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A:\Feb26\"/>
    </mc:Choice>
  </mc:AlternateContent>
  <xr:revisionPtr revIDLastSave="0" documentId="13_ncr:1_{4AD0240B-FCA1-4F1E-ABAC-9DF6119A7142}" xr6:coauthVersionLast="47" xr6:coauthVersionMax="47" xr10:uidLastSave="{00000000-0000-0000-0000-000000000000}"/>
  <bookViews>
    <workbookView xWindow="-28920" yWindow="-120" windowWidth="29040" windowHeight="15720" tabRatio="824" activeTab="1"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5" i="17" l="1"/>
  <c r="AV25" i="17"/>
  <c r="A4" i="52"/>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7" i="38"/>
  <c r="B53" i="37"/>
  <c r="B55" i="25"/>
  <c r="B56" i="31"/>
  <c r="B64" i="18"/>
  <c r="B48" i="20"/>
  <c r="B69" i="17"/>
  <c r="B55" i="45"/>
  <c r="B56" i="42"/>
  <c r="B45" i="48"/>
  <c r="B43"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D13" i="33" l="1"/>
  <c r="E11" i="33"/>
  <c r="P11" i="33"/>
  <c r="O13" i="33"/>
  <c r="AA11" i="33"/>
  <c r="Q11" i="33"/>
  <c r="E13" i="33"/>
  <c r="F11" i="33"/>
  <c r="P13" i="33" l="1"/>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<sst xmlns="http://schemas.openxmlformats.org/spreadsheetml/2006/main" count="7512" uniqueCount="1612">
  <si>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</si>
  <si>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</si>
  <si>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</si>
  <si>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</si>
  <si>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</si>
  <si>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</si>
  <si>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</si>
  <si>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</si>
  <si>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</si>
  <si>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</si>
  <si>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</si>
  <si>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</si>
  <si>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</si>
  <si>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</si>
  <si>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</si>
  <si>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</si>
  <si>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</si>
  <si>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</si>
  <si>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</si>
  <si>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</si>
  <si>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</si>
  <si>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</si>
  <si>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</si>
  <si>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</si>
  <si>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</si>
  <si>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</si>
  <si>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</si>
  <si>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</si>
  <si>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</si>
  <si>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</si>
  <si>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</si>
  <si>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</si>
  <si>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</si>
  <si>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</si>
  <si>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</si>
  <si>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</si>
  <si>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</si>
  <si>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</si>
  <si>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</si>
  <si>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</si>
  <si>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</si>
  <si>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</si>
  <si>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</si>
  <si>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</si>
  <si>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</si>
  <si>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</si>
  <si>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</si>
  <si>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</si>
  <si>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</si>
  <si>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</si>
  <si>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</si>
  <si>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</si>
  <si>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</si>
  <si>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</si>
  <si>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</si>
  <si>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</si>
  <si>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</si>
  <si>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</si>
  <si>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</si>
  <si>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</si>
  <si>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</si>
  <si>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</si>
  <si>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</si>
  <si>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</si>
  <si>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</si>
  <si>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</si>
  <si>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</si>
  <si>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</si>
  <si>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</si>
  <si>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</si>
  <si>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</si>
  <si>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</si>
  <si>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</si>
  <si>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</si>
  <si>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</si>
  <si>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</si>
  <si>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</si>
  <si>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</si>
  <si>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</si>
  <si>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</si>
  <si>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</si>
  <si>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</si>
  <si>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</si>
  <si>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</si>
  <si>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</si>
  <si>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</si>
  <si>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</si>
  <si>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</si>
  <si>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</si>
  <si>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</si>
  <si>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</si>
  <si>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</si>
  <si>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</si>
  <si>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</si>
  <si>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</si>
  <si>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</si>
  <si>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</si>
  <si>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</si>
  <si>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</si>
  <si>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</si>
  <si>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</si>
  <si>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</si>
  <si>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</si>
  <si>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</si>
  <si>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</si>
  <si>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</si>
  <si>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</si>
  <si>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</si>
  <si>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</si>
  <si>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</si>
  <si>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</si>
  <si>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</si>
  <si>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</si>
  <si>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</si>
  <si>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</si>
  <si>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</si>
  <si>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</si>
  <si>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</si>
  <si>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</si>
  <si>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</si>
  <si>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</si>
  <si>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</si>
  <si>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</si>
  <si>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</si>
  <si>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</si>
  <si>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</si>
  <si>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</si>
  <si>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</si>
  <si>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</si>
  <si>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</si>
  <si>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</si>
  <si>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</si>
  <si>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</si>
  <si>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</si>
  <si>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</si>
  <si>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</si>
  <si>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</si>
  <si>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</si>
  <si>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</si>
  <si>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</si>
  <si>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</si>
  <si>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</si>
  <si>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</si>
  <si>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</si>
  <si>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</si>
  <si>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</si>
  <si>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</si>
  <si>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</si>
  <si>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</si>
  <si>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</si>
  <si>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</si>
  <si>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</si>
  <si>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</si>
  <si>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</si>
  <si>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</si>
  <si>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</si>
  <si>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</si>
  <si>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</si>
  <si>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</si>
  <si>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</si>
  <si>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</si>
  <si>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</si>
  <si>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</si>
  <si>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</si>
  <si>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</si>
  <si>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</si>
  <si>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</si>
  <si>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</si>
  <si>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</si>
  <si>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</si>
  <si>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</si>
  <si>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</si>
  <si>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</si>
  <si>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</si>
  <si>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</si>
  <si>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</si>
  <si>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</si>
  <si>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</si>
  <si>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</si>
  <si>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</si>
  <si>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</si>
  <si>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</si>
  <si>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</si>
  <si>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</si>
  <si>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</si>
  <si>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</si>
  <si>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</si>
  <si>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</si>
  <si>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copr_tc</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</si>
  <si>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</si>
  <si>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</si>
  <si>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</si>
  <si>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</si>
  <si>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</si>
  <si>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</si>
  <si>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</si>
  <si>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</si>
  <si>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</si>
  <si>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</si>
  <si>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</si>
  <si>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</si>
  <si>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</si>
  <si>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</si>
  <si>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</si>
  <si>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</si>
  <si>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</si>
  <si>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</si>
  <si>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</si>
  <si>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</si>
  <si>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</si>
  <si>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</si>
  <si>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</si>
  <si>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</si>
  <si>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</si>
  <si>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</si>
  <si>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</si>
  <si>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</si>
  <si>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</si>
  <si>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</si>
  <si>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</si>
  <si>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</si>
  <si>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</si>
  <si>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</si>
  <si>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</si>
  <si>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</si>
  <si>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</si>
  <si>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</si>
  <si>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</si>
  <si>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</si>
  <si>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</si>
  <si>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</si>
  <si>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</si>
  <si>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</si>
  <si>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</si>
  <si>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</si>
  <si>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</si>
  <si>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</si>
  <si>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</si>
  <si>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</si>
  <si>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</si>
  <si>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</si>
  <si>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</si>
  <si>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</si>
  <si>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</si>
  <si>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</si>
  <si>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</si>
  <si>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</si>
  <si>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</si>
  <si>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</si>
  <si>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</si>
  <si>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</si>
  <si>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</si>
  <si>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</si>
  <si>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</si>
  <si>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</si>
  <si>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</si>
  <si>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</si>
  <si>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</si>
  <si>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</si>
  <si>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</si>
  <si>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</si>
  <si>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</si>
  <si>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</si>
  <si>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</si>
  <si>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</si>
  <si>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</si>
  <si>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</si>
  <si>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</si>
  <si>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</si>
  <si>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</si>
  <si>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</si>
  <si>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</si>
  <si>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</si>
  <si>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</si>
  <si>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</si>
  <si>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</si>
  <si>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</si>
  <si>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</si>
  <si>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</si>
  <si>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</si>
  <si>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</si>
  <si>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</si>
  <si>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</si>
  <si>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</si>
  <si>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</si>
  <si>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</si>
  <si>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</si>
  <si>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</si>
  <si>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</si>
  <si>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</si>
  <si>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</si>
  <si>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</si>
  <si>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</si>
  <si>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</si>
  <si>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</si>
  <si>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</si>
  <si>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</si>
  <si>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</si>
  <si>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</si>
  <si>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</si>
  <si>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</si>
  <si>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</si>
  <si>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</si>
  <si>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</si>
  <si>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</si>
  <si>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</si>
  <si>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</si>
  <si>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</si>
  <si>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</si>
  <si>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</si>
  <si>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</si>
  <si>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</si>
  <si>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</si>
  <si>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</si>
  <si>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</si>
  <si>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</si>
  <si>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</si>
  <si>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</si>
  <si>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</si>
  <si>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</si>
  <si>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</si>
  <si>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</si>
  <si>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</si>
  <si>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</si>
  <si>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</si>
  <si>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</si>
  <si>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</si>
  <si>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</si>
  <si>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</si>
  <si>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</si>
  <si>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</si>
  <si>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</si>
  <si>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</si>
  <si>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</si>
  <si>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</si>
  <si>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</si>
  <si>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</si>
  <si>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</si>
  <si>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</si>
  <si>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</si>
  <si>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</si>
  <si>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</si>
  <si>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</si>
  <si>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</si>
  <si>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</si>
  <si>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</si>
  <si>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</si>
  <si>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</si>
  <si>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</si>
  <si>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</si>
  <si>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</si>
  <si>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</si>
  <si>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</si>
  <si>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</si>
  <si>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</si>
  <si>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</si>
  <si>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</si>
  <si>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</si>
  <si>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</si>
  <si>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</si>
  <si>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</si>
  <si>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</si>
  <si>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</si>
  <si>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</si>
  <si>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</si>
  <si>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</si>
  <si>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</si>
  <si>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</si>
  <si>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</si>
  <si>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</si>
  <si>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</si>
  <si>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</si>
  <si>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</si>
  <si>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</si>
  <si>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</si>
  <si>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</si>
  <si>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</si>
  <si>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</si>
  <si>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</si>
  <si>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</si>
  <si>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</si>
  <si>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</si>
  <si>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</si>
  <si>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</si>
  <si>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</si>
  <si>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</si>
  <si>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</si>
  <si>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</si>
  <si>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</si>
  <si>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</si>
  <si>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</si>
  <si>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</si>
  <si>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</si>
  <si>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</si>
  <si>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</si>
  <si>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</si>
  <si>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</si>
  <si>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</si>
  <si>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</si>
  <si>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</si>
  <si>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</si>
  <si>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</si>
  <si>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</si>
  <si>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</si>
  <si>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</si>
  <si>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</si>
  <si>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</si>
  <si>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</si>
  <si>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</si>
  <si>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</si>
  <si>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</si>
  <si>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</si>
  <si>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</si>
  <si>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</si>
  <si>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</si>
  <si>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</si>
  <si>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</si>
  <si>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</si>
  <si>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</si>
  <si>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</si>
  <si>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</si>
  <si>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</si>
  <si>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</si>
  <si>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</si>
  <si>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</si>
  <si>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</si>
  <si>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</si>
  <si>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</si>
  <si>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</si>
  <si>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</si>
  <si>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</si>
  <si>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</si>
  <si>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</si>
  <si>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</si>
  <si>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</si>
  <si>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</si>
  <si>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</si>
  <si>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</si>
  <si>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</si>
  <si>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</si>
  <si>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</si>
  <si>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</si>
  <si>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</si>
  <si>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</si>
  <si>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</si>
  <si>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</si>
  <si>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</si>
  <si>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</si>
  <si>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</si>
  <si>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</si>
  <si>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</si>
  <si>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</si>
  <si>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</si>
  <si>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</si>
  <si>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</si>
  <si>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</si>
  <si>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</si>
  <si>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</si>
  <si>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</si>
  <si>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</si>
  <si>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</si>
  <si>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</si>
  <si>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</si>
  <si>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</si>
  <si>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</si>
  <si>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</si>
  <si>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</si>
  <si>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</si>
  <si>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</si>
  <si>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</si>
  <si>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</si>
  <si>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</si>
  <si>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</si>
  <si>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</si>
  <si>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</si>
  <si>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</si>
  <si>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</si>
  <si>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</si>
  <si>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</si>
  <si>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</si>
  <si>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</si>
  <si>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</si>
  <si>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</si>
  <si>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</si>
  <si>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</si>
  <si>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</si>
  <si>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</si>
  <si>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</si>
  <si>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</si>
  <si>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</si>
  <si>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</si>
  <si>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</si>
  <si>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</si>
  <si>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</si>
  <si>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</si>
  <si>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</si>
  <si>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</si>
  <si>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</si>
  <si>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</si>
  <si>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</si>
  <si>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</si>
  <si>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</si>
  <si>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</si>
  <si>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</si>
  <si>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</si>
  <si>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</si>
  <si>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</si>
  <si>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</si>
  <si>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</si>
  <si>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</si>
  <si>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</si>
  <si>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</si>
  <si>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</si>
  <si>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</si>
  <si>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</si>
  <si>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</si>
  <si>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</si>
  <si>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</si>
  <si>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</si>
  <si>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</si>
  <si>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</si>
  <si>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</si>
  <si>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</si>
  <si>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</si>
  <si>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</si>
  <si>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</si>
  <si>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</si>
  <si>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</si>
  <si>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</si>
  <si>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</si>
  <si>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</si>
  <si>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</si>
  <si>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</si>
  <si>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</si>
  <si>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</si>
  <si>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</si>
  <si>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</si>
  <si>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</si>
  <si>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</si>
  <si>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</si>
  <si>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</si>
  <si>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</si>
  <si>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</si>
  <si>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</si>
  <si>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</si>
  <si>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</si>
  <si>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</si>
  <si>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</si>
  <si>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</si>
  <si>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</si>
  <si>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</si>
  <si>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</si>
  <si>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</si>
  <si>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</si>
  <si>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</si>
  <si>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</si>
  <si>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</si>
  <si>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</si>
  <si>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</si>
  <si>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</si>
  <si>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</si>
  <si>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</si>
  <si>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</si>
  <si>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</si>
  <si>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</si>
  <si>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</si>
  <si>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</si>
  <si>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</si>
  <si>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</si>
  <si>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</si>
  <si>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</si>
  <si>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</si>
  <si>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</si>
  <si>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</si>
  <si>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</si>
  <si>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</si>
  <si>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</si>
  <si>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</si>
  <si>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</si>
  <si>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</si>
  <si>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</si>
  <si>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</si>
  <si>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</si>
  <si>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</si>
  <si>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</si>
  <si>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</si>
  <si>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</si>
  <si>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</si>
  <si>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</si>
  <si>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</si>
  <si>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</si>
  <si>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</si>
  <si>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</si>
  <si>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</si>
  <si>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</si>
  <si>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</si>
  <si>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</si>
  <si>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</si>
  <si>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</si>
  <si>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</si>
  <si>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</si>
  <si>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</si>
  <si>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</si>
  <si>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</si>
  <si>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</si>
  <si>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</si>
  <si>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</si>
  <si>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</si>
  <si>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</si>
  <si>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</si>
  <si>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</si>
  <si>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</si>
  <si>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</si>
  <si>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</si>
  <si>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</si>
  <si>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</si>
  <si>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</si>
  <si>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</si>
  <si>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</si>
  <si>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</si>
  <si>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</si>
  <si>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</si>
  <si>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</si>
  <si>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</si>
  <si>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</si>
  <si>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</si>
  <si>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</si>
  <si>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</si>
  <si>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</si>
  <si>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</si>
  <si>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</si>
  <si>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</si>
  <si>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</si>
  <si>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</si>
  <si>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</si>
  <si>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</si>
  <si>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</si>
  <si>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</si>
  <si>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</si>
  <si>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</si>
  <si>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</si>
  <si>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</si>
  <si>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</si>
  <si>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</si>
  <si>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</si>
  <si>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</si>
  <si>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</si>
  <si>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</si>
  <si>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</si>
  <si>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</si>
  <si>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</si>
  <si>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</si>
  <si>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</si>
  <si>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</si>
  <si>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</si>
  <si>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</si>
  <si>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</si>
  <si>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</si>
  <si>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</si>
  <si>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</si>
  <si>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</si>
  <si>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</si>
  <si>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</si>
  <si>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</si>
  <si>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</si>
  <si>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</si>
  <si>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</si>
  <si>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</si>
  <si>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</si>
  <si>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</si>
  <si>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</si>
  <si>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</si>
  <si>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</si>
  <si>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</si>
  <si>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</si>
  <si>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</si>
  <si>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</si>
  <si>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</si>
  <si>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</si>
  <si>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</si>
  <si>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</si>
  <si>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</si>
  <si>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</si>
  <si>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</si>
  <si>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</si>
  <si>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</si>
  <si>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</si>
  <si>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</si>
  <si>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</si>
  <si>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</si>
  <si>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</si>
  <si>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</si>
  <si>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</si>
  <si>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</si>
  <si>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</si>
  <si>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</si>
  <si>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</si>
  <si>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</si>
  <si>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</si>
  <si>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</si>
  <si>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</si>
  <si>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</si>
  <si>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</si>
  <si>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</si>
  <si>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</si>
  <si>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</si>
  <si>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</si>
  <si>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</si>
  <si>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</si>
  <si>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</si>
  <si>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</si>
  <si>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</si>
  <si>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</si>
  <si>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</si>
  <si>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</si>
  <si>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</si>
  <si>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</si>
  <si>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</si>
  <si>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</si>
  <si>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</si>
  <si>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</si>
  <si>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</si>
  <si>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</si>
  <si>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</si>
  <si>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</si>
  <si>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</si>
  <si>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</si>
  <si>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</si>
  <si>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</si>
  <si>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</si>
  <si>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</si>
  <si>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</si>
  <si>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</si>
  <si>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</si>
  <si>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</si>
  <si>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</si>
  <si>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</si>
  <si>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</si>
  <si>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</si>
  <si>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</si>
  <si>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</si>
  <si>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</si>
  <si>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</si>
  <si>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</si>
  <si>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</si>
  <si>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</si>
  <si>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</si>
  <si>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</si>
  <si>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</si>
  <si>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</si>
  <si>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</si>
  <si>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</si>
  <si>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</si>
  <si>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</si>
  <si>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</si>
  <si>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</si>
  <si>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</si>
  <si>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</si>
  <si>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</si>
  <si>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</si>
  <si>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</si>
  <si>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</si>
  <si>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</si>
  <si>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</si>
  <si>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</si>
  <si>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</si>
  <si>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</si>
  <si>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</si>
  <si>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</si>
  <si>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</si>
  <si>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</si>
  <si>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</si>
  <si>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</si>
  <si>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</si>
  <si>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</si>
  <si>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</si>
  <si>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</si>
  <si>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</si>
  <si>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</si>
  <si>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</si>
  <si>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</si>
  <si>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</si>
  <si>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</si>
  <si>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</si>
  <si>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</si>
  <si>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</si>
  <si>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</si>
  <si>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</si>
  <si>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</si>
  <si>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</si>
  <si>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</si>
  <si>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</si>
  <si>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</si>
  <si>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</si>
  <si>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</si>
  <si>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</si>
  <si>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</si>
  <si>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</si>
  <si>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</si>
  <si>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</si>
  <si>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</si>
  <si>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</si>
  <si>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</si>
  <si>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</si>
  <si>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</si>
  <si>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</si>
  <si>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</si>
  <si>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</si>
  <si>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</si>
  <si>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</si>
  <si>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</si>
  <si>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</si>
  <si>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</si>
  <si>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</si>
  <si>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</si>
  <si>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</si>
  <si>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</si>
  <si>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</si>
  <si>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</si>
  <si>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</si>
  <si>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</si>
  <si>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</si>
  <si>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</si>
  <si>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</si>
  <si>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</si>
  <si>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</si>
  <si>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</si>
  <si>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</si>
  <si>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</si>
  <si>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</si>
  <si>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</si>
  <si>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</si>
  <si>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</si>
  <si>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</si>
  <si>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</si>
  <si>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</si>
  <si>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</si>
  <si>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</si>
  <si>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</si>
  <si>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</si>
  <si>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</si>
  <si>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</si>
  <si>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</si>
  <si>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</si>
  <si>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</si>
  <si>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</si>
  <si>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</si>
  <si>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</si>
  <si>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</si>
  <si>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</si>
  <si>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</si>
  <si>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</si>
  <si>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</si>
  <si>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</si>
  <si>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</si>
  <si>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</si>
  <si>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</si>
  <si>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</si>
  <si>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</si>
  <si>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</si>
  <si>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</si>
  <si>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</si>
  <si>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</si>
  <si>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</si>
  <si>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</si>
  <si>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</si>
  <si>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</si>
  <si>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</si>
  <si>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</si>
  <si>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</si>
  <si>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</si>
  <si>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</si>
  <si>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</si>
  <si>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</si>
  <si>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</si>
  <si>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</si>
  <si>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</si>
  <si>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</si>
  <si>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</si>
  <si>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</si>
  <si>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</si>
  <si>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</si>
  <si>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</si>
  <si>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</si>
  <si>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</si>
  <si>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</si>
  <si>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</si>
  <si>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</si>
  <si>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</si>
  <si>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</si>
  <si>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</si>
  <si>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</si>
  <si>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</si>
  <si>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</si>
  <si>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</si>
  <si>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</si>
  <si>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</si>
  <si>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</si>
  <si>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</si>
  <si>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</si>
  <si>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</si>
  <si>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</si>
  <si>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</si>
  <si>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</si>
  <si>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</si>
  <si>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</si>
  <si>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</si>
  <si>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</si>
  <si>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</si>
  <si>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</si>
  <si>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</si>
  <si>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</si>
  <si>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</si>
  <si>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</si>
  <si>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</si>
  <si>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</si>
  <si>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</si>
  <si>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</si>
  <si>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</si>
  <si>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</si>
  <si>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</si>
  <si>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</si>
  <si>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</si>
  <si>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</si>
  <si>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</si>
  <si>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</si>
  <si>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</si>
  <si>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</si>
  <si>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</si>
  <si>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</si>
  <si>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</si>
  <si>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</si>
  <si>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</si>
  <si>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</si>
  <si>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</si>
  <si>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</si>
  <si>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</si>
  <si>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</si>
  <si>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</si>
  <si>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</si>
  <si>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</si>
  <si>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</si>
  <si>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</si>
  <si>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</si>
  <si>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</si>
  <si>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</si>
  <si>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</si>
  <si>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</si>
  <si>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</si>
  <si>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</si>
  <si>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</si>
  <si>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</si>
  <si>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</si>
  <si>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</si>
  <si>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</si>
  <si>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</si>
  <si>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</si>
  <si>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</si>
  <si>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</si>
  <si>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</si>
  <si>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</si>
  <si>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</si>
  <si>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</si>
  <si>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</si>
  <si>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</si>
  <si>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</si>
  <si>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</si>
  <si>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</si>
  <si>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</si>
  <si>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</si>
  <si>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</si>
  <si>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</si>
  <si>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</si>
  <si>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</si>
  <si>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</si>
  <si>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</si>
  <si>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</si>
  <si>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</si>
  <si>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</si>
  <si>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</si>
  <si>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</si>
  <si>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</si>
  <si>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</si>
  <si>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</si>
  <si>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</si>
  <si>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</si>
  <si>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</si>
  <si>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</si>
  <si>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</si>
  <si>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</si>
  <si>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</si>
  <si>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</si>
  <si>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</si>
  <si>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</si>
  <si>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</si>
  <si>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</si>
  <si>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</si>
  <si>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</si>
  <si>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</si>
  <si>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</si>
  <si>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</si>
  <si>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</si>
  <si>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</si>
  <si>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</si>
  <si>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</si>
  <si>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</si>
  <si>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</si>
  <si>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</si>
  <si>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</si>
  <si>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</si>
  <si>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</si>
  <si>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</si>
  <si>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</si>
  <si>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</si>
  <si>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</si>
  <si>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</si>
  <si>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</si>
  <si>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</si>
  <si>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</si>
  <si>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</si>
  <si>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</si>
  <si>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</si>
  <si>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</si>
  <si>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</si>
  <si>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</si>
  <si>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</si>
  <si>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</si>
  <si>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</si>
  <si>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</si>
  <si>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</si>
  <si>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</si>
  <si>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</si>
  <si>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</si>
  <si>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</si>
  <si>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</si>
  <si>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</si>
  <si>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</si>
  <si>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</si>
  <si>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</si>
  <si>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</si>
  <si>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</si>
  <si>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</si>
  <si>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</si>
  <si>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</si>
  <si>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</si>
  <si>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</si>
  <si>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</si>
  <si>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</si>
  <si>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</si>
  <si>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</si>
  <si>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</si>
  <si>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</si>
  <si>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</si>
  <si>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</si>
  <si>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</si>
  <si>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</si>
  <si>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</si>
  <si>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</si>
  <si>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</si>
  <si>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</si>
  <si>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</si>
  <si>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</si>
  <si>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</si>
  <si>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</si>
  <si>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</si>
  <si>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</si>
  <si>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</si>
  <si>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</si>
  <si>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</si>
  <si>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</si>
  <si>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</si>
  <si>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</si>
  <si>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</si>
  <si>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</si>
  <si>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</si>
  <si>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</si>
  <si>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</si>
  <si>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</si>
  <si>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</si>
  <si>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</si>
  <si>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</si>
  <si>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</si>
  <si>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</si>
  <si>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</si>
  <si>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</si>
  <si>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</si>
  <si>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</si>
  <si>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</si>
  <si>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</si>
  <si>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</si>
  <si>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</si>
  <si>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</si>
  <si>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</si>
  <si>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</si>
  <si>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</si>
  <si>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</si>
  <si>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</si>
  <si>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</si>
  <si>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</si>
  <si>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</si>
  <si>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</si>
  <si>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</si>
  <si>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</si>
  <si>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</si>
  <si>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</si>
  <si>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</si>
  <si>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</si>
  <si>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</si>
  <si>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</si>
  <si>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</si>
  <si>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</si>
  <si>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</si>
  <si>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</si>
  <si>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</si>
  <si>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</si>
  <si>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</si>
  <si>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</si>
  <si>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</si>
  <si>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</si>
  <si>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</si>
  <si>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</si>
  <si>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</si>
  <si>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</si>
  <si>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</si>
  <si>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</si>
  <si>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</si>
  <si>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</si>
  <si>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</si>
  <si>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</si>
  <si>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</si>
  <si>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</si>
  <si>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</si>
  <si>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</si>
  <si>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</si>
  <si>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</si>
  <si>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</si>
  <si>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</si>
  <si>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</si>
  <si>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</si>
  <si>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</si>
  <si>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</si>
  <si>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</si>
  <si>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</si>
  <si>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</si>
  <si>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</si>
  <si>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</si>
  <si>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</si>
  <si>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</si>
  <si>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</si>
  <si>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</si>
  <si>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</si>
  <si>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</si>
  <si>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</si>
  <si>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</si>
  <si>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</si>
  <si>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</si>
  <si>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</si>
  <si>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</si>
  <si>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</si>
  <si>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</si>
  <si>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</si>
  <si>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</si>
  <si>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</si>
  <si>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</si>
  <si>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</si>
  <si>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</si>
  <si>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</si>
  <si>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</si>
  <si>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</si>
  <si>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</si>
  <si>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</si>
  <si>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</si>
  <si>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</si>
  <si>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</si>
  <si>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</si>
  <si>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</si>
  <si>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</si>
  <si>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</si>
  <si>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</si>
  <si>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</si>
  <si>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</si>
  <si>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</si>
  <si>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</si>
  <si>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</si>
  <si>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</si>
  <si>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</si>
  <si>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</si>
  <si>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</si>
  <si>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</si>
  <si>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</si>
  <si>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</si>
  <si>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</si>
  <si>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</si>
  <si>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</si>
  <si>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</si>
  <si>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</si>
  <si>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</si>
  <si>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</si>
  <si>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</si>
  <si>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</si>
  <si>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</si>
  <si>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</si>
  <si>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</si>
  <si>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</si>
  <si>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</si>
  <si>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</si>
  <si>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</si>
  <si>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</si>
  <si>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</si>
  <si>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</si>
  <si>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</si>
  <si>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</si>
  <si>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</si>
  <si>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</si>
  <si>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</si>
  <si>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</si>
  <si>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</si>
  <si>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</si>
  <si>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</si>
  <si>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</si>
  <si>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</si>
  <si>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</si>
  <si>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</si>
  <si>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</si>
  <si>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</si>
  <si>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</si>
  <si>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</si>
  <si>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</si>
  <si>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</si>
  <si>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</si>
  <si>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</si>
  <si>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</si>
  <si>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</si>
  <si>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</si>
  <si>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</si>
  <si>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</si>
  <si>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</si>
  <si>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</si>
  <si>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</si>
  <si>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</si>
  <si>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</si>
  <si>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</si>
  <si>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</si>
  <si>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</si>
  <si>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</si>
  <si>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</si>
  <si>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</si>
  <si>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</si>
  <si>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</si>
  <si>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</si>
  <si>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</si>
  <si>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</si>
  <si>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</si>
  <si>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</si>
  <si>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</si>
  <si>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</si>
  <si>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</si>
  <si>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</si>
  <si>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</si>
  <si>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</si>
  <si>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</si>
  <si>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</si>
  <si>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</si>
  <si>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</si>
  <si>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</si>
  <si>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</si>
  <si>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</si>
  <si>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</si>
  <si>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</si>
  <si>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</si>
  <si>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</si>
  <si>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</si>
  <si>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</si>
  <si>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</si>
  <si>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</si>
  <si>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</si>
  <si>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</si>
  <si>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</si>
  <si>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</si>
  <si>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</si>
  <si>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</si>
  <si>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</si>
  <si>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</si>
  <si>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</si>
  <si>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</si>
  <si>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</si>
  <si>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</si>
  <si>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</si>
  <si>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</si>
  <si>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</si>
  <si>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</si>
  <si>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</si>
  <si>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</si>
  <si>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</si>
  <si>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</si>
  <si>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</si>
  <si>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</si>
  <si>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</si>
  <si>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</si>
  <si>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</si>
  <si>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</si>
  <si>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</si>
  <si>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</si>
  <si>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</si>
  <si>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</si>
  <si>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</si>
  <si>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</si>
  <si>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</si>
  <si>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</si>
  <si>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</si>
  <si>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</si>
  <si>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</si>
  <si>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</si>
  <si>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</si>
  <si>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</si>
  <si>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</si>
  <si>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</si>
  <si>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</si>
  <si>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</si>
  <si>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</si>
  <si>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</si>
  <si>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</si>
  <si>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</si>
  <si>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</si>
  <si>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</si>
  <si>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</si>
  <si>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</si>
  <si>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</si>
  <si>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</si>
  <si>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</si>
  <si>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</si>
  <si>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</si>
  <si>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</si>
  <si>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</si>
  <si>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</si>
  <si>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</si>
  <si>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</si>
  <si>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</si>
  <si>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</si>
  <si>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</si>
  <si>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</si>
  <si>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</si>
  <si>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</si>
  <si>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</si>
  <si>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</si>
  <si>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</si>
  <si>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</si>
  <si>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</si>
  <si>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</si>
  <si>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</si>
  <si>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</si>
  <si>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</si>
  <si>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</si>
  <si>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</si>
  <si>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</si>
  <si>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</si>
  <si>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</si>
  <si>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</si>
  <si>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</si>
  <si>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</si>
  <si>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</si>
  <si>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</si>
  <si>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</si>
  <si>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</si>
  <si>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</si>
  <si>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</si>
  <si>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</si>
  <si>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</si>
  <si>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</si>
  <si>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</si>
  <si>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</si>
  <si>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</si>
  <si>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</si>
  <si>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</si>
  <si>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</si>
  <si>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</si>
  <si>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</si>
  <si>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</si>
  <si>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</si>
  <si>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</si>
  <si>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</si>
  <si>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</si>
  <si>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</si>
  <si>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</si>
  <si>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</si>
  <si>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</si>
  <si>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</si>
  <si>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</si>
  <si>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</si>
  <si>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</si>
  <si>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</si>
  <si>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</si>
  <si>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</si>
  <si>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</si>
  <si>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</si>
  <si>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</si>
  <si>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</si>
  <si>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</si>
  <si>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</si>
  <si>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</si>
  <si>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</si>
  <si>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</si>
  <si>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</si>
  <si>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</si>
  <si>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</si>
  <si>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</si>
  <si>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</si>
  <si>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</si>
  <si>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</si>
  <si>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</si>
  <si>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</si>
  <si>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</si>
  <si>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</si>
  <si>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</si>
  <si>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</si>
  <si>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</si>
  <si>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</si>
  <si>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</si>
  <si>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</si>
  <si>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</si>
  <si>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</si>
  <si>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</si>
  <si>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Historical data: Latest data available from EIA databases supporting the following reports: Electric Power Monthly and Electric Power Annual.</t>
  </si>
  <si>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</si>
  <si>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</si>
  <si>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</si>
  <si>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</si>
  <si>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</si>
  <si>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</si>
  <si>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</si>
  <si>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</si>
  <si>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</si>
  <si>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</si>
  <si>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</si>
  <si>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</si>
  <si>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</si>
  <si>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</si>
  <si>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t>Historical data: Latest data available from EIA databases supporting the following reports: Electric Power Monthly, Electric Power Annual, 
Monthly Energy Review, and Petroleum Supply Monthly.</t>
  </si>
  <si>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</si>
  <si>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</si>
  <si>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</si>
  <si>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</si>
  <si>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</si>
  <si>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</si>
  <si>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</si>
  <si>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</si>
  <si>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t>Historical data: Latest data available from U.S. Department of Commerce, Bureau of Economic Analysis; Federal Reserve System, Statistical release G17.</t>
  </si>
  <si>
    <t xml:space="preserve">Forecasts: U.S. macroeconomic forecasts are based on the IHS Markit model of the U.S. Economy. </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</si>
  <si>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</si>
  <si>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</si>
  <si>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</si>
  <si>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</si>
  <si>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</si>
  <si>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</si>
  <si>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</si>
  <si>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</si>
  <si>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</si>
  <si>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</si>
  <si>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</si>
  <si>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</si>
  <si>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</si>
  <si>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</si>
  <si>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</si>
  <si>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</si>
  <si>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</si>
  <si>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</si>
  <si>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</si>
  <si>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</si>
  <si>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</si>
  <si>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</si>
  <si>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</si>
  <si>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</si>
  <si>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</si>
  <si>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</si>
  <si>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</si>
  <si>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</si>
  <si>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</si>
  <si>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</si>
  <si>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</si>
  <si>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</si>
  <si>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</si>
  <si>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</si>
  <si>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</si>
  <si>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</si>
  <si>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</si>
  <si>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</si>
  <si>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</si>
  <si>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</si>
  <si>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</si>
  <si>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</si>
  <si>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</si>
  <si>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</si>
  <si>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</si>
  <si>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</si>
  <si>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</si>
  <si>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</si>
  <si>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</si>
  <si>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</si>
  <si>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</si>
  <si>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</si>
  <si>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</si>
  <si>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</si>
  <si>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</si>
  <si>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</si>
  <si>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</si>
  <si>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</si>
  <si>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</si>
  <si>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</si>
  <si>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</si>
  <si>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</si>
  <si>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</si>
  <si>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</si>
  <si>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</si>
  <si>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</si>
  <si>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</si>
  <si>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</si>
  <si>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</si>
  <si>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</si>
  <si>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</si>
  <si>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</si>
  <si>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</si>
  <si>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</si>
  <si>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</si>
  <si>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</si>
  <si>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</si>
  <si>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</si>
  <si>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</si>
  <si>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</si>
  <si>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</si>
  <si>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</si>
  <si>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</si>
  <si>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</si>
  <si>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</si>
  <si>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</si>
  <si>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</si>
  <si>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</si>
  <si>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</si>
  <si>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</si>
  <si>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</si>
  <si>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Historical data: Latest data available from Energy Information Administration databases supporting the following reports: Petroleum Supply Monthly;</t>
  </si>
  <si>
    <t xml:space="preserve">Historical data: Latest data available from Energy Information Administration databases supporting the following reports:  Petroleum Supply Monthly; </t>
  </si>
  <si>
    <t xml:space="preserve">Historical data: Latest data available from Energy Information Administration databases supporting the following reports:  Petroleum Supply Monthly; Petroleum Supply Annual; and Weekly Petroleum Status Report. </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</si>
  <si>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</si>
  <si>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</si>
  <si>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Supply Monthly; Petroleum Supply Annual; and Weekly Petroleum Status Report. </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</si>
  <si>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</si>
  <si>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</si>
  <si>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Historical data: Latest data available from Energy Information Administration databases supporting the Natural Gas Monthly. Henry Hub spot price is from Refinitiv,an LSEG company, via EIA (https://www.eia.gov/dnav/pet/pet_pri_spt_s1_d.htm).</t>
  </si>
  <si>
    <t>Historical data: Latest data available from Energy Information Administration databases supporting the following reports: Natural Gas Monthly; and Electric Power Monthly.</t>
  </si>
  <si>
    <t>Historical data: Latest data available from Energy Information Administration databases supporting the following reports: Quarterly Coal Report; and Electric Power Monthly.</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</si>
  <si>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</si>
  <si>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</si>
  <si>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</si>
  <si>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</si>
  <si>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</si>
  <si>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</si>
  <si>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</si>
  <si>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</si>
  <si>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</si>
  <si>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</si>
  <si>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</si>
  <si>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</si>
  <si>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</si>
  <si>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</si>
  <si>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</si>
  <si>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</si>
  <si>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</si>
  <si>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</si>
  <si>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</si>
  <si>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</si>
  <si>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</si>
  <si>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</si>
  <si>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</si>
  <si>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</si>
  <si>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</si>
  <si>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</si>
  <si>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</si>
  <si>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</si>
  <si>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</si>
  <si>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</si>
  <si>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</si>
  <si>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</si>
  <si>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</si>
  <si>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</si>
  <si>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</si>
  <si>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</si>
  <si>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</si>
  <si>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</si>
  <si>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</si>
  <si>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</si>
  <si>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</si>
  <si>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</si>
  <si>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t xml:space="preserve">-  </t>
  </si>
  <si>
    <t>Historical data: Latest data available from EIA databases supporting the following reports: Electric Power Monthly and Electric Power Annual (electricity supply and 
consumption, fuel inventories and costs, and retail electricity prices); regional transmission organizations and independent system operators (wholesale electricity prices).</t>
  </si>
  <si>
    <t>SERC index, Into Southern (e)</t>
  </si>
  <si>
    <t>FRCC index, Florida Reliability (e)</t>
  </si>
  <si>
    <t>Northwest index, Mid-Columbia (e)</t>
  </si>
  <si>
    <t>Southwest index, Palo Verde (e)</t>
  </si>
  <si>
    <r>
      <rPr>
        <b/>
        <sz val="8"/>
        <rFont val="Arial"/>
        <family val="2"/>
      </rPr>
      <t>(e)</t>
    </r>
    <r>
      <rPr>
        <sz val="8"/>
        <rFont val="Arial"/>
        <family val="2"/>
      </rPr>
      <t xml:space="preserve"> Series temporarily suspended.</t>
    </r>
  </si>
  <si>
    <t>February 2026</t>
  </si>
  <si>
    <r>
      <rPr>
        <b/>
        <sz val="8"/>
        <rFont val="Arial"/>
        <family val="2"/>
      </rPr>
      <t>(a)</t>
    </r>
    <r>
      <rPr>
        <sz val="8"/>
        <rFont val="Arial"/>
        <family val="2"/>
      </rPr>
      <t xml:space="preserve"> The U.S. Bureau of Labor Statistics did not publish October 2025 data for the Civilian Unemployment Rate and the Consumer Price Index.</t>
    </r>
  </si>
  <si>
    <t>Total Energy (d)</t>
  </si>
  <si>
    <t>Coal-weighted manufacturing (b)</t>
  </si>
  <si>
    <t>Distillate-weighted manufacturing (b)</t>
  </si>
  <si>
    <t>Electricity-weighted manufacturing (b)</t>
  </si>
  <si>
    <t>Natural Gas-weighted manufacturing (b)</t>
  </si>
  <si>
    <t>Vehicle Miles Traveled (c)</t>
  </si>
  <si>
    <t>Civilian Unemployment Rate (a)</t>
  </si>
  <si>
    <t>Consumer Price Index (all urban consumers) (a)</t>
  </si>
  <si>
    <r>
      <rPr>
        <b/>
        <sz val="8"/>
        <rFont val="Arial"/>
        <family val="2"/>
      </rPr>
      <t>(b)</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</si>
  <si>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(c)</t>
    </r>
    <r>
      <rPr>
        <sz val="8"/>
        <rFont val="Arial"/>
        <family val="2"/>
      </rPr>
      <t xml:space="preserve"> Total highway travel includes gasoline and diesel fuel vehicles.</t>
    </r>
  </si>
  <si>
    <r>
      <rPr>
        <b/>
        <sz val="8"/>
        <rFont val="Arial"/>
        <family val="2"/>
      </rPr>
      <t>(d)</t>
    </r>
    <r>
      <rPr>
        <sz val="8"/>
        <rFont val="Arial"/>
        <family val="2"/>
      </rPr>
      <t xml:space="preserve"> Includes electric power sector use of geothermal energy and non-biomass waste.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</si>
</sst>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0">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049">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8" borderId="0" xfId="23" applyNumberFormat="1" applyFont="1" applyFill="1" applyAlignment="1">
      <alignment horizontal="right"/>
    </xf>
    <xf numFmtId="169" fontId="21" fillId="8" borderId="3" xfId="23" applyNumberFormat="1" applyFont="1" applyFill="1" applyBorder="1" applyAlignment="1">
      <alignment horizontal="right"/>
    </xf>
    <xf numFmtId="167" fontId="21" fillId="4" borderId="0" xfId="23" applyNumberFormat="1" applyFont="1" applyFill="1" applyAlignment="1">
      <alignment horizontal="right"/>
    </xf>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4" fillId="6" borderId="0" xfId="23" applyFont="1" applyFill="1"/>
    <xf numFmtId="3" fontId="30" fillId="6" borderId="0" xfId="21" applyNumberFormat="1" applyFont="1" applyFill="1" applyAlignment="1">
      <alignment vertical="top"/>
    </xf>
    <xf numFmtId="1" fontId="19" fillId="8" borderId="0" xfId="23" applyNumberFormat="1" applyFont="1" applyFill="1" applyAlignment="1">
      <alignment horizontal="right" indent="1"/>
    </xf>
    <xf numFmtId="1" fontId="20" fillId="8" borderId="0" xfId="23" applyNumberFormat="1" applyFont="1" applyFill="1" applyAlignment="1">
      <alignment horizontal="right" indent="1"/>
    </xf>
    <xf numFmtId="2" fontId="19" fillId="8" borderId="0" xfId="23" applyNumberFormat="1" applyFont="1" applyFill="1" applyAlignment="1">
      <alignment horizontal="right" indent="1"/>
    </xf>
    <xf numFmtId="166" fontId="19" fillId="8" borderId="0" xfId="22" applyNumberFormat="1" applyFont="1" applyFill="1" applyAlignment="1">
      <alignment horizontal="center"/>
    </xf>
    <xf numFmtId="166" fontId="20" fillId="8" borderId="0" xfId="22" applyNumberFormat="1" applyFont="1" applyFill="1" applyAlignment="1">
      <alignment horizontal="center"/>
    </xf>
    <xf numFmtId="166" fontId="19" fillId="8" borderId="0" xfId="23" applyNumberFormat="1" applyFont="1" applyFill="1" applyAlignment="1">
      <alignment horizontal="right"/>
    </xf>
    <xf numFmtId="0" fontId="30" fillId="8" borderId="0" xfId="0" applyFont="1" applyFill="1"/>
    <xf numFmtId="0" fontId="17" fillId="8" borderId="0" xfId="0" applyFont="1" applyFill="1"/>
    <xf numFmtId="43" fontId="4" fillId="8" borderId="0" xfId="30" applyFont="1" applyFill="1"/>
    <xf numFmtId="0" fontId="19" fillId="8" borderId="2" xfId="23" applyFont="1" applyFill="1" applyBorder="1" applyAlignment="1">
      <alignment horizontal="center"/>
    </xf>
    <xf numFmtId="0" fontId="20" fillId="8" borderId="2" xfId="23" applyFont="1" applyFill="1" applyBorder="1" applyAlignment="1">
      <alignment horizontal="center"/>
    </xf>
    <xf numFmtId="164" fontId="30" fillId="8" borderId="0" xfId="23" applyNumberFormat="1" applyFont="1" applyFill="1"/>
    <xf numFmtId="164" fontId="17" fillId="8" borderId="0" xfId="23" applyNumberFormat="1" applyFont="1" applyFill="1"/>
    <xf numFmtId="0" fontId="34" fillId="8" borderId="0" xfId="11" applyFont="1" applyFill="1" applyAlignment="1">
      <alignment horizontal="center"/>
    </xf>
    <xf numFmtId="0" fontId="37" fillId="8" borderId="0" xfId="11" applyFont="1" applyFill="1" applyAlignment="1">
      <alignment horizontal="center"/>
    </xf>
    <xf numFmtId="2" fontId="19" fillId="8" borderId="2" xfId="21" applyNumberFormat="1" applyFont="1" applyFill="1" applyBorder="1" applyAlignment="1">
      <alignment horizontal="right"/>
    </xf>
    <xf numFmtId="2" fontId="21" fillId="8" borderId="2" xfId="21" applyNumberFormat="1" applyFont="1" applyFill="1" applyBorder="1" applyAlignment="1">
      <alignment horizontal="right"/>
    </xf>
    <xf numFmtId="2" fontId="20" fillId="8" borderId="2" xfId="21" applyNumberFormat="1" applyFont="1" applyFill="1" applyBorder="1" applyAlignment="1">
      <alignment horizontal="right"/>
    </xf>
    <xf numFmtId="0" fontId="20" fillId="8" borderId="2" xfId="21" applyFont="1" applyFill="1" applyBorder="1" applyAlignment="1">
      <alignment horizontal="right"/>
    </xf>
    <xf numFmtId="0" fontId="19" fillId="8" borderId="0" xfId="13" applyFont="1" applyFill="1" applyAlignment="1">
      <alignment horizontal="center"/>
    </xf>
    <xf numFmtId="0" fontId="20" fillId="8" borderId="0" xfId="13" applyFont="1" applyFill="1" applyAlignment="1">
      <alignment horizontal="center"/>
    </xf>
    <xf numFmtId="165" fontId="21" fillId="8" borderId="2" xfId="16" applyNumberFormat="1" applyFont="1" applyFill="1" applyBorder="1" applyAlignment="1">
      <alignment horizontal="right"/>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19" fillId="8" borderId="2" xfId="18" applyNumberFormat="1" applyFont="1" applyFill="1" applyBorder="1" applyAlignment="1">
      <alignment horizontal="right"/>
    </xf>
    <xf numFmtId="165" fontId="20" fillId="8" borderId="2" xfId="18" applyNumberFormat="1" applyFont="1" applyFill="1" applyBorder="1" applyAlignment="1">
      <alignment horizontal="right"/>
    </xf>
    <xf numFmtId="0" fontId="30" fillId="8" borderId="0" xfId="7" applyFont="1" applyFill="1" applyAlignment="1">
      <alignment horizontal="center"/>
    </xf>
    <xf numFmtId="0" fontId="17" fillId="8" borderId="0" xfId="7" applyFont="1" applyFill="1" applyAlignment="1">
      <alignment horizontal="center"/>
    </xf>
    <xf numFmtId="0" fontId="30" fillId="8" borderId="0" xfId="8"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172" fontId="23" fillId="8" borderId="0" xfId="23" applyNumberFormat="1" applyFont="1" applyFill="1" applyAlignment="1">
      <alignment horizontal="right"/>
    </xf>
    <xf numFmtId="0" fontId="21" fillId="8" borderId="0" xfId="15" applyFont="1" applyFill="1" applyAlignment="1">
      <alignment horizontal="right"/>
    </xf>
    <xf numFmtId="0" fontId="19" fillId="8" borderId="2" xfId="19" applyFont="1" applyFill="1" applyBorder="1" applyAlignment="1">
      <alignment horizontal="center"/>
    </xf>
    <xf numFmtId="0" fontId="20" fillId="8" borderId="2" xfId="19" applyFont="1" applyFill="1" applyBorder="1" applyAlignment="1">
      <alignment horizontal="center"/>
    </xf>
    <xf numFmtId="0" fontId="19" fillId="8" borderId="0" xfId="19" applyFont="1" applyFill="1" applyAlignment="1">
      <alignment horizontal="center"/>
    </xf>
    <xf numFmtId="0" fontId="30" fillId="8" borderId="0" xfId="9" applyFont="1" applyFill="1" applyAlignment="1">
      <alignment horizontal="center"/>
    </xf>
    <xf numFmtId="0" fontId="17" fillId="8" borderId="0" xfId="9" applyFont="1" applyFill="1" applyAlignment="1">
      <alignment horizontal="center"/>
    </xf>
    <xf numFmtId="0" fontId="31" fillId="8" borderId="0" xfId="9" applyFont="1" applyFill="1" applyAlignment="1">
      <alignment horizontal="center"/>
    </xf>
    <xf numFmtId="0" fontId="13" fillId="8" borderId="0" xfId="9" applyFont="1" applyFill="1" applyAlignment="1">
      <alignment horizontal="center"/>
    </xf>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0" fontId="3" fillId="0" borderId="0" xfId="0" applyFont="1"/>
    <xf numFmtId="49" fontId="4" fillId="4" borderId="0" xfId="0" applyNumberFormat="1" applyFont="1" applyFill="1"/>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49" fontId="4" fillId="4" borderId="0" xfId="0" quotePrefix="1" applyNumberFormat="1" applyFont="1" applyFill="1"/>
    <xf numFmtId="0" fontId="4" fillId="0" borderId="0" xfId="17" quotePrefix="1" applyFont="1"/>
    <xf numFmtId="0" fontId="0" fillId="0" borderId="0" xfId="0"/>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20" fillId="0" borderId="4" xfId="8" applyFont="1" applyBorder="1" applyAlignment="1">
      <alignment horizontal="center"/>
    </xf>
    <xf numFmtId="0" fontId="20" fillId="0" borderId="9" xfId="8" applyFont="1" applyBorder="1" applyAlignment="1">
      <alignment horizontal="center"/>
    </xf>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49" fontId="4" fillId="4" borderId="0" xfId="28" quotePrefix="1" applyNumberFormat="1" applyFont="1" applyFill="1"/>
    <xf numFmtId="0" fontId="3" fillId="0" borderId="0" xfId="28"/>
    <xf numFmtId="0" fontId="3" fillId="4" borderId="0" xfId="28" applyFill="1" applyAlignment="1">
      <alignment wrapText="1"/>
    </xf>
    <xf numFmtId="0" fontId="3" fillId="0" borderId="0" xfId="28" applyAlignment="1">
      <alignment wrapText="1"/>
    </xf>
    <xf numFmtId="0" fontId="4" fillId="4" borderId="0" xfId="28" quotePrefix="1"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4" fillId="4" borderId="0" xfId="28"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23" quotePrefix="1" applyFont="1" applyFill="1" applyAlignment="1">
      <alignment horizontal="left" wrapText="1"/>
    </xf>
    <xf numFmtId="0" fontId="4" fillId="0" borderId="0" xfId="23" quotePrefix="1" applyFont="1" applyAlignment="1">
      <alignment horizontal="left" wrapText="1"/>
    </xf>
    <xf numFmtId="0" fontId="16" fillId="0" borderId="0" xfId="23" applyFont="1"/>
    <xf numFmtId="0" fontId="9" fillId="0" borderId="0" xfId="23" applyFont="1"/>
    <xf numFmtId="0" fontId="4" fillId="4" borderId="0" xfId="17" applyFont="1" applyFill="1" applyAlignment="1">
      <alignment horizontal="left" wrapText="1"/>
    </xf>
    <xf numFmtId="0" fontId="0" fillId="0" borderId="0" xfId="0" applyAlignment="1">
      <alignment wrapText="1"/>
    </xf>
    <xf numFmtId="0" fontId="16" fillId="4" borderId="0" xfId="23" applyFont="1" applyFill="1"/>
    <xf numFmtId="0" fontId="18" fillId="4" borderId="0" xfId="23" applyFont="1" applyFill="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5" fillId="0" borderId="0" xfId="11" applyFont="1"/>
    <xf numFmtId="0" fontId="4" fillId="0" borderId="0" xfId="0" applyFont="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4" borderId="0" xfId="21" quotePrefix="1" applyFont="1" applyFill="1" applyAlignment="1">
      <alignment wrapText="1"/>
    </xf>
    <xf numFmtId="0" fontId="16" fillId="0" borderId="0" xfId="13" applyFont="1" applyAlignment="1">
      <alignment horizontal="left" readingOrder="1"/>
    </xf>
    <xf numFmtId="0" fontId="4" fillId="0" borderId="0" xfId="0" quotePrefix="1" applyFont="1" applyAlignment="1">
      <alignment wrapText="1"/>
    </xf>
    <xf numFmtId="0" fontId="16" fillId="0" borderId="0" xfId="16" applyFont="1"/>
    <xf numFmtId="0" fontId="18" fillId="0" borderId="0" xfId="16" applyFont="1"/>
    <xf numFmtId="0" fontId="4" fillId="4" borderId="0" xfId="16" quotePrefix="1" applyFont="1" applyFill="1" applyAlignment="1">
      <alignment wrapText="1"/>
    </xf>
    <xf numFmtId="0" fontId="4" fillId="4" borderId="0" xfId="0" applyFont="1" applyFill="1" applyAlignment="1">
      <alignment wrapText="1"/>
    </xf>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16" fillId="0" borderId="0" xfId="7" applyFont="1" applyAlignment="1">
      <alignment horizontal="left"/>
    </xf>
    <xf numFmtId="0" fontId="0" fillId="0" borderId="0" xfId="0" applyAlignment="1">
      <alignment horizontal="left"/>
    </xf>
    <xf numFmtId="0" fontId="47" fillId="4" borderId="0" xfId="0" applyFont="1" applyFill="1" applyAlignment="1">
      <alignment wrapText="1"/>
    </xf>
    <xf numFmtId="0" fontId="16" fillId="0" borderId="0" xfId="8" applyFont="1" applyAlignment="1">
      <alignment horizontal="left"/>
    </xf>
    <xf numFmtId="0" fontId="20" fillId="0" borderId="10" xfId="8" applyFont="1" applyBorder="1" applyAlignment="1">
      <alignment horizontal="center"/>
    </xf>
    <xf numFmtId="0" fontId="4" fillId="4" borderId="13" xfId="17" applyFont="1" applyFill="1" applyBorder="1" applyAlignment="1">
      <alignment wrapText="1"/>
    </xf>
    <xf numFmtId="0" fontId="3" fillId="0" borderId="14" xfId="0" applyFont="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3" fillId="0" borderId="15" xfId="0" applyFont="1" applyBorder="1" applyAlignment="1">
      <alignment wrapText="1"/>
    </xf>
    <xf numFmtId="0" fontId="4" fillId="0" borderId="13" xfId="14" quotePrefix="1" applyFont="1" applyBorder="1" applyAlignment="1">
      <alignment horizontal="left" wrapText="1"/>
    </xf>
    <xf numFmtId="0" fontId="4" fillId="0" borderId="13" xfId="18" quotePrefix="1" applyFont="1" applyBorder="1" applyAlignment="1">
      <alignment wrapText="1"/>
    </xf>
    <xf numFmtId="49" fontId="20" fillId="0" borderId="4" xfId="8" applyNumberFormat="1" applyFont="1" applyBorder="1" applyAlignment="1">
      <alignment horizontal="center"/>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6" borderId="0" xfId="15" quotePrefix="1" applyFont="1" applyFill="1" applyAlignment="1">
      <alignment horizontal="left" wrapText="1"/>
    </xf>
    <xf numFmtId="0" fontId="3" fillId="6" borderId="0" xfId="0"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4" fillId="0" borderId="0" xfId="19" quotePrefix="1" applyFont="1" applyAlignment="1">
      <alignment horizontal="left" wrapText="1"/>
    </xf>
    <xf numFmtId="0" fontId="16" fillId="0" borderId="0" xfId="19" applyFont="1" applyAlignment="1">
      <alignment wrapText="1"/>
    </xf>
    <xf numFmtId="0" fontId="16" fillId="0" borderId="0" xfId="9" applyFont="1" applyAlignment="1">
      <alignment horizontal="left" wrapText="1" readingOrder="1"/>
    </xf>
    <xf numFmtId="0" fontId="0" fillId="0" borderId="0" xfId="0" applyAlignment="1">
      <alignment wrapText="1" readingOrder="1"/>
    </xf>
    <xf numFmtId="0" fontId="4" fillId="0" borderId="0" xfId="0" applyFont="1" applyAlignment="1">
      <alignment vertical="top" wrapText="1"/>
    </xf>
    <xf numFmtId="0" fontId="17" fillId="4" borderId="0" xfId="0" applyFont="1" applyFill="1" applyAlignment="1">
      <alignment horizontal="left" vertical="top" wrapText="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D8" sqref="D8"/>
    </sheetView>
  </sheetViews>
  <sheetFormatPr defaultRowHeight="12.75" x14ac:dyDescent="0.2"/>
  <cols>
    <col min="1" max="1" width="6.42578125" customWidth="1"/>
    <col min="2" max="2" width="14" customWidth="1"/>
    <col min="3" max="3" width="10.5703125" customWidth="1"/>
    <col min="4" max="4" width="8.5703125" customWidth="1"/>
  </cols>
  <sheetData>
    <row r="1" spans="1:74" x14ac:dyDescent="0.2">
      <c r="A1" s="110" t="s">
        <v>136</v>
      </c>
      <c r="D1" s="908" t="s">
        <v>1599</v>
      </c>
      <c r="E1" s="908"/>
      <c r="F1" s="908"/>
    </row>
    <row r="2" spans="1:74" x14ac:dyDescent="0.2">
      <c r="A2" s="310" t="s">
        <v>746</v>
      </c>
      <c r="D2" s="907">
        <v>46058</v>
      </c>
      <c r="E2" s="907"/>
      <c r="F2" s="907"/>
      <c r="G2" s="312" t="str">
        <f>"EIA completed modeling and analysis for this report on "&amp;TEXT(Dates!$D$2,"dddd, mmmm d, yyyy")&amp;"."</f>
        <v>EIA completed modeling and analysis for this report on Thursday, February 5, 2026.</v>
      </c>
      <c r="H2" s="312"/>
      <c r="I2" s="312"/>
      <c r="J2" s="312"/>
      <c r="K2" s="312"/>
      <c r="L2" s="312"/>
      <c r="M2" s="312"/>
    </row>
    <row r="3" spans="1:74" x14ac:dyDescent="0.2">
      <c r="A3" t="s">
        <v>62</v>
      </c>
      <c r="D3" s="290">
        <f>YEAR(D1)-4</f>
        <v>2022</v>
      </c>
      <c r="G3" s="311"/>
      <c r="H3" s="7"/>
      <c r="I3" s="7"/>
      <c r="J3" s="7"/>
      <c r="K3" s="7"/>
      <c r="L3" s="7"/>
      <c r="M3" s="7"/>
    </row>
    <row r="4" spans="1:74" x14ac:dyDescent="0.2">
      <c r="D4" s="109"/>
    </row>
    <row r="5" spans="1:74" x14ac:dyDescent="0.2">
      <c r="A5" t="s">
        <v>556</v>
      </c>
      <c r="D5" s="109">
        <f>+D3*100+1</f>
        <v>202201</v>
      </c>
    </row>
    <row r="7" spans="1:74" x14ac:dyDescent="0.2">
      <c r="A7" t="s">
        <v>558</v>
      </c>
      <c r="D7" s="109">
        <f>IF(MONTH(D1)&gt;1,100*YEAR(D1)+MONTH(D1)-1,100*(YEAR(D1)-1)+12)</f>
        <v>202601</v>
      </c>
    </row>
    <row r="9" spans="1:74" x14ac:dyDescent="0.2">
      <c r="A9" t="s">
        <v>808</v>
      </c>
      <c r="D9" s="906">
        <v>46062.443055555559</v>
      </c>
      <c r="E9" s="906"/>
    </row>
    <row r="10" spans="1:74" s="117" customFormat="1" x14ac:dyDescent="0.2">
      <c r="A10" s="117" t="s">
        <v>137</v>
      </c>
    </row>
    <row r="11" spans="1:74" s="7" customFormat="1" ht="11.25" x14ac:dyDescent="0.2">
      <c r="A11" s="20"/>
      <c r="B11" s="21" t="s">
        <v>441</v>
      </c>
      <c r="C11" s="18">
        <f>+D5</f>
        <v>202201</v>
      </c>
      <c r="D11" s="22">
        <f>C11+1</f>
        <v>202202</v>
      </c>
      <c r="E11" s="22">
        <f>D11+1</f>
        <v>202203</v>
      </c>
      <c r="F11" s="23">
        <f>E11+1</f>
        <v>202204</v>
      </c>
      <c r="G11" s="23">
        <f t="shared" ref="G11:BR11" si="0">F11+1</f>
        <v>202205</v>
      </c>
      <c r="H11" s="23">
        <f t="shared" si="0"/>
        <v>202206</v>
      </c>
      <c r="I11" s="23">
        <f t="shared" si="0"/>
        <v>202207</v>
      </c>
      <c r="J11" s="23">
        <f t="shared" si="0"/>
        <v>202208</v>
      </c>
      <c r="K11" s="23">
        <f t="shared" si="0"/>
        <v>202209</v>
      </c>
      <c r="L11" s="23">
        <f t="shared" si="0"/>
        <v>202210</v>
      </c>
      <c r="M11" s="23">
        <f t="shared" si="0"/>
        <v>202211</v>
      </c>
      <c r="N11" s="23">
        <f t="shared" si="0"/>
        <v>202212</v>
      </c>
      <c r="O11" s="23">
        <f>+C11+100</f>
        <v>202301</v>
      </c>
      <c r="P11" s="23">
        <f t="shared" si="0"/>
        <v>202302</v>
      </c>
      <c r="Q11" s="23">
        <f t="shared" si="0"/>
        <v>202303</v>
      </c>
      <c r="R11" s="23">
        <f t="shared" si="0"/>
        <v>202304</v>
      </c>
      <c r="S11" s="23">
        <f t="shared" si="0"/>
        <v>202305</v>
      </c>
      <c r="T11" s="23">
        <f t="shared" si="0"/>
        <v>202306</v>
      </c>
      <c r="U11" s="23">
        <f t="shared" si="0"/>
        <v>202307</v>
      </c>
      <c r="V11" s="23">
        <f t="shared" si="0"/>
        <v>202308</v>
      </c>
      <c r="W11" s="23">
        <f t="shared" si="0"/>
        <v>202309</v>
      </c>
      <c r="X11" s="23">
        <f t="shared" si="0"/>
        <v>202310</v>
      </c>
      <c r="Y11" s="23">
        <f t="shared" si="0"/>
        <v>202311</v>
      </c>
      <c r="Z11" s="23">
        <f t="shared" si="0"/>
        <v>202312</v>
      </c>
      <c r="AA11" s="23">
        <f>+O11+100</f>
        <v>202401</v>
      </c>
      <c r="AB11" s="23">
        <f t="shared" si="0"/>
        <v>202402</v>
      </c>
      <c r="AC11" s="23">
        <f t="shared" si="0"/>
        <v>202403</v>
      </c>
      <c r="AD11" s="23">
        <f t="shared" si="0"/>
        <v>202404</v>
      </c>
      <c r="AE11" s="23">
        <f t="shared" si="0"/>
        <v>202405</v>
      </c>
      <c r="AF11" s="23">
        <f t="shared" si="0"/>
        <v>202406</v>
      </c>
      <c r="AG11" s="23">
        <f t="shared" si="0"/>
        <v>202407</v>
      </c>
      <c r="AH11" s="23">
        <f t="shared" si="0"/>
        <v>202408</v>
      </c>
      <c r="AI11" s="23">
        <f t="shared" si="0"/>
        <v>202409</v>
      </c>
      <c r="AJ11" s="23">
        <f t="shared" si="0"/>
        <v>202410</v>
      </c>
      <c r="AK11" s="23">
        <f t="shared" si="0"/>
        <v>202411</v>
      </c>
      <c r="AL11" s="23">
        <f t="shared" si="0"/>
        <v>202412</v>
      </c>
      <c r="AM11" s="23">
        <f>+AA11+100</f>
        <v>202501</v>
      </c>
      <c r="AN11" s="23">
        <f t="shared" si="0"/>
        <v>202502</v>
      </c>
      <c r="AO11" s="23">
        <f t="shared" si="0"/>
        <v>202503</v>
      </c>
      <c r="AP11" s="23">
        <f t="shared" si="0"/>
        <v>202504</v>
      </c>
      <c r="AQ11" s="23">
        <f t="shared" si="0"/>
        <v>202505</v>
      </c>
      <c r="AR11" s="23">
        <f t="shared" si="0"/>
        <v>202506</v>
      </c>
      <c r="AS11" s="23">
        <f t="shared" si="0"/>
        <v>202507</v>
      </c>
      <c r="AT11" s="23">
        <f t="shared" si="0"/>
        <v>202508</v>
      </c>
      <c r="AU11" s="23">
        <f t="shared" si="0"/>
        <v>202509</v>
      </c>
      <c r="AV11" s="23">
        <f t="shared" si="0"/>
        <v>202510</v>
      </c>
      <c r="AW11" s="23">
        <f t="shared" si="0"/>
        <v>202511</v>
      </c>
      <c r="AX11" s="23">
        <f t="shared" si="0"/>
        <v>202512</v>
      </c>
      <c r="AY11" s="23">
        <f>+AM11+100</f>
        <v>202601</v>
      </c>
      <c r="AZ11" s="23">
        <f t="shared" si="0"/>
        <v>202602</v>
      </c>
      <c r="BA11" s="23">
        <f t="shared" si="0"/>
        <v>202603</v>
      </c>
      <c r="BB11" s="23">
        <f t="shared" si="0"/>
        <v>202604</v>
      </c>
      <c r="BC11" s="23">
        <f t="shared" si="0"/>
        <v>202605</v>
      </c>
      <c r="BD11" s="23">
        <f t="shared" si="0"/>
        <v>202606</v>
      </c>
      <c r="BE11" s="23">
        <f t="shared" si="0"/>
        <v>202607</v>
      </c>
      <c r="BF11" s="23">
        <f t="shared" si="0"/>
        <v>202608</v>
      </c>
      <c r="BG11" s="23">
        <f t="shared" si="0"/>
        <v>202609</v>
      </c>
      <c r="BH11" s="23">
        <f t="shared" si="0"/>
        <v>202610</v>
      </c>
      <c r="BI11" s="23">
        <f t="shared" si="0"/>
        <v>202611</v>
      </c>
      <c r="BJ11" s="23">
        <f t="shared" si="0"/>
        <v>202612</v>
      </c>
      <c r="BK11" s="23">
        <f>+AY11+100</f>
        <v>202701</v>
      </c>
      <c r="BL11" s="23">
        <f t="shared" si="0"/>
        <v>202702</v>
      </c>
      <c r="BM11" s="23">
        <f t="shared" si="0"/>
        <v>202703</v>
      </c>
      <c r="BN11" s="23">
        <f t="shared" si="0"/>
        <v>202704</v>
      </c>
      <c r="BO11" s="23">
        <f t="shared" si="0"/>
        <v>202705</v>
      </c>
      <c r="BP11" s="23">
        <f t="shared" si="0"/>
        <v>202706</v>
      </c>
      <c r="BQ11" s="23">
        <f t="shared" si="0"/>
        <v>202707</v>
      </c>
      <c r="BR11" s="23">
        <f t="shared" si="0"/>
        <v>202708</v>
      </c>
      <c r="BS11" s="23">
        <f>BR11+1</f>
        <v>202709</v>
      </c>
      <c r="BT11" s="23">
        <f>BS11+1</f>
        <v>202710</v>
      </c>
      <c r="BU11" s="23">
        <f>BT11+1</f>
        <v>202711</v>
      </c>
      <c r="BV11" s="23">
        <f>BU11+1</f>
        <v>202712</v>
      </c>
    </row>
    <row r="12" spans="1:74" s="7" customFormat="1" ht="11.25" x14ac:dyDescent="0.2">
      <c r="A12" s="20"/>
      <c r="B12" s="24" t="s">
        <v>140</v>
      </c>
      <c r="C12" s="25">
        <v>337</v>
      </c>
      <c r="D12" s="25">
        <v>338</v>
      </c>
      <c r="E12" s="25">
        <v>339</v>
      </c>
      <c r="F12" s="25">
        <v>340</v>
      </c>
      <c r="G12" s="25">
        <v>341</v>
      </c>
      <c r="H12" s="25">
        <v>342</v>
      </c>
      <c r="I12" s="25">
        <v>343</v>
      </c>
      <c r="J12" s="25">
        <v>344</v>
      </c>
      <c r="K12" s="25">
        <v>345</v>
      </c>
      <c r="L12" s="25">
        <v>346</v>
      </c>
      <c r="M12" s="25">
        <v>347</v>
      </c>
      <c r="N12" s="25">
        <v>348</v>
      </c>
      <c r="O12" s="25">
        <v>349</v>
      </c>
      <c r="P12" s="25">
        <v>350</v>
      </c>
      <c r="Q12" s="25">
        <v>351</v>
      </c>
      <c r="R12" s="25">
        <v>352</v>
      </c>
      <c r="S12" s="25">
        <v>353</v>
      </c>
      <c r="T12" s="25">
        <v>354</v>
      </c>
      <c r="U12" s="25">
        <v>355</v>
      </c>
      <c r="V12" s="25">
        <v>356</v>
      </c>
      <c r="W12" s="25">
        <v>357</v>
      </c>
      <c r="X12" s="25">
        <v>358</v>
      </c>
      <c r="Y12" s="25">
        <v>359</v>
      </c>
      <c r="Z12" s="25">
        <v>360</v>
      </c>
      <c r="AA12" s="25">
        <v>361</v>
      </c>
      <c r="AB12" s="25">
        <v>362</v>
      </c>
      <c r="AC12" s="25">
        <v>363</v>
      </c>
      <c r="AD12" s="25">
        <v>364</v>
      </c>
      <c r="AE12" s="25">
        <v>365</v>
      </c>
      <c r="AF12" s="25">
        <v>366</v>
      </c>
      <c r="AG12" s="25">
        <v>367</v>
      </c>
      <c r="AH12" s="25">
        <v>368</v>
      </c>
      <c r="AI12" s="25">
        <v>369</v>
      </c>
      <c r="AJ12" s="25">
        <v>370</v>
      </c>
      <c r="AK12" s="25">
        <v>371</v>
      </c>
      <c r="AL12" s="25">
        <v>372</v>
      </c>
      <c r="AM12" s="25">
        <v>373</v>
      </c>
      <c r="AN12" s="25">
        <v>374</v>
      </c>
      <c r="AO12" s="25">
        <v>375</v>
      </c>
      <c r="AP12" s="25">
        <v>376</v>
      </c>
      <c r="AQ12" s="25">
        <v>377</v>
      </c>
      <c r="AR12" s="25">
        <v>378</v>
      </c>
      <c r="AS12" s="25">
        <v>379</v>
      </c>
      <c r="AT12" s="25">
        <v>380</v>
      </c>
      <c r="AU12" s="25">
        <v>381</v>
      </c>
      <c r="AV12" s="25">
        <v>382</v>
      </c>
      <c r="AW12" s="25">
        <v>383</v>
      </c>
      <c r="AX12" s="25">
        <v>384</v>
      </c>
      <c r="AY12" s="25">
        <v>385</v>
      </c>
      <c r="AZ12" s="25">
        <v>386</v>
      </c>
      <c r="BA12" s="25">
        <v>387</v>
      </c>
      <c r="BB12" s="25">
        <v>388</v>
      </c>
      <c r="BC12" s="25">
        <v>389</v>
      </c>
      <c r="BD12" s="25">
        <v>390</v>
      </c>
      <c r="BE12" s="25">
        <v>391</v>
      </c>
      <c r="BF12" s="25">
        <v>392</v>
      </c>
      <c r="BG12" s="25">
        <v>393</v>
      </c>
      <c r="BH12" s="25">
        <v>394</v>
      </c>
      <c r="BI12" s="25">
        <v>395</v>
      </c>
      <c r="BJ12" s="25">
        <v>396</v>
      </c>
      <c r="BK12" s="25">
        <v>397</v>
      </c>
      <c r="BL12" s="25">
        <v>398</v>
      </c>
      <c r="BM12" s="25">
        <v>399</v>
      </c>
      <c r="BN12" s="25">
        <v>400</v>
      </c>
      <c r="BO12" s="25">
        <v>401</v>
      </c>
      <c r="BP12" s="25">
        <v>402</v>
      </c>
      <c r="BQ12" s="25">
        <v>403</v>
      </c>
      <c r="BR12" s="25">
        <v>404</v>
      </c>
      <c r="BS12" s="25">
        <v>405</v>
      </c>
      <c r="BT12" s="25">
        <v>406</v>
      </c>
      <c r="BU12" s="25">
        <v>407</v>
      </c>
      <c r="BV12" s="25">
        <v>408</v>
      </c>
    </row>
    <row r="13" spans="1:74" s="117" customFormat="1" x14ac:dyDescent="0.2">
      <c r="B13" s="24" t="s">
        <v>557</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0</v>
      </c>
      <c r="BA13" s="25">
        <f t="shared" si="1"/>
        <v>0</v>
      </c>
      <c r="BB13" s="25">
        <f t="shared" si="1"/>
        <v>0</v>
      </c>
      <c r="BC13" s="25">
        <f t="shared" si="1"/>
        <v>0</v>
      </c>
      <c r="BD13" s="25">
        <f t="shared" si="1"/>
        <v>0</v>
      </c>
      <c r="BE13" s="25">
        <f t="shared" si="1"/>
        <v>0</v>
      </c>
      <c r="BF13" s="25">
        <f t="shared" si="1"/>
        <v>0</v>
      </c>
      <c r="BG13" s="25">
        <f t="shared" si="1"/>
        <v>0</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B9" sqref="BB9"/>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7" customWidth="1"/>
    <col min="56" max="58" width="6.5703125" style="645" customWidth="1"/>
    <col min="59" max="61" width="6.5703125" style="647" customWidth="1"/>
    <col min="62" max="62" width="6.5703125" style="149" customWidth="1"/>
    <col min="63" max="74" width="6.5703125" style="24" customWidth="1"/>
    <col min="75" max="16384" width="9.5703125" style="24"/>
  </cols>
  <sheetData>
    <row r="1" spans="1:74" ht="13.35" customHeight="1" x14ac:dyDescent="0.2">
      <c r="A1" s="931" t="s">
        <v>478</v>
      </c>
      <c r="B1" s="975" t="s">
        <v>888</v>
      </c>
      <c r="C1" s="976"/>
      <c r="D1" s="976"/>
      <c r="E1" s="976"/>
      <c r="F1" s="976"/>
      <c r="G1" s="976"/>
      <c r="H1" s="976"/>
      <c r="I1" s="976"/>
      <c r="J1" s="976"/>
      <c r="K1" s="976"/>
      <c r="L1" s="976"/>
      <c r="M1" s="976"/>
      <c r="N1" s="976"/>
      <c r="O1" s="976"/>
      <c r="P1" s="976"/>
      <c r="Q1" s="976"/>
      <c r="R1" s="976"/>
      <c r="S1" s="976"/>
      <c r="T1" s="976"/>
      <c r="U1" s="976"/>
      <c r="V1" s="976"/>
      <c r="W1" s="976"/>
      <c r="X1" s="976"/>
      <c r="Y1" s="976"/>
      <c r="Z1" s="976"/>
      <c r="AA1" s="976"/>
      <c r="AB1" s="976"/>
      <c r="AC1" s="976"/>
      <c r="AD1" s="976"/>
      <c r="AE1" s="976"/>
      <c r="AF1" s="976"/>
      <c r="AG1" s="976"/>
      <c r="AH1" s="976"/>
      <c r="AI1" s="976"/>
      <c r="AJ1" s="976"/>
      <c r="AK1" s="976"/>
      <c r="AL1" s="976"/>
    </row>
    <row r="2" spans="1:74" ht="12.75"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9"/>
      <c r="B5" s="31" t="s">
        <v>456</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865"/>
      <c r="BA5" s="865"/>
      <c r="BB5" s="865"/>
      <c r="BC5" s="865"/>
      <c r="BD5" s="866"/>
      <c r="BE5" s="866"/>
      <c r="BF5" s="866"/>
      <c r="BG5" s="866"/>
      <c r="BH5" s="558"/>
      <c r="BI5" s="558"/>
      <c r="BJ5" s="558"/>
      <c r="BK5" s="558"/>
      <c r="BL5" s="558"/>
      <c r="BM5" s="558"/>
      <c r="BN5" s="558"/>
      <c r="BO5" s="558"/>
      <c r="BP5" s="558"/>
      <c r="BQ5" s="558"/>
      <c r="BR5" s="558"/>
      <c r="BS5" s="558"/>
      <c r="BT5" s="558"/>
      <c r="BU5" s="558"/>
      <c r="BV5" s="558"/>
    </row>
    <row r="6" spans="1:74" s="273" customFormat="1" ht="11.1" customHeight="1" x14ac:dyDescent="0.2">
      <c r="A6" s="543" t="s">
        <v>232</v>
      </c>
      <c r="B6" s="544" t="s">
        <v>1073</v>
      </c>
      <c r="C6" s="102">
        <v>11.450569</v>
      </c>
      <c r="D6" s="102">
        <v>11.465123999999999</v>
      </c>
      <c r="E6" s="102">
        <v>11.888377999999999</v>
      </c>
      <c r="F6" s="102">
        <v>11.82958</v>
      </c>
      <c r="G6" s="102">
        <v>11.757607</v>
      </c>
      <c r="H6" s="102">
        <v>11.919069</v>
      </c>
      <c r="I6" s="102">
        <v>12.008948</v>
      </c>
      <c r="J6" s="102">
        <v>12.134452</v>
      </c>
      <c r="K6" s="102">
        <v>12.429211</v>
      </c>
      <c r="L6" s="102">
        <v>12.441943</v>
      </c>
      <c r="M6" s="102">
        <v>12.493145</v>
      </c>
      <c r="N6" s="102">
        <v>12.201518</v>
      </c>
      <c r="O6" s="102">
        <v>12.640105</v>
      </c>
      <c r="P6" s="102">
        <v>12.620922999999999</v>
      </c>
      <c r="Q6" s="102">
        <v>12.867153999999999</v>
      </c>
      <c r="R6" s="102">
        <v>12.734163000000001</v>
      </c>
      <c r="S6" s="102">
        <v>12.73226</v>
      </c>
      <c r="T6" s="102">
        <v>12.787032999999999</v>
      </c>
      <c r="U6" s="102">
        <v>12.912464</v>
      </c>
      <c r="V6" s="102">
        <v>12.999148999999999</v>
      </c>
      <c r="W6" s="102">
        <v>13.17794</v>
      </c>
      <c r="X6" s="102">
        <v>13.213355</v>
      </c>
      <c r="Y6" s="102">
        <v>13.315652999999999</v>
      </c>
      <c r="Z6" s="102">
        <v>13.29698</v>
      </c>
      <c r="AA6" s="102">
        <v>12.517327999999999</v>
      </c>
      <c r="AB6" s="102">
        <v>13.128899000000001</v>
      </c>
      <c r="AC6" s="102">
        <v>13.190308999999999</v>
      </c>
      <c r="AD6" s="102">
        <v>13.313839</v>
      </c>
      <c r="AE6" s="102">
        <v>13.256073000000001</v>
      </c>
      <c r="AF6" s="102">
        <v>13.251652</v>
      </c>
      <c r="AG6" s="102">
        <v>13.21224</v>
      </c>
      <c r="AH6" s="102">
        <v>13.41051</v>
      </c>
      <c r="AI6" s="102">
        <v>13.170586</v>
      </c>
      <c r="AJ6" s="102">
        <v>13.529911999999999</v>
      </c>
      <c r="AK6" s="102">
        <v>13.395830999999999</v>
      </c>
      <c r="AL6" s="102">
        <v>13.437274</v>
      </c>
      <c r="AM6" s="102">
        <v>13.140373</v>
      </c>
      <c r="AN6" s="102">
        <v>13.239549999999999</v>
      </c>
      <c r="AO6" s="102">
        <v>13.452956</v>
      </c>
      <c r="AP6" s="102">
        <v>13.465611000000001</v>
      </c>
      <c r="AQ6" s="102">
        <v>13.446565</v>
      </c>
      <c r="AR6" s="102">
        <v>13.610484</v>
      </c>
      <c r="AS6" s="102">
        <v>13.707281</v>
      </c>
      <c r="AT6" s="102">
        <v>13.810121000000001</v>
      </c>
      <c r="AU6" s="102">
        <v>13.838779000000001</v>
      </c>
      <c r="AV6" s="102">
        <v>13.870431</v>
      </c>
      <c r="AW6" s="102">
        <v>13.77027829</v>
      </c>
      <c r="AX6" s="102">
        <v>13.849107399999999</v>
      </c>
      <c r="AY6" s="102">
        <v>13.54481384</v>
      </c>
      <c r="AZ6" s="559">
        <v>13.729559999999999</v>
      </c>
      <c r="BA6" s="559">
        <v>13.737209999999999</v>
      </c>
      <c r="BB6" s="559">
        <v>13.706020000000001</v>
      </c>
      <c r="BC6" s="559">
        <v>13.665150000000001</v>
      </c>
      <c r="BD6" s="559">
        <v>13.63397</v>
      </c>
      <c r="BE6" s="559">
        <v>13.57579</v>
      </c>
      <c r="BF6" s="559">
        <v>13.551769999999999</v>
      </c>
      <c r="BG6" s="559">
        <v>13.40878</v>
      </c>
      <c r="BH6" s="559">
        <v>13.47486</v>
      </c>
      <c r="BI6" s="559">
        <v>13.60352</v>
      </c>
      <c r="BJ6" s="559">
        <v>13.589689999999999</v>
      </c>
      <c r="BK6" s="559">
        <v>13.566789999999999</v>
      </c>
      <c r="BL6" s="559">
        <v>13.461209999999999</v>
      </c>
      <c r="BM6" s="559">
        <v>13.49206</v>
      </c>
      <c r="BN6" s="559">
        <v>13.446999999999999</v>
      </c>
      <c r="BO6" s="559">
        <v>13.39235</v>
      </c>
      <c r="BP6" s="559">
        <v>13.345269999999999</v>
      </c>
      <c r="BQ6" s="559">
        <v>13.262409999999999</v>
      </c>
      <c r="BR6" s="559">
        <v>13.230230000000001</v>
      </c>
      <c r="BS6" s="559">
        <v>13.105729999999999</v>
      </c>
      <c r="BT6" s="559">
        <v>13.15461</v>
      </c>
      <c r="BU6" s="559">
        <v>13.222989999999999</v>
      </c>
      <c r="BV6" s="559">
        <v>13.211370000000001</v>
      </c>
    </row>
    <row r="7" spans="1:74" ht="11.1" customHeight="1" x14ac:dyDescent="0.2">
      <c r="A7" s="269" t="s">
        <v>233</v>
      </c>
      <c r="B7" s="545" t="s">
        <v>1074</v>
      </c>
      <c r="C7" s="341">
        <v>0.44978899999999999</v>
      </c>
      <c r="D7" s="341">
        <v>0.45063900000000001</v>
      </c>
      <c r="E7" s="341">
        <v>0.43985299999999999</v>
      </c>
      <c r="F7" s="341">
        <v>0.441523</v>
      </c>
      <c r="G7" s="341">
        <v>0.44727099999999997</v>
      </c>
      <c r="H7" s="341">
        <v>0.41863099999999998</v>
      </c>
      <c r="I7" s="341">
        <v>0.43156699999999998</v>
      </c>
      <c r="J7" s="341">
        <v>0.41315099999999999</v>
      </c>
      <c r="K7" s="341">
        <v>0.43018099999999998</v>
      </c>
      <c r="L7" s="341">
        <v>0.43493100000000001</v>
      </c>
      <c r="M7" s="341">
        <v>0.44467699999999999</v>
      </c>
      <c r="N7" s="341">
        <v>0.44663199999999997</v>
      </c>
      <c r="O7" s="341">
        <v>0.44840600000000003</v>
      </c>
      <c r="P7" s="341">
        <v>0.44623099999999999</v>
      </c>
      <c r="Q7" s="341">
        <v>0.43522100000000002</v>
      </c>
      <c r="R7" s="341">
        <v>0.43446699999999999</v>
      </c>
      <c r="S7" s="341">
        <v>0.43016599999999999</v>
      </c>
      <c r="T7" s="341">
        <v>0.42319000000000001</v>
      </c>
      <c r="U7" s="341">
        <v>0.39722000000000002</v>
      </c>
      <c r="V7" s="341">
        <v>0.39592500000000003</v>
      </c>
      <c r="W7" s="341">
        <v>0.415715</v>
      </c>
      <c r="X7" s="341">
        <v>0.42596800000000001</v>
      </c>
      <c r="Y7" s="341">
        <v>0.42787500000000001</v>
      </c>
      <c r="Z7" s="341">
        <v>0.43298599999999998</v>
      </c>
      <c r="AA7" s="341">
        <v>0.427091</v>
      </c>
      <c r="AB7" s="341">
        <v>0.432479</v>
      </c>
      <c r="AC7" s="341">
        <v>0.43356600000000001</v>
      </c>
      <c r="AD7" s="341">
        <v>0.42995699999999998</v>
      </c>
      <c r="AE7" s="341">
        <v>0.41693400000000003</v>
      </c>
      <c r="AF7" s="341">
        <v>0.40057999999999999</v>
      </c>
      <c r="AG7" s="341">
        <v>0.408273</v>
      </c>
      <c r="AH7" s="341">
        <v>0.39613300000000001</v>
      </c>
      <c r="AI7" s="341">
        <v>0.40866999999999998</v>
      </c>
      <c r="AJ7" s="341">
        <v>0.42830200000000002</v>
      </c>
      <c r="AK7" s="341">
        <v>0.43912099999999998</v>
      </c>
      <c r="AL7" s="341">
        <v>0.43429899999999999</v>
      </c>
      <c r="AM7" s="341">
        <v>0.44050400000000001</v>
      </c>
      <c r="AN7" s="341">
        <v>0.438384</v>
      </c>
      <c r="AO7" s="341">
        <v>0.43376199999999998</v>
      </c>
      <c r="AP7" s="341">
        <v>0.43250499999999997</v>
      </c>
      <c r="AQ7" s="341">
        <v>0.43403399999999998</v>
      </c>
      <c r="AR7" s="341">
        <v>0.42234100000000002</v>
      </c>
      <c r="AS7" s="341">
        <v>0.35710999999999998</v>
      </c>
      <c r="AT7" s="341">
        <v>0.38661600000000002</v>
      </c>
      <c r="AU7" s="341">
        <v>0.41804400000000003</v>
      </c>
      <c r="AV7" s="341">
        <v>0.42779099999999998</v>
      </c>
      <c r="AW7" s="341">
        <v>0.42849900000000002</v>
      </c>
      <c r="AX7" s="341">
        <v>0.43277454799999998</v>
      </c>
      <c r="AY7" s="341">
        <v>0.42959999999999998</v>
      </c>
      <c r="AZ7" s="352">
        <v>0.44496435899999998</v>
      </c>
      <c r="BA7" s="352">
        <v>0.46879907599999998</v>
      </c>
      <c r="BB7" s="352">
        <v>0.47083307000000002</v>
      </c>
      <c r="BC7" s="352">
        <v>0.45140731499999998</v>
      </c>
      <c r="BD7" s="352">
        <v>0.46064434999999998</v>
      </c>
      <c r="BE7" s="352">
        <v>0.42481921299999997</v>
      </c>
      <c r="BF7" s="352">
        <v>0.455553914</v>
      </c>
      <c r="BG7" s="352">
        <v>0.474291189</v>
      </c>
      <c r="BH7" s="352">
        <v>0.52025553800000002</v>
      </c>
      <c r="BI7" s="352">
        <v>0.52768215900000004</v>
      </c>
      <c r="BJ7" s="352">
        <v>0.51615303899999998</v>
      </c>
      <c r="BK7" s="352">
        <v>0.51598882400000001</v>
      </c>
      <c r="BL7" s="352">
        <v>0.51797619500000003</v>
      </c>
      <c r="BM7" s="352">
        <v>0.52380112000000001</v>
      </c>
      <c r="BN7" s="352">
        <v>0.52044040899999999</v>
      </c>
      <c r="BO7" s="352">
        <v>0.501180391</v>
      </c>
      <c r="BP7" s="352">
        <v>0.48998056000000001</v>
      </c>
      <c r="BQ7" s="352">
        <v>0.43188811199999999</v>
      </c>
      <c r="BR7" s="352">
        <v>0.46293762900000002</v>
      </c>
      <c r="BS7" s="352">
        <v>0.47716412800000002</v>
      </c>
      <c r="BT7" s="352">
        <v>0.51709607899999999</v>
      </c>
      <c r="BU7" s="352">
        <v>0.52283511199999999</v>
      </c>
      <c r="BV7" s="352">
        <v>0.50972739899999997</v>
      </c>
    </row>
    <row r="8" spans="1:74" ht="11.1" customHeight="1" x14ac:dyDescent="0.2">
      <c r="A8" s="269" t="s">
        <v>234</v>
      </c>
      <c r="B8" s="545" t="s">
        <v>1558</v>
      </c>
      <c r="C8" s="341">
        <v>1.684369</v>
      </c>
      <c r="D8" s="341">
        <v>1.6128199999999999</v>
      </c>
      <c r="E8" s="341">
        <v>1.6846140000000001</v>
      </c>
      <c r="F8" s="341">
        <v>1.7537210000000001</v>
      </c>
      <c r="G8" s="341">
        <v>1.6063499999999999</v>
      </c>
      <c r="H8" s="341">
        <v>1.7351289999999999</v>
      </c>
      <c r="I8" s="341">
        <v>1.72783</v>
      </c>
      <c r="J8" s="341">
        <v>1.7611479999999999</v>
      </c>
      <c r="K8" s="341">
        <v>1.8250219999999999</v>
      </c>
      <c r="L8" s="341">
        <v>1.7928269999999999</v>
      </c>
      <c r="M8" s="341">
        <v>1.7971790000000001</v>
      </c>
      <c r="N8" s="341">
        <v>1.788338</v>
      </c>
      <c r="O8" s="341">
        <v>1.9144490000000001</v>
      </c>
      <c r="P8" s="341">
        <v>1.8535539999999999</v>
      </c>
      <c r="Q8" s="341">
        <v>1.8768959999999999</v>
      </c>
      <c r="R8" s="341">
        <v>1.749533</v>
      </c>
      <c r="S8" s="341">
        <v>1.7207699999999999</v>
      </c>
      <c r="T8" s="341">
        <v>1.844633</v>
      </c>
      <c r="U8" s="341">
        <v>1.925478</v>
      </c>
      <c r="V8" s="341">
        <v>1.876298</v>
      </c>
      <c r="W8" s="341">
        <v>1.973946</v>
      </c>
      <c r="X8" s="341">
        <v>1.93459</v>
      </c>
      <c r="Y8" s="341">
        <v>1.8511</v>
      </c>
      <c r="Z8" s="341">
        <v>1.8458589999999999</v>
      </c>
      <c r="AA8" s="341">
        <v>1.7459899999999999</v>
      </c>
      <c r="AB8" s="341">
        <v>1.8082780000000001</v>
      </c>
      <c r="AC8" s="341">
        <v>1.798338</v>
      </c>
      <c r="AD8" s="341">
        <v>1.8586830000000001</v>
      </c>
      <c r="AE8" s="341">
        <v>1.7987629999999999</v>
      </c>
      <c r="AF8" s="341">
        <v>1.814972</v>
      </c>
      <c r="AG8" s="341">
        <v>1.8283700000000001</v>
      </c>
      <c r="AH8" s="341">
        <v>1.839764</v>
      </c>
      <c r="AI8" s="341">
        <v>1.606884</v>
      </c>
      <c r="AJ8" s="341">
        <v>1.810297</v>
      </c>
      <c r="AK8" s="341">
        <v>1.6646700000000001</v>
      </c>
      <c r="AL8" s="341">
        <v>1.8696470000000001</v>
      </c>
      <c r="AM8" s="341">
        <v>1.8013840000000001</v>
      </c>
      <c r="AN8" s="341">
        <v>1.76315</v>
      </c>
      <c r="AO8" s="341">
        <v>1.7911649999999999</v>
      </c>
      <c r="AP8" s="341">
        <v>1.7985679999999999</v>
      </c>
      <c r="AQ8" s="341">
        <v>1.8451850000000001</v>
      </c>
      <c r="AR8" s="341">
        <v>1.912317</v>
      </c>
      <c r="AS8" s="341">
        <v>1.9140980000000001</v>
      </c>
      <c r="AT8" s="341">
        <v>1.98285</v>
      </c>
      <c r="AU8" s="341">
        <v>1.9851160000000001</v>
      </c>
      <c r="AV8" s="341">
        <v>2.0314779999999999</v>
      </c>
      <c r="AW8" s="341">
        <v>1.956086212</v>
      </c>
      <c r="AX8" s="341">
        <v>2.0295242619999998</v>
      </c>
      <c r="AY8" s="341">
        <v>2.0472276539999998</v>
      </c>
      <c r="AZ8" s="352">
        <v>2.0473366350000002</v>
      </c>
      <c r="BA8" s="352">
        <v>2.048675389</v>
      </c>
      <c r="BB8" s="352">
        <v>2.0408165989999998</v>
      </c>
      <c r="BC8" s="352">
        <v>2.0339613760000002</v>
      </c>
      <c r="BD8" s="352">
        <v>2.012662384</v>
      </c>
      <c r="BE8" s="352">
        <v>2.0040762769999998</v>
      </c>
      <c r="BF8" s="352">
        <v>1.9561433189999999</v>
      </c>
      <c r="BG8" s="352">
        <v>1.8021883160000001</v>
      </c>
      <c r="BH8" s="352">
        <v>1.8359766719999999</v>
      </c>
      <c r="BI8" s="352">
        <v>1.937654387</v>
      </c>
      <c r="BJ8" s="352">
        <v>1.96973179</v>
      </c>
      <c r="BK8" s="352">
        <v>1.9631797740000001</v>
      </c>
      <c r="BL8" s="352">
        <v>1.956308776</v>
      </c>
      <c r="BM8" s="352">
        <v>1.9450905469999999</v>
      </c>
      <c r="BN8" s="352">
        <v>1.934187221</v>
      </c>
      <c r="BO8" s="352">
        <v>1.9237844200000001</v>
      </c>
      <c r="BP8" s="352">
        <v>1.9005050109999999</v>
      </c>
      <c r="BQ8" s="352">
        <v>1.8861959770000001</v>
      </c>
      <c r="BR8" s="352">
        <v>1.8384226880000001</v>
      </c>
      <c r="BS8" s="352">
        <v>1.691906752</v>
      </c>
      <c r="BT8" s="352">
        <v>1.724398297</v>
      </c>
      <c r="BU8" s="352">
        <v>1.8178816870000001</v>
      </c>
      <c r="BV8" s="352">
        <v>1.840584381</v>
      </c>
    </row>
    <row r="9" spans="1:74" ht="11.1" customHeight="1" x14ac:dyDescent="0.2">
      <c r="A9" s="269" t="s">
        <v>235</v>
      </c>
      <c r="B9" s="545" t="s">
        <v>1552</v>
      </c>
      <c r="C9" s="341">
        <v>9.3164110000000004</v>
      </c>
      <c r="D9" s="341">
        <v>9.4016649999999995</v>
      </c>
      <c r="E9" s="341">
        <v>9.7639110000000002</v>
      </c>
      <c r="F9" s="341">
        <v>9.6343359999999993</v>
      </c>
      <c r="G9" s="341">
        <v>9.7039860000000004</v>
      </c>
      <c r="H9" s="341">
        <v>9.7653090000000002</v>
      </c>
      <c r="I9" s="341">
        <v>9.8495509999999999</v>
      </c>
      <c r="J9" s="341">
        <v>9.960153</v>
      </c>
      <c r="K9" s="341">
        <v>10.174008000000001</v>
      </c>
      <c r="L9" s="341">
        <v>10.214185000000001</v>
      </c>
      <c r="M9" s="341">
        <v>10.251289</v>
      </c>
      <c r="N9" s="341">
        <v>9.9665479999999995</v>
      </c>
      <c r="O9" s="341">
        <v>10.27725</v>
      </c>
      <c r="P9" s="341">
        <v>10.321137999999999</v>
      </c>
      <c r="Q9" s="341">
        <v>10.555037</v>
      </c>
      <c r="R9" s="341">
        <v>10.550163</v>
      </c>
      <c r="S9" s="341">
        <v>10.581324</v>
      </c>
      <c r="T9" s="341">
        <v>10.519209999999999</v>
      </c>
      <c r="U9" s="341">
        <v>10.589765999999999</v>
      </c>
      <c r="V9" s="341">
        <v>10.726926000000001</v>
      </c>
      <c r="W9" s="341">
        <v>10.788278999999999</v>
      </c>
      <c r="X9" s="341">
        <v>10.852797000000001</v>
      </c>
      <c r="Y9" s="341">
        <v>11.036678</v>
      </c>
      <c r="Z9" s="341">
        <v>11.018134999999999</v>
      </c>
      <c r="AA9" s="341">
        <v>10.344246999999999</v>
      </c>
      <c r="AB9" s="341">
        <v>10.888142</v>
      </c>
      <c r="AC9" s="341">
        <v>10.958405000000001</v>
      </c>
      <c r="AD9" s="341">
        <v>11.025199000000001</v>
      </c>
      <c r="AE9" s="341">
        <v>11.040376</v>
      </c>
      <c r="AF9" s="341">
        <v>11.036099999999999</v>
      </c>
      <c r="AG9" s="341">
        <v>10.975597</v>
      </c>
      <c r="AH9" s="341">
        <v>11.174613000000001</v>
      </c>
      <c r="AI9" s="341">
        <v>11.155032</v>
      </c>
      <c r="AJ9" s="341">
        <v>11.291313000000001</v>
      </c>
      <c r="AK9" s="341">
        <v>11.29204</v>
      </c>
      <c r="AL9" s="341">
        <v>11.133328000000001</v>
      </c>
      <c r="AM9" s="341">
        <v>10.898485000000001</v>
      </c>
      <c r="AN9" s="341">
        <v>11.038016000000001</v>
      </c>
      <c r="AO9" s="341">
        <v>11.228028999999999</v>
      </c>
      <c r="AP9" s="341">
        <v>11.234538000000001</v>
      </c>
      <c r="AQ9" s="341">
        <v>11.167346</v>
      </c>
      <c r="AR9" s="341">
        <v>11.275826</v>
      </c>
      <c r="AS9" s="341">
        <v>11.436073</v>
      </c>
      <c r="AT9" s="341">
        <v>11.440655</v>
      </c>
      <c r="AU9" s="341">
        <v>11.435619000000001</v>
      </c>
      <c r="AV9" s="341">
        <v>11.411161999999999</v>
      </c>
      <c r="AW9" s="341">
        <v>11.385693079999999</v>
      </c>
      <c r="AX9" s="341">
        <v>11.386808589999999</v>
      </c>
      <c r="AY9" s="341">
        <v>11.067986189999999</v>
      </c>
      <c r="AZ9" s="352">
        <v>11.23725</v>
      </c>
      <c r="BA9" s="352">
        <v>11.21973</v>
      </c>
      <c r="BB9" s="352">
        <v>11.194369999999999</v>
      </c>
      <c r="BC9" s="352">
        <v>11.179779999999999</v>
      </c>
      <c r="BD9" s="352">
        <v>11.16066</v>
      </c>
      <c r="BE9" s="352">
        <v>11.1469</v>
      </c>
      <c r="BF9" s="352">
        <v>11.14007</v>
      </c>
      <c r="BG9" s="352">
        <v>11.132300000000001</v>
      </c>
      <c r="BH9" s="352">
        <v>11.11862</v>
      </c>
      <c r="BI9" s="352">
        <v>11.13818</v>
      </c>
      <c r="BJ9" s="352">
        <v>11.103809999999999</v>
      </c>
      <c r="BK9" s="352">
        <v>11.087619999999999</v>
      </c>
      <c r="BL9" s="352">
        <v>10.986929999999999</v>
      </c>
      <c r="BM9" s="352">
        <v>11.02317</v>
      </c>
      <c r="BN9" s="352">
        <v>10.992369999999999</v>
      </c>
      <c r="BO9" s="352">
        <v>10.96738</v>
      </c>
      <c r="BP9" s="352">
        <v>10.95478</v>
      </c>
      <c r="BQ9" s="352">
        <v>10.944319999999999</v>
      </c>
      <c r="BR9" s="352">
        <v>10.92886</v>
      </c>
      <c r="BS9" s="352">
        <v>10.93666</v>
      </c>
      <c r="BT9" s="352">
        <v>10.91311</v>
      </c>
      <c r="BU9" s="352">
        <v>10.88228</v>
      </c>
      <c r="BV9" s="352">
        <v>10.86106</v>
      </c>
    </row>
    <row r="10" spans="1:74" ht="11.1" customHeight="1" x14ac:dyDescent="0.2">
      <c r="A10" s="269" t="s">
        <v>1075</v>
      </c>
      <c r="B10" s="546" t="s">
        <v>1076</v>
      </c>
      <c r="C10" s="341">
        <v>0.117377144</v>
      </c>
      <c r="D10" s="341">
        <v>0.11869102600000001</v>
      </c>
      <c r="E10" s="341">
        <v>0.12231732300000001</v>
      </c>
      <c r="F10" s="341">
        <v>0.129886168</v>
      </c>
      <c r="G10" s="341">
        <v>0.12780221899999999</v>
      </c>
      <c r="H10" s="341">
        <v>0.125049565</v>
      </c>
      <c r="I10" s="341">
        <v>0.12800618999999999</v>
      </c>
      <c r="J10" s="341">
        <v>0.125661457</v>
      </c>
      <c r="K10" s="341">
        <v>0.12546438200000001</v>
      </c>
      <c r="L10" s="341">
        <v>0.13345742699999999</v>
      </c>
      <c r="M10" s="341">
        <v>0.13589083299999999</v>
      </c>
      <c r="N10" s="341">
        <v>0.13394776899999999</v>
      </c>
      <c r="O10" s="341">
        <v>0.13910228199999999</v>
      </c>
      <c r="P10" s="341">
        <v>0.14496605900000001</v>
      </c>
      <c r="Q10" s="341">
        <v>0.14242433199999999</v>
      </c>
      <c r="R10" s="341">
        <v>0.14348740099999999</v>
      </c>
      <c r="S10" s="341">
        <v>0.144681739</v>
      </c>
      <c r="T10" s="341">
        <v>0.14646846799999999</v>
      </c>
      <c r="U10" s="341">
        <v>0.136948284</v>
      </c>
      <c r="V10" s="341">
        <v>0.13795795799999999</v>
      </c>
      <c r="W10" s="341">
        <v>0.13511224399999999</v>
      </c>
      <c r="X10" s="341">
        <v>0.15564133699999999</v>
      </c>
      <c r="Y10" s="341">
        <v>0.15333428800000001</v>
      </c>
      <c r="Z10" s="341">
        <v>0.14645716</v>
      </c>
      <c r="AA10" s="341">
        <v>0.139112913</v>
      </c>
      <c r="AB10" s="341">
        <v>0.134845723</v>
      </c>
      <c r="AC10" s="341">
        <v>0.13285381399999999</v>
      </c>
      <c r="AD10" s="341">
        <v>0.14528340100000001</v>
      </c>
      <c r="AE10" s="341">
        <v>0.143912182</v>
      </c>
      <c r="AF10" s="341">
        <v>0.141069159</v>
      </c>
      <c r="AG10" s="341">
        <v>0.15100401099999999</v>
      </c>
      <c r="AH10" s="341">
        <v>0.149192993</v>
      </c>
      <c r="AI10" s="341">
        <v>0.147321284</v>
      </c>
      <c r="AJ10" s="341">
        <v>0.16415090900000001</v>
      </c>
      <c r="AK10" s="341">
        <v>0.15995626900000001</v>
      </c>
      <c r="AL10" s="341">
        <v>0.15780833</v>
      </c>
      <c r="AM10" s="341">
        <v>0.16871355800000001</v>
      </c>
      <c r="AN10" s="341">
        <v>0.17797779999999999</v>
      </c>
      <c r="AO10" s="341">
        <v>0.1804074</v>
      </c>
      <c r="AP10" s="341">
        <v>0.1863061</v>
      </c>
      <c r="AQ10" s="341">
        <v>0.194892711</v>
      </c>
      <c r="AR10" s="341">
        <v>0.18907099999999999</v>
      </c>
      <c r="AS10" s="341">
        <v>0.20290820000000001</v>
      </c>
      <c r="AT10" s="341">
        <v>0.206512218</v>
      </c>
      <c r="AU10" s="341">
        <v>0.200982891</v>
      </c>
      <c r="AV10" s="341">
        <v>0.19679921</v>
      </c>
      <c r="AW10" s="341">
        <v>0.19181400200000001</v>
      </c>
      <c r="AX10" s="341">
        <v>0.18790364200000001</v>
      </c>
      <c r="AY10" s="341">
        <v>0.18382333000000001</v>
      </c>
      <c r="AZ10" s="352">
        <v>0.18013809</v>
      </c>
      <c r="BA10" s="352">
        <v>0.17713489800000001</v>
      </c>
      <c r="BB10" s="352">
        <v>0.17637987499999999</v>
      </c>
      <c r="BC10" s="352">
        <v>0.17540319200000001</v>
      </c>
      <c r="BD10" s="352">
        <v>0.17458644700000001</v>
      </c>
      <c r="BE10" s="352">
        <v>0.174169976</v>
      </c>
      <c r="BF10" s="352">
        <v>0.17386685099999999</v>
      </c>
      <c r="BG10" s="352">
        <v>0.17361905</v>
      </c>
      <c r="BH10" s="352">
        <v>0.17402477099999999</v>
      </c>
      <c r="BI10" s="352">
        <v>0.17483859600000001</v>
      </c>
      <c r="BJ10" s="352">
        <v>0.17543193100000001</v>
      </c>
      <c r="BK10" s="352">
        <v>0.17604304600000001</v>
      </c>
      <c r="BL10" s="352">
        <v>0.176460109</v>
      </c>
      <c r="BM10" s="352">
        <v>0.17690869000000001</v>
      </c>
      <c r="BN10" s="352">
        <v>0.17744805999999999</v>
      </c>
      <c r="BO10" s="352">
        <v>0.17751204600000001</v>
      </c>
      <c r="BP10" s="352">
        <v>0.177048239</v>
      </c>
      <c r="BQ10" s="352">
        <v>0.17651999199999999</v>
      </c>
      <c r="BR10" s="352">
        <v>0.175983262</v>
      </c>
      <c r="BS10" s="352">
        <v>0.17555986800000001</v>
      </c>
      <c r="BT10" s="352">
        <v>0.17591519999999999</v>
      </c>
      <c r="BU10" s="352">
        <v>0.17637571499999999</v>
      </c>
      <c r="BV10" s="352">
        <v>0.176752467</v>
      </c>
    </row>
    <row r="11" spans="1:74" ht="11.1" customHeight="1" x14ac:dyDescent="0.2">
      <c r="A11" s="269" t="s">
        <v>1077</v>
      </c>
      <c r="B11" s="546" t="s">
        <v>1078</v>
      </c>
      <c r="C11" s="341">
        <v>1.103207429</v>
      </c>
      <c r="D11" s="341">
        <v>1.1060052389999999</v>
      </c>
      <c r="E11" s="341">
        <v>1.142453272</v>
      </c>
      <c r="F11" s="341">
        <v>0.93430461799999998</v>
      </c>
      <c r="G11" s="341">
        <v>1.0731263680000001</v>
      </c>
      <c r="H11" s="341">
        <v>1.1199981379999999</v>
      </c>
      <c r="I11" s="341">
        <v>1.091468018</v>
      </c>
      <c r="J11" s="341">
        <v>1.092548131</v>
      </c>
      <c r="K11" s="341">
        <v>1.139733125</v>
      </c>
      <c r="L11" s="341">
        <v>1.1318890749999999</v>
      </c>
      <c r="M11" s="341">
        <v>1.11621697</v>
      </c>
      <c r="N11" s="341">
        <v>0.979702344</v>
      </c>
      <c r="O11" s="341">
        <v>1.0891295299999999</v>
      </c>
      <c r="P11" s="341">
        <v>1.184742516</v>
      </c>
      <c r="Q11" s="341">
        <v>1.151359064</v>
      </c>
      <c r="R11" s="341">
        <v>1.1583598879999999</v>
      </c>
      <c r="S11" s="341">
        <v>1.1618561060000001</v>
      </c>
      <c r="T11" s="341">
        <v>1.1943457550000001</v>
      </c>
      <c r="U11" s="341">
        <v>1.204372496</v>
      </c>
      <c r="V11" s="341">
        <v>1.243982734</v>
      </c>
      <c r="W11" s="341">
        <v>1.3247517449999999</v>
      </c>
      <c r="X11" s="341">
        <v>1.291491151</v>
      </c>
      <c r="Y11" s="341">
        <v>1.3168269079999999</v>
      </c>
      <c r="Z11" s="341">
        <v>1.3121105099999999</v>
      </c>
      <c r="AA11" s="341">
        <v>1.137885429</v>
      </c>
      <c r="AB11" s="341">
        <v>1.293023391</v>
      </c>
      <c r="AC11" s="341">
        <v>1.27336004</v>
      </c>
      <c r="AD11" s="341">
        <v>1.2865432699999999</v>
      </c>
      <c r="AE11" s="341">
        <v>1.2434848549999999</v>
      </c>
      <c r="AF11" s="341">
        <v>1.230670975</v>
      </c>
      <c r="AG11" s="341">
        <v>1.2150321230000001</v>
      </c>
      <c r="AH11" s="341">
        <v>1.2301060159999999</v>
      </c>
      <c r="AI11" s="341">
        <v>1.2532899319999999</v>
      </c>
      <c r="AJ11" s="341">
        <v>1.2350314950000001</v>
      </c>
      <c r="AK11" s="341">
        <v>1.283438206</v>
      </c>
      <c r="AL11" s="341">
        <v>1.2476333289999999</v>
      </c>
      <c r="AM11" s="341">
        <v>1.2231276710000001</v>
      </c>
      <c r="AN11" s="341">
        <v>1.187852715</v>
      </c>
      <c r="AO11" s="341">
        <v>1.2276508070000001</v>
      </c>
      <c r="AP11" s="341">
        <v>1.2131931920000001</v>
      </c>
      <c r="AQ11" s="341">
        <v>1.176293663</v>
      </c>
      <c r="AR11" s="341">
        <v>1.2146462819999999</v>
      </c>
      <c r="AS11" s="341">
        <v>1.2339888020000001</v>
      </c>
      <c r="AT11" s="341">
        <v>1.2252441730000001</v>
      </c>
      <c r="AU11" s="341">
        <v>1.2172358219999999</v>
      </c>
      <c r="AV11" s="341">
        <v>1.2276749849999999</v>
      </c>
      <c r="AW11" s="341">
        <v>1.2291730300000001</v>
      </c>
      <c r="AX11" s="341">
        <v>1.23136705</v>
      </c>
      <c r="AY11" s="341">
        <v>1.1965130399999999</v>
      </c>
      <c r="AZ11" s="352">
        <v>1.2152565099999999</v>
      </c>
      <c r="BA11" s="352">
        <v>1.20305605</v>
      </c>
      <c r="BB11" s="352">
        <v>1.1955346099999999</v>
      </c>
      <c r="BC11" s="352">
        <v>1.19218398</v>
      </c>
      <c r="BD11" s="352">
        <v>1.19159901</v>
      </c>
      <c r="BE11" s="352">
        <v>1.19005614</v>
      </c>
      <c r="BF11" s="352">
        <v>1.18980318</v>
      </c>
      <c r="BG11" s="352">
        <v>1.18528783</v>
      </c>
      <c r="BH11" s="352">
        <v>1.1775812800000001</v>
      </c>
      <c r="BI11" s="352">
        <v>1.169967</v>
      </c>
      <c r="BJ11" s="352">
        <v>1.15272328</v>
      </c>
      <c r="BK11" s="352">
        <v>1.14191205</v>
      </c>
      <c r="BL11" s="352">
        <v>1.1292276699999999</v>
      </c>
      <c r="BM11" s="352">
        <v>1.1236804499999999</v>
      </c>
      <c r="BN11" s="352">
        <v>1.1224666599999999</v>
      </c>
      <c r="BO11" s="352">
        <v>1.1280547299999999</v>
      </c>
      <c r="BP11" s="352">
        <v>1.1377483100000001</v>
      </c>
      <c r="BQ11" s="352">
        <v>1.1497668700000001</v>
      </c>
      <c r="BR11" s="352">
        <v>1.1548665199999999</v>
      </c>
      <c r="BS11" s="352">
        <v>1.1622640500000001</v>
      </c>
      <c r="BT11" s="352">
        <v>1.1631098900000001</v>
      </c>
      <c r="BU11" s="352">
        <v>1.1558909100000001</v>
      </c>
      <c r="BV11" s="352">
        <v>1.1425757700000001</v>
      </c>
    </row>
    <row r="12" spans="1:74" ht="11.1" customHeight="1" x14ac:dyDescent="0.2">
      <c r="A12" s="269" t="s">
        <v>1079</v>
      </c>
      <c r="B12" s="546" t="s">
        <v>1080</v>
      </c>
      <c r="C12" s="341">
        <v>1.0503098900000001</v>
      </c>
      <c r="D12" s="341">
        <v>1.0616289210000001</v>
      </c>
      <c r="E12" s="341">
        <v>1.067507845</v>
      </c>
      <c r="F12" s="341">
        <v>1.09060395</v>
      </c>
      <c r="G12" s="341">
        <v>1.0836070769999999</v>
      </c>
      <c r="H12" s="341">
        <v>1.117078987</v>
      </c>
      <c r="I12" s="341">
        <v>1.101474826</v>
      </c>
      <c r="J12" s="341">
        <v>1.1082018360000001</v>
      </c>
      <c r="K12" s="341">
        <v>1.1290563600000001</v>
      </c>
      <c r="L12" s="341">
        <v>1.1347873740000001</v>
      </c>
      <c r="M12" s="341">
        <v>1.1053750499999999</v>
      </c>
      <c r="N12" s="341">
        <v>1.081695887</v>
      </c>
      <c r="O12" s="341">
        <v>1.117994742</v>
      </c>
      <c r="P12" s="341">
        <v>1.138568391</v>
      </c>
      <c r="Q12" s="341">
        <v>1.1811662949999999</v>
      </c>
      <c r="R12" s="341">
        <v>1.162956887</v>
      </c>
      <c r="S12" s="341">
        <v>1.1860041379999999</v>
      </c>
      <c r="T12" s="341">
        <v>1.18390072</v>
      </c>
      <c r="U12" s="341">
        <v>1.1882782380000001</v>
      </c>
      <c r="V12" s="341">
        <v>1.1734336510000001</v>
      </c>
      <c r="W12" s="341">
        <v>1.1825628260000001</v>
      </c>
      <c r="X12" s="341">
        <v>1.145465368</v>
      </c>
      <c r="Y12" s="341">
        <v>1.1279006300000001</v>
      </c>
      <c r="Z12" s="341">
        <v>1.078548582</v>
      </c>
      <c r="AA12" s="341">
        <v>1.0349198479999999</v>
      </c>
      <c r="AB12" s="341">
        <v>1.0851658980000001</v>
      </c>
      <c r="AC12" s="341">
        <v>1.104605968</v>
      </c>
      <c r="AD12" s="341">
        <v>1.150018872</v>
      </c>
      <c r="AE12" s="341">
        <v>1.187483496</v>
      </c>
      <c r="AF12" s="341">
        <v>1.186844311</v>
      </c>
      <c r="AG12" s="341">
        <v>1.1644275550000001</v>
      </c>
      <c r="AH12" s="341">
        <v>1.207138727</v>
      </c>
      <c r="AI12" s="341">
        <v>1.2147987220000001</v>
      </c>
      <c r="AJ12" s="341">
        <v>1.2155581559999999</v>
      </c>
      <c r="AK12" s="341">
        <v>1.1654522839999999</v>
      </c>
      <c r="AL12" s="341">
        <v>1.1341978610000001</v>
      </c>
      <c r="AM12" s="341">
        <v>1.1108188189999999</v>
      </c>
      <c r="AN12" s="341">
        <v>1.174127055</v>
      </c>
      <c r="AO12" s="341">
        <v>1.1709230239999999</v>
      </c>
      <c r="AP12" s="341">
        <v>1.1896719600000001</v>
      </c>
      <c r="AQ12" s="341">
        <v>1.1658469229999999</v>
      </c>
      <c r="AR12" s="341">
        <v>1.171960001</v>
      </c>
      <c r="AS12" s="341">
        <v>1.190302419</v>
      </c>
      <c r="AT12" s="341">
        <v>1.1896225970000001</v>
      </c>
      <c r="AU12" s="341">
        <v>1.1848571729999999</v>
      </c>
      <c r="AV12" s="341">
        <v>1.174681646</v>
      </c>
      <c r="AW12" s="341">
        <v>1.1875756479999999</v>
      </c>
      <c r="AX12" s="341">
        <v>1.1803049999999999</v>
      </c>
      <c r="AY12" s="341">
        <v>1.136449</v>
      </c>
      <c r="AZ12" s="352">
        <v>1.1596089999999999</v>
      </c>
      <c r="BA12" s="352">
        <v>1.1559189999999999</v>
      </c>
      <c r="BB12" s="352">
        <v>1.148436</v>
      </c>
      <c r="BC12" s="352">
        <v>1.1435820000000001</v>
      </c>
      <c r="BD12" s="352">
        <v>1.13974</v>
      </c>
      <c r="BE12" s="352">
        <v>1.1367069999999999</v>
      </c>
      <c r="BF12" s="352">
        <v>1.1371089999999999</v>
      </c>
      <c r="BG12" s="352">
        <v>1.1378010000000001</v>
      </c>
      <c r="BH12" s="352">
        <v>1.1359109999999999</v>
      </c>
      <c r="BI12" s="352">
        <v>1.140196</v>
      </c>
      <c r="BJ12" s="352">
        <v>1.144134</v>
      </c>
      <c r="BK12" s="352">
        <v>1.145589</v>
      </c>
      <c r="BL12" s="352">
        <v>1.1459760000000001</v>
      </c>
      <c r="BM12" s="352">
        <v>1.1469100000000001</v>
      </c>
      <c r="BN12" s="352">
        <v>1.1464730000000001</v>
      </c>
      <c r="BO12" s="352">
        <v>1.1397710000000001</v>
      </c>
      <c r="BP12" s="352">
        <v>1.139947</v>
      </c>
      <c r="BQ12" s="352">
        <v>1.134317</v>
      </c>
      <c r="BR12" s="352">
        <v>1.13314</v>
      </c>
      <c r="BS12" s="352">
        <v>1.132833</v>
      </c>
      <c r="BT12" s="352">
        <v>1.1268879999999999</v>
      </c>
      <c r="BU12" s="352">
        <v>1.1259760000000001</v>
      </c>
      <c r="BV12" s="352">
        <v>1.1192709999999999</v>
      </c>
    </row>
    <row r="13" spans="1:74" ht="11.1" customHeight="1" x14ac:dyDescent="0.2">
      <c r="A13" s="269" t="s">
        <v>1081</v>
      </c>
      <c r="B13" s="546" t="s">
        <v>1082</v>
      </c>
      <c r="C13" s="341">
        <v>3.1372817999999997E-2</v>
      </c>
      <c r="D13" s="341">
        <v>3.2781243000000002E-2</v>
      </c>
      <c r="E13" s="341">
        <v>3.4304026000000001E-2</v>
      </c>
      <c r="F13" s="341">
        <v>3.3704012999999998E-2</v>
      </c>
      <c r="G13" s="341">
        <v>3.2372157999999998E-2</v>
      </c>
      <c r="H13" s="341">
        <v>3.1642405999999998E-2</v>
      </c>
      <c r="I13" s="341">
        <v>3.1273592000000003E-2</v>
      </c>
      <c r="J13" s="341">
        <v>3.1958180000000003E-2</v>
      </c>
      <c r="K13" s="341">
        <v>3.2870993000000001E-2</v>
      </c>
      <c r="L13" s="341">
        <v>3.2346474E-2</v>
      </c>
      <c r="M13" s="341">
        <v>3.1548503999999998E-2</v>
      </c>
      <c r="N13" s="341">
        <v>3.0651991E-2</v>
      </c>
      <c r="O13" s="341">
        <v>3.3663455000000002E-2</v>
      </c>
      <c r="P13" s="341">
        <v>3.3954834000000003E-2</v>
      </c>
      <c r="Q13" s="341">
        <v>3.3353068999999999E-2</v>
      </c>
      <c r="R13" s="341">
        <v>3.2626899000000001E-2</v>
      </c>
      <c r="S13" s="341">
        <v>3.2675622000000001E-2</v>
      </c>
      <c r="T13" s="341">
        <v>2.9173761999999999E-2</v>
      </c>
      <c r="U13" s="341">
        <v>3.0032163000000001E-2</v>
      </c>
      <c r="V13" s="341">
        <v>3.0030652000000001E-2</v>
      </c>
      <c r="W13" s="341">
        <v>2.9756474000000002E-2</v>
      </c>
      <c r="X13" s="341">
        <v>3.1285731999999997E-2</v>
      </c>
      <c r="Y13" s="341">
        <v>3.1741646999999998E-2</v>
      </c>
      <c r="Z13" s="341">
        <v>3.2342108000000001E-2</v>
      </c>
      <c r="AA13" s="341">
        <v>2.8947107999999999E-2</v>
      </c>
      <c r="AB13" s="341">
        <v>3.1030947E-2</v>
      </c>
      <c r="AC13" s="341">
        <v>3.0323124E-2</v>
      </c>
      <c r="AD13" s="341">
        <v>2.9559829999999999E-2</v>
      </c>
      <c r="AE13" s="341">
        <v>2.8392732E-2</v>
      </c>
      <c r="AF13" s="341">
        <v>2.8016348999999999E-2</v>
      </c>
      <c r="AG13" s="341">
        <v>2.7978355999999999E-2</v>
      </c>
      <c r="AH13" s="341">
        <v>2.8157304000000001E-2</v>
      </c>
      <c r="AI13" s="341">
        <v>2.8790863999999999E-2</v>
      </c>
      <c r="AJ13" s="341">
        <v>2.9293508999999999E-2</v>
      </c>
      <c r="AK13" s="341">
        <v>2.9826815999999999E-2</v>
      </c>
      <c r="AL13" s="341">
        <v>3.0308005999999998E-2</v>
      </c>
      <c r="AM13" s="341">
        <v>2.9219470000000001E-2</v>
      </c>
      <c r="AN13" s="341">
        <v>2.931069E-2</v>
      </c>
      <c r="AO13" s="341">
        <v>2.852551E-2</v>
      </c>
      <c r="AP13" s="341">
        <v>2.8568231999999999E-2</v>
      </c>
      <c r="AQ13" s="341">
        <v>2.7675575000000001E-2</v>
      </c>
      <c r="AR13" s="341">
        <v>2.7958034999999999E-2</v>
      </c>
      <c r="AS13" s="341">
        <v>2.7917702999999999E-2</v>
      </c>
      <c r="AT13" s="341">
        <v>2.7590871999999999E-2</v>
      </c>
      <c r="AU13" s="341">
        <v>2.747811E-2</v>
      </c>
      <c r="AV13" s="341">
        <v>2.6899365000000001E-2</v>
      </c>
      <c r="AW13" s="341">
        <v>2.6980905999999999E-2</v>
      </c>
      <c r="AX13" s="341">
        <v>2.6905662E-2</v>
      </c>
      <c r="AY13" s="341">
        <v>2.6728177999999998E-2</v>
      </c>
      <c r="AZ13" s="352">
        <v>2.6568009E-2</v>
      </c>
      <c r="BA13" s="352">
        <v>2.6449626E-2</v>
      </c>
      <c r="BB13" s="352">
        <v>2.6318847999999999E-2</v>
      </c>
      <c r="BC13" s="352">
        <v>2.6204054000000001E-2</v>
      </c>
      <c r="BD13" s="352">
        <v>2.6071289000000001E-2</v>
      </c>
      <c r="BE13" s="352">
        <v>2.5908672000000001E-2</v>
      </c>
      <c r="BF13" s="352">
        <v>2.5670387999999999E-2</v>
      </c>
      <c r="BG13" s="352">
        <v>2.552569E-2</v>
      </c>
      <c r="BH13" s="352">
        <v>2.5317616000000001E-2</v>
      </c>
      <c r="BI13" s="352">
        <v>2.510888E-2</v>
      </c>
      <c r="BJ13" s="352">
        <v>2.4883438000000001E-2</v>
      </c>
      <c r="BK13" s="352">
        <v>2.4697904E-2</v>
      </c>
      <c r="BL13" s="352">
        <v>2.4555829000000001E-2</v>
      </c>
      <c r="BM13" s="352">
        <v>2.4425241E-2</v>
      </c>
      <c r="BN13" s="352">
        <v>2.4248581000000002E-2</v>
      </c>
      <c r="BO13" s="352">
        <v>2.4149637000000002E-2</v>
      </c>
      <c r="BP13" s="352">
        <v>2.3997675999999999E-2</v>
      </c>
      <c r="BQ13" s="352">
        <v>2.3848702999999999E-2</v>
      </c>
      <c r="BR13" s="352">
        <v>2.3670499000000001E-2</v>
      </c>
      <c r="BS13" s="352">
        <v>2.3510825999999999E-2</v>
      </c>
      <c r="BT13" s="352">
        <v>2.3303654E-2</v>
      </c>
      <c r="BU13" s="352">
        <v>2.3068440999999999E-2</v>
      </c>
      <c r="BV13" s="352">
        <v>2.2925219E-2</v>
      </c>
    </row>
    <row r="14" spans="1:74" ht="11.1" customHeight="1" x14ac:dyDescent="0.2">
      <c r="A14" s="269" t="s">
        <v>1083</v>
      </c>
      <c r="B14" s="546" t="s">
        <v>1084</v>
      </c>
      <c r="C14" s="341">
        <v>4.9915090810000002</v>
      </c>
      <c r="D14" s="341">
        <v>5.0437338819999997</v>
      </c>
      <c r="E14" s="341">
        <v>5.2512619650000003</v>
      </c>
      <c r="F14" s="341">
        <v>5.3082855499999999</v>
      </c>
      <c r="G14" s="341">
        <v>5.2728492869999997</v>
      </c>
      <c r="H14" s="341">
        <v>5.2600617999999999</v>
      </c>
      <c r="I14" s="341">
        <v>5.3742144070000002</v>
      </c>
      <c r="J14" s="341">
        <v>5.4783333870000002</v>
      </c>
      <c r="K14" s="341">
        <v>5.6224405329999998</v>
      </c>
      <c r="L14" s="341">
        <v>5.6639527100000002</v>
      </c>
      <c r="M14" s="341">
        <v>5.7056374099999996</v>
      </c>
      <c r="N14" s="341">
        <v>5.6800389899999999</v>
      </c>
      <c r="O14" s="341">
        <v>5.8114763470000002</v>
      </c>
      <c r="P14" s="341">
        <v>5.7360590079999998</v>
      </c>
      <c r="Q14" s="341">
        <v>5.9054539510000001</v>
      </c>
      <c r="R14" s="341">
        <v>5.8939417589999996</v>
      </c>
      <c r="S14" s="341">
        <v>5.8611052800000003</v>
      </c>
      <c r="T14" s="341">
        <v>5.770154132</v>
      </c>
      <c r="U14" s="341">
        <v>5.8569445570000003</v>
      </c>
      <c r="V14" s="341">
        <v>5.9425600359999997</v>
      </c>
      <c r="W14" s="341">
        <v>5.9270754830000003</v>
      </c>
      <c r="X14" s="341">
        <v>5.9881475589999997</v>
      </c>
      <c r="Y14" s="341">
        <v>6.1749399909999996</v>
      </c>
      <c r="Z14" s="341">
        <v>6.2249665739999998</v>
      </c>
      <c r="AA14" s="341">
        <v>5.9304823500000001</v>
      </c>
      <c r="AB14" s="341">
        <v>6.1668265929999997</v>
      </c>
      <c r="AC14" s="341">
        <v>6.2537002780000002</v>
      </c>
      <c r="AD14" s="341">
        <v>6.2493467850000002</v>
      </c>
      <c r="AE14" s="341">
        <v>6.2606776760000002</v>
      </c>
      <c r="AF14" s="341">
        <v>6.3157938690000002</v>
      </c>
      <c r="AG14" s="341">
        <v>6.3123192499999998</v>
      </c>
      <c r="AH14" s="341">
        <v>6.4315175929999997</v>
      </c>
      <c r="AI14" s="341">
        <v>6.4001397789999999</v>
      </c>
      <c r="AJ14" s="341">
        <v>6.499630732</v>
      </c>
      <c r="AK14" s="341">
        <v>6.4870167949999997</v>
      </c>
      <c r="AL14" s="341">
        <v>6.4206127989999997</v>
      </c>
      <c r="AM14" s="341">
        <v>6.2994203400000002</v>
      </c>
      <c r="AN14" s="341">
        <v>6.4145474990000002</v>
      </c>
      <c r="AO14" s="341">
        <v>6.5219446300000001</v>
      </c>
      <c r="AP14" s="341">
        <v>6.5232783620000001</v>
      </c>
      <c r="AQ14" s="341">
        <v>6.5124031039999997</v>
      </c>
      <c r="AR14" s="341">
        <v>6.5749575790000003</v>
      </c>
      <c r="AS14" s="341">
        <v>6.7101659409999996</v>
      </c>
      <c r="AT14" s="341">
        <v>6.7140584839999997</v>
      </c>
      <c r="AU14" s="341">
        <v>6.7151742649999999</v>
      </c>
      <c r="AV14" s="341">
        <v>6.7075350719999998</v>
      </c>
      <c r="AW14" s="341">
        <v>6.7316712660000002</v>
      </c>
      <c r="AX14" s="341">
        <v>6.733803</v>
      </c>
      <c r="AY14" s="341">
        <v>6.53254</v>
      </c>
      <c r="AZ14" s="352">
        <v>6.6388119999999997</v>
      </c>
      <c r="BA14" s="352">
        <v>6.6433200000000001</v>
      </c>
      <c r="BB14" s="352">
        <v>6.6377499999999996</v>
      </c>
      <c r="BC14" s="352">
        <v>6.6333229999999999</v>
      </c>
      <c r="BD14" s="352">
        <v>6.6245979999999998</v>
      </c>
      <c r="BE14" s="352">
        <v>6.6213240000000004</v>
      </c>
      <c r="BF14" s="352">
        <v>6.6162390000000002</v>
      </c>
      <c r="BG14" s="352">
        <v>6.6161339999999997</v>
      </c>
      <c r="BH14" s="352">
        <v>6.6168430000000003</v>
      </c>
      <c r="BI14" s="352">
        <v>6.6497279999999996</v>
      </c>
      <c r="BJ14" s="352">
        <v>6.6464439999999998</v>
      </c>
      <c r="BK14" s="352">
        <v>6.6545909999999999</v>
      </c>
      <c r="BL14" s="352">
        <v>6.5780079999999996</v>
      </c>
      <c r="BM14" s="352">
        <v>6.6322710000000002</v>
      </c>
      <c r="BN14" s="352">
        <v>6.6153250000000003</v>
      </c>
      <c r="BO14" s="352">
        <v>6.5991710000000001</v>
      </c>
      <c r="BP14" s="352">
        <v>6.5827770000000001</v>
      </c>
      <c r="BQ14" s="352">
        <v>6.5715370000000002</v>
      </c>
      <c r="BR14" s="352">
        <v>6.5581399999999999</v>
      </c>
      <c r="BS14" s="352">
        <v>6.5633080000000001</v>
      </c>
      <c r="BT14" s="352">
        <v>6.5538080000000001</v>
      </c>
      <c r="BU14" s="352">
        <v>6.5441140000000004</v>
      </c>
      <c r="BV14" s="352">
        <v>6.5610049999999998</v>
      </c>
    </row>
    <row r="15" spans="1:74" ht="11.1" customHeight="1" x14ac:dyDescent="0.2">
      <c r="A15" s="269" t="s">
        <v>1085</v>
      </c>
      <c r="B15" s="546" t="s">
        <v>1086</v>
      </c>
      <c r="C15" s="341">
        <v>2.0226341890000001</v>
      </c>
      <c r="D15" s="341">
        <v>2.038824585</v>
      </c>
      <c r="E15" s="341">
        <v>2.1460662749999999</v>
      </c>
      <c r="F15" s="341">
        <v>2.137551465</v>
      </c>
      <c r="G15" s="341">
        <v>2.1142283150000001</v>
      </c>
      <c r="H15" s="341">
        <v>2.1114780780000002</v>
      </c>
      <c r="I15" s="341">
        <v>2.1231138899999999</v>
      </c>
      <c r="J15" s="341">
        <v>2.123450262</v>
      </c>
      <c r="K15" s="341">
        <v>2.1244430890000001</v>
      </c>
      <c r="L15" s="341">
        <v>2.1177519810000001</v>
      </c>
      <c r="M15" s="341">
        <v>2.1566193669999998</v>
      </c>
      <c r="N15" s="341">
        <v>2.0605110629999999</v>
      </c>
      <c r="O15" s="341">
        <v>2.0858833790000002</v>
      </c>
      <c r="P15" s="341">
        <v>2.0828470490000002</v>
      </c>
      <c r="Q15" s="341">
        <v>2.1412803920000001</v>
      </c>
      <c r="R15" s="341">
        <v>2.1587906650000002</v>
      </c>
      <c r="S15" s="341">
        <v>2.1950012499999998</v>
      </c>
      <c r="T15" s="341">
        <v>2.1951676130000002</v>
      </c>
      <c r="U15" s="341">
        <v>2.17319051</v>
      </c>
      <c r="V15" s="341">
        <v>2.1989601259999998</v>
      </c>
      <c r="W15" s="341">
        <v>2.1890207450000001</v>
      </c>
      <c r="X15" s="341">
        <v>2.2407660100000002</v>
      </c>
      <c r="Y15" s="341">
        <v>2.2319340150000002</v>
      </c>
      <c r="Z15" s="341">
        <v>2.2237095670000002</v>
      </c>
      <c r="AA15" s="341">
        <v>2.0728991240000001</v>
      </c>
      <c r="AB15" s="341">
        <v>2.177249759</v>
      </c>
      <c r="AC15" s="341">
        <v>2.1635621610000002</v>
      </c>
      <c r="AD15" s="341">
        <v>2.164446834</v>
      </c>
      <c r="AE15" s="341">
        <v>2.176425128</v>
      </c>
      <c r="AF15" s="341">
        <v>2.1337059410000001</v>
      </c>
      <c r="AG15" s="341">
        <v>2.1048356479999999</v>
      </c>
      <c r="AH15" s="341">
        <v>2.128500104</v>
      </c>
      <c r="AI15" s="341">
        <v>2.1106915879999999</v>
      </c>
      <c r="AJ15" s="341">
        <v>2.1476479419999999</v>
      </c>
      <c r="AK15" s="341">
        <v>2.1663491659999998</v>
      </c>
      <c r="AL15" s="341">
        <v>2.1427679579999999</v>
      </c>
      <c r="AM15" s="341">
        <v>2.0671856310000001</v>
      </c>
      <c r="AN15" s="341">
        <v>2.054200131</v>
      </c>
      <c r="AO15" s="341">
        <v>2.098577524</v>
      </c>
      <c r="AP15" s="341">
        <v>2.0935200049999998</v>
      </c>
      <c r="AQ15" s="341">
        <v>2.0902333130000001</v>
      </c>
      <c r="AR15" s="341">
        <v>2.0972331739999999</v>
      </c>
      <c r="AS15" s="341">
        <v>2.070789419</v>
      </c>
      <c r="AT15" s="341">
        <v>2.07693606</v>
      </c>
      <c r="AU15" s="341">
        <v>2.0807895049999998</v>
      </c>
      <c r="AV15" s="341">
        <v>2.0588730609999999</v>
      </c>
      <c r="AW15" s="341">
        <v>2.018478226</v>
      </c>
      <c r="AX15" s="341">
        <v>2.0265242379999999</v>
      </c>
      <c r="AY15" s="341">
        <v>1.9919326399999999</v>
      </c>
      <c r="AZ15" s="352">
        <v>2.0168710619999999</v>
      </c>
      <c r="BA15" s="352">
        <v>2.0138545520000002</v>
      </c>
      <c r="BB15" s="352">
        <v>2.0099507060000001</v>
      </c>
      <c r="BC15" s="352">
        <v>2.0090869059999998</v>
      </c>
      <c r="BD15" s="352">
        <v>2.004064584</v>
      </c>
      <c r="BE15" s="352">
        <v>1.9987310309999999</v>
      </c>
      <c r="BF15" s="352">
        <v>1.9973829000000001</v>
      </c>
      <c r="BG15" s="352">
        <v>1.9939329960000001</v>
      </c>
      <c r="BH15" s="352">
        <v>1.9889458369999999</v>
      </c>
      <c r="BI15" s="352">
        <v>1.9783453879999999</v>
      </c>
      <c r="BJ15" s="352">
        <v>1.960190267</v>
      </c>
      <c r="BK15" s="352">
        <v>1.944788076</v>
      </c>
      <c r="BL15" s="352">
        <v>1.9326994900000001</v>
      </c>
      <c r="BM15" s="352">
        <v>1.9189719160000001</v>
      </c>
      <c r="BN15" s="352">
        <v>1.906410011</v>
      </c>
      <c r="BO15" s="352">
        <v>1.8987260459999999</v>
      </c>
      <c r="BP15" s="352">
        <v>1.893264311</v>
      </c>
      <c r="BQ15" s="352">
        <v>1.8883347690000001</v>
      </c>
      <c r="BR15" s="352">
        <v>1.8830646879999999</v>
      </c>
      <c r="BS15" s="352">
        <v>1.8791837950000001</v>
      </c>
      <c r="BT15" s="352">
        <v>1.8700882059999999</v>
      </c>
      <c r="BU15" s="352">
        <v>1.856851716</v>
      </c>
      <c r="BV15" s="352">
        <v>1.8385266849999999</v>
      </c>
    </row>
    <row r="16" spans="1:74" ht="11.1"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s="273" customFormat="1" ht="11.1" customHeight="1" x14ac:dyDescent="0.2">
      <c r="A17" s="543" t="s">
        <v>436</v>
      </c>
      <c r="B17" s="544" t="s">
        <v>212</v>
      </c>
      <c r="C17" s="102">
        <v>19.612842359999998</v>
      </c>
      <c r="D17" s="102">
        <v>20.190111460000001</v>
      </c>
      <c r="E17" s="102">
        <v>20.48317668</v>
      </c>
      <c r="F17" s="102">
        <v>19.726980099999999</v>
      </c>
      <c r="G17" s="102">
        <v>19.839299709999999</v>
      </c>
      <c r="H17" s="102">
        <v>20.43295827</v>
      </c>
      <c r="I17" s="102">
        <v>19.925094609999999</v>
      </c>
      <c r="J17" s="102">
        <v>20.264698259999999</v>
      </c>
      <c r="K17" s="102">
        <v>20.1285375</v>
      </c>
      <c r="L17" s="102">
        <v>20.00632323</v>
      </c>
      <c r="M17" s="102">
        <v>20.21426683</v>
      </c>
      <c r="N17" s="102">
        <v>19.327256550000001</v>
      </c>
      <c r="O17" s="102">
        <v>19.353552579999999</v>
      </c>
      <c r="P17" s="102">
        <v>19.94155546</v>
      </c>
      <c r="Q17" s="102">
        <v>20.207250550000001</v>
      </c>
      <c r="R17" s="102">
        <v>19.971788669999999</v>
      </c>
      <c r="S17" s="102">
        <v>20.323219099999999</v>
      </c>
      <c r="T17" s="102">
        <v>20.75509417</v>
      </c>
      <c r="U17" s="102">
        <v>20.04218139</v>
      </c>
      <c r="V17" s="102">
        <v>20.767341999999999</v>
      </c>
      <c r="W17" s="102">
        <v>20.15401847</v>
      </c>
      <c r="X17" s="102">
        <v>20.631304709999998</v>
      </c>
      <c r="Y17" s="102">
        <v>20.739070470000001</v>
      </c>
      <c r="Z17" s="102">
        <v>20.39611571</v>
      </c>
      <c r="AA17" s="102">
        <v>19.78940497</v>
      </c>
      <c r="AB17" s="102">
        <v>19.972100520000001</v>
      </c>
      <c r="AC17" s="102">
        <v>20.010914029999999</v>
      </c>
      <c r="AD17" s="102">
        <v>20.154661569999998</v>
      </c>
      <c r="AE17" s="102">
        <v>20.887079069999999</v>
      </c>
      <c r="AF17" s="102">
        <v>20.536077370000001</v>
      </c>
      <c r="AG17" s="102">
        <v>20.592636840000001</v>
      </c>
      <c r="AH17" s="102">
        <v>20.983979479999999</v>
      </c>
      <c r="AI17" s="102">
        <v>20.355124369999999</v>
      </c>
      <c r="AJ17" s="102">
        <v>21.247971069999998</v>
      </c>
      <c r="AK17" s="102">
        <v>20.365889769999999</v>
      </c>
      <c r="AL17" s="102">
        <v>20.613660970000002</v>
      </c>
      <c r="AM17" s="102">
        <v>20.706618160000001</v>
      </c>
      <c r="AN17" s="102">
        <v>20.224116039999998</v>
      </c>
      <c r="AO17" s="102">
        <v>19.949541450000002</v>
      </c>
      <c r="AP17" s="102">
        <v>20.211924329999999</v>
      </c>
      <c r="AQ17" s="102">
        <v>20.321401030000001</v>
      </c>
      <c r="AR17" s="102">
        <v>21.006416399999999</v>
      </c>
      <c r="AS17" s="102">
        <v>20.984344520000001</v>
      </c>
      <c r="AT17" s="102">
        <v>21.195306769999998</v>
      </c>
      <c r="AU17" s="102">
        <v>20.719986970000001</v>
      </c>
      <c r="AV17" s="102">
        <v>20.846365939999998</v>
      </c>
      <c r="AW17" s="102">
        <v>20.220241210000001</v>
      </c>
      <c r="AX17" s="102">
        <v>20.39174818</v>
      </c>
      <c r="AY17" s="102">
        <v>20.413592950000002</v>
      </c>
      <c r="AZ17" s="559">
        <v>20.28276</v>
      </c>
      <c r="BA17" s="559">
        <v>20.195350000000001</v>
      </c>
      <c r="BB17" s="559">
        <v>20.415410000000001</v>
      </c>
      <c r="BC17" s="559">
        <v>20.522649999999999</v>
      </c>
      <c r="BD17" s="559">
        <v>20.87885</v>
      </c>
      <c r="BE17" s="559">
        <v>20.799430000000001</v>
      </c>
      <c r="BF17" s="559">
        <v>21.091200000000001</v>
      </c>
      <c r="BG17" s="559">
        <v>20.450299999999999</v>
      </c>
      <c r="BH17" s="559">
        <v>20.900729999999999</v>
      </c>
      <c r="BI17" s="559">
        <v>20.52393</v>
      </c>
      <c r="BJ17" s="559">
        <v>20.554390000000001</v>
      </c>
      <c r="BK17" s="559">
        <v>20.27394</v>
      </c>
      <c r="BL17" s="559">
        <v>20.348220000000001</v>
      </c>
      <c r="BM17" s="559">
        <v>20.350010000000001</v>
      </c>
      <c r="BN17" s="559">
        <v>20.626010000000001</v>
      </c>
      <c r="BO17" s="559">
        <v>20.744769999999999</v>
      </c>
      <c r="BP17" s="559">
        <v>21.09619</v>
      </c>
      <c r="BQ17" s="559">
        <v>20.805910000000001</v>
      </c>
      <c r="BR17" s="559">
        <v>21.111440000000002</v>
      </c>
      <c r="BS17" s="559">
        <v>20.467680000000001</v>
      </c>
      <c r="BT17" s="559">
        <v>20.903749999999999</v>
      </c>
      <c r="BU17" s="559">
        <v>20.55132</v>
      </c>
      <c r="BV17" s="559">
        <v>20.578230000000001</v>
      </c>
    </row>
    <row r="18" spans="1:74" s="273" customFormat="1" ht="11.1" customHeight="1" x14ac:dyDescent="0.2">
      <c r="A18" s="548" t="s">
        <v>238</v>
      </c>
      <c r="B18" s="549" t="s">
        <v>1087</v>
      </c>
      <c r="C18" s="102">
        <v>15.467677</v>
      </c>
      <c r="D18" s="102">
        <v>15.397285999999999</v>
      </c>
      <c r="E18" s="102">
        <v>15.846807</v>
      </c>
      <c r="F18" s="102">
        <v>15.648300000000001</v>
      </c>
      <c r="G18" s="102">
        <v>16.238773999999999</v>
      </c>
      <c r="H18" s="102">
        <v>16.571000000000002</v>
      </c>
      <c r="I18" s="102">
        <v>16.358000000000001</v>
      </c>
      <c r="J18" s="102">
        <v>16.427676999999999</v>
      </c>
      <c r="K18" s="102">
        <v>16.141200000000001</v>
      </c>
      <c r="L18" s="102">
        <v>15.775807</v>
      </c>
      <c r="M18" s="102">
        <v>16.450467</v>
      </c>
      <c r="N18" s="102">
        <v>15.376936000000001</v>
      </c>
      <c r="O18" s="102">
        <v>15.086548000000001</v>
      </c>
      <c r="P18" s="102">
        <v>15.125607</v>
      </c>
      <c r="Q18" s="102">
        <v>15.512516</v>
      </c>
      <c r="R18" s="102">
        <v>15.839833</v>
      </c>
      <c r="S18" s="102">
        <v>16.215032000000001</v>
      </c>
      <c r="T18" s="102">
        <v>16.406133000000001</v>
      </c>
      <c r="U18" s="102">
        <v>16.627967999999999</v>
      </c>
      <c r="V18" s="102">
        <v>16.689484</v>
      </c>
      <c r="W18" s="102">
        <v>16.2393</v>
      </c>
      <c r="X18" s="102">
        <v>15.356903000000001</v>
      </c>
      <c r="Y18" s="102">
        <v>15.937167000000001</v>
      </c>
      <c r="Z18" s="102">
        <v>16.501839</v>
      </c>
      <c r="AA18" s="102">
        <v>15.394838999999999</v>
      </c>
      <c r="AB18" s="102">
        <v>14.881862</v>
      </c>
      <c r="AC18" s="102">
        <v>15.864613</v>
      </c>
      <c r="AD18" s="102">
        <v>15.881767</v>
      </c>
      <c r="AE18" s="102">
        <v>16.718516000000001</v>
      </c>
      <c r="AF18" s="102">
        <v>16.815632999999998</v>
      </c>
      <c r="AG18" s="102">
        <v>16.579903000000002</v>
      </c>
      <c r="AH18" s="102">
        <v>16.853031999999999</v>
      </c>
      <c r="AI18" s="102">
        <v>16.202500000000001</v>
      </c>
      <c r="AJ18" s="102">
        <v>16.116871</v>
      </c>
      <c r="AK18" s="102">
        <v>16.553699999999999</v>
      </c>
      <c r="AL18" s="102">
        <v>16.772129</v>
      </c>
      <c r="AM18" s="102">
        <v>15.737</v>
      </c>
      <c r="AN18" s="102">
        <v>15.357393</v>
      </c>
      <c r="AO18" s="102">
        <v>15.829644999999999</v>
      </c>
      <c r="AP18" s="102">
        <v>16.090599999999998</v>
      </c>
      <c r="AQ18" s="102">
        <v>16.723580999999999</v>
      </c>
      <c r="AR18" s="102">
        <v>17.095267</v>
      </c>
      <c r="AS18" s="102">
        <v>16.999580999999999</v>
      </c>
      <c r="AT18" s="102">
        <v>16.942257999999999</v>
      </c>
      <c r="AU18" s="102">
        <v>16.464433</v>
      </c>
      <c r="AV18" s="102">
        <v>15.525774</v>
      </c>
      <c r="AW18" s="102">
        <v>16.442499999999999</v>
      </c>
      <c r="AX18" s="102">
        <v>16.876483870000001</v>
      </c>
      <c r="AY18" s="102">
        <v>16.419472899999999</v>
      </c>
      <c r="AZ18" s="559">
        <v>15.34564</v>
      </c>
      <c r="BA18" s="559">
        <v>15.686959999999999</v>
      </c>
      <c r="BB18" s="559">
        <v>15.986510000000001</v>
      </c>
      <c r="BC18" s="559">
        <v>16.161840000000002</v>
      </c>
      <c r="BD18" s="559">
        <v>16.201889999999999</v>
      </c>
      <c r="BE18" s="559">
        <v>16.424160000000001</v>
      </c>
      <c r="BF18" s="559">
        <v>16.353899999999999</v>
      </c>
      <c r="BG18" s="559">
        <v>15.75441</v>
      </c>
      <c r="BH18" s="559">
        <v>15.367520000000001</v>
      </c>
      <c r="BI18" s="559">
        <v>15.832409999999999</v>
      </c>
      <c r="BJ18" s="559">
        <v>16.10801</v>
      </c>
      <c r="BK18" s="559">
        <v>15.613860000000001</v>
      </c>
      <c r="BL18" s="559">
        <v>15.21002</v>
      </c>
      <c r="BM18" s="559">
        <v>15.609819999999999</v>
      </c>
      <c r="BN18" s="559">
        <v>15.93078</v>
      </c>
      <c r="BO18" s="559">
        <v>16.28341</v>
      </c>
      <c r="BP18" s="559">
        <v>16.350840000000002</v>
      </c>
      <c r="BQ18" s="559">
        <v>16.457909999999998</v>
      </c>
      <c r="BR18" s="559">
        <v>16.31343</v>
      </c>
      <c r="BS18" s="559">
        <v>15.7532</v>
      </c>
      <c r="BT18" s="559">
        <v>15.47518</v>
      </c>
      <c r="BU18" s="559">
        <v>15.935739999999999</v>
      </c>
      <c r="BV18" s="559">
        <v>16.171230000000001</v>
      </c>
    </row>
    <row r="19" spans="1:74" ht="11.1" customHeight="1" x14ac:dyDescent="0.2">
      <c r="A19" s="269" t="s">
        <v>232</v>
      </c>
      <c r="B19" s="550" t="s">
        <v>1073</v>
      </c>
      <c r="C19" s="341">
        <v>11.450569</v>
      </c>
      <c r="D19" s="341">
        <v>11.465123999999999</v>
      </c>
      <c r="E19" s="341">
        <v>11.888377999999999</v>
      </c>
      <c r="F19" s="341">
        <v>11.82958</v>
      </c>
      <c r="G19" s="341">
        <v>11.757607</v>
      </c>
      <c r="H19" s="341">
        <v>11.919069</v>
      </c>
      <c r="I19" s="341">
        <v>12.008948</v>
      </c>
      <c r="J19" s="341">
        <v>12.134452</v>
      </c>
      <c r="K19" s="341">
        <v>12.429211</v>
      </c>
      <c r="L19" s="341">
        <v>12.441943</v>
      </c>
      <c r="M19" s="341">
        <v>12.493145</v>
      </c>
      <c r="N19" s="341">
        <v>12.201518</v>
      </c>
      <c r="O19" s="341">
        <v>12.640105</v>
      </c>
      <c r="P19" s="341">
        <v>12.620922999999999</v>
      </c>
      <c r="Q19" s="341">
        <v>12.867153999999999</v>
      </c>
      <c r="R19" s="341">
        <v>12.734163000000001</v>
      </c>
      <c r="S19" s="341">
        <v>12.73226</v>
      </c>
      <c r="T19" s="341">
        <v>12.787032999999999</v>
      </c>
      <c r="U19" s="341">
        <v>12.912464</v>
      </c>
      <c r="V19" s="341">
        <v>12.999148999999999</v>
      </c>
      <c r="W19" s="341">
        <v>13.17794</v>
      </c>
      <c r="X19" s="341">
        <v>13.213355</v>
      </c>
      <c r="Y19" s="341">
        <v>13.315652999999999</v>
      </c>
      <c r="Z19" s="341">
        <v>13.29698</v>
      </c>
      <c r="AA19" s="341">
        <v>12.517327999999999</v>
      </c>
      <c r="AB19" s="341">
        <v>13.128899000000001</v>
      </c>
      <c r="AC19" s="341">
        <v>13.190308999999999</v>
      </c>
      <c r="AD19" s="341">
        <v>13.313839</v>
      </c>
      <c r="AE19" s="341">
        <v>13.256073000000001</v>
      </c>
      <c r="AF19" s="341">
        <v>13.251652</v>
      </c>
      <c r="AG19" s="341">
        <v>13.21224</v>
      </c>
      <c r="AH19" s="341">
        <v>13.41051</v>
      </c>
      <c r="AI19" s="341">
        <v>13.170586</v>
      </c>
      <c r="AJ19" s="341">
        <v>13.529911999999999</v>
      </c>
      <c r="AK19" s="341">
        <v>13.395830999999999</v>
      </c>
      <c r="AL19" s="341">
        <v>13.437274</v>
      </c>
      <c r="AM19" s="341">
        <v>13.140373</v>
      </c>
      <c r="AN19" s="341">
        <v>13.239549999999999</v>
      </c>
      <c r="AO19" s="341">
        <v>13.452956</v>
      </c>
      <c r="AP19" s="341">
        <v>13.465611000000001</v>
      </c>
      <c r="AQ19" s="341">
        <v>13.446565</v>
      </c>
      <c r="AR19" s="341">
        <v>13.610484</v>
      </c>
      <c r="AS19" s="341">
        <v>13.707281</v>
      </c>
      <c r="AT19" s="341">
        <v>13.810121000000001</v>
      </c>
      <c r="AU19" s="341">
        <v>13.838779000000001</v>
      </c>
      <c r="AV19" s="341">
        <v>13.870431</v>
      </c>
      <c r="AW19" s="341">
        <v>13.77027829</v>
      </c>
      <c r="AX19" s="341">
        <v>13.849107399999999</v>
      </c>
      <c r="AY19" s="341">
        <v>13.54481384</v>
      </c>
      <c r="AZ19" s="352">
        <v>13.729559999999999</v>
      </c>
      <c r="BA19" s="352">
        <v>13.737209999999999</v>
      </c>
      <c r="BB19" s="352">
        <v>13.706020000000001</v>
      </c>
      <c r="BC19" s="352">
        <v>13.665150000000001</v>
      </c>
      <c r="BD19" s="352">
        <v>13.63397</v>
      </c>
      <c r="BE19" s="352">
        <v>13.57579</v>
      </c>
      <c r="BF19" s="352">
        <v>13.551769999999999</v>
      </c>
      <c r="BG19" s="352">
        <v>13.40878</v>
      </c>
      <c r="BH19" s="352">
        <v>13.47486</v>
      </c>
      <c r="BI19" s="352">
        <v>13.60352</v>
      </c>
      <c r="BJ19" s="352">
        <v>13.589689999999999</v>
      </c>
      <c r="BK19" s="352">
        <v>13.566789999999999</v>
      </c>
      <c r="BL19" s="352">
        <v>13.461209999999999</v>
      </c>
      <c r="BM19" s="352">
        <v>13.49206</v>
      </c>
      <c r="BN19" s="352">
        <v>13.446999999999999</v>
      </c>
      <c r="BO19" s="352">
        <v>13.39235</v>
      </c>
      <c r="BP19" s="352">
        <v>13.345269999999999</v>
      </c>
      <c r="BQ19" s="352">
        <v>13.262409999999999</v>
      </c>
      <c r="BR19" s="352">
        <v>13.230230000000001</v>
      </c>
      <c r="BS19" s="352">
        <v>13.105729999999999</v>
      </c>
      <c r="BT19" s="352">
        <v>13.15461</v>
      </c>
      <c r="BU19" s="352">
        <v>13.222989999999999</v>
      </c>
      <c r="BV19" s="352">
        <v>13.211370000000001</v>
      </c>
    </row>
    <row r="20" spans="1:74" ht="11.1" customHeight="1" x14ac:dyDescent="0.2">
      <c r="A20" s="270" t="s">
        <v>803</v>
      </c>
      <c r="B20" s="550" t="s">
        <v>1088</v>
      </c>
      <c r="C20" s="341">
        <v>0.25954199999999999</v>
      </c>
      <c r="D20" s="341">
        <v>0.53358000000000005</v>
      </c>
      <c r="E20" s="341">
        <v>0.43973400000000001</v>
      </c>
      <c r="F20" s="341">
        <v>0.41915799999999998</v>
      </c>
      <c r="G20" s="341">
        <v>0.32280300000000001</v>
      </c>
      <c r="H20" s="341">
        <v>0.36192999999999997</v>
      </c>
      <c r="I20" s="341">
        <v>0.40188299999999999</v>
      </c>
      <c r="J20" s="341">
        <v>0.44310500000000003</v>
      </c>
      <c r="K20" s="341">
        <v>0.42931200000000003</v>
      </c>
      <c r="L20" s="341">
        <v>0.58893399999999996</v>
      </c>
      <c r="M20" s="341">
        <v>0.478047</v>
      </c>
      <c r="N20" s="341">
        <v>0.373726</v>
      </c>
      <c r="O20" s="341">
        <v>0.47386699999999998</v>
      </c>
      <c r="P20" s="341">
        <v>0.33417000000000002</v>
      </c>
      <c r="Q20" s="341">
        <v>0.447542</v>
      </c>
      <c r="R20" s="341">
        <v>0.52693100000000004</v>
      </c>
      <c r="S20" s="341">
        <v>0.33610299999999999</v>
      </c>
      <c r="T20" s="341">
        <v>0.55097300000000005</v>
      </c>
      <c r="U20" s="341">
        <v>0.56745699999999999</v>
      </c>
      <c r="V20" s="341">
        <v>0.67401900000000003</v>
      </c>
      <c r="W20" s="341">
        <v>0.69033599999999995</v>
      </c>
      <c r="X20" s="341">
        <v>0.66837999999999997</v>
      </c>
      <c r="Y20" s="341">
        <v>0.55133900000000002</v>
      </c>
      <c r="Z20" s="341">
        <v>0.47212799999999999</v>
      </c>
      <c r="AA20" s="341">
        <v>0.50376699999999996</v>
      </c>
      <c r="AB20" s="341">
        <v>0.54354100000000005</v>
      </c>
      <c r="AC20" s="341">
        <v>0.50770499999999996</v>
      </c>
      <c r="AD20" s="341">
        <v>0.60906300000000002</v>
      </c>
      <c r="AE20" s="341">
        <v>0.56484400000000001</v>
      </c>
      <c r="AF20" s="341">
        <v>0.68176300000000001</v>
      </c>
      <c r="AG20" s="341">
        <v>0.51678999999999997</v>
      </c>
      <c r="AH20" s="341">
        <v>0.64451899999999995</v>
      </c>
      <c r="AI20" s="341">
        <v>0.71692299999999998</v>
      </c>
      <c r="AJ20" s="341">
        <v>0.65523900000000002</v>
      </c>
      <c r="AK20" s="341">
        <v>0.688693</v>
      </c>
      <c r="AL20" s="341">
        <v>0.71265199999999995</v>
      </c>
      <c r="AM20" s="341">
        <v>0.56069199999999997</v>
      </c>
      <c r="AN20" s="341">
        <v>0.70757400000000004</v>
      </c>
      <c r="AO20" s="341">
        <v>0.74473199999999995</v>
      </c>
      <c r="AP20" s="341">
        <v>0.62717000000000001</v>
      </c>
      <c r="AQ20" s="341">
        <v>0.61721099999999995</v>
      </c>
      <c r="AR20" s="341">
        <v>0.39513399999999999</v>
      </c>
      <c r="AS20" s="341">
        <v>0.56908099999999995</v>
      </c>
      <c r="AT20" s="341">
        <v>0.70583399999999996</v>
      </c>
      <c r="AU20" s="341">
        <v>0.84024100000000002</v>
      </c>
      <c r="AV20" s="341">
        <v>0.88958300000000001</v>
      </c>
      <c r="AW20" s="341">
        <v>0.66600000000000004</v>
      </c>
      <c r="AX20" s="341">
        <v>0.53</v>
      </c>
      <c r="AY20" s="341">
        <v>0.53</v>
      </c>
      <c r="AZ20" s="352">
        <v>0.55206829999999996</v>
      </c>
      <c r="BA20" s="352">
        <v>0.5539425</v>
      </c>
      <c r="BB20" s="352">
        <v>0.55623730000000005</v>
      </c>
      <c r="BC20" s="352">
        <v>0.56255739999999999</v>
      </c>
      <c r="BD20" s="352">
        <v>0.55708150000000001</v>
      </c>
      <c r="BE20" s="352">
        <v>0.55396350000000005</v>
      </c>
      <c r="BF20" s="352">
        <v>0.57335199999999997</v>
      </c>
      <c r="BG20" s="352">
        <v>0.59142079999999997</v>
      </c>
      <c r="BH20" s="352">
        <v>0.5890919</v>
      </c>
      <c r="BI20" s="352">
        <v>0.54909180000000002</v>
      </c>
      <c r="BJ20" s="352">
        <v>0.52916260000000004</v>
      </c>
      <c r="BK20" s="352">
        <v>0.58179539999999996</v>
      </c>
      <c r="BL20" s="352">
        <v>0.56667860000000003</v>
      </c>
      <c r="BM20" s="352">
        <v>0.56021960000000004</v>
      </c>
      <c r="BN20" s="352">
        <v>0.55870679999999995</v>
      </c>
      <c r="BO20" s="352">
        <v>0.56265509999999996</v>
      </c>
      <c r="BP20" s="352">
        <v>0.55605579999999999</v>
      </c>
      <c r="BQ20" s="352">
        <v>0.55258949999999996</v>
      </c>
      <c r="BR20" s="352">
        <v>0.57098199999999999</v>
      </c>
      <c r="BS20" s="352">
        <v>0.58972590000000003</v>
      </c>
      <c r="BT20" s="352">
        <v>0.58786229999999995</v>
      </c>
      <c r="BU20" s="352">
        <v>0.54705079999999995</v>
      </c>
      <c r="BV20" s="352">
        <v>0.52725350000000004</v>
      </c>
    </row>
    <row r="21" spans="1:74" ht="11.1" customHeight="1" x14ac:dyDescent="0.2">
      <c r="A21" s="270" t="s">
        <v>430</v>
      </c>
      <c r="B21" s="550" t="s">
        <v>1089</v>
      </c>
      <c r="C21" s="341">
        <v>3.0434760000000001</v>
      </c>
      <c r="D21" s="341">
        <v>2.9154740000000001</v>
      </c>
      <c r="E21" s="341">
        <v>3.2209500000000002</v>
      </c>
      <c r="F21" s="341">
        <v>2.5548730000000002</v>
      </c>
      <c r="G21" s="341">
        <v>2.8580450000000002</v>
      </c>
      <c r="H21" s="341">
        <v>3.0194960000000002</v>
      </c>
      <c r="I21" s="341">
        <v>2.9168850000000002</v>
      </c>
      <c r="J21" s="341">
        <v>2.768659</v>
      </c>
      <c r="K21" s="341">
        <v>2.553353</v>
      </c>
      <c r="L21" s="341">
        <v>2.2373470000000002</v>
      </c>
      <c r="M21" s="341">
        <v>2.1472720000000001</v>
      </c>
      <c r="N21" s="341">
        <v>2.2279429999999998</v>
      </c>
      <c r="O21" s="341">
        <v>2.8911609999999999</v>
      </c>
      <c r="P21" s="341">
        <v>2.5176810000000001</v>
      </c>
      <c r="Q21" s="341">
        <v>1.890619</v>
      </c>
      <c r="R21" s="341">
        <v>2.083383</v>
      </c>
      <c r="S21" s="341">
        <v>2.618525</v>
      </c>
      <c r="T21" s="341">
        <v>2.6042740000000002</v>
      </c>
      <c r="U21" s="341">
        <v>2.3827410000000002</v>
      </c>
      <c r="V21" s="341">
        <v>2.5829580000000001</v>
      </c>
      <c r="W21" s="341">
        <v>2.5461</v>
      </c>
      <c r="X21" s="341">
        <v>2.0019650000000002</v>
      </c>
      <c r="Y21" s="341">
        <v>2.997522</v>
      </c>
      <c r="Z21" s="341">
        <v>1.8000609999999999</v>
      </c>
      <c r="AA21" s="341">
        <v>2.7233450000000001</v>
      </c>
      <c r="AB21" s="341">
        <v>1.9429099999999999</v>
      </c>
      <c r="AC21" s="341">
        <v>1.8470850000000001</v>
      </c>
      <c r="AD21" s="341">
        <v>2.602068</v>
      </c>
      <c r="AE21" s="341">
        <v>2.8264719999999999</v>
      </c>
      <c r="AF21" s="341">
        <v>2.5246909999999998</v>
      </c>
      <c r="AG21" s="341">
        <v>2.8533279999999999</v>
      </c>
      <c r="AH21" s="341">
        <v>2.3408679999999999</v>
      </c>
      <c r="AI21" s="341">
        <v>2.6593429999999998</v>
      </c>
      <c r="AJ21" s="341">
        <v>2.487581</v>
      </c>
      <c r="AK21" s="341">
        <v>2.288926</v>
      </c>
      <c r="AL21" s="341">
        <v>2.805301</v>
      </c>
      <c r="AM21" s="341">
        <v>2.7184330000000001</v>
      </c>
      <c r="AN21" s="341">
        <v>1.7508349999999999</v>
      </c>
      <c r="AO21" s="341">
        <v>1.712612</v>
      </c>
      <c r="AP21" s="341">
        <v>2.1500330000000001</v>
      </c>
      <c r="AQ21" s="341">
        <v>2.6305670000000001</v>
      </c>
      <c r="AR21" s="341">
        <v>2.4022039999999998</v>
      </c>
      <c r="AS21" s="341">
        <v>2.8085179999999998</v>
      </c>
      <c r="AT21" s="341">
        <v>2.2582719999999998</v>
      </c>
      <c r="AU21" s="341">
        <v>2.0629520000000001</v>
      </c>
      <c r="AV21" s="341">
        <v>1.485606</v>
      </c>
      <c r="AW21" s="341">
        <v>2.3720666669999999</v>
      </c>
      <c r="AX21" s="341">
        <v>2.0543225810000001</v>
      </c>
      <c r="AY21" s="341">
        <v>2.1880361289999999</v>
      </c>
      <c r="AZ21" s="352">
        <v>2.0909439999999999</v>
      </c>
      <c r="BA21" s="352">
        <v>1.988281</v>
      </c>
      <c r="BB21" s="352">
        <v>2.0434199999999998</v>
      </c>
      <c r="BC21" s="352">
        <v>2.0532469999999998</v>
      </c>
      <c r="BD21" s="352">
        <v>1.8149630000000001</v>
      </c>
      <c r="BE21" s="352">
        <v>1.9631510000000001</v>
      </c>
      <c r="BF21" s="352">
        <v>2.0173079999999999</v>
      </c>
      <c r="BG21" s="352">
        <v>1.7547790000000001</v>
      </c>
      <c r="BH21" s="352">
        <v>1.7436309999999999</v>
      </c>
      <c r="BI21" s="352">
        <v>1.6844779999999999</v>
      </c>
      <c r="BJ21" s="352">
        <v>1.6896009999999999</v>
      </c>
      <c r="BK21" s="352">
        <v>1.801269</v>
      </c>
      <c r="BL21" s="352">
        <v>1.530308</v>
      </c>
      <c r="BM21" s="352">
        <v>1.8537300000000001</v>
      </c>
      <c r="BN21" s="352">
        <v>2.031758</v>
      </c>
      <c r="BO21" s="352">
        <v>2.2124519999999999</v>
      </c>
      <c r="BP21" s="352">
        <v>2.2094390000000002</v>
      </c>
      <c r="BQ21" s="352">
        <v>2.3879570000000001</v>
      </c>
      <c r="BR21" s="352">
        <v>2.3113359999999998</v>
      </c>
      <c r="BS21" s="352">
        <v>1.9480059999999999</v>
      </c>
      <c r="BT21" s="352">
        <v>2.018624</v>
      </c>
      <c r="BU21" s="352">
        <v>2.0527060000000001</v>
      </c>
      <c r="BV21" s="352">
        <v>2.059504</v>
      </c>
    </row>
    <row r="22" spans="1:74" ht="11.1" customHeight="1" x14ac:dyDescent="0.2">
      <c r="A22" s="270" t="s">
        <v>432</v>
      </c>
      <c r="B22" s="550" t="s">
        <v>1090</v>
      </c>
      <c r="C22" s="341">
        <v>0.173064516</v>
      </c>
      <c r="D22" s="341">
        <v>0.33732142900000001</v>
      </c>
      <c r="E22" s="341">
        <v>0.41325806500000001</v>
      </c>
      <c r="F22" s="341">
        <v>0.60650000000000004</v>
      </c>
      <c r="G22" s="341">
        <v>0.79861290299999999</v>
      </c>
      <c r="H22" s="341">
        <v>0.99283333299999998</v>
      </c>
      <c r="I22" s="341">
        <v>0.81670967699999997</v>
      </c>
      <c r="J22" s="341">
        <v>0.74029032299999997</v>
      </c>
      <c r="K22" s="341">
        <v>0.95546666700000005</v>
      </c>
      <c r="L22" s="341">
        <v>0.574967742</v>
      </c>
      <c r="M22" s="341">
        <v>0.33833333300000001</v>
      </c>
      <c r="N22" s="341">
        <v>0.52867741899999998</v>
      </c>
      <c r="O22" s="341">
        <v>1.4548386999999999E-2</v>
      </c>
      <c r="P22" s="341">
        <v>0</v>
      </c>
      <c r="Q22" s="341">
        <v>1.3032258E-2</v>
      </c>
      <c r="R22" s="341">
        <v>0.24840000000000001</v>
      </c>
      <c r="S22" s="341">
        <v>0.30183871000000001</v>
      </c>
      <c r="T22" s="341">
        <v>0.24026666699999999</v>
      </c>
      <c r="U22" s="341">
        <v>-9.5483870000000002E-3</v>
      </c>
      <c r="V22" s="341">
        <v>-9.2774194000000004E-2</v>
      </c>
      <c r="W22" s="341">
        <v>-3.1466666999999997E-2</v>
      </c>
      <c r="X22" s="341">
        <v>0</v>
      </c>
      <c r="Y22" s="341">
        <v>-2.1233333E-2</v>
      </c>
      <c r="Z22" s="341">
        <v>-8.9451612999999999E-2</v>
      </c>
      <c r="AA22" s="341">
        <v>-0.107387097</v>
      </c>
      <c r="AB22" s="341">
        <v>-0.101551724</v>
      </c>
      <c r="AC22" s="341">
        <v>-9.6000000000000002E-2</v>
      </c>
      <c r="AD22" s="341">
        <v>-9.9433332999999999E-2</v>
      </c>
      <c r="AE22" s="341">
        <v>-0.10483871</v>
      </c>
      <c r="AF22" s="341">
        <v>-9.6833332999999994E-2</v>
      </c>
      <c r="AG22" s="341">
        <v>-7.6161290000000006E-2</v>
      </c>
      <c r="AH22" s="341">
        <v>-0.136225806</v>
      </c>
      <c r="AI22" s="341">
        <v>-0.109133333</v>
      </c>
      <c r="AJ22" s="341">
        <v>-0.138322581</v>
      </c>
      <c r="AK22" s="341">
        <v>-0.152733333</v>
      </c>
      <c r="AL22" s="341">
        <v>-5.7032258000000002E-2</v>
      </c>
      <c r="AM22" s="341">
        <v>-4.8258065000000003E-2</v>
      </c>
      <c r="AN22" s="341">
        <v>-8.8928570000000005E-3</v>
      </c>
      <c r="AO22" s="341">
        <v>-4.5064515999999999E-2</v>
      </c>
      <c r="AP22" s="341">
        <v>-8.0366667000000003E-2</v>
      </c>
      <c r="AQ22" s="341">
        <v>-9.4774194000000006E-2</v>
      </c>
      <c r="AR22" s="341">
        <v>-3.1466666999999997E-2</v>
      </c>
      <c r="AS22" s="341">
        <v>8.7096799999999996E-4</v>
      </c>
      <c r="AT22" s="341">
        <v>-6.3387097000000003E-2</v>
      </c>
      <c r="AU22" s="341">
        <v>-6.8066666999999997E-2</v>
      </c>
      <c r="AV22" s="341">
        <v>-8.4225806E-2</v>
      </c>
      <c r="AW22" s="341">
        <v>-7.2876189999999993E-2</v>
      </c>
      <c r="AX22" s="341">
        <v>-5.3184332000000001E-2</v>
      </c>
      <c r="AY22" s="341">
        <v>-6.1689906000000003E-2</v>
      </c>
      <c r="AZ22" s="352">
        <v>-5.60714E-2</v>
      </c>
      <c r="BA22" s="352">
        <v>-4.4838700000000002E-2</v>
      </c>
      <c r="BB22" s="352">
        <v>-4.6333300000000001E-2</v>
      </c>
      <c r="BC22" s="352">
        <v>-4.4838700000000002E-2</v>
      </c>
      <c r="BD22" s="352">
        <v>-4.6333300000000001E-2</v>
      </c>
      <c r="BE22" s="352">
        <v>-4.4838700000000002E-2</v>
      </c>
      <c r="BF22" s="352">
        <v>-4.4838700000000002E-2</v>
      </c>
      <c r="BG22" s="352">
        <v>-4.6333300000000001E-2</v>
      </c>
      <c r="BH22" s="352">
        <v>-4.4838700000000002E-2</v>
      </c>
      <c r="BI22" s="352">
        <v>-4.6333300000000001E-2</v>
      </c>
      <c r="BJ22" s="352">
        <v>-4.4838700000000002E-2</v>
      </c>
      <c r="BK22" s="352">
        <v>-4.4838700000000002E-2</v>
      </c>
      <c r="BL22" s="352">
        <v>-4.9642899999999997E-2</v>
      </c>
      <c r="BM22" s="352">
        <v>-4.4838700000000002E-2</v>
      </c>
      <c r="BN22" s="352">
        <v>0</v>
      </c>
      <c r="BO22" s="352">
        <v>0</v>
      </c>
      <c r="BP22" s="352">
        <v>0</v>
      </c>
      <c r="BQ22" s="352">
        <v>0</v>
      </c>
      <c r="BR22" s="352">
        <v>0</v>
      </c>
      <c r="BS22" s="352">
        <v>0</v>
      </c>
      <c r="BT22" s="352">
        <v>0</v>
      </c>
      <c r="BU22" s="352">
        <v>0</v>
      </c>
      <c r="BV22" s="352">
        <v>0</v>
      </c>
    </row>
    <row r="23" spans="1:74" ht="11.1" customHeight="1" x14ac:dyDescent="0.2">
      <c r="A23" s="270" t="s">
        <v>431</v>
      </c>
      <c r="B23" s="550" t="s">
        <v>1091</v>
      </c>
      <c r="C23" s="341">
        <v>0.24096774200000001</v>
      </c>
      <c r="D23" s="341">
        <v>0.18528571399999999</v>
      </c>
      <c r="E23" s="341">
        <v>-0.183258065</v>
      </c>
      <c r="F23" s="341">
        <v>-0.105833333</v>
      </c>
      <c r="G23" s="341">
        <v>7.4741934999999995E-2</v>
      </c>
      <c r="H23" s="341">
        <v>-9.1133332999999997E-2</v>
      </c>
      <c r="I23" s="341">
        <v>-0.202451613</v>
      </c>
      <c r="J23" s="341">
        <v>0.13838709699999999</v>
      </c>
      <c r="K23" s="341">
        <v>-0.307166667</v>
      </c>
      <c r="L23" s="341">
        <v>-0.34445161299999999</v>
      </c>
      <c r="M23" s="341">
        <v>0.76856666699999998</v>
      </c>
      <c r="N23" s="341">
        <v>-0.43487096800000002</v>
      </c>
      <c r="O23" s="341">
        <v>-0.93732258099999999</v>
      </c>
      <c r="P23" s="341">
        <v>-0.47178571400000002</v>
      </c>
      <c r="Q23" s="341">
        <v>0.23064516099999999</v>
      </c>
      <c r="R23" s="341">
        <v>0.18640000000000001</v>
      </c>
      <c r="S23" s="341">
        <v>-3.2774194E-2</v>
      </c>
      <c r="T23" s="341">
        <v>0.1976</v>
      </c>
      <c r="U23" s="341">
        <v>0.47638709699999998</v>
      </c>
      <c r="V23" s="341">
        <v>0.73051612899999996</v>
      </c>
      <c r="W23" s="341">
        <v>-1.8800000000000001E-2</v>
      </c>
      <c r="X23" s="341">
        <v>-0.262193548</v>
      </c>
      <c r="Y23" s="341">
        <v>-0.52816666700000003</v>
      </c>
      <c r="Z23" s="341">
        <v>0.49506451600000001</v>
      </c>
      <c r="AA23" s="341">
        <v>-5.3677418999999997E-2</v>
      </c>
      <c r="AB23" s="341">
        <v>-0.695931034</v>
      </c>
      <c r="AC23" s="341">
        <v>1.8806452000000001E-2</v>
      </c>
      <c r="AD23" s="341">
        <v>-0.56153333299999997</v>
      </c>
      <c r="AE23" s="341">
        <v>0.30883871000000002</v>
      </c>
      <c r="AF23" s="341">
        <v>0.48480000000000001</v>
      </c>
      <c r="AG23" s="341">
        <v>0.41322580599999997</v>
      </c>
      <c r="AH23" s="341">
        <v>0.32293548399999999</v>
      </c>
      <c r="AI23" s="341">
        <v>8.3666667E-2</v>
      </c>
      <c r="AJ23" s="341">
        <v>-0.277870968</v>
      </c>
      <c r="AK23" s="341">
        <v>8.4666667000000001E-2</v>
      </c>
      <c r="AL23" s="341">
        <v>0.25306451600000002</v>
      </c>
      <c r="AM23" s="341">
        <v>-0.17425806499999999</v>
      </c>
      <c r="AN23" s="341">
        <v>-0.39300000000000002</v>
      </c>
      <c r="AO23" s="341">
        <v>-6.1354839000000001E-2</v>
      </c>
      <c r="AP23" s="341">
        <v>-0.112566667</v>
      </c>
      <c r="AQ23" s="341">
        <v>0.14638709699999999</v>
      </c>
      <c r="AR23" s="341">
        <v>0.55403333300000002</v>
      </c>
      <c r="AS23" s="341">
        <v>-0.202580645</v>
      </c>
      <c r="AT23" s="341">
        <v>9.3290322999999994E-2</v>
      </c>
      <c r="AU23" s="341">
        <v>0.31469999999999998</v>
      </c>
      <c r="AV23" s="341">
        <v>-0.42390322600000002</v>
      </c>
      <c r="AW23" s="341">
        <v>-0.191080952</v>
      </c>
      <c r="AX23" s="341">
        <v>0.22977419399999999</v>
      </c>
      <c r="AY23" s="341">
        <v>-7.3640849999999994E-2</v>
      </c>
      <c r="AZ23" s="352">
        <v>-1.039371</v>
      </c>
      <c r="BA23" s="352">
        <v>-0.61377130000000002</v>
      </c>
      <c r="BB23" s="352">
        <v>-0.33606639999999999</v>
      </c>
      <c r="BC23" s="352">
        <v>-0.12950390000000001</v>
      </c>
      <c r="BD23" s="352">
        <v>0.1800477</v>
      </c>
      <c r="BE23" s="352">
        <v>0.30998379999999998</v>
      </c>
      <c r="BF23" s="352">
        <v>0.21474770000000001</v>
      </c>
      <c r="BG23" s="352">
        <v>2.7083300000000001E-2</v>
      </c>
      <c r="BH23" s="352">
        <v>-0.41684900000000003</v>
      </c>
      <c r="BI23" s="352">
        <v>-3.0629099999999999E-2</v>
      </c>
      <c r="BJ23" s="352">
        <v>0.24687600000000001</v>
      </c>
      <c r="BK23" s="352">
        <v>-0.3220247</v>
      </c>
      <c r="BL23" s="352">
        <v>-0.34854380000000001</v>
      </c>
      <c r="BM23" s="352">
        <v>-0.30953550000000002</v>
      </c>
      <c r="BN23" s="352">
        <v>-0.16678560000000001</v>
      </c>
      <c r="BO23" s="352">
        <v>6.0851200000000001E-2</v>
      </c>
      <c r="BP23" s="352">
        <v>0.17661470000000001</v>
      </c>
      <c r="BQ23" s="352">
        <v>0.18710669999999999</v>
      </c>
      <c r="BR23" s="352">
        <v>0.1563263</v>
      </c>
      <c r="BS23" s="352">
        <v>8.8906399999999997E-2</v>
      </c>
      <c r="BT23" s="352">
        <v>-0.30910090000000001</v>
      </c>
      <c r="BU23" s="352">
        <v>3.8124499999999999E-2</v>
      </c>
      <c r="BV23" s="352">
        <v>0.2731711</v>
      </c>
    </row>
    <row r="24" spans="1:74" ht="11.1" customHeight="1" x14ac:dyDescent="0.2">
      <c r="A24" s="270" t="s">
        <v>237</v>
      </c>
      <c r="B24" s="550" t="s">
        <v>1092</v>
      </c>
      <c r="C24" s="341">
        <v>0.30005774200000002</v>
      </c>
      <c r="D24" s="341">
        <v>-3.9499143E-2</v>
      </c>
      <c r="E24" s="341">
        <v>6.7745E-2</v>
      </c>
      <c r="F24" s="341">
        <v>0.34402233300000001</v>
      </c>
      <c r="G24" s="341">
        <v>0.42696416100000001</v>
      </c>
      <c r="H24" s="341">
        <v>0.36880499999999999</v>
      </c>
      <c r="I24" s="341">
        <v>0.41602593500000001</v>
      </c>
      <c r="J24" s="341">
        <v>0.20278358099999999</v>
      </c>
      <c r="K24" s="341">
        <v>8.1023999999999999E-2</v>
      </c>
      <c r="L24" s="341">
        <v>0.27706687099999999</v>
      </c>
      <c r="M24" s="341">
        <v>0.225103</v>
      </c>
      <c r="N24" s="341">
        <v>0.47994254800000002</v>
      </c>
      <c r="O24" s="341">
        <v>4.1891940000000003E-3</v>
      </c>
      <c r="P24" s="341">
        <v>0.12461871400000001</v>
      </c>
      <c r="Q24" s="341">
        <v>6.3523580999999996E-2</v>
      </c>
      <c r="R24" s="341">
        <v>6.0555999999999999E-2</v>
      </c>
      <c r="S24" s="341">
        <v>0.25907948400000003</v>
      </c>
      <c r="T24" s="341">
        <v>2.5986333E-2</v>
      </c>
      <c r="U24" s="341">
        <v>0.29846729</v>
      </c>
      <c r="V24" s="341">
        <v>-0.20438393499999999</v>
      </c>
      <c r="W24" s="341">
        <v>-0.12480933299999999</v>
      </c>
      <c r="X24" s="341">
        <v>-0.26460345200000002</v>
      </c>
      <c r="Y24" s="341">
        <v>-0.37794699999999998</v>
      </c>
      <c r="Z24" s="341">
        <v>0.52705709700000003</v>
      </c>
      <c r="AA24" s="341">
        <v>-0.188536484</v>
      </c>
      <c r="AB24" s="341">
        <v>6.3994758999999998E-2</v>
      </c>
      <c r="AC24" s="341">
        <v>0.39670754800000002</v>
      </c>
      <c r="AD24" s="341">
        <v>1.7763667E-2</v>
      </c>
      <c r="AE24" s="341">
        <v>-0.13287299999999999</v>
      </c>
      <c r="AF24" s="341">
        <v>-3.0439667E-2</v>
      </c>
      <c r="AG24" s="341">
        <v>-0.33951951600000002</v>
      </c>
      <c r="AH24" s="341">
        <v>0.270425323</v>
      </c>
      <c r="AI24" s="341">
        <v>-0.31888533299999999</v>
      </c>
      <c r="AJ24" s="341">
        <v>-0.139667452</v>
      </c>
      <c r="AK24" s="341">
        <v>0.24831666699999999</v>
      </c>
      <c r="AL24" s="341">
        <v>-0.379130258</v>
      </c>
      <c r="AM24" s="341">
        <v>-0.45998187099999999</v>
      </c>
      <c r="AN24" s="341">
        <v>6.1326856999999999E-2</v>
      </c>
      <c r="AO24" s="341">
        <v>2.5764354999999999E-2</v>
      </c>
      <c r="AP24" s="341">
        <v>4.0719333000000003E-2</v>
      </c>
      <c r="AQ24" s="341">
        <v>-2.2374903000000002E-2</v>
      </c>
      <c r="AR24" s="341">
        <v>0.16487833299999999</v>
      </c>
      <c r="AS24" s="341">
        <v>0.116410677</v>
      </c>
      <c r="AT24" s="341">
        <v>0.13812777400000001</v>
      </c>
      <c r="AU24" s="341">
        <v>-0.52417233299999999</v>
      </c>
      <c r="AV24" s="341">
        <v>-0.21171696800000001</v>
      </c>
      <c r="AW24" s="341">
        <v>-0.10188781500000001</v>
      </c>
      <c r="AX24" s="341">
        <v>0.26646402600000002</v>
      </c>
      <c r="AY24" s="341">
        <v>0.29195368900000002</v>
      </c>
      <c r="AZ24" s="352">
        <v>6.8510500000000002E-2</v>
      </c>
      <c r="BA24" s="352">
        <v>6.6137399999999999E-2</v>
      </c>
      <c r="BB24" s="352">
        <v>6.3231800000000005E-2</v>
      </c>
      <c r="BC24" s="352">
        <v>5.5229500000000001E-2</v>
      </c>
      <c r="BD24" s="352">
        <v>6.21629E-2</v>
      </c>
      <c r="BE24" s="352">
        <v>6.6110799999999997E-2</v>
      </c>
      <c r="BF24" s="352">
        <v>4.1561800000000003E-2</v>
      </c>
      <c r="BG24" s="352">
        <v>1.86839E-2</v>
      </c>
      <c r="BH24" s="352">
        <v>2.1632499999999999E-2</v>
      </c>
      <c r="BI24" s="352">
        <v>7.2279200000000002E-2</v>
      </c>
      <c r="BJ24" s="352">
        <v>9.7512699999999994E-2</v>
      </c>
      <c r="BK24" s="352">
        <v>3.0871200000000001E-2</v>
      </c>
      <c r="BL24" s="352">
        <v>5.0011399999999998E-2</v>
      </c>
      <c r="BM24" s="352">
        <v>5.8189600000000001E-2</v>
      </c>
      <c r="BN24" s="352">
        <v>6.0105100000000002E-2</v>
      </c>
      <c r="BO24" s="352">
        <v>5.5105899999999999E-2</v>
      </c>
      <c r="BP24" s="352">
        <v>6.3461600000000007E-2</v>
      </c>
      <c r="BQ24" s="352">
        <v>6.7850599999999997E-2</v>
      </c>
      <c r="BR24" s="352">
        <v>4.4562600000000001E-2</v>
      </c>
      <c r="BS24" s="352">
        <v>2.0829899999999998E-2</v>
      </c>
      <c r="BT24" s="352">
        <v>2.3189499999999998E-2</v>
      </c>
      <c r="BU24" s="352">
        <v>7.4863399999999997E-2</v>
      </c>
      <c r="BV24" s="352">
        <v>9.9929900000000002E-2</v>
      </c>
    </row>
    <row r="25" spans="1:74" s="273" customFormat="1" ht="11.1" customHeight="1" x14ac:dyDescent="0.2">
      <c r="A25" s="548" t="s">
        <v>240</v>
      </c>
      <c r="B25" s="549" t="s">
        <v>1093</v>
      </c>
      <c r="C25" s="102">
        <v>0.98848599999999998</v>
      </c>
      <c r="D25" s="102">
        <v>0.92403500000000005</v>
      </c>
      <c r="E25" s="102">
        <v>1.004067</v>
      </c>
      <c r="F25" s="102">
        <v>1.0501659999999999</v>
      </c>
      <c r="G25" s="102">
        <v>1.0867089999999999</v>
      </c>
      <c r="H25" s="102">
        <v>1.1109009999999999</v>
      </c>
      <c r="I25" s="102">
        <v>1.100482</v>
      </c>
      <c r="J25" s="102">
        <v>1.01013</v>
      </c>
      <c r="K25" s="102">
        <v>1.081998</v>
      </c>
      <c r="L25" s="102">
        <v>1.0138050000000001</v>
      </c>
      <c r="M25" s="102">
        <v>1.023299</v>
      </c>
      <c r="N25" s="102">
        <v>0.98570899999999995</v>
      </c>
      <c r="O25" s="102">
        <v>1.0314540000000001</v>
      </c>
      <c r="P25" s="102">
        <v>0.95485799999999998</v>
      </c>
      <c r="Q25" s="102">
        <v>0.92438900000000002</v>
      </c>
      <c r="R25" s="102">
        <v>1.008634</v>
      </c>
      <c r="S25" s="102">
        <v>0.93196699999999999</v>
      </c>
      <c r="T25" s="102">
        <v>1.049633</v>
      </c>
      <c r="U25" s="102">
        <v>1.04413</v>
      </c>
      <c r="V25" s="102">
        <v>1.0708070000000001</v>
      </c>
      <c r="W25" s="102">
        <v>1.0710679999999999</v>
      </c>
      <c r="X25" s="102">
        <v>1.0310319999999999</v>
      </c>
      <c r="Y25" s="102">
        <v>1.054665</v>
      </c>
      <c r="Z25" s="102">
        <v>1.065612</v>
      </c>
      <c r="AA25" s="102">
        <v>0.96887199999999996</v>
      </c>
      <c r="AB25" s="102">
        <v>0.83903499999999998</v>
      </c>
      <c r="AC25" s="102">
        <v>0.92435500000000004</v>
      </c>
      <c r="AD25" s="102">
        <v>0.97323400000000004</v>
      </c>
      <c r="AE25" s="102">
        <v>0.97599999999999998</v>
      </c>
      <c r="AF25" s="102">
        <v>0.97896799999999995</v>
      </c>
      <c r="AG25" s="102">
        <v>0.91967699999999997</v>
      </c>
      <c r="AH25" s="102">
        <v>1.0033570000000001</v>
      </c>
      <c r="AI25" s="102">
        <v>0.98699800000000004</v>
      </c>
      <c r="AJ25" s="102">
        <v>1.008645</v>
      </c>
      <c r="AK25" s="102">
        <v>1.0306649999999999</v>
      </c>
      <c r="AL25" s="102">
        <v>1.020035</v>
      </c>
      <c r="AM25" s="102">
        <v>0.96013099999999996</v>
      </c>
      <c r="AN25" s="102">
        <v>0.94250100000000003</v>
      </c>
      <c r="AO25" s="102">
        <v>0.91890300000000003</v>
      </c>
      <c r="AP25" s="102">
        <v>0.93333500000000003</v>
      </c>
      <c r="AQ25" s="102">
        <v>1.065742</v>
      </c>
      <c r="AR25" s="102">
        <v>1.023166</v>
      </c>
      <c r="AS25" s="102">
        <v>1.0159050000000001</v>
      </c>
      <c r="AT25" s="102">
        <v>1.0369360000000001</v>
      </c>
      <c r="AU25" s="102">
        <v>0.98656600000000005</v>
      </c>
      <c r="AV25" s="102">
        <v>0.87158199999999997</v>
      </c>
      <c r="AW25" s="102">
        <v>1.0209680000000001</v>
      </c>
      <c r="AX25" s="102">
        <v>1.0222359999999999</v>
      </c>
      <c r="AY25" s="102">
        <v>0.98649180000000003</v>
      </c>
      <c r="AZ25" s="559">
        <v>0.92870079999999999</v>
      </c>
      <c r="BA25" s="559">
        <v>0.93110250000000006</v>
      </c>
      <c r="BB25" s="559">
        <v>0.97025899999999998</v>
      </c>
      <c r="BC25" s="559">
        <v>0.95840510000000001</v>
      </c>
      <c r="BD25" s="559">
        <v>0.9701864</v>
      </c>
      <c r="BE25" s="559">
        <v>0.9846994</v>
      </c>
      <c r="BF25" s="559">
        <v>0.99452879999999999</v>
      </c>
      <c r="BG25" s="559">
        <v>0.95397589999999999</v>
      </c>
      <c r="BH25" s="559">
        <v>0.96387310000000004</v>
      </c>
      <c r="BI25" s="559">
        <v>0.98914199999999997</v>
      </c>
      <c r="BJ25" s="559">
        <v>1.000135</v>
      </c>
      <c r="BK25" s="559">
        <v>0.97529239999999995</v>
      </c>
      <c r="BL25" s="559">
        <v>0.91845670000000001</v>
      </c>
      <c r="BM25" s="559">
        <v>0.92735840000000003</v>
      </c>
      <c r="BN25" s="559">
        <v>0.96947570000000005</v>
      </c>
      <c r="BO25" s="559">
        <v>0.97133840000000005</v>
      </c>
      <c r="BP25" s="559">
        <v>0.98566730000000002</v>
      </c>
      <c r="BQ25" s="559">
        <v>0.99234250000000002</v>
      </c>
      <c r="BR25" s="559">
        <v>0.99704610000000005</v>
      </c>
      <c r="BS25" s="559">
        <v>0.95908669999999996</v>
      </c>
      <c r="BT25" s="559">
        <v>0.97719029999999996</v>
      </c>
      <c r="BU25" s="559">
        <v>1.0032700000000001</v>
      </c>
      <c r="BV25" s="559">
        <v>1.011309</v>
      </c>
    </row>
    <row r="26" spans="1:74" s="273" customFormat="1" ht="11.1" customHeight="1" x14ac:dyDescent="0.2">
      <c r="A26" s="548" t="s">
        <v>239</v>
      </c>
      <c r="B26" s="549" t="s">
        <v>1094</v>
      </c>
      <c r="C26" s="102">
        <v>5.5083549999999999</v>
      </c>
      <c r="D26" s="102">
        <v>5.5139639999999996</v>
      </c>
      <c r="E26" s="102">
        <v>5.9523549999999998</v>
      </c>
      <c r="F26" s="102">
        <v>5.9173</v>
      </c>
      <c r="G26" s="102">
        <v>5.9610000000000003</v>
      </c>
      <c r="H26" s="102">
        <v>6.008267</v>
      </c>
      <c r="I26" s="102">
        <v>6.1885159999999999</v>
      </c>
      <c r="J26" s="102">
        <v>6.0605479999999998</v>
      </c>
      <c r="K26" s="102">
        <v>6.1540670000000004</v>
      </c>
      <c r="L26" s="102">
        <v>6.1677419999999996</v>
      </c>
      <c r="M26" s="102">
        <v>6.1393000000000004</v>
      </c>
      <c r="N26" s="102">
        <v>5.6004519999999998</v>
      </c>
      <c r="O26" s="102">
        <v>6.0409680000000003</v>
      </c>
      <c r="P26" s="102">
        <v>6.1175360000000003</v>
      </c>
      <c r="Q26" s="102">
        <v>6.3514189999999999</v>
      </c>
      <c r="R26" s="102">
        <v>6.4454330000000004</v>
      </c>
      <c r="S26" s="102">
        <v>6.428839</v>
      </c>
      <c r="T26" s="102">
        <v>6.4082999999999997</v>
      </c>
      <c r="U26" s="102">
        <v>6.5056770000000004</v>
      </c>
      <c r="V26" s="102">
        <v>6.6308389999999999</v>
      </c>
      <c r="W26" s="102">
        <v>6.7954330000000001</v>
      </c>
      <c r="X26" s="102">
        <v>6.8048390000000003</v>
      </c>
      <c r="Y26" s="102">
        <v>6.7828330000000001</v>
      </c>
      <c r="Z26" s="102">
        <v>6.6485479999999999</v>
      </c>
      <c r="AA26" s="102">
        <v>6.1396769999999998</v>
      </c>
      <c r="AB26" s="102">
        <v>6.7073450000000001</v>
      </c>
      <c r="AC26" s="102">
        <v>6.9603229999999998</v>
      </c>
      <c r="AD26" s="102">
        <v>7.0796000000000001</v>
      </c>
      <c r="AE26" s="102">
        <v>7.1399679999999996</v>
      </c>
      <c r="AF26" s="102">
        <v>7.1203000000000003</v>
      </c>
      <c r="AG26" s="102">
        <v>7.0094839999999996</v>
      </c>
      <c r="AH26" s="102">
        <v>7.1390969999999996</v>
      </c>
      <c r="AI26" s="102">
        <v>7.2344999999999997</v>
      </c>
      <c r="AJ26" s="102">
        <v>7.3744189999999996</v>
      </c>
      <c r="AK26" s="102">
        <v>7.3837330000000003</v>
      </c>
      <c r="AL26" s="102">
        <v>7.204161</v>
      </c>
      <c r="AM26" s="102">
        <v>6.7095159999999998</v>
      </c>
      <c r="AN26" s="102">
        <v>6.9413210000000003</v>
      </c>
      <c r="AO26" s="102">
        <v>7.3242580000000004</v>
      </c>
      <c r="AP26" s="102">
        <v>7.3574330000000003</v>
      </c>
      <c r="AQ26" s="102">
        <v>7.4719360000000004</v>
      </c>
      <c r="AR26" s="102">
        <v>7.4839330000000004</v>
      </c>
      <c r="AS26" s="102">
        <v>7.576581</v>
      </c>
      <c r="AT26" s="102">
        <v>7.7120649999999999</v>
      </c>
      <c r="AU26" s="102">
        <v>7.894666</v>
      </c>
      <c r="AV26" s="102">
        <v>7.7984520000000002</v>
      </c>
      <c r="AW26" s="102">
        <v>7.8497750640000001</v>
      </c>
      <c r="AX26" s="102">
        <v>7.5086987069999998</v>
      </c>
      <c r="AY26" s="102">
        <v>6.8908510300000003</v>
      </c>
      <c r="AZ26" s="559">
        <v>7.2498579999999997</v>
      </c>
      <c r="BA26" s="559">
        <v>7.4119590000000004</v>
      </c>
      <c r="BB26" s="559">
        <v>7.493125</v>
      </c>
      <c r="BC26" s="559">
        <v>7.512893</v>
      </c>
      <c r="BD26" s="559">
        <v>7.5652710000000001</v>
      </c>
      <c r="BE26" s="559">
        <v>7.5737550000000002</v>
      </c>
      <c r="BF26" s="559">
        <v>7.6707380000000001</v>
      </c>
      <c r="BG26" s="559">
        <v>7.7084099999999998</v>
      </c>
      <c r="BH26" s="559">
        <v>7.7361529999999998</v>
      </c>
      <c r="BI26" s="559">
        <v>7.7302289999999996</v>
      </c>
      <c r="BJ26" s="559">
        <v>7.5482009999999997</v>
      </c>
      <c r="BK26" s="559">
        <v>7.5217280000000004</v>
      </c>
      <c r="BL26" s="559">
        <v>7.4993999999999996</v>
      </c>
      <c r="BM26" s="559">
        <v>7.7047040000000004</v>
      </c>
      <c r="BN26" s="559">
        <v>7.8243359999999997</v>
      </c>
      <c r="BO26" s="559">
        <v>7.8515670000000002</v>
      </c>
      <c r="BP26" s="559">
        <v>7.7958489999999996</v>
      </c>
      <c r="BQ26" s="559">
        <v>7.7018529999999998</v>
      </c>
      <c r="BR26" s="559">
        <v>7.7281399999999998</v>
      </c>
      <c r="BS26" s="559">
        <v>7.7703170000000004</v>
      </c>
      <c r="BT26" s="559">
        <v>7.7755710000000002</v>
      </c>
      <c r="BU26" s="559">
        <v>7.7540129999999996</v>
      </c>
      <c r="BV26" s="559">
        <v>7.5624190000000002</v>
      </c>
    </row>
    <row r="27" spans="1:74" s="273" customFormat="1" ht="11.1" customHeight="1" x14ac:dyDescent="0.2">
      <c r="A27" s="548" t="s">
        <v>493</v>
      </c>
      <c r="B27" s="549" t="s">
        <v>1095</v>
      </c>
      <c r="C27" s="102">
        <v>1.20608</v>
      </c>
      <c r="D27" s="102">
        <v>1.183184</v>
      </c>
      <c r="E27" s="102">
        <v>1.196663</v>
      </c>
      <c r="F27" s="102">
        <v>1.156757</v>
      </c>
      <c r="G27" s="102">
        <v>1.2056260000000001</v>
      </c>
      <c r="H27" s="102">
        <v>1.2460420000000001</v>
      </c>
      <c r="I27" s="102">
        <v>1.2271460000000001</v>
      </c>
      <c r="J27" s="102">
        <v>1.1889620000000001</v>
      </c>
      <c r="K27" s="102">
        <v>1.125291</v>
      </c>
      <c r="L27" s="102">
        <v>1.2248429999999999</v>
      </c>
      <c r="M27" s="102">
        <v>1.2798020000000001</v>
      </c>
      <c r="N27" s="102">
        <v>1.1911320000000001</v>
      </c>
      <c r="O27" s="102">
        <v>1.238111</v>
      </c>
      <c r="P27" s="102">
        <v>1.237419</v>
      </c>
      <c r="Q27" s="102">
        <v>1.2492559999999999</v>
      </c>
      <c r="R27" s="102">
        <v>1.2379389999999999</v>
      </c>
      <c r="S27" s="102">
        <v>1.2882659999999999</v>
      </c>
      <c r="T27" s="102">
        <v>1.341669</v>
      </c>
      <c r="U27" s="102">
        <v>1.312074</v>
      </c>
      <c r="V27" s="102">
        <v>1.3001560000000001</v>
      </c>
      <c r="W27" s="102">
        <v>1.320495</v>
      </c>
      <c r="X27" s="102">
        <v>1.3107260000000001</v>
      </c>
      <c r="Y27" s="102">
        <v>1.3429819999999999</v>
      </c>
      <c r="Z27" s="102">
        <v>1.403586</v>
      </c>
      <c r="AA27" s="102">
        <v>1.280397</v>
      </c>
      <c r="AB27" s="102">
        <v>1.3743639999999999</v>
      </c>
      <c r="AC27" s="102">
        <v>1.362549</v>
      </c>
      <c r="AD27" s="102">
        <v>1.3026770000000001</v>
      </c>
      <c r="AE27" s="102">
        <v>1.312872</v>
      </c>
      <c r="AF27" s="102">
        <v>1.394882</v>
      </c>
      <c r="AG27" s="102">
        <v>1.4245570000000001</v>
      </c>
      <c r="AH27" s="102">
        <v>1.413205</v>
      </c>
      <c r="AI27" s="102">
        <v>1.378784</v>
      </c>
      <c r="AJ27" s="102">
        <v>1.386541</v>
      </c>
      <c r="AK27" s="102">
        <v>1.465471</v>
      </c>
      <c r="AL27" s="102">
        <v>1.442026</v>
      </c>
      <c r="AM27" s="102">
        <v>1.325928</v>
      </c>
      <c r="AN27" s="102">
        <v>1.338042</v>
      </c>
      <c r="AO27" s="102">
        <v>1.3206439999999999</v>
      </c>
      <c r="AP27" s="102">
        <v>1.286232</v>
      </c>
      <c r="AQ27" s="102">
        <v>1.3317330000000001</v>
      </c>
      <c r="AR27" s="102">
        <v>1.384331</v>
      </c>
      <c r="AS27" s="102">
        <v>1.384404</v>
      </c>
      <c r="AT27" s="102">
        <v>1.3527739999999999</v>
      </c>
      <c r="AU27" s="102">
        <v>1.3742829999999999</v>
      </c>
      <c r="AV27" s="102">
        <v>1.4130990000000001</v>
      </c>
      <c r="AW27" s="102">
        <v>1.40903193</v>
      </c>
      <c r="AX27" s="102">
        <v>1.4208590210000001</v>
      </c>
      <c r="AY27" s="102">
        <v>1.3705648459999999</v>
      </c>
      <c r="AZ27" s="559">
        <v>1.3273680000000001</v>
      </c>
      <c r="BA27" s="559">
        <v>1.355092</v>
      </c>
      <c r="BB27" s="559">
        <v>1.366044</v>
      </c>
      <c r="BC27" s="559">
        <v>1.41256</v>
      </c>
      <c r="BD27" s="559">
        <v>1.444698</v>
      </c>
      <c r="BE27" s="559">
        <v>1.4528650000000001</v>
      </c>
      <c r="BF27" s="559">
        <v>1.46428</v>
      </c>
      <c r="BG27" s="559">
        <v>1.4486829999999999</v>
      </c>
      <c r="BH27" s="559">
        <v>1.473714</v>
      </c>
      <c r="BI27" s="559">
        <v>1.521641</v>
      </c>
      <c r="BJ27" s="559">
        <v>1.523285</v>
      </c>
      <c r="BK27" s="559">
        <v>1.4801409999999999</v>
      </c>
      <c r="BL27" s="559">
        <v>1.4269320000000001</v>
      </c>
      <c r="BM27" s="559">
        <v>1.4510479999999999</v>
      </c>
      <c r="BN27" s="559">
        <v>1.44181</v>
      </c>
      <c r="BO27" s="559">
        <v>1.4816959999999999</v>
      </c>
      <c r="BP27" s="559">
        <v>1.5007010000000001</v>
      </c>
      <c r="BQ27" s="559">
        <v>1.4954689999999999</v>
      </c>
      <c r="BR27" s="559">
        <v>1.5007269999999999</v>
      </c>
      <c r="BS27" s="559">
        <v>1.4799020000000001</v>
      </c>
      <c r="BT27" s="559">
        <v>1.4980059999999999</v>
      </c>
      <c r="BU27" s="559">
        <v>1.5360910000000001</v>
      </c>
      <c r="BV27" s="559">
        <v>1.532996</v>
      </c>
    </row>
    <row r="28" spans="1:74" ht="11.1" customHeight="1" x14ac:dyDescent="0.2">
      <c r="A28" s="270" t="s">
        <v>469</v>
      </c>
      <c r="B28" s="550" t="s">
        <v>1096</v>
      </c>
      <c r="C28" s="341">
        <v>1.0384089999999999</v>
      </c>
      <c r="D28" s="341">
        <v>1.010856</v>
      </c>
      <c r="E28" s="341">
        <v>1.0187360000000001</v>
      </c>
      <c r="F28" s="341">
        <v>0.96519999999999995</v>
      </c>
      <c r="G28" s="341">
        <v>1.0082469999999999</v>
      </c>
      <c r="H28" s="341">
        <v>1.042924</v>
      </c>
      <c r="I28" s="341">
        <v>1.0160750000000001</v>
      </c>
      <c r="J28" s="341">
        <v>0.98452300000000004</v>
      </c>
      <c r="K28" s="341">
        <v>0.90238600000000002</v>
      </c>
      <c r="L28" s="341">
        <v>1.0142089999999999</v>
      </c>
      <c r="M28" s="341">
        <v>1.052651</v>
      </c>
      <c r="N28" s="341">
        <v>0.96922399999999997</v>
      </c>
      <c r="O28" s="341">
        <v>1.0020690000000001</v>
      </c>
      <c r="P28" s="341">
        <v>0.99927299999999997</v>
      </c>
      <c r="Q28" s="341">
        <v>0.98716800000000005</v>
      </c>
      <c r="R28" s="341">
        <v>0.97206700000000001</v>
      </c>
      <c r="S28" s="341">
        <v>0.99418700000000004</v>
      </c>
      <c r="T28" s="341">
        <v>1.0363119999999999</v>
      </c>
      <c r="U28" s="341">
        <v>1.0327040000000001</v>
      </c>
      <c r="V28" s="341">
        <v>1.0042709999999999</v>
      </c>
      <c r="W28" s="341">
        <v>1.003455</v>
      </c>
      <c r="X28" s="341">
        <v>1.0276730000000001</v>
      </c>
      <c r="Y28" s="341">
        <v>1.0534300000000001</v>
      </c>
      <c r="Z28" s="341">
        <v>1.0815969999999999</v>
      </c>
      <c r="AA28" s="341">
        <v>0.99494000000000005</v>
      </c>
      <c r="AB28" s="341">
        <v>1.074103</v>
      </c>
      <c r="AC28" s="341">
        <v>1.0686929999999999</v>
      </c>
      <c r="AD28" s="341">
        <v>0.98221000000000003</v>
      </c>
      <c r="AE28" s="341">
        <v>1.025274</v>
      </c>
      <c r="AF28" s="341">
        <v>1.043453</v>
      </c>
      <c r="AG28" s="341">
        <v>1.0906309999999999</v>
      </c>
      <c r="AH28" s="341">
        <v>1.080837</v>
      </c>
      <c r="AI28" s="341">
        <v>1.0406550000000001</v>
      </c>
      <c r="AJ28" s="341">
        <v>1.049636</v>
      </c>
      <c r="AK28" s="341">
        <v>1.112771</v>
      </c>
      <c r="AL28" s="341">
        <v>1.102722</v>
      </c>
      <c r="AM28" s="341">
        <v>1.083731</v>
      </c>
      <c r="AN28" s="341">
        <v>1.084055</v>
      </c>
      <c r="AO28" s="341">
        <v>1.054281</v>
      </c>
      <c r="AP28" s="341">
        <v>1.0216229999999999</v>
      </c>
      <c r="AQ28" s="341">
        <v>1.0354099999999999</v>
      </c>
      <c r="AR28" s="341">
        <v>1.0772470000000001</v>
      </c>
      <c r="AS28" s="341">
        <v>1.079399</v>
      </c>
      <c r="AT28" s="341">
        <v>1.080438</v>
      </c>
      <c r="AU28" s="341">
        <v>1.0501819999999999</v>
      </c>
      <c r="AV28" s="341">
        <v>1.1003750000000001</v>
      </c>
      <c r="AW28" s="341">
        <v>1.1025</v>
      </c>
      <c r="AX28" s="341">
        <v>1.1106451610000001</v>
      </c>
      <c r="AY28" s="341">
        <v>1.096072516</v>
      </c>
      <c r="AZ28" s="352">
        <v>1.0422499999999999</v>
      </c>
      <c r="BA28" s="352">
        <v>1.0545009999999999</v>
      </c>
      <c r="BB28" s="352">
        <v>1.0425409999999999</v>
      </c>
      <c r="BC28" s="352">
        <v>1.0660689999999999</v>
      </c>
      <c r="BD28" s="352">
        <v>1.0738239999999999</v>
      </c>
      <c r="BE28" s="352">
        <v>1.07491</v>
      </c>
      <c r="BF28" s="352">
        <v>1.08148</v>
      </c>
      <c r="BG28" s="352">
        <v>1.0570390000000001</v>
      </c>
      <c r="BH28" s="352">
        <v>1.0836730000000001</v>
      </c>
      <c r="BI28" s="352">
        <v>1.120282</v>
      </c>
      <c r="BJ28" s="352">
        <v>1.111904</v>
      </c>
      <c r="BK28" s="352">
        <v>1.0936159999999999</v>
      </c>
      <c r="BL28" s="352">
        <v>1.037193</v>
      </c>
      <c r="BM28" s="352">
        <v>1.056956</v>
      </c>
      <c r="BN28" s="352">
        <v>1.0410779999999999</v>
      </c>
      <c r="BO28" s="352">
        <v>1.076274</v>
      </c>
      <c r="BP28" s="352">
        <v>1.0852919999999999</v>
      </c>
      <c r="BQ28" s="352">
        <v>1.081024</v>
      </c>
      <c r="BR28" s="352">
        <v>1.0913630000000001</v>
      </c>
      <c r="BS28" s="352">
        <v>1.067647</v>
      </c>
      <c r="BT28" s="352">
        <v>1.0917680000000001</v>
      </c>
      <c r="BU28" s="352">
        <v>1.121332</v>
      </c>
      <c r="BV28" s="352">
        <v>1.1093310000000001</v>
      </c>
    </row>
    <row r="29" spans="1:74" s="273" customFormat="1" ht="11.1" customHeight="1" x14ac:dyDescent="0.2">
      <c r="A29" s="548" t="s">
        <v>494</v>
      </c>
      <c r="B29" s="549" t="s">
        <v>1097</v>
      </c>
      <c r="C29" s="102">
        <v>0.22477351600000001</v>
      </c>
      <c r="D29" s="102">
        <v>0.20964453599999999</v>
      </c>
      <c r="E29" s="102">
        <v>0.21499971000000001</v>
      </c>
      <c r="F29" s="102">
        <v>0.22666776699999999</v>
      </c>
      <c r="G29" s="102">
        <v>0.22458193500000001</v>
      </c>
      <c r="H29" s="102">
        <v>0.23523549999999999</v>
      </c>
      <c r="I29" s="102">
        <v>0.22451516099999999</v>
      </c>
      <c r="J29" s="102">
        <v>0.22219312899999999</v>
      </c>
      <c r="K29" s="102">
        <v>0.22286576699999999</v>
      </c>
      <c r="L29" s="102">
        <v>0.21809729</v>
      </c>
      <c r="M29" s="102">
        <v>0.227500533</v>
      </c>
      <c r="N29" s="102">
        <v>0.21345235500000001</v>
      </c>
      <c r="O29" s="102">
        <v>0.20999974199999999</v>
      </c>
      <c r="P29" s="102">
        <v>0.195713357</v>
      </c>
      <c r="Q29" s="102">
        <v>0.19596928999999999</v>
      </c>
      <c r="R29" s="102">
        <v>0.20706559999999999</v>
      </c>
      <c r="S29" s="102">
        <v>0.22387180600000001</v>
      </c>
      <c r="T29" s="102">
        <v>0.22693443299999999</v>
      </c>
      <c r="U29" s="102">
        <v>0.22922758100000001</v>
      </c>
      <c r="V29" s="102">
        <v>0.22964609699999999</v>
      </c>
      <c r="W29" s="102">
        <v>0.22953399999999999</v>
      </c>
      <c r="X29" s="102">
        <v>0.22258022599999999</v>
      </c>
      <c r="Y29" s="102">
        <v>0.23239976700000001</v>
      </c>
      <c r="Z29" s="102">
        <v>0.240096806</v>
      </c>
      <c r="AA29" s="102">
        <v>0.22280467700000001</v>
      </c>
      <c r="AB29" s="102">
        <v>0.19337955200000001</v>
      </c>
      <c r="AC29" s="102">
        <v>0.22074132299999999</v>
      </c>
      <c r="AD29" s="102">
        <v>0.22623326699999999</v>
      </c>
      <c r="AE29" s="102">
        <v>0.22361141900000001</v>
      </c>
      <c r="AF29" s="102">
        <v>0.21826719999999999</v>
      </c>
      <c r="AG29" s="102">
        <v>0.22264435499999999</v>
      </c>
      <c r="AH29" s="102">
        <v>0.22271148399999999</v>
      </c>
      <c r="AI29" s="102">
        <v>0.22040109999999999</v>
      </c>
      <c r="AJ29" s="102">
        <v>0.21603245200000001</v>
      </c>
      <c r="AK29" s="102">
        <v>0.2228</v>
      </c>
      <c r="AL29" s="102">
        <v>0.23103238700000001</v>
      </c>
      <c r="AM29" s="102">
        <v>0.21096829</v>
      </c>
      <c r="AN29" s="102">
        <v>0.204287786</v>
      </c>
      <c r="AO29" s="102">
        <v>0.20306638699999999</v>
      </c>
      <c r="AP29" s="102">
        <v>0.202233467</v>
      </c>
      <c r="AQ29" s="102">
        <v>0.20938764500000001</v>
      </c>
      <c r="AR29" s="102">
        <v>0.210200367</v>
      </c>
      <c r="AS29" s="102">
        <v>0.20606635500000001</v>
      </c>
      <c r="AT29" s="102">
        <v>0.205033097</v>
      </c>
      <c r="AU29" s="102">
        <v>0.2117646</v>
      </c>
      <c r="AV29" s="102">
        <v>0.19964293499999999</v>
      </c>
      <c r="AW29" s="102">
        <v>0.21489610000000001</v>
      </c>
      <c r="AX29" s="102">
        <v>0.22121859999999999</v>
      </c>
      <c r="AY29" s="102">
        <v>0.20812149999999999</v>
      </c>
      <c r="AZ29" s="559">
        <v>0.204037</v>
      </c>
      <c r="BA29" s="559">
        <v>0.20758699999999999</v>
      </c>
      <c r="BB29" s="559">
        <v>0.21206759999999999</v>
      </c>
      <c r="BC29" s="559">
        <v>0.2126353</v>
      </c>
      <c r="BD29" s="559">
        <v>0.2156187</v>
      </c>
      <c r="BE29" s="559">
        <v>0.21807280000000001</v>
      </c>
      <c r="BF29" s="559">
        <v>0.21554219999999999</v>
      </c>
      <c r="BG29" s="559">
        <v>0.2106082</v>
      </c>
      <c r="BH29" s="559">
        <v>0.20733869999999999</v>
      </c>
      <c r="BI29" s="559">
        <v>0.2175349</v>
      </c>
      <c r="BJ29" s="559">
        <v>0.22170049999999999</v>
      </c>
      <c r="BK29" s="559">
        <v>0.20728540000000001</v>
      </c>
      <c r="BL29" s="559">
        <v>0.20256270000000001</v>
      </c>
      <c r="BM29" s="559">
        <v>0.2071587</v>
      </c>
      <c r="BN29" s="559">
        <v>0.2115146</v>
      </c>
      <c r="BO29" s="559">
        <v>0.2127291</v>
      </c>
      <c r="BP29" s="559">
        <v>0.2150879</v>
      </c>
      <c r="BQ29" s="559">
        <v>0.2159277</v>
      </c>
      <c r="BR29" s="559">
        <v>0.21264669999999999</v>
      </c>
      <c r="BS29" s="559">
        <v>0.2085284</v>
      </c>
      <c r="BT29" s="559">
        <v>0.20596390000000001</v>
      </c>
      <c r="BU29" s="559">
        <v>0.2161846</v>
      </c>
      <c r="BV29" s="559">
        <v>0.22093889999999999</v>
      </c>
    </row>
    <row r="30" spans="1:74" s="273" customFormat="1" ht="11.1" customHeight="1" x14ac:dyDescent="0.2">
      <c r="A30" s="548" t="s">
        <v>804</v>
      </c>
      <c r="B30" s="549" t="s">
        <v>1098</v>
      </c>
      <c r="C30" s="102">
        <v>-0.25954300000000002</v>
      </c>
      <c r="D30" s="102">
        <v>-0.53358000000000005</v>
      </c>
      <c r="E30" s="102">
        <v>-0.43973400000000001</v>
      </c>
      <c r="F30" s="102">
        <v>-0.419159</v>
      </c>
      <c r="G30" s="102">
        <v>-0.32280300000000001</v>
      </c>
      <c r="H30" s="102">
        <v>-0.36192999999999997</v>
      </c>
      <c r="I30" s="102">
        <v>-0.40188400000000002</v>
      </c>
      <c r="J30" s="102">
        <v>-0.44310500000000003</v>
      </c>
      <c r="K30" s="102">
        <v>-0.42931200000000003</v>
      </c>
      <c r="L30" s="102">
        <v>-0.58893399999999996</v>
      </c>
      <c r="M30" s="102">
        <v>-0.478047</v>
      </c>
      <c r="N30" s="102">
        <v>-0.373726</v>
      </c>
      <c r="O30" s="102">
        <v>-0.47386699999999998</v>
      </c>
      <c r="P30" s="102">
        <v>-0.33417000000000002</v>
      </c>
      <c r="Q30" s="102">
        <v>-0.447542</v>
      </c>
      <c r="R30" s="102">
        <v>-0.52693000000000001</v>
      </c>
      <c r="S30" s="102">
        <v>-0.33610299999999999</v>
      </c>
      <c r="T30" s="102">
        <v>-0.55097300000000005</v>
      </c>
      <c r="U30" s="102">
        <v>-0.56745699999999999</v>
      </c>
      <c r="V30" s="102">
        <v>-0.67401900000000003</v>
      </c>
      <c r="W30" s="102">
        <v>-0.69033599999999995</v>
      </c>
      <c r="X30" s="102">
        <v>-0.66837999999999997</v>
      </c>
      <c r="Y30" s="102">
        <v>-0.55133900000000002</v>
      </c>
      <c r="Z30" s="102">
        <v>-0.47212799999999999</v>
      </c>
      <c r="AA30" s="102">
        <v>-0.50376699999999996</v>
      </c>
      <c r="AB30" s="102">
        <v>-0.54354100000000005</v>
      </c>
      <c r="AC30" s="102">
        <v>-0.50770499999999996</v>
      </c>
      <c r="AD30" s="102">
        <v>-0.60906300000000002</v>
      </c>
      <c r="AE30" s="102">
        <v>-0.56484400000000001</v>
      </c>
      <c r="AF30" s="102">
        <v>-0.68176300000000001</v>
      </c>
      <c r="AG30" s="102">
        <v>-0.51678999999999997</v>
      </c>
      <c r="AH30" s="102">
        <v>-0.64451800000000004</v>
      </c>
      <c r="AI30" s="102">
        <v>-0.71692400000000001</v>
      </c>
      <c r="AJ30" s="102">
        <v>-0.65524000000000004</v>
      </c>
      <c r="AK30" s="102">
        <v>-0.688693</v>
      </c>
      <c r="AL30" s="102">
        <v>-0.71265199999999995</v>
      </c>
      <c r="AM30" s="102">
        <v>-0.56069199999999997</v>
      </c>
      <c r="AN30" s="102">
        <v>-0.70757499999999995</v>
      </c>
      <c r="AO30" s="102">
        <v>-0.74473299999999998</v>
      </c>
      <c r="AP30" s="102">
        <v>-0.62717000000000001</v>
      </c>
      <c r="AQ30" s="102">
        <v>-0.61721099999999995</v>
      </c>
      <c r="AR30" s="102">
        <v>-0.39513399999999999</v>
      </c>
      <c r="AS30" s="102">
        <v>-0.56908099999999995</v>
      </c>
      <c r="AT30" s="102">
        <v>-0.70583399999999996</v>
      </c>
      <c r="AU30" s="102">
        <v>-0.84024100000000002</v>
      </c>
      <c r="AV30" s="102">
        <v>-0.88958300000000001</v>
      </c>
      <c r="AW30" s="102">
        <v>-0.66600000000000004</v>
      </c>
      <c r="AX30" s="102">
        <v>-0.53</v>
      </c>
      <c r="AY30" s="102">
        <v>-0.53</v>
      </c>
      <c r="AZ30" s="559">
        <v>-0.55206829999999996</v>
      </c>
      <c r="BA30" s="559">
        <v>-0.5539425</v>
      </c>
      <c r="BB30" s="559">
        <v>-0.55623730000000005</v>
      </c>
      <c r="BC30" s="559">
        <v>-0.56255739999999999</v>
      </c>
      <c r="BD30" s="559">
        <v>-0.55708150000000001</v>
      </c>
      <c r="BE30" s="559">
        <v>-0.55396350000000005</v>
      </c>
      <c r="BF30" s="559">
        <v>-0.57335199999999997</v>
      </c>
      <c r="BG30" s="559">
        <v>-0.59142079999999997</v>
      </c>
      <c r="BH30" s="559">
        <v>-0.5890919</v>
      </c>
      <c r="BI30" s="559">
        <v>-0.54909180000000002</v>
      </c>
      <c r="BJ30" s="559">
        <v>-0.52916260000000004</v>
      </c>
      <c r="BK30" s="559">
        <v>-0.58179539999999996</v>
      </c>
      <c r="BL30" s="559">
        <v>-0.56667860000000003</v>
      </c>
      <c r="BM30" s="559">
        <v>-0.56021960000000004</v>
      </c>
      <c r="BN30" s="559">
        <v>-0.55870679999999995</v>
      </c>
      <c r="BO30" s="559">
        <v>-0.56265509999999996</v>
      </c>
      <c r="BP30" s="559">
        <v>-0.55605579999999999</v>
      </c>
      <c r="BQ30" s="559">
        <v>-0.55258949999999996</v>
      </c>
      <c r="BR30" s="559">
        <v>-0.57098199999999999</v>
      </c>
      <c r="BS30" s="559">
        <v>-0.58972590000000003</v>
      </c>
      <c r="BT30" s="559">
        <v>-0.58786229999999995</v>
      </c>
      <c r="BU30" s="559">
        <v>-0.54705079999999995</v>
      </c>
      <c r="BV30" s="559">
        <v>-0.52725350000000004</v>
      </c>
    </row>
    <row r="31" spans="1:74" s="273" customFormat="1" ht="11.1" customHeight="1" x14ac:dyDescent="0.2">
      <c r="A31" s="548" t="s">
        <v>241</v>
      </c>
      <c r="B31" s="549" t="s">
        <v>1099</v>
      </c>
      <c r="C31" s="102">
        <v>-3.556521</v>
      </c>
      <c r="D31" s="102">
        <v>-3.19373</v>
      </c>
      <c r="E31" s="102">
        <v>-3.8422109999999998</v>
      </c>
      <c r="F31" s="102">
        <v>-3.9724819999999998</v>
      </c>
      <c r="G31" s="102">
        <v>-3.8886780000000001</v>
      </c>
      <c r="H31" s="102">
        <v>-4.1925840000000001</v>
      </c>
      <c r="I31" s="102">
        <v>-3.848052</v>
      </c>
      <c r="J31" s="102">
        <v>-4.1486910000000004</v>
      </c>
      <c r="K31" s="102">
        <v>-4.3784879999999999</v>
      </c>
      <c r="L31" s="102">
        <v>-3.667081</v>
      </c>
      <c r="M31" s="102">
        <v>-3.7840470000000002</v>
      </c>
      <c r="N31" s="102">
        <v>-4.236567</v>
      </c>
      <c r="O31" s="102">
        <v>-3.710474</v>
      </c>
      <c r="P31" s="102">
        <v>-3.3660320000000001</v>
      </c>
      <c r="Q31" s="102">
        <v>-4.533042</v>
      </c>
      <c r="R31" s="102">
        <v>-3.5334880000000002</v>
      </c>
      <c r="S31" s="102">
        <v>-3.9949430000000001</v>
      </c>
      <c r="T31" s="102">
        <v>-3.827915</v>
      </c>
      <c r="U31" s="102">
        <v>-4.4119080000000004</v>
      </c>
      <c r="V31" s="102">
        <v>-4.1159499999999998</v>
      </c>
      <c r="W31" s="102">
        <v>-4.0346460000000004</v>
      </c>
      <c r="X31" s="102">
        <v>-4.2948300000000001</v>
      </c>
      <c r="Y31" s="102">
        <v>-4.5761000000000003</v>
      </c>
      <c r="Z31" s="102">
        <v>-4.9017249999999999</v>
      </c>
      <c r="AA31" s="102">
        <v>-4.3889250000000004</v>
      </c>
      <c r="AB31" s="102">
        <v>-4.5148720000000004</v>
      </c>
      <c r="AC31" s="102">
        <v>-4.4985290000000004</v>
      </c>
      <c r="AD31" s="102">
        <v>-4.3389639999999998</v>
      </c>
      <c r="AE31" s="102">
        <v>-4.0532339999999998</v>
      </c>
      <c r="AF31" s="102">
        <v>-4.7291699999999999</v>
      </c>
      <c r="AG31" s="102">
        <v>-4.3846259999999999</v>
      </c>
      <c r="AH31" s="102">
        <v>-5.016286</v>
      </c>
      <c r="AI31" s="102">
        <v>-5.1767649999999996</v>
      </c>
      <c r="AJ31" s="102">
        <v>-5.074675</v>
      </c>
      <c r="AK31" s="102">
        <v>-5.5828680000000004</v>
      </c>
      <c r="AL31" s="102">
        <v>-5.4357949999999997</v>
      </c>
      <c r="AM31" s="102">
        <v>-4.6681720000000002</v>
      </c>
      <c r="AN31" s="102">
        <v>-4.5831749999999998</v>
      </c>
      <c r="AO31" s="102">
        <v>-4.8555840000000003</v>
      </c>
      <c r="AP31" s="102">
        <v>-4.7886329999999999</v>
      </c>
      <c r="AQ31" s="102">
        <v>-4.845879</v>
      </c>
      <c r="AR31" s="102">
        <v>-5.1659709999999999</v>
      </c>
      <c r="AS31" s="102">
        <v>-5.1721089999999998</v>
      </c>
      <c r="AT31" s="102">
        <v>-4.5927309999999997</v>
      </c>
      <c r="AU31" s="102">
        <v>-4.9028739999999997</v>
      </c>
      <c r="AV31" s="102">
        <v>-5.0137869999999998</v>
      </c>
      <c r="AW31" s="102">
        <v>-5.6046198570000003</v>
      </c>
      <c r="AX31" s="102">
        <v>-5.6697369450000004</v>
      </c>
      <c r="AY31" s="102">
        <v>-5.3970526139999997</v>
      </c>
      <c r="AZ31" s="559">
        <v>-5.3229610000000003</v>
      </c>
      <c r="BA31" s="559">
        <v>-5.1239689999999998</v>
      </c>
      <c r="BB31" s="559">
        <v>-4.9231280000000002</v>
      </c>
      <c r="BC31" s="559">
        <v>-4.5275119999999998</v>
      </c>
      <c r="BD31" s="559">
        <v>-4.6271639999999996</v>
      </c>
      <c r="BE31" s="559">
        <v>-4.7746040000000001</v>
      </c>
      <c r="BF31" s="559">
        <v>-4.8235760000000001</v>
      </c>
      <c r="BG31" s="559">
        <v>-4.9482330000000001</v>
      </c>
      <c r="BH31" s="559">
        <v>-4.957211</v>
      </c>
      <c r="BI31" s="559">
        <v>-5.3318279999999998</v>
      </c>
      <c r="BJ31" s="559">
        <v>-5.5901269999999998</v>
      </c>
      <c r="BK31" s="559">
        <v>-4.714181</v>
      </c>
      <c r="BL31" s="559">
        <v>-5.2705279999999997</v>
      </c>
      <c r="BM31" s="559">
        <v>-5.2039010000000001</v>
      </c>
      <c r="BN31" s="559">
        <v>-5.0865590000000003</v>
      </c>
      <c r="BO31" s="559">
        <v>-4.8739540000000003</v>
      </c>
      <c r="BP31" s="559">
        <v>-4.9297190000000004</v>
      </c>
      <c r="BQ31" s="559">
        <v>-4.89323</v>
      </c>
      <c r="BR31" s="559">
        <v>-4.8835810000000004</v>
      </c>
      <c r="BS31" s="559">
        <v>-5.008667</v>
      </c>
      <c r="BT31" s="559">
        <v>-5.0929260000000003</v>
      </c>
      <c r="BU31" s="559">
        <v>-5.4937199999999997</v>
      </c>
      <c r="BV31" s="559">
        <v>-5.6136470000000003</v>
      </c>
    </row>
    <row r="32" spans="1:74" ht="11.1" customHeight="1" x14ac:dyDescent="0.2">
      <c r="A32" s="270" t="s">
        <v>531</v>
      </c>
      <c r="B32" s="550" t="s">
        <v>1100</v>
      </c>
      <c r="C32" s="341">
        <v>-2.0427529999999998</v>
      </c>
      <c r="D32" s="341">
        <v>-2.0258090000000002</v>
      </c>
      <c r="E32" s="341">
        <v>-2.133229</v>
      </c>
      <c r="F32" s="341">
        <v>-2.2663540000000002</v>
      </c>
      <c r="G32" s="341">
        <v>-2.3111630000000001</v>
      </c>
      <c r="H32" s="341">
        <v>-2.5179529999999999</v>
      </c>
      <c r="I32" s="341">
        <v>-2.199776</v>
      </c>
      <c r="J32" s="341">
        <v>-2.314905</v>
      </c>
      <c r="K32" s="341">
        <v>-2.233911</v>
      </c>
      <c r="L32" s="341">
        <v>-2.2266379999999999</v>
      </c>
      <c r="M32" s="341">
        <v>-2.176256</v>
      </c>
      <c r="N32" s="341">
        <v>-2.3614280000000001</v>
      </c>
      <c r="O32" s="341">
        <v>-2.3243119999999999</v>
      </c>
      <c r="P32" s="341">
        <v>-2.3556080000000001</v>
      </c>
      <c r="Q32" s="341">
        <v>-2.7403689999999998</v>
      </c>
      <c r="R32" s="341">
        <v>-2.4903870000000001</v>
      </c>
      <c r="S32" s="341">
        <v>-2.4563679999999999</v>
      </c>
      <c r="T32" s="341">
        <v>-2.4911789999999998</v>
      </c>
      <c r="U32" s="341">
        <v>-2.432706</v>
      </c>
      <c r="V32" s="341">
        <v>-2.4560149999999998</v>
      </c>
      <c r="W32" s="341">
        <v>-2.5997840000000001</v>
      </c>
      <c r="X32" s="341">
        <v>-2.5997599999999998</v>
      </c>
      <c r="Y32" s="341">
        <v>-2.605963</v>
      </c>
      <c r="Z32" s="341">
        <v>-2.5784389999999999</v>
      </c>
      <c r="AA32" s="341">
        <v>-2.5116619999999998</v>
      </c>
      <c r="AB32" s="341">
        <v>-2.6802069999999998</v>
      </c>
      <c r="AC32" s="341">
        <v>-2.5867650000000002</v>
      </c>
      <c r="AD32" s="341">
        <v>-2.7236929999999999</v>
      </c>
      <c r="AE32" s="341">
        <v>-2.5670190000000002</v>
      </c>
      <c r="AF32" s="341">
        <v>-2.713762</v>
      </c>
      <c r="AG32" s="341">
        <v>-2.6158489999999999</v>
      </c>
      <c r="AH32" s="341">
        <v>-2.7440329999999999</v>
      </c>
      <c r="AI32" s="341">
        <v>-2.872106</v>
      </c>
      <c r="AJ32" s="341">
        <v>-2.7592370000000002</v>
      </c>
      <c r="AK32" s="341">
        <v>-3.0234839999999998</v>
      </c>
      <c r="AL32" s="341">
        <v>-2.8570869999999999</v>
      </c>
      <c r="AM32" s="341">
        <v>-2.77542</v>
      </c>
      <c r="AN32" s="341">
        <v>-2.8681390000000002</v>
      </c>
      <c r="AO32" s="341">
        <v>-2.8857940000000002</v>
      </c>
      <c r="AP32" s="341">
        <v>-2.9790009999999998</v>
      </c>
      <c r="AQ32" s="341">
        <v>-2.882479</v>
      </c>
      <c r="AR32" s="341">
        <v>-2.8762910000000002</v>
      </c>
      <c r="AS32" s="341">
        <v>-3.064063</v>
      </c>
      <c r="AT32" s="341">
        <v>-2.7047349999999999</v>
      </c>
      <c r="AU32" s="341">
        <v>-3.0787390000000001</v>
      </c>
      <c r="AV32" s="341">
        <v>-2.8850319999999998</v>
      </c>
      <c r="AW32" s="341">
        <v>-3.165566267</v>
      </c>
      <c r="AX32" s="341">
        <v>-3.0279679320000001</v>
      </c>
      <c r="AY32" s="341">
        <v>-3.115114513</v>
      </c>
      <c r="AZ32" s="352">
        <v>-3.2289949999999998</v>
      </c>
      <c r="BA32" s="352">
        <v>-3.1233070000000001</v>
      </c>
      <c r="BB32" s="352">
        <v>-3.1471300000000002</v>
      </c>
      <c r="BC32" s="352">
        <v>-3.1019519999999998</v>
      </c>
      <c r="BD32" s="352">
        <v>-3.2075680000000002</v>
      </c>
      <c r="BE32" s="352">
        <v>-3.1472039999999999</v>
      </c>
      <c r="BF32" s="352">
        <v>-3.1168010000000002</v>
      </c>
      <c r="BG32" s="352">
        <v>-3.2172179999999999</v>
      </c>
      <c r="BH32" s="352">
        <v>-3.2290480000000001</v>
      </c>
      <c r="BI32" s="352">
        <v>-3.2865500000000001</v>
      </c>
      <c r="BJ32" s="352">
        <v>-3.3675830000000002</v>
      </c>
      <c r="BK32" s="352">
        <v>-3.2145839999999999</v>
      </c>
      <c r="BL32" s="352">
        <v>-3.3014079999999999</v>
      </c>
      <c r="BM32" s="352">
        <v>-3.3492199999999999</v>
      </c>
      <c r="BN32" s="352">
        <v>-3.371308</v>
      </c>
      <c r="BO32" s="352">
        <v>-3.3697349999999999</v>
      </c>
      <c r="BP32" s="352">
        <v>-3.3984429999999999</v>
      </c>
      <c r="BQ32" s="352">
        <v>-3.295153</v>
      </c>
      <c r="BR32" s="352">
        <v>-3.2101660000000001</v>
      </c>
      <c r="BS32" s="352">
        <v>-3.3283900000000002</v>
      </c>
      <c r="BT32" s="352">
        <v>-3.290667</v>
      </c>
      <c r="BU32" s="352">
        <v>-3.3289780000000002</v>
      </c>
      <c r="BV32" s="352">
        <v>-3.3840349999999999</v>
      </c>
    </row>
    <row r="33" spans="1:74" ht="11.1" customHeight="1" x14ac:dyDescent="0.2">
      <c r="A33" s="270" t="s">
        <v>98</v>
      </c>
      <c r="B33" s="550" t="s">
        <v>1101</v>
      </c>
      <c r="C33" s="341">
        <v>9.5194000000000001E-2</v>
      </c>
      <c r="D33" s="341">
        <v>0.19190299999999999</v>
      </c>
      <c r="E33" s="341">
        <v>0.220249</v>
      </c>
      <c r="F33" s="341">
        <v>0.40047500000000003</v>
      </c>
      <c r="G33" s="341">
        <v>0.19045999999999999</v>
      </c>
      <c r="H33" s="341">
        <v>0.29161599999999999</v>
      </c>
      <c r="I33" s="341">
        <v>0.41736899999999999</v>
      </c>
      <c r="J33" s="341">
        <v>0.24548500000000001</v>
      </c>
      <c r="K33" s="341">
        <v>0.20273099999999999</v>
      </c>
      <c r="L33" s="341">
        <v>0.35770400000000002</v>
      </c>
      <c r="M33" s="341">
        <v>0.30107099999999998</v>
      </c>
      <c r="N33" s="341">
        <v>0.234906</v>
      </c>
      <c r="O33" s="341">
        <v>0.324015</v>
      </c>
      <c r="P33" s="341">
        <v>0.28340399999999999</v>
      </c>
      <c r="Q33" s="341">
        <v>0.23551900000000001</v>
      </c>
      <c r="R33" s="341">
        <v>0.32553700000000002</v>
      </c>
      <c r="S33" s="341">
        <v>0.13514599999999999</v>
      </c>
      <c r="T33" s="341">
        <v>0.361431</v>
      </c>
      <c r="U33" s="341">
        <v>0.26480999999999999</v>
      </c>
      <c r="V33" s="341">
        <v>0.20915900000000001</v>
      </c>
      <c r="W33" s="341">
        <v>0.13992099999999999</v>
      </c>
      <c r="X33" s="341">
        <v>0.19544900000000001</v>
      </c>
      <c r="Y33" s="341">
        <v>0.18535599999999999</v>
      </c>
      <c r="Z33" s="341">
        <v>0.168544</v>
      </c>
      <c r="AA33" s="341">
        <v>8.4984000000000004E-2</v>
      </c>
      <c r="AB33" s="341">
        <v>4.5814000000000001E-2</v>
      </c>
      <c r="AC33" s="341">
        <v>0.12210600000000001</v>
      </c>
      <c r="AD33" s="341">
        <v>0.19767699999999999</v>
      </c>
      <c r="AE33" s="341">
        <v>0.16572799999999999</v>
      </c>
      <c r="AF33" s="341">
        <v>0.160356</v>
      </c>
      <c r="AG33" s="341">
        <v>0.16420000000000001</v>
      </c>
      <c r="AH33" s="341">
        <v>7.4779999999999999E-2</v>
      </c>
      <c r="AI33" s="341">
        <v>9.1993000000000005E-2</v>
      </c>
      <c r="AJ33" s="341">
        <v>0.107157</v>
      </c>
      <c r="AK33" s="341">
        <v>0.147926</v>
      </c>
      <c r="AL33" s="341">
        <v>0.12403400000000001</v>
      </c>
      <c r="AM33" s="341">
        <v>0.10745399999999999</v>
      </c>
      <c r="AN33" s="341">
        <v>0.166273</v>
      </c>
      <c r="AO33" s="341">
        <v>0.141732</v>
      </c>
      <c r="AP33" s="341">
        <v>4.5494E-2</v>
      </c>
      <c r="AQ33" s="341">
        <v>8.4412000000000001E-2</v>
      </c>
      <c r="AR33" s="341">
        <v>5.5440000000000003E-3</v>
      </c>
      <c r="AS33" s="341">
        <v>0.21718899999999999</v>
      </c>
      <c r="AT33" s="341">
        <v>0.28143400000000002</v>
      </c>
      <c r="AU33" s="341">
        <v>0.41514800000000002</v>
      </c>
      <c r="AV33" s="341">
        <v>0.12286</v>
      </c>
      <c r="AW33" s="341">
        <v>6.6960800000000001E-2</v>
      </c>
      <c r="AX33" s="341">
        <v>3.0664E-2</v>
      </c>
      <c r="AY33" s="341">
        <v>0.14213819999999999</v>
      </c>
      <c r="AZ33" s="352">
        <v>0.1803621</v>
      </c>
      <c r="BA33" s="352">
        <v>0.1828987</v>
      </c>
      <c r="BB33" s="352">
        <v>0.15563589999999999</v>
      </c>
      <c r="BC33" s="352">
        <v>0.11809649999999999</v>
      </c>
      <c r="BD33" s="352">
        <v>0.1501702</v>
      </c>
      <c r="BE33" s="352">
        <v>0.18613560000000001</v>
      </c>
      <c r="BF33" s="352">
        <v>0.1191412</v>
      </c>
      <c r="BG33" s="352">
        <v>0.13157659999999999</v>
      </c>
      <c r="BH33" s="352">
        <v>0.13439019999999999</v>
      </c>
      <c r="BI33" s="352">
        <v>8.2073900000000005E-2</v>
      </c>
      <c r="BJ33" s="352">
        <v>1.4899399999999999E-3</v>
      </c>
      <c r="BK33" s="352">
        <v>0.1582113</v>
      </c>
      <c r="BL33" s="352">
        <v>0.1039206</v>
      </c>
      <c r="BM33" s="352">
        <v>0.1399022</v>
      </c>
      <c r="BN33" s="352">
        <v>0.12664239999999999</v>
      </c>
      <c r="BO33" s="352">
        <v>9.8500900000000002E-2</v>
      </c>
      <c r="BP33" s="352">
        <v>0.13311010000000001</v>
      </c>
      <c r="BQ33" s="352">
        <v>0.1707765</v>
      </c>
      <c r="BR33" s="352">
        <v>0.1067126</v>
      </c>
      <c r="BS33" s="352">
        <v>0.1204283</v>
      </c>
      <c r="BT33" s="352">
        <v>0.13019790000000001</v>
      </c>
      <c r="BU33" s="352">
        <v>7.7157699999999996E-2</v>
      </c>
      <c r="BV33" s="352">
        <v>-4.3129500000000003E-3</v>
      </c>
    </row>
    <row r="34" spans="1:74" ht="11.1" customHeight="1" x14ac:dyDescent="0.2">
      <c r="A34" s="270" t="s">
        <v>100</v>
      </c>
      <c r="B34" s="550" t="s">
        <v>1102</v>
      </c>
      <c r="C34" s="341">
        <v>-4.8375000000000001E-2</v>
      </c>
      <c r="D34" s="341">
        <v>-0.109417</v>
      </c>
      <c r="E34" s="341">
        <v>-5.3983000000000003E-2</v>
      </c>
      <c r="F34" s="341">
        <v>-0.13822699999999999</v>
      </c>
      <c r="G34" s="341">
        <v>-9.0316999999999995E-2</v>
      </c>
      <c r="H34" s="341">
        <v>-6.8897E-2</v>
      </c>
      <c r="I34" s="341">
        <v>-7.6219999999999996E-2</v>
      </c>
      <c r="J34" s="341">
        <v>-4.827E-2</v>
      </c>
      <c r="K34" s="341">
        <v>-6.9183999999999996E-2</v>
      </c>
      <c r="L34" s="341">
        <v>-3.8783999999999999E-2</v>
      </c>
      <c r="M34" s="341">
        <v>-1.32E-3</v>
      </c>
      <c r="N34" s="341">
        <v>-1.7961000000000001E-2</v>
      </c>
      <c r="O34" s="341">
        <v>-4.4874999999999998E-2</v>
      </c>
      <c r="P34" s="341">
        <v>-4.2971000000000002E-2</v>
      </c>
      <c r="Q34" s="341">
        <v>-4.4368999999999999E-2</v>
      </c>
      <c r="R34" s="341">
        <v>-8.5799E-2</v>
      </c>
      <c r="S34" s="341">
        <v>-4.6857999999999997E-2</v>
      </c>
      <c r="T34" s="341">
        <v>-5.9906000000000001E-2</v>
      </c>
      <c r="U34" s="341">
        <v>-5.8367000000000002E-2</v>
      </c>
      <c r="V34" s="341">
        <v>-2.2735999999999999E-2</v>
      </c>
      <c r="W34" s="341">
        <v>-4.0777000000000001E-2</v>
      </c>
      <c r="X34" s="341">
        <v>-6.0004000000000002E-2</v>
      </c>
      <c r="Y34" s="341">
        <v>-3.5195999999999998E-2</v>
      </c>
      <c r="Z34" s="341">
        <v>-6.3447000000000003E-2</v>
      </c>
      <c r="AA34" s="341">
        <v>-5.0252999999999999E-2</v>
      </c>
      <c r="AB34" s="341">
        <v>-2.6571000000000001E-2</v>
      </c>
      <c r="AC34" s="341">
        <v>-8.1292000000000003E-2</v>
      </c>
      <c r="AD34" s="341">
        <v>-8.0427999999999999E-2</v>
      </c>
      <c r="AE34" s="341">
        <v>-8.0878000000000005E-2</v>
      </c>
      <c r="AF34" s="341">
        <v>-4.9775E-2</v>
      </c>
      <c r="AG34" s="341">
        <v>-4.8237000000000002E-2</v>
      </c>
      <c r="AH34" s="341">
        <v>-7.4690000000000006E-2</v>
      </c>
      <c r="AI34" s="341">
        <v>-9.2297000000000004E-2</v>
      </c>
      <c r="AJ34" s="341">
        <v>-9.0995999999999994E-2</v>
      </c>
      <c r="AK34" s="341">
        <v>-0.13866600000000001</v>
      </c>
      <c r="AL34" s="341">
        <v>-9.9307999999999994E-2</v>
      </c>
      <c r="AM34" s="341">
        <v>-0.16137599999999999</v>
      </c>
      <c r="AN34" s="341">
        <v>-0.119634</v>
      </c>
      <c r="AO34" s="341">
        <v>-0.16553399999999999</v>
      </c>
      <c r="AP34" s="341">
        <v>-0.18204799999999999</v>
      </c>
      <c r="AQ34" s="341">
        <v>-0.17652300000000001</v>
      </c>
      <c r="AR34" s="341">
        <v>-0.19819999999999999</v>
      </c>
      <c r="AS34" s="341">
        <v>-0.18038100000000001</v>
      </c>
      <c r="AT34" s="341">
        <v>-0.18413599999999999</v>
      </c>
      <c r="AU34" s="341">
        <v>-0.16375400000000001</v>
      </c>
      <c r="AV34" s="341">
        <v>-0.167629</v>
      </c>
      <c r="AW34" s="341">
        <v>-0.21054766999999999</v>
      </c>
      <c r="AX34" s="341">
        <v>-0.18340403899999999</v>
      </c>
      <c r="AY34" s="341">
        <v>-0.186174697</v>
      </c>
      <c r="AZ34" s="352">
        <v>-0.15358840000000001</v>
      </c>
      <c r="BA34" s="352">
        <v>-0.1761973</v>
      </c>
      <c r="BB34" s="352">
        <v>-0.1797213</v>
      </c>
      <c r="BC34" s="352">
        <v>-0.17190330000000001</v>
      </c>
      <c r="BD34" s="352">
        <v>-0.1606069</v>
      </c>
      <c r="BE34" s="352">
        <v>-0.15138979999999999</v>
      </c>
      <c r="BF34" s="352">
        <v>-0.16803319999999999</v>
      </c>
      <c r="BG34" s="352">
        <v>-0.17064099999999999</v>
      </c>
      <c r="BH34" s="352">
        <v>-0.15574730000000001</v>
      </c>
      <c r="BI34" s="352">
        <v>-0.17560490000000001</v>
      </c>
      <c r="BJ34" s="352">
        <v>-0.16834479999999999</v>
      </c>
      <c r="BK34" s="352">
        <v>-0.17763370000000001</v>
      </c>
      <c r="BL34" s="352">
        <v>-0.14625189999999999</v>
      </c>
      <c r="BM34" s="352">
        <v>-0.17900940000000001</v>
      </c>
      <c r="BN34" s="352">
        <v>-0.17693329999999999</v>
      </c>
      <c r="BO34" s="352">
        <v>-0.1775409</v>
      </c>
      <c r="BP34" s="352">
        <v>-0.1691349</v>
      </c>
      <c r="BQ34" s="352">
        <v>-0.1573474</v>
      </c>
      <c r="BR34" s="352">
        <v>-0.17833560000000001</v>
      </c>
      <c r="BS34" s="352">
        <v>-0.18001159999999999</v>
      </c>
      <c r="BT34" s="352">
        <v>-0.16338730000000001</v>
      </c>
      <c r="BU34" s="352">
        <v>-0.1783489</v>
      </c>
      <c r="BV34" s="352">
        <v>-0.16764499999999999</v>
      </c>
    </row>
    <row r="35" spans="1:74" s="33" customFormat="1" ht="11.1" customHeight="1" x14ac:dyDescent="0.2">
      <c r="A35" s="270" t="s">
        <v>1537</v>
      </c>
      <c r="B35" s="550" t="s">
        <v>1117</v>
      </c>
      <c r="C35" s="341">
        <v>-0.394067</v>
      </c>
      <c r="D35" s="341">
        <v>-0.26317699999999999</v>
      </c>
      <c r="E35" s="341">
        <v>-0.27343299999999998</v>
      </c>
      <c r="F35" s="341">
        <v>-0.20913699999999999</v>
      </c>
      <c r="G35" s="341">
        <v>-6.0602999999999997E-2</v>
      </c>
      <c r="H35" s="341">
        <v>-0.17818300000000001</v>
      </c>
      <c r="I35" s="341">
        <v>-0.15037500000000001</v>
      </c>
      <c r="J35" s="341">
        <v>-0.28050199999999997</v>
      </c>
      <c r="K35" s="341">
        <v>-0.53022000000000002</v>
      </c>
      <c r="L35" s="341">
        <v>-0.393988</v>
      </c>
      <c r="M35" s="341">
        <v>-0.49277500000000002</v>
      </c>
      <c r="N35" s="341">
        <v>-0.42933300000000002</v>
      </c>
      <c r="O35" s="341">
        <v>-0.35563600000000001</v>
      </c>
      <c r="P35" s="341">
        <v>-0.17424700000000001</v>
      </c>
      <c r="Q35" s="341">
        <v>-0.30027100000000001</v>
      </c>
      <c r="R35" s="341">
        <v>6.9029999999999994E-2</v>
      </c>
      <c r="S35" s="341">
        <v>2.8399000000000001E-2</v>
      </c>
      <c r="T35" s="341">
        <v>0.14720900000000001</v>
      </c>
      <c r="U35" s="341">
        <v>-0.23891899999999999</v>
      </c>
      <c r="V35" s="341">
        <v>-2.8965999999999999E-2</v>
      </c>
      <c r="W35" s="341">
        <v>-6.9731000000000001E-2</v>
      </c>
      <c r="X35" s="341">
        <v>-0.24712899999999999</v>
      </c>
      <c r="Y35" s="341">
        <v>-0.49370999999999998</v>
      </c>
      <c r="Z35" s="341">
        <v>-0.45594400000000002</v>
      </c>
      <c r="AA35" s="341">
        <v>-0.43420300000000001</v>
      </c>
      <c r="AB35" s="341">
        <v>-0.248973</v>
      </c>
      <c r="AC35" s="341">
        <v>-0.26378499999999999</v>
      </c>
      <c r="AD35" s="341">
        <v>1.5959999999999998E-2</v>
      </c>
      <c r="AE35" s="341">
        <v>6.1641000000000001E-2</v>
      </c>
      <c r="AF35" s="341">
        <v>2.911E-3</v>
      </c>
      <c r="AG35" s="341">
        <v>1.2689999999999999E-3</v>
      </c>
      <c r="AH35" s="341">
        <v>-0.12762599999999999</v>
      </c>
      <c r="AI35" s="341">
        <v>-0.119009</v>
      </c>
      <c r="AJ35" s="341">
        <v>-0.413464</v>
      </c>
      <c r="AK35" s="341">
        <v>-0.49898700000000001</v>
      </c>
      <c r="AL35" s="341">
        <v>-0.45042399999999999</v>
      </c>
      <c r="AM35" s="341">
        <v>-0.32830100000000001</v>
      </c>
      <c r="AN35" s="341">
        <v>-0.37813400000000003</v>
      </c>
      <c r="AO35" s="341">
        <v>-0.22717999999999999</v>
      </c>
      <c r="AP35" s="341">
        <v>-3.3248E-2</v>
      </c>
      <c r="AQ35" s="341">
        <v>-1.2345E-2</v>
      </c>
      <c r="AR35" s="341">
        <v>4.3478999999999997E-2</v>
      </c>
      <c r="AS35" s="341">
        <v>-0.22089400000000001</v>
      </c>
      <c r="AT35" s="341">
        <v>-0.12810299999999999</v>
      </c>
      <c r="AU35" s="341">
        <v>-0.27518300000000001</v>
      </c>
      <c r="AV35" s="341">
        <v>-0.39902300000000002</v>
      </c>
      <c r="AW35" s="341">
        <v>-0.60552570100000003</v>
      </c>
      <c r="AX35" s="341">
        <v>-0.32441854599999997</v>
      </c>
      <c r="AY35" s="341">
        <v>-0.44728978000000003</v>
      </c>
      <c r="AZ35" s="352">
        <v>-0.47094239999999998</v>
      </c>
      <c r="BA35" s="352">
        <v>-0.36639050000000001</v>
      </c>
      <c r="BB35" s="352">
        <v>-8.5143499999999997E-2</v>
      </c>
      <c r="BC35" s="352">
        <v>0.1103164</v>
      </c>
      <c r="BD35" s="352">
        <v>0.21627479999999999</v>
      </c>
      <c r="BE35" s="352">
        <v>5.9906399999999999E-2</v>
      </c>
      <c r="BF35" s="352">
        <v>8.5065199999999994E-2</v>
      </c>
      <c r="BG35" s="352">
        <v>-3.8310999999999998E-2</v>
      </c>
      <c r="BH35" s="352">
        <v>-0.19507769999999999</v>
      </c>
      <c r="BI35" s="352">
        <v>-0.39167570000000002</v>
      </c>
      <c r="BJ35" s="352">
        <v>-0.33838600000000002</v>
      </c>
      <c r="BK35" s="352">
        <v>-0.17594090000000001</v>
      </c>
      <c r="BL35" s="352">
        <v>-0.36265579999999997</v>
      </c>
      <c r="BM35" s="352">
        <v>-0.15442500000000001</v>
      </c>
      <c r="BN35" s="352">
        <v>-3.5335700000000002E-3</v>
      </c>
      <c r="BO35" s="352">
        <v>5.2462399999999999E-2</v>
      </c>
      <c r="BP35" s="352">
        <v>0.1241761</v>
      </c>
      <c r="BQ35" s="352">
        <v>6.6591300000000006E-2</v>
      </c>
      <c r="BR35" s="352">
        <v>6.5644900000000006E-2</v>
      </c>
      <c r="BS35" s="352">
        <v>-2.2663700000000002E-3</v>
      </c>
      <c r="BT35" s="352">
        <v>-0.30275980000000002</v>
      </c>
      <c r="BU35" s="352">
        <v>-0.54237769999999996</v>
      </c>
      <c r="BV35" s="352">
        <v>-0.37223139999999999</v>
      </c>
    </row>
    <row r="36" spans="1:74" ht="11.1" customHeight="1" x14ac:dyDescent="0.2">
      <c r="A36" s="270" t="s">
        <v>95</v>
      </c>
      <c r="B36" s="550" t="s">
        <v>1105</v>
      </c>
      <c r="C36" s="341">
        <v>-8.6840000000000007E-3</v>
      </c>
      <c r="D36" s="341">
        <v>-4.0330999999999999E-2</v>
      </c>
      <c r="E36" s="341">
        <v>-5.3242999999999999E-2</v>
      </c>
      <c r="F36" s="341">
        <v>-8.2473000000000005E-2</v>
      </c>
      <c r="G36" s="341">
        <v>-3.2465000000000001E-2</v>
      </c>
      <c r="H36" s="341">
        <v>-6.6168000000000005E-2</v>
      </c>
      <c r="I36" s="341">
        <v>-6.1573000000000003E-2</v>
      </c>
      <c r="J36" s="341">
        <v>-0.120961</v>
      </c>
      <c r="K36" s="341">
        <v>-0.130243</v>
      </c>
      <c r="L36" s="341">
        <v>-1.1627E-2</v>
      </c>
      <c r="M36" s="341">
        <v>-2.9367000000000001E-2</v>
      </c>
      <c r="N36" s="341">
        <v>-5.8277000000000002E-2</v>
      </c>
      <c r="O36" s="341">
        <v>-7.8427999999999998E-2</v>
      </c>
      <c r="P36" s="341">
        <v>1.0213E-2</v>
      </c>
      <c r="Q36" s="341">
        <v>-4.9755000000000001E-2</v>
      </c>
      <c r="R36" s="341">
        <v>1.0439E-2</v>
      </c>
      <c r="S36" s="341">
        <v>2.3484000000000001E-2</v>
      </c>
      <c r="T36" s="341">
        <v>-1.8487E-2</v>
      </c>
      <c r="U36" s="341">
        <v>-2.2041000000000002E-2</v>
      </c>
      <c r="V36" s="341">
        <v>-0.11561299999999999</v>
      </c>
      <c r="W36" s="341">
        <v>-3.0096000000000001E-2</v>
      </c>
      <c r="X36" s="341">
        <v>-4.4408999999999997E-2</v>
      </c>
      <c r="Y36" s="341">
        <v>-9.9853999999999998E-2</v>
      </c>
      <c r="Z36" s="341">
        <v>-0.126359</v>
      </c>
      <c r="AA36" s="341">
        <v>-0.109697</v>
      </c>
      <c r="AB36" s="341">
        <v>-0.15060000000000001</v>
      </c>
      <c r="AC36" s="341">
        <v>-3.5569999999999997E-2</v>
      </c>
      <c r="AD36" s="341">
        <v>-8.6972999999999995E-2</v>
      </c>
      <c r="AE36" s="341">
        <v>-4.6391000000000002E-2</v>
      </c>
      <c r="AF36" s="341">
        <v>-0.107539</v>
      </c>
      <c r="AG36" s="341">
        <v>-8.4948999999999997E-2</v>
      </c>
      <c r="AH36" s="341">
        <v>-0.108705</v>
      </c>
      <c r="AI36" s="341">
        <v>-0.13381299999999999</v>
      </c>
      <c r="AJ36" s="341">
        <v>-0.10829</v>
      </c>
      <c r="AK36" s="341">
        <v>-0.15996099999999999</v>
      </c>
      <c r="AL36" s="341">
        <v>-0.13377500000000001</v>
      </c>
      <c r="AM36" s="341">
        <v>-0.115773</v>
      </c>
      <c r="AN36" s="341">
        <v>-7.7909999999999993E-2</v>
      </c>
      <c r="AO36" s="341">
        <v>-0.13311600000000001</v>
      </c>
      <c r="AP36" s="341">
        <v>-6.1427000000000002E-2</v>
      </c>
      <c r="AQ36" s="341">
        <v>-6.0471999999999998E-2</v>
      </c>
      <c r="AR36" s="341">
        <v>-0.17157500000000001</v>
      </c>
      <c r="AS36" s="341">
        <v>-8.0068E-2</v>
      </c>
      <c r="AT36" s="341">
        <v>-8.9238999999999999E-2</v>
      </c>
      <c r="AU36" s="341">
        <v>-0.14588599999999999</v>
      </c>
      <c r="AV36" s="341">
        <v>-9.4520000000000003E-3</v>
      </c>
      <c r="AW36" s="341">
        <v>-0.122390476</v>
      </c>
      <c r="AX36" s="341">
        <v>-0.16554838699999999</v>
      </c>
      <c r="AY36" s="341">
        <v>-0.176130868</v>
      </c>
      <c r="AZ36" s="352">
        <v>-8.9553099999999997E-2</v>
      </c>
      <c r="BA36" s="352">
        <v>-0.15463879999999999</v>
      </c>
      <c r="BB36" s="352">
        <v>-3.3165899999999998E-2</v>
      </c>
      <c r="BC36" s="352">
        <v>4.6406700000000002E-2</v>
      </c>
      <c r="BD36" s="352">
        <v>2.76098E-2</v>
      </c>
      <c r="BE36" s="352">
        <v>3.73367E-2</v>
      </c>
      <c r="BF36" s="352">
        <v>2.66343E-2</v>
      </c>
      <c r="BG36" s="352">
        <v>3.1764199999999999E-2</v>
      </c>
      <c r="BH36" s="352">
        <v>3.9745799999999998E-2</v>
      </c>
      <c r="BI36" s="352">
        <v>-3.9429400000000003E-2</v>
      </c>
      <c r="BJ36" s="352">
        <v>-5.6189000000000003E-2</v>
      </c>
      <c r="BK36" s="352">
        <v>-4.50546E-2</v>
      </c>
      <c r="BL36" s="352">
        <v>-4.6838699999999997E-2</v>
      </c>
      <c r="BM36" s="352">
        <v>-0.13015489999999999</v>
      </c>
      <c r="BN36" s="352">
        <v>-3.2863400000000001E-2</v>
      </c>
      <c r="BO36" s="352">
        <v>2.9763000000000001E-2</v>
      </c>
      <c r="BP36" s="352">
        <v>-1.75219E-3</v>
      </c>
      <c r="BQ36" s="352">
        <v>-5.9423799999999997E-4</v>
      </c>
      <c r="BR36" s="352">
        <v>-1.4111200000000001E-2</v>
      </c>
      <c r="BS36" s="352">
        <v>-5.4377999999999996E-3</v>
      </c>
      <c r="BT36" s="352">
        <v>8.9904000000000004E-4</v>
      </c>
      <c r="BU36" s="352">
        <v>-8.54375E-2</v>
      </c>
      <c r="BV36" s="352">
        <v>-0.1055537</v>
      </c>
    </row>
    <row r="37" spans="1:74" ht="11.1" customHeight="1" x14ac:dyDescent="0.2">
      <c r="A37" s="270" t="s">
        <v>96</v>
      </c>
      <c r="B37" s="550" t="s">
        <v>1106</v>
      </c>
      <c r="C37" s="341">
        <v>-0.69510400000000006</v>
      </c>
      <c r="D37" s="341">
        <v>-0.48419800000000002</v>
      </c>
      <c r="E37" s="341">
        <v>-1.012964</v>
      </c>
      <c r="F37" s="341">
        <v>-1.1385799999999999</v>
      </c>
      <c r="G37" s="341">
        <v>-1.001911</v>
      </c>
      <c r="H37" s="341">
        <v>-1.093478</v>
      </c>
      <c r="I37" s="341">
        <v>-1.362303</v>
      </c>
      <c r="J37" s="341">
        <v>-1.1848179999999999</v>
      </c>
      <c r="K37" s="341">
        <v>-1.182345</v>
      </c>
      <c r="L37" s="341">
        <v>-0.91573199999999999</v>
      </c>
      <c r="M37" s="341">
        <v>-0.941805</v>
      </c>
      <c r="N37" s="341">
        <v>-1.134962</v>
      </c>
      <c r="O37" s="341">
        <v>-0.61289199999999999</v>
      </c>
      <c r="P37" s="341">
        <v>-0.628077</v>
      </c>
      <c r="Q37" s="341">
        <v>-0.98728099999999996</v>
      </c>
      <c r="R37" s="341">
        <v>-0.86398299999999995</v>
      </c>
      <c r="S37" s="341">
        <v>-0.99500200000000005</v>
      </c>
      <c r="T37" s="341">
        <v>-1.0237149999999999</v>
      </c>
      <c r="U37" s="341">
        <v>-1.1437580000000001</v>
      </c>
      <c r="V37" s="341">
        <v>-1.0732079999999999</v>
      </c>
      <c r="W37" s="341">
        <v>-0.95936200000000005</v>
      </c>
      <c r="X37" s="341">
        <v>-0.97177899999999995</v>
      </c>
      <c r="Y37" s="341">
        <v>-1.0325089999999999</v>
      </c>
      <c r="Z37" s="341">
        <v>-1.0417110000000001</v>
      </c>
      <c r="AA37" s="341">
        <v>-0.83654499999999998</v>
      </c>
      <c r="AB37" s="341">
        <v>-0.79840999999999995</v>
      </c>
      <c r="AC37" s="341">
        <v>-0.91920199999999996</v>
      </c>
      <c r="AD37" s="341">
        <v>-1.1123209999999999</v>
      </c>
      <c r="AE37" s="341">
        <v>-1.118336</v>
      </c>
      <c r="AF37" s="341">
        <v>-1.324832</v>
      </c>
      <c r="AG37" s="341">
        <v>-1.236853</v>
      </c>
      <c r="AH37" s="341">
        <v>-1.357294</v>
      </c>
      <c r="AI37" s="341">
        <v>-1.356606</v>
      </c>
      <c r="AJ37" s="341">
        <v>-1.1291439999999999</v>
      </c>
      <c r="AK37" s="341">
        <v>-1.2364919999999999</v>
      </c>
      <c r="AL37" s="341">
        <v>-1.2962180000000001</v>
      </c>
      <c r="AM37" s="341">
        <v>-1.0123759999999999</v>
      </c>
      <c r="AN37" s="341">
        <v>-0.63463800000000004</v>
      </c>
      <c r="AO37" s="341">
        <v>-0.92863799999999996</v>
      </c>
      <c r="AP37" s="341">
        <v>-1.0645800000000001</v>
      </c>
      <c r="AQ37" s="341">
        <v>-1.1596379999999999</v>
      </c>
      <c r="AR37" s="341">
        <v>-1.2990999999999999</v>
      </c>
      <c r="AS37" s="341">
        <v>-1.2623390000000001</v>
      </c>
      <c r="AT37" s="341">
        <v>-1.180194</v>
      </c>
      <c r="AU37" s="341">
        <v>-1.0976060000000001</v>
      </c>
      <c r="AV37" s="341">
        <v>-1.15499</v>
      </c>
      <c r="AW37" s="341">
        <v>-1.1588238099999999</v>
      </c>
      <c r="AX37" s="341">
        <v>-1.3439769589999999</v>
      </c>
      <c r="AY37" s="341">
        <v>-1.0690425219999999</v>
      </c>
      <c r="AZ37" s="352">
        <v>-0.92020599999999997</v>
      </c>
      <c r="BA37" s="352">
        <v>-0.90919609999999995</v>
      </c>
      <c r="BB37" s="352">
        <v>-1.01813</v>
      </c>
      <c r="BC37" s="352">
        <v>-0.9430617</v>
      </c>
      <c r="BD37" s="352">
        <v>-1.0039979999999999</v>
      </c>
      <c r="BE37" s="352">
        <v>-1.0857559999999999</v>
      </c>
      <c r="BF37" s="352">
        <v>-1.142997</v>
      </c>
      <c r="BG37" s="352">
        <v>-1.0644100000000001</v>
      </c>
      <c r="BH37" s="352">
        <v>-0.94202059999999999</v>
      </c>
      <c r="BI37" s="352">
        <v>-0.95893269999999997</v>
      </c>
      <c r="BJ37" s="352">
        <v>-0.97933930000000002</v>
      </c>
      <c r="BK37" s="352">
        <v>-0.71985920000000003</v>
      </c>
      <c r="BL37" s="352">
        <v>-0.84626670000000004</v>
      </c>
      <c r="BM37" s="352">
        <v>-0.88734290000000005</v>
      </c>
      <c r="BN37" s="352">
        <v>-0.9781147</v>
      </c>
      <c r="BO37" s="352">
        <v>-0.87947229999999998</v>
      </c>
      <c r="BP37" s="352">
        <v>-0.92697830000000003</v>
      </c>
      <c r="BQ37" s="352">
        <v>-0.9523992</v>
      </c>
      <c r="BR37" s="352">
        <v>-0.97253089999999998</v>
      </c>
      <c r="BS37" s="352">
        <v>-0.94935159999999996</v>
      </c>
      <c r="BT37" s="352">
        <v>-0.8193203</v>
      </c>
      <c r="BU37" s="352">
        <v>-0.82709109999999997</v>
      </c>
      <c r="BV37" s="352">
        <v>-0.85137189999999996</v>
      </c>
    </row>
    <row r="38" spans="1:74" ht="11.1" customHeight="1" x14ac:dyDescent="0.2">
      <c r="A38" s="270" t="s">
        <v>97</v>
      </c>
      <c r="B38" s="550" t="s">
        <v>1107</v>
      </c>
      <c r="C38" s="341">
        <v>7.6065999999999995E-2</v>
      </c>
      <c r="D38" s="341">
        <v>0.133686</v>
      </c>
      <c r="E38" s="341">
        <v>6.7501000000000005E-2</v>
      </c>
      <c r="F38" s="341">
        <v>7.0215E-2</v>
      </c>
      <c r="G38" s="341">
        <v>7.5234999999999996E-2</v>
      </c>
      <c r="H38" s="341">
        <v>0.10524699999999999</v>
      </c>
      <c r="I38" s="341">
        <v>9.3072000000000002E-2</v>
      </c>
      <c r="J38" s="341">
        <v>8.2833000000000004E-2</v>
      </c>
      <c r="K38" s="341">
        <v>0.12843599999999999</v>
      </c>
      <c r="L38" s="341">
        <v>0.10907600000000001</v>
      </c>
      <c r="M38" s="341">
        <v>0.118515</v>
      </c>
      <c r="N38" s="341">
        <v>4.5319999999999999E-2</v>
      </c>
      <c r="O38" s="341">
        <v>5.8857E-2</v>
      </c>
      <c r="P38" s="341">
        <v>7.9787999999999998E-2</v>
      </c>
      <c r="Q38" s="341">
        <v>-0.106298</v>
      </c>
      <c r="R38" s="341">
        <v>-1.6879000000000002E-2</v>
      </c>
      <c r="S38" s="341">
        <v>-3.8336000000000002E-2</v>
      </c>
      <c r="T38" s="341">
        <v>-4.6009000000000001E-2</v>
      </c>
      <c r="U38" s="341">
        <v>-7.6535000000000006E-2</v>
      </c>
      <c r="V38" s="341">
        <v>-3.0096000000000001E-2</v>
      </c>
      <c r="W38" s="341">
        <v>1.8551000000000002E-2</v>
      </c>
      <c r="X38" s="341">
        <v>-7.2459999999999998E-3</v>
      </c>
      <c r="Y38" s="341">
        <v>9.3109999999999998E-3</v>
      </c>
      <c r="Z38" s="341">
        <v>-1.7580999999999999E-2</v>
      </c>
      <c r="AA38" s="341">
        <v>5.0259999999999999E-2</v>
      </c>
      <c r="AB38" s="341">
        <v>-3.7229999999999999E-2</v>
      </c>
      <c r="AC38" s="341">
        <v>-7.5124999999999997E-2</v>
      </c>
      <c r="AD38" s="341">
        <v>-4.0912999999999998E-2</v>
      </c>
      <c r="AE38" s="341">
        <v>8.7340000000000004E-3</v>
      </c>
      <c r="AF38" s="341">
        <v>-5.7866000000000001E-2</v>
      </c>
      <c r="AG38" s="341">
        <v>-5.9607E-2</v>
      </c>
      <c r="AH38" s="341">
        <v>-4.5256999999999999E-2</v>
      </c>
      <c r="AI38" s="341">
        <v>-7.9232999999999998E-2</v>
      </c>
      <c r="AJ38" s="341">
        <v>-1.2333E-2</v>
      </c>
      <c r="AK38" s="341">
        <v>-7.3889999999999997E-3</v>
      </c>
      <c r="AL38" s="341">
        <v>2.6388000000000002E-2</v>
      </c>
      <c r="AM38" s="341">
        <v>7.6229000000000005E-2</v>
      </c>
      <c r="AN38" s="341">
        <v>2.4045E-2</v>
      </c>
      <c r="AO38" s="341">
        <v>-1.7034000000000001E-2</v>
      </c>
      <c r="AP38" s="341">
        <v>3.4809E-2</v>
      </c>
      <c r="AQ38" s="341">
        <v>-9.6305000000000002E-2</v>
      </c>
      <c r="AR38" s="341">
        <v>-6.4243999999999996E-2</v>
      </c>
      <c r="AS38" s="341">
        <v>-7.0959999999999995E-2</v>
      </c>
      <c r="AT38" s="341">
        <v>-2.1661E-2</v>
      </c>
      <c r="AU38" s="341">
        <v>1.5259999999999999E-2</v>
      </c>
      <c r="AV38" s="341">
        <v>2.6377000000000001E-2</v>
      </c>
      <c r="AW38" s="341">
        <v>4.3066667000000003E-2</v>
      </c>
      <c r="AX38" s="341">
        <v>9.2898618000000002E-2</v>
      </c>
      <c r="AY38" s="341">
        <v>8.0934065999999999E-2</v>
      </c>
      <c r="AZ38" s="352">
        <v>4.7353699999999999E-2</v>
      </c>
      <c r="BA38" s="352">
        <v>3.1903399999999998E-2</v>
      </c>
      <c r="BB38" s="352">
        <v>2.4419099999999999E-2</v>
      </c>
      <c r="BC38" s="352">
        <v>4.76455E-2</v>
      </c>
      <c r="BD38" s="352">
        <v>7.2938200000000003E-3</v>
      </c>
      <c r="BE38" s="352">
        <v>-1.9828800000000001E-2</v>
      </c>
      <c r="BF38" s="352">
        <v>-9.0029199999999993E-3</v>
      </c>
      <c r="BG38" s="352">
        <v>2.1592199999999999E-2</v>
      </c>
      <c r="BH38" s="352">
        <v>4.9684300000000001E-2</v>
      </c>
      <c r="BI38" s="352">
        <v>5.4625E-2</v>
      </c>
      <c r="BJ38" s="352">
        <v>3.5954199999999999E-2</v>
      </c>
      <c r="BK38" s="352">
        <v>7.0007399999999997E-2</v>
      </c>
      <c r="BL38" s="352">
        <v>4.91025E-2</v>
      </c>
      <c r="BM38" s="352">
        <v>4.4119199999999997E-2</v>
      </c>
      <c r="BN38" s="352">
        <v>4.2484099999999997E-2</v>
      </c>
      <c r="BO38" s="352">
        <v>6.5419500000000005E-2</v>
      </c>
      <c r="BP38" s="352">
        <v>2.3138100000000002E-2</v>
      </c>
      <c r="BQ38" s="352">
        <v>-8.8003300000000003E-3</v>
      </c>
      <c r="BR38" s="352">
        <v>-2.7186300000000001E-3</v>
      </c>
      <c r="BS38" s="352">
        <v>2.4581100000000002E-2</v>
      </c>
      <c r="BT38" s="352">
        <v>5.0907300000000003E-2</v>
      </c>
      <c r="BU38" s="352">
        <v>5.3874400000000003E-2</v>
      </c>
      <c r="BV38" s="352">
        <v>3.6271400000000002E-2</v>
      </c>
    </row>
    <row r="39" spans="1:74" ht="11.1" customHeight="1" x14ac:dyDescent="0.2">
      <c r="A39" s="270" t="s">
        <v>101</v>
      </c>
      <c r="B39" s="550" t="s">
        <v>1108</v>
      </c>
      <c r="C39" s="341">
        <v>-0.538798</v>
      </c>
      <c r="D39" s="341">
        <v>-0.596387</v>
      </c>
      <c r="E39" s="341">
        <v>-0.60310900000000001</v>
      </c>
      <c r="F39" s="341">
        <v>-0.60840099999999997</v>
      </c>
      <c r="G39" s="341">
        <v>-0.657914</v>
      </c>
      <c r="H39" s="341">
        <v>-0.66476800000000003</v>
      </c>
      <c r="I39" s="341">
        <v>-0.50824599999999998</v>
      </c>
      <c r="J39" s="341">
        <v>-0.52755300000000005</v>
      </c>
      <c r="K39" s="341">
        <v>-0.56375200000000003</v>
      </c>
      <c r="L39" s="341">
        <v>-0.54709200000000002</v>
      </c>
      <c r="M39" s="341">
        <v>-0.56211</v>
      </c>
      <c r="N39" s="341">
        <v>-0.51483199999999996</v>
      </c>
      <c r="O39" s="341">
        <v>-0.677203</v>
      </c>
      <c r="P39" s="341">
        <v>-0.53853399999999996</v>
      </c>
      <c r="Q39" s="341">
        <v>-0.54021799999999998</v>
      </c>
      <c r="R39" s="341">
        <v>-0.48144599999999999</v>
      </c>
      <c r="S39" s="341">
        <v>-0.64540799999999998</v>
      </c>
      <c r="T39" s="341">
        <v>-0.69725899999999996</v>
      </c>
      <c r="U39" s="341">
        <v>-0.70439200000000002</v>
      </c>
      <c r="V39" s="341">
        <v>-0.59847499999999998</v>
      </c>
      <c r="W39" s="341">
        <v>-0.49336799999999997</v>
      </c>
      <c r="X39" s="341">
        <v>-0.55995200000000001</v>
      </c>
      <c r="Y39" s="341">
        <v>-0.50353499999999995</v>
      </c>
      <c r="Z39" s="341">
        <v>-0.78678800000000004</v>
      </c>
      <c r="AA39" s="341">
        <v>-0.58180900000000002</v>
      </c>
      <c r="AB39" s="341">
        <v>-0.61869499999999999</v>
      </c>
      <c r="AC39" s="341">
        <v>-0.65889600000000004</v>
      </c>
      <c r="AD39" s="341">
        <v>-0.50827299999999997</v>
      </c>
      <c r="AE39" s="341">
        <v>-0.476713</v>
      </c>
      <c r="AF39" s="341">
        <v>-0.63866299999999998</v>
      </c>
      <c r="AG39" s="341">
        <v>-0.50460000000000005</v>
      </c>
      <c r="AH39" s="341">
        <v>-0.63346100000000005</v>
      </c>
      <c r="AI39" s="341">
        <v>-0.61569399999999996</v>
      </c>
      <c r="AJ39" s="341">
        <v>-0.66836799999999996</v>
      </c>
      <c r="AK39" s="341">
        <v>-0.66581500000000005</v>
      </c>
      <c r="AL39" s="341">
        <v>-0.74940499999999999</v>
      </c>
      <c r="AM39" s="341">
        <v>-0.45860899999999999</v>
      </c>
      <c r="AN39" s="341">
        <v>-0.69503800000000004</v>
      </c>
      <c r="AO39" s="341">
        <v>-0.64002000000000003</v>
      </c>
      <c r="AP39" s="341">
        <v>-0.54863200000000001</v>
      </c>
      <c r="AQ39" s="341">
        <v>-0.54252900000000004</v>
      </c>
      <c r="AR39" s="341">
        <v>-0.60558400000000001</v>
      </c>
      <c r="AS39" s="341">
        <v>-0.51059299999999996</v>
      </c>
      <c r="AT39" s="341">
        <v>-0.56609699999999996</v>
      </c>
      <c r="AU39" s="341">
        <v>-0.57211400000000001</v>
      </c>
      <c r="AV39" s="341">
        <v>-0.546898</v>
      </c>
      <c r="AW39" s="341">
        <v>-0.45179340000000001</v>
      </c>
      <c r="AX39" s="341">
        <v>-0.74798370000000003</v>
      </c>
      <c r="AY39" s="341">
        <v>-0.6263725</v>
      </c>
      <c r="AZ39" s="352">
        <v>-0.68739130000000004</v>
      </c>
      <c r="BA39" s="352">
        <v>-0.60904100000000005</v>
      </c>
      <c r="BB39" s="352">
        <v>-0.63989200000000002</v>
      </c>
      <c r="BC39" s="352">
        <v>-0.63305959999999994</v>
      </c>
      <c r="BD39" s="352">
        <v>-0.65634040000000005</v>
      </c>
      <c r="BE39" s="352">
        <v>-0.6538041</v>
      </c>
      <c r="BF39" s="352">
        <v>-0.61758310000000005</v>
      </c>
      <c r="BG39" s="352">
        <v>-0.64258669999999996</v>
      </c>
      <c r="BH39" s="352">
        <v>-0.65913759999999999</v>
      </c>
      <c r="BI39" s="352">
        <v>-0.61633360000000004</v>
      </c>
      <c r="BJ39" s="352">
        <v>-0.71772899999999995</v>
      </c>
      <c r="BK39" s="352">
        <v>-0.60932719999999996</v>
      </c>
      <c r="BL39" s="352">
        <v>-0.72012989999999999</v>
      </c>
      <c r="BM39" s="352">
        <v>-0.68776959999999998</v>
      </c>
      <c r="BN39" s="352">
        <v>-0.69293229999999995</v>
      </c>
      <c r="BO39" s="352">
        <v>-0.69335089999999999</v>
      </c>
      <c r="BP39" s="352">
        <v>-0.7138352</v>
      </c>
      <c r="BQ39" s="352">
        <v>-0.71630400000000005</v>
      </c>
      <c r="BR39" s="352">
        <v>-0.67807539999999999</v>
      </c>
      <c r="BS39" s="352">
        <v>-0.68821969999999999</v>
      </c>
      <c r="BT39" s="352">
        <v>-0.69879530000000001</v>
      </c>
      <c r="BU39" s="352">
        <v>-0.6625183</v>
      </c>
      <c r="BV39" s="352">
        <v>-0.76476860000000002</v>
      </c>
    </row>
    <row r="40" spans="1:74" s="273" customFormat="1" ht="11.1" customHeight="1" x14ac:dyDescent="0.2">
      <c r="A40" s="548" t="s">
        <v>433</v>
      </c>
      <c r="B40" s="549" t="s">
        <v>1109</v>
      </c>
      <c r="C40" s="102">
        <v>3.3534838999999997E-2</v>
      </c>
      <c r="D40" s="102">
        <v>0.68930792900000004</v>
      </c>
      <c r="E40" s="102">
        <v>0.55022996800000001</v>
      </c>
      <c r="F40" s="102">
        <v>0.119430333</v>
      </c>
      <c r="G40" s="102">
        <v>-0.66591022600000005</v>
      </c>
      <c r="H40" s="102">
        <v>-0.18397323300000001</v>
      </c>
      <c r="I40" s="102">
        <v>-0.92362854800000005</v>
      </c>
      <c r="J40" s="102">
        <v>-5.3015870999999999E-2</v>
      </c>
      <c r="K40" s="102">
        <v>0.21091573299999999</v>
      </c>
      <c r="L40" s="102">
        <v>-0.13795606499999999</v>
      </c>
      <c r="M40" s="102">
        <v>-0.64400769999999996</v>
      </c>
      <c r="N40" s="102">
        <v>0.56986819399999999</v>
      </c>
      <c r="O40" s="102">
        <v>-6.9187160999999997E-2</v>
      </c>
      <c r="P40" s="102">
        <v>1.0624107000000001E-2</v>
      </c>
      <c r="Q40" s="102">
        <v>0.95428525799999997</v>
      </c>
      <c r="R40" s="102">
        <v>-0.70669793299999994</v>
      </c>
      <c r="S40" s="102">
        <v>-0.43371071</v>
      </c>
      <c r="T40" s="102">
        <v>-0.29868726699999998</v>
      </c>
      <c r="U40" s="102">
        <v>-0.69753019400000005</v>
      </c>
      <c r="V40" s="102">
        <v>-0.363621097</v>
      </c>
      <c r="W40" s="102">
        <v>-0.77682953300000002</v>
      </c>
      <c r="X40" s="102">
        <v>0.86843448400000001</v>
      </c>
      <c r="Y40" s="102">
        <v>0.51646270000000005</v>
      </c>
      <c r="Z40" s="102">
        <v>-8.9713097000000006E-2</v>
      </c>
      <c r="AA40" s="102">
        <v>0.67550728999999998</v>
      </c>
      <c r="AB40" s="102">
        <v>1.034527966</v>
      </c>
      <c r="AC40" s="102">
        <v>-0.31543328999999998</v>
      </c>
      <c r="AD40" s="102">
        <v>-0.3608227</v>
      </c>
      <c r="AE40" s="102">
        <v>-0.86581035500000003</v>
      </c>
      <c r="AF40" s="102">
        <v>-0.58103983299999995</v>
      </c>
      <c r="AG40" s="102">
        <v>-0.66221251599999997</v>
      </c>
      <c r="AH40" s="102">
        <v>1.3381000000000001E-2</v>
      </c>
      <c r="AI40" s="102">
        <v>0.225630267</v>
      </c>
      <c r="AJ40" s="102">
        <v>0.87537761300000005</v>
      </c>
      <c r="AK40" s="102">
        <v>-1.8918233E-2</v>
      </c>
      <c r="AL40" s="102">
        <v>9.2724581E-2</v>
      </c>
      <c r="AM40" s="102">
        <v>0.991938871</v>
      </c>
      <c r="AN40" s="102">
        <v>0.73132125000000003</v>
      </c>
      <c r="AO40" s="102">
        <v>-4.6657934999999998E-2</v>
      </c>
      <c r="AP40" s="102">
        <v>-0.242106133</v>
      </c>
      <c r="AQ40" s="102">
        <v>-1.017888613</v>
      </c>
      <c r="AR40" s="102">
        <v>-0.62937596699999998</v>
      </c>
      <c r="AS40" s="102">
        <v>-0.45700283899999999</v>
      </c>
      <c r="AT40" s="102">
        <v>-0.755194323</v>
      </c>
      <c r="AU40" s="102">
        <v>-0.468610633</v>
      </c>
      <c r="AV40" s="102">
        <v>0.94118599999999997</v>
      </c>
      <c r="AW40" s="102">
        <v>-0.44631003000000002</v>
      </c>
      <c r="AX40" s="102">
        <v>-0.45801107299999999</v>
      </c>
      <c r="AY40" s="102">
        <v>0.465143482</v>
      </c>
      <c r="AZ40" s="559">
        <v>1.102193</v>
      </c>
      <c r="BA40" s="559">
        <v>0.28056360000000002</v>
      </c>
      <c r="BB40" s="559">
        <v>-0.13322690000000001</v>
      </c>
      <c r="BC40" s="559">
        <v>-0.64561639999999998</v>
      </c>
      <c r="BD40" s="559">
        <v>-0.33456229999999998</v>
      </c>
      <c r="BE40" s="559">
        <v>-0.5255531</v>
      </c>
      <c r="BF40" s="559">
        <v>-0.21085599999999999</v>
      </c>
      <c r="BG40" s="559">
        <v>-8.6139800000000002E-2</v>
      </c>
      <c r="BH40" s="559">
        <v>0.69842950000000004</v>
      </c>
      <c r="BI40" s="559">
        <v>0.1138922</v>
      </c>
      <c r="BJ40" s="559">
        <v>0.27235419999999999</v>
      </c>
      <c r="BK40" s="559">
        <v>-0.22838820000000001</v>
      </c>
      <c r="BL40" s="559">
        <v>0.92804660000000005</v>
      </c>
      <c r="BM40" s="559">
        <v>0.21403749999999999</v>
      </c>
      <c r="BN40" s="559">
        <v>-0.1066445</v>
      </c>
      <c r="BO40" s="559">
        <v>-0.61936539999999995</v>
      </c>
      <c r="BP40" s="559">
        <v>-0.26617429999999997</v>
      </c>
      <c r="BQ40" s="559">
        <v>-0.61177839999999994</v>
      </c>
      <c r="BR40" s="559">
        <v>-0.18598890000000001</v>
      </c>
      <c r="BS40" s="559">
        <v>-0.1049588</v>
      </c>
      <c r="BT40" s="559">
        <v>0.65262419999999999</v>
      </c>
      <c r="BU40" s="559">
        <v>0.14679049999999999</v>
      </c>
      <c r="BV40" s="559">
        <v>0.22023799999999999</v>
      </c>
    </row>
    <row r="41" spans="1:74" ht="11.1"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52"/>
      <c r="BA41" s="352"/>
      <c r="BB41" s="352"/>
      <c r="BC41" s="352"/>
      <c r="BD41" s="352"/>
      <c r="BE41" s="352"/>
      <c r="BF41" s="352"/>
      <c r="BG41" s="352"/>
      <c r="BH41" s="352"/>
      <c r="BI41" s="352"/>
      <c r="BJ41" s="352"/>
      <c r="BK41" s="352"/>
      <c r="BL41" s="352"/>
      <c r="BM41" s="352"/>
      <c r="BN41" s="352"/>
      <c r="BO41" s="352"/>
      <c r="BP41" s="352"/>
      <c r="BQ41" s="352"/>
      <c r="BR41" s="352"/>
      <c r="BS41" s="352"/>
      <c r="BT41" s="352"/>
      <c r="BU41" s="352"/>
      <c r="BV41" s="352"/>
    </row>
    <row r="42" spans="1:74" ht="11.1" customHeight="1" x14ac:dyDescent="0.2">
      <c r="A42" s="269"/>
      <c r="B42" s="31" t="s">
        <v>457</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52"/>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s="273" customFormat="1" ht="11.1" customHeight="1" x14ac:dyDescent="0.2">
      <c r="A43" s="548" t="s">
        <v>246</v>
      </c>
      <c r="B43" s="544" t="s">
        <v>1110</v>
      </c>
      <c r="C43" s="102">
        <v>19.613111</v>
      </c>
      <c r="D43" s="102">
        <v>20.190412999999999</v>
      </c>
      <c r="E43" s="102">
        <v>20.483485999999999</v>
      </c>
      <c r="F43" s="102">
        <v>19.727340999999999</v>
      </c>
      <c r="G43" s="102">
        <v>19.839566999999999</v>
      </c>
      <c r="H43" s="102">
        <v>20.433236999999998</v>
      </c>
      <c r="I43" s="102">
        <v>19.925560999999998</v>
      </c>
      <c r="J43" s="102">
        <v>20.265028999999998</v>
      </c>
      <c r="K43" s="102">
        <v>20.129058000000001</v>
      </c>
      <c r="L43" s="102">
        <v>20.006618</v>
      </c>
      <c r="M43" s="102">
        <v>20.214213999999998</v>
      </c>
      <c r="N43" s="102">
        <v>19.327209</v>
      </c>
      <c r="O43" s="102">
        <v>19.353483000000001</v>
      </c>
      <c r="P43" s="102">
        <v>19.941524000000001</v>
      </c>
      <c r="Q43" s="102">
        <v>20.207293</v>
      </c>
      <c r="R43" s="102">
        <v>19.971914999999999</v>
      </c>
      <c r="S43" s="102">
        <v>20.323443000000001</v>
      </c>
      <c r="T43" s="102">
        <v>20.755185999999998</v>
      </c>
      <c r="U43" s="102">
        <v>20.042788999999999</v>
      </c>
      <c r="V43" s="102">
        <v>20.767872000000001</v>
      </c>
      <c r="W43" s="102">
        <v>20.154582999999999</v>
      </c>
      <c r="X43" s="102">
        <v>20.631443999999998</v>
      </c>
      <c r="Y43" s="102">
        <v>20.738980000000002</v>
      </c>
      <c r="Z43" s="102">
        <v>20.396183000000001</v>
      </c>
      <c r="AA43" s="102">
        <v>19.789279000000001</v>
      </c>
      <c r="AB43" s="102">
        <v>19.972377999999999</v>
      </c>
      <c r="AC43" s="102">
        <v>20.011388</v>
      </c>
      <c r="AD43" s="102">
        <v>20.155279</v>
      </c>
      <c r="AE43" s="102">
        <v>20.887834000000002</v>
      </c>
      <c r="AF43" s="102">
        <v>20.536577000000001</v>
      </c>
      <c r="AG43" s="102">
        <v>20.593178000000002</v>
      </c>
      <c r="AH43" s="102">
        <v>20.984949</v>
      </c>
      <c r="AI43" s="102">
        <v>20.356294999999999</v>
      </c>
      <c r="AJ43" s="102">
        <v>21.249372000000001</v>
      </c>
      <c r="AK43" s="102">
        <v>20.367203</v>
      </c>
      <c r="AL43" s="102">
        <v>20.615046</v>
      </c>
      <c r="AM43" s="102">
        <v>20.735623</v>
      </c>
      <c r="AN43" s="102">
        <v>20.225491999999999</v>
      </c>
      <c r="AO43" s="102">
        <v>19.949864000000002</v>
      </c>
      <c r="AP43" s="102">
        <v>20.212610000000002</v>
      </c>
      <c r="AQ43" s="102">
        <v>20.322932000000002</v>
      </c>
      <c r="AR43" s="102">
        <v>21.007194999999999</v>
      </c>
      <c r="AS43" s="102">
        <v>20.984271</v>
      </c>
      <c r="AT43" s="102">
        <v>21.195426000000001</v>
      </c>
      <c r="AU43" s="102">
        <v>20.720068000000001</v>
      </c>
      <c r="AV43" s="102">
        <v>20.846401</v>
      </c>
      <c r="AW43" s="102">
        <v>20.22701</v>
      </c>
      <c r="AX43" s="102">
        <v>20.391983979999999</v>
      </c>
      <c r="AY43" s="102">
        <v>20.413675789999999</v>
      </c>
      <c r="AZ43" s="559">
        <v>20.28276</v>
      </c>
      <c r="BA43" s="559">
        <v>20.195350000000001</v>
      </c>
      <c r="BB43" s="559">
        <v>20.415410000000001</v>
      </c>
      <c r="BC43" s="559">
        <v>20.522649999999999</v>
      </c>
      <c r="BD43" s="559">
        <v>20.87885</v>
      </c>
      <c r="BE43" s="559">
        <v>20.799430000000001</v>
      </c>
      <c r="BF43" s="559">
        <v>21.091200000000001</v>
      </c>
      <c r="BG43" s="559">
        <v>20.450299999999999</v>
      </c>
      <c r="BH43" s="559">
        <v>20.900729999999999</v>
      </c>
      <c r="BI43" s="559">
        <v>20.52393</v>
      </c>
      <c r="BJ43" s="559">
        <v>20.554390000000001</v>
      </c>
      <c r="BK43" s="559">
        <v>20.27394</v>
      </c>
      <c r="BL43" s="559">
        <v>20.348220000000001</v>
      </c>
      <c r="BM43" s="559">
        <v>20.350010000000001</v>
      </c>
      <c r="BN43" s="559">
        <v>20.626010000000001</v>
      </c>
      <c r="BO43" s="559">
        <v>20.744769999999999</v>
      </c>
      <c r="BP43" s="559">
        <v>21.09619</v>
      </c>
      <c r="BQ43" s="559">
        <v>20.805910000000001</v>
      </c>
      <c r="BR43" s="559">
        <v>21.111440000000002</v>
      </c>
      <c r="BS43" s="559">
        <v>20.467680000000001</v>
      </c>
      <c r="BT43" s="559">
        <v>20.903749999999999</v>
      </c>
      <c r="BU43" s="559">
        <v>20.55132</v>
      </c>
      <c r="BV43" s="559">
        <v>20.578230000000001</v>
      </c>
    </row>
    <row r="44" spans="1:74" ht="11.1" customHeight="1" x14ac:dyDescent="0.2">
      <c r="A44" s="269" t="s">
        <v>529</v>
      </c>
      <c r="B44" s="545" t="s">
        <v>1100</v>
      </c>
      <c r="C44" s="341">
        <v>3.979196</v>
      </c>
      <c r="D44" s="341">
        <v>3.729911</v>
      </c>
      <c r="E44" s="341">
        <v>3.5920480000000001</v>
      </c>
      <c r="F44" s="341">
        <v>3.2634910000000001</v>
      </c>
      <c r="G44" s="341">
        <v>3.030122</v>
      </c>
      <c r="H44" s="341">
        <v>3.2429830000000002</v>
      </c>
      <c r="I44" s="341">
        <v>3.3529719999999998</v>
      </c>
      <c r="J44" s="341">
        <v>2.9958999999999998</v>
      </c>
      <c r="K44" s="341">
        <v>3.1597019999999998</v>
      </c>
      <c r="L44" s="341">
        <v>3.225158</v>
      </c>
      <c r="M44" s="341">
        <v>3.4231950000000002</v>
      </c>
      <c r="N44" s="341">
        <v>3.318784</v>
      </c>
      <c r="O44" s="341">
        <v>3.650852</v>
      </c>
      <c r="P44" s="341">
        <v>3.6074359999999999</v>
      </c>
      <c r="Q44" s="341">
        <v>3.3423690000000001</v>
      </c>
      <c r="R44" s="341">
        <v>3.3552409999999999</v>
      </c>
      <c r="S44" s="341">
        <v>3.3240120000000002</v>
      </c>
      <c r="T44" s="341">
        <v>3.2845170000000001</v>
      </c>
      <c r="U44" s="341">
        <v>3.4490159999999999</v>
      </c>
      <c r="V44" s="341">
        <v>3.2286809999999999</v>
      </c>
      <c r="W44" s="341">
        <v>3.2756880000000002</v>
      </c>
      <c r="X44" s="341">
        <v>3.4992489999999998</v>
      </c>
      <c r="Y44" s="341">
        <v>3.8534619999999999</v>
      </c>
      <c r="Z44" s="341">
        <v>4.1855120000000001</v>
      </c>
      <c r="AA44" s="341">
        <v>4.0437820000000002</v>
      </c>
      <c r="AB44" s="341">
        <v>3.8258049999999999</v>
      </c>
      <c r="AC44" s="341">
        <v>3.670636</v>
      </c>
      <c r="AD44" s="341">
        <v>3.4626540000000001</v>
      </c>
      <c r="AE44" s="341">
        <v>3.547717</v>
      </c>
      <c r="AF44" s="341">
        <v>3.4481630000000001</v>
      </c>
      <c r="AG44" s="341">
        <v>3.217689</v>
      </c>
      <c r="AH44" s="341">
        <v>3.5866660000000001</v>
      </c>
      <c r="AI44" s="341">
        <v>3.7537120000000002</v>
      </c>
      <c r="AJ44" s="341">
        <v>3.9982280000000001</v>
      </c>
      <c r="AK44" s="341">
        <v>3.948391</v>
      </c>
      <c r="AL44" s="341">
        <v>4.3865590000000001</v>
      </c>
      <c r="AM44" s="341">
        <v>4.4300920000000001</v>
      </c>
      <c r="AN44" s="341">
        <v>4.0808099999999996</v>
      </c>
      <c r="AO44" s="341">
        <v>3.67008</v>
      </c>
      <c r="AP44" s="341">
        <v>3.4802439999999999</v>
      </c>
      <c r="AQ44" s="341">
        <v>3.479006</v>
      </c>
      <c r="AR44" s="341">
        <v>3.6115780000000002</v>
      </c>
      <c r="AS44" s="341">
        <v>3.6949900000000002</v>
      </c>
      <c r="AT44" s="341">
        <v>4.048603</v>
      </c>
      <c r="AU44" s="341">
        <v>3.7715589999999999</v>
      </c>
      <c r="AV44" s="341">
        <v>3.8871220000000002</v>
      </c>
      <c r="AW44" s="341">
        <v>3.9648387330000001</v>
      </c>
      <c r="AX44" s="341">
        <v>4.0154068580000004</v>
      </c>
      <c r="AY44" s="341">
        <v>4.2573601769999998</v>
      </c>
      <c r="AZ44" s="352">
        <v>4.1328649999999998</v>
      </c>
      <c r="BA44" s="352">
        <v>3.8275090000000001</v>
      </c>
      <c r="BB44" s="352">
        <v>3.7052679999999998</v>
      </c>
      <c r="BC44" s="352">
        <v>3.6485780000000001</v>
      </c>
      <c r="BD44" s="352">
        <v>3.6335760000000001</v>
      </c>
      <c r="BE44" s="352">
        <v>3.6914090000000002</v>
      </c>
      <c r="BF44" s="352">
        <v>3.749619</v>
      </c>
      <c r="BG44" s="352">
        <v>3.7060620000000002</v>
      </c>
      <c r="BH44" s="352">
        <v>3.9249779999999999</v>
      </c>
      <c r="BI44" s="352">
        <v>4.0716010000000002</v>
      </c>
      <c r="BJ44" s="352">
        <v>4.2036389999999999</v>
      </c>
      <c r="BK44" s="352">
        <v>4.3762280000000002</v>
      </c>
      <c r="BL44" s="352">
        <v>4.2122890000000002</v>
      </c>
      <c r="BM44" s="352">
        <v>3.9200759999999999</v>
      </c>
      <c r="BN44" s="352">
        <v>3.8033489999999999</v>
      </c>
      <c r="BO44" s="352">
        <v>3.74187</v>
      </c>
      <c r="BP44" s="352">
        <v>3.727611</v>
      </c>
      <c r="BQ44" s="352">
        <v>3.6614390000000001</v>
      </c>
      <c r="BR44" s="352">
        <v>3.738944</v>
      </c>
      <c r="BS44" s="352">
        <v>3.6846019999999999</v>
      </c>
      <c r="BT44" s="352">
        <v>3.898193</v>
      </c>
      <c r="BU44" s="352">
        <v>4.0526799999999996</v>
      </c>
      <c r="BV44" s="352">
        <v>4.1818340000000003</v>
      </c>
    </row>
    <row r="45" spans="1:74" ht="11.1" customHeight="1" x14ac:dyDescent="0.2">
      <c r="A45" s="269" t="s">
        <v>755</v>
      </c>
      <c r="B45" s="545" t="s">
        <v>1102</v>
      </c>
      <c r="C45" s="341">
        <v>0.124696</v>
      </c>
      <c r="D45" s="341">
        <v>0.140793</v>
      </c>
      <c r="E45" s="341">
        <v>0.15332200000000001</v>
      </c>
      <c r="F45" s="341">
        <v>0.16320899999999999</v>
      </c>
      <c r="G45" s="341">
        <v>0.15617400000000001</v>
      </c>
      <c r="H45" s="341">
        <v>0.20013500000000001</v>
      </c>
      <c r="I45" s="341">
        <v>0.16460900000000001</v>
      </c>
      <c r="J45" s="341">
        <v>0.183194</v>
      </c>
      <c r="K45" s="341">
        <v>0.170406</v>
      </c>
      <c r="L45" s="341">
        <v>0.19822300000000001</v>
      </c>
      <c r="M45" s="341">
        <v>0.19029499999999999</v>
      </c>
      <c r="N45" s="341">
        <v>0.1867</v>
      </c>
      <c r="O45" s="341">
        <v>0.19962099999999999</v>
      </c>
      <c r="P45" s="341">
        <v>0.213065</v>
      </c>
      <c r="Q45" s="341">
        <v>0.23675199999999999</v>
      </c>
      <c r="R45" s="341">
        <v>0.23368700000000001</v>
      </c>
      <c r="S45" s="341">
        <v>0.312475</v>
      </c>
      <c r="T45" s="341">
        <v>0.297842</v>
      </c>
      <c r="U45" s="341">
        <v>0.26063500000000001</v>
      </c>
      <c r="V45" s="341">
        <v>0.28934100000000001</v>
      </c>
      <c r="W45" s="341">
        <v>0.30568499999999998</v>
      </c>
      <c r="X45" s="341">
        <v>0.28571000000000002</v>
      </c>
      <c r="Y45" s="341">
        <v>0.25357600000000002</v>
      </c>
      <c r="Z45" s="341">
        <v>0.31811499999999998</v>
      </c>
      <c r="AA45" s="341">
        <v>0.260042</v>
      </c>
      <c r="AB45" s="341">
        <v>0.33938099999999999</v>
      </c>
      <c r="AC45" s="341">
        <v>0.299736</v>
      </c>
      <c r="AD45" s="341">
        <v>0.32794400000000001</v>
      </c>
      <c r="AE45" s="341">
        <v>0.32777800000000001</v>
      </c>
      <c r="AF45" s="341">
        <v>0.34833999999999998</v>
      </c>
      <c r="AG45" s="341">
        <v>0.36960599999999999</v>
      </c>
      <c r="AH45" s="341">
        <v>0.32306000000000001</v>
      </c>
      <c r="AI45" s="341">
        <v>0.33768700000000001</v>
      </c>
      <c r="AJ45" s="341">
        <v>0.33503500000000003</v>
      </c>
      <c r="AK45" s="341">
        <v>0.334731</v>
      </c>
      <c r="AL45" s="341">
        <v>0.315689</v>
      </c>
      <c r="AM45" s="341">
        <v>0.19112299999999999</v>
      </c>
      <c r="AN45" s="341">
        <v>0.24505399999999999</v>
      </c>
      <c r="AO45" s="341">
        <v>0.228883</v>
      </c>
      <c r="AP45" s="341">
        <v>0.234954</v>
      </c>
      <c r="AQ45" s="341">
        <v>0.213868</v>
      </c>
      <c r="AR45" s="341">
        <v>0.18539</v>
      </c>
      <c r="AS45" s="341">
        <v>0.21416399999999999</v>
      </c>
      <c r="AT45" s="341">
        <v>0.207953</v>
      </c>
      <c r="AU45" s="341">
        <v>0.228295</v>
      </c>
      <c r="AV45" s="341">
        <v>0.241229</v>
      </c>
      <c r="AW45" s="341">
        <v>0.2384368</v>
      </c>
      <c r="AX45" s="341">
        <v>0.24890960000000001</v>
      </c>
      <c r="AY45" s="341">
        <v>0.2080023</v>
      </c>
      <c r="AZ45" s="352">
        <v>0.23592779999999999</v>
      </c>
      <c r="BA45" s="352">
        <v>0.24594150000000001</v>
      </c>
      <c r="BB45" s="352">
        <v>0.26830209999999999</v>
      </c>
      <c r="BC45" s="352">
        <v>0.29702650000000003</v>
      </c>
      <c r="BD45" s="352">
        <v>0.30995610000000001</v>
      </c>
      <c r="BE45" s="352">
        <v>0.3198416</v>
      </c>
      <c r="BF45" s="352">
        <v>0.32508140000000002</v>
      </c>
      <c r="BG45" s="352">
        <v>0.33117350000000001</v>
      </c>
      <c r="BH45" s="352">
        <v>0.33372030000000003</v>
      </c>
      <c r="BI45" s="352">
        <v>0.34023680000000001</v>
      </c>
      <c r="BJ45" s="352">
        <v>0.35136889999999998</v>
      </c>
      <c r="BK45" s="352">
        <v>0.31595620000000002</v>
      </c>
      <c r="BL45" s="352">
        <v>0.33640520000000002</v>
      </c>
      <c r="BM45" s="352">
        <v>0.33656340000000001</v>
      </c>
      <c r="BN45" s="352">
        <v>0.34280250000000001</v>
      </c>
      <c r="BO45" s="352">
        <v>0.35477189999999997</v>
      </c>
      <c r="BP45" s="352">
        <v>0.35674329999999999</v>
      </c>
      <c r="BQ45" s="352">
        <v>0.35646800000000001</v>
      </c>
      <c r="BR45" s="352">
        <v>0.35279660000000002</v>
      </c>
      <c r="BS45" s="352">
        <v>0.354659</v>
      </c>
      <c r="BT45" s="352">
        <v>0.3530373</v>
      </c>
      <c r="BU45" s="352">
        <v>0.3538269</v>
      </c>
      <c r="BV45" s="352">
        <v>0.36392380000000002</v>
      </c>
    </row>
    <row r="46" spans="1:74" ht="11.1" customHeight="1" x14ac:dyDescent="0.2">
      <c r="A46" s="270" t="s">
        <v>242</v>
      </c>
      <c r="B46" s="545" t="s">
        <v>1111</v>
      </c>
      <c r="C46" s="341">
        <v>8.0618730000000003</v>
      </c>
      <c r="D46" s="341">
        <v>8.6501760000000001</v>
      </c>
      <c r="E46" s="341">
        <v>9.0051249999999996</v>
      </c>
      <c r="F46" s="341">
        <v>8.7987420000000007</v>
      </c>
      <c r="G46" s="341">
        <v>9.1191099999999992</v>
      </c>
      <c r="H46" s="341">
        <v>9.075113</v>
      </c>
      <c r="I46" s="341">
        <v>8.8115620000000003</v>
      </c>
      <c r="J46" s="341">
        <v>9.1153639999999996</v>
      </c>
      <c r="K46" s="341">
        <v>8.8466349999999991</v>
      </c>
      <c r="L46" s="341">
        <v>8.8067969999999995</v>
      </c>
      <c r="M46" s="341">
        <v>8.8268369999999994</v>
      </c>
      <c r="N46" s="341">
        <v>8.5959120000000002</v>
      </c>
      <c r="O46" s="341">
        <v>8.2910260000000005</v>
      </c>
      <c r="P46" s="341">
        <v>8.694903</v>
      </c>
      <c r="Q46" s="341">
        <v>9.0769289999999998</v>
      </c>
      <c r="R46" s="341">
        <v>8.9440740000000005</v>
      </c>
      <c r="S46" s="341">
        <v>9.0798850000000009</v>
      </c>
      <c r="T46" s="341">
        <v>9.3657190000000003</v>
      </c>
      <c r="U46" s="341">
        <v>8.9790080000000003</v>
      </c>
      <c r="V46" s="341">
        <v>9.2444869999999995</v>
      </c>
      <c r="W46" s="341">
        <v>8.8430999999999997</v>
      </c>
      <c r="X46" s="341">
        <v>9.0998470000000005</v>
      </c>
      <c r="Y46" s="341">
        <v>8.9098400000000009</v>
      </c>
      <c r="Z46" s="341">
        <v>8.7958689999999997</v>
      </c>
      <c r="AA46" s="341">
        <v>8.2903669999999998</v>
      </c>
      <c r="AB46" s="341">
        <v>8.6591609999999992</v>
      </c>
      <c r="AC46" s="341">
        <v>8.9370569999999994</v>
      </c>
      <c r="AD46" s="341">
        <v>8.8692729999999997</v>
      </c>
      <c r="AE46" s="341">
        <v>9.3909450000000003</v>
      </c>
      <c r="AF46" s="341">
        <v>9.1993849999999995</v>
      </c>
      <c r="AG46" s="341">
        <v>9.317653</v>
      </c>
      <c r="AH46" s="341">
        <v>9.2571440000000003</v>
      </c>
      <c r="AI46" s="341">
        <v>8.9833510000000008</v>
      </c>
      <c r="AJ46" s="341">
        <v>9.0698410000000003</v>
      </c>
      <c r="AK46" s="341">
        <v>8.8323289999999997</v>
      </c>
      <c r="AL46" s="341">
        <v>8.7726059999999997</v>
      </c>
      <c r="AM46" s="341">
        <v>8.4827619999999992</v>
      </c>
      <c r="AN46" s="341">
        <v>8.6814389999999992</v>
      </c>
      <c r="AO46" s="341">
        <v>8.7645619999999997</v>
      </c>
      <c r="AP46" s="341">
        <v>8.9098159999999993</v>
      </c>
      <c r="AQ46" s="341">
        <v>9.0566650000000006</v>
      </c>
      <c r="AR46" s="341">
        <v>9.2615859999999994</v>
      </c>
      <c r="AS46" s="341">
        <v>9.1501429999999999</v>
      </c>
      <c r="AT46" s="341">
        <v>9.2259340000000005</v>
      </c>
      <c r="AU46" s="341">
        <v>8.9742049999999995</v>
      </c>
      <c r="AV46" s="341">
        <v>8.88828</v>
      </c>
      <c r="AW46" s="341">
        <v>8.6798666670000006</v>
      </c>
      <c r="AX46" s="341">
        <v>8.7750000000000004</v>
      </c>
      <c r="AY46" s="341">
        <v>8.363499419</v>
      </c>
      <c r="AZ46" s="352">
        <v>8.6264459999999996</v>
      </c>
      <c r="BA46" s="352">
        <v>8.7344010000000001</v>
      </c>
      <c r="BB46" s="352">
        <v>8.8958840000000006</v>
      </c>
      <c r="BC46" s="352">
        <v>9.0411210000000004</v>
      </c>
      <c r="BD46" s="352">
        <v>9.1057410000000001</v>
      </c>
      <c r="BE46" s="352">
        <v>9.0284650000000006</v>
      </c>
      <c r="BF46" s="352">
        <v>9.1118039999999993</v>
      </c>
      <c r="BG46" s="352">
        <v>8.8093389999999996</v>
      </c>
      <c r="BH46" s="352">
        <v>8.9276730000000004</v>
      </c>
      <c r="BI46" s="352">
        <v>8.6820090000000008</v>
      </c>
      <c r="BJ46" s="352">
        <v>8.7245679999999997</v>
      </c>
      <c r="BK46" s="352">
        <v>8.3175270000000001</v>
      </c>
      <c r="BL46" s="352">
        <v>8.5848449999999996</v>
      </c>
      <c r="BM46" s="352">
        <v>8.692437</v>
      </c>
      <c r="BN46" s="352">
        <v>8.8674289999999996</v>
      </c>
      <c r="BO46" s="352">
        <v>9.0420149999999992</v>
      </c>
      <c r="BP46" s="352">
        <v>9.0970610000000001</v>
      </c>
      <c r="BQ46" s="352">
        <v>8.9932420000000004</v>
      </c>
      <c r="BR46" s="352">
        <v>9.0672320000000006</v>
      </c>
      <c r="BS46" s="352">
        <v>8.7770949999999992</v>
      </c>
      <c r="BT46" s="352">
        <v>8.8847679999999993</v>
      </c>
      <c r="BU46" s="352">
        <v>8.6168420000000001</v>
      </c>
      <c r="BV46" s="352">
        <v>8.6716540000000002</v>
      </c>
    </row>
    <row r="47" spans="1:74" ht="11.1" customHeight="1" x14ac:dyDescent="0.2">
      <c r="A47" s="270" t="s">
        <v>243</v>
      </c>
      <c r="B47" s="545" t="s">
        <v>1105</v>
      </c>
      <c r="C47" s="341">
        <v>1.4183330000000001</v>
      </c>
      <c r="D47" s="341">
        <v>1.4180699999999999</v>
      </c>
      <c r="E47" s="341">
        <v>1.520051</v>
      </c>
      <c r="F47" s="341">
        <v>1.547018</v>
      </c>
      <c r="G47" s="341">
        <v>1.5911839999999999</v>
      </c>
      <c r="H47" s="341">
        <v>1.685743</v>
      </c>
      <c r="I47" s="341">
        <v>1.6025430000000001</v>
      </c>
      <c r="J47" s="341">
        <v>1.6536759999999999</v>
      </c>
      <c r="K47" s="341">
        <v>1.5342340000000001</v>
      </c>
      <c r="L47" s="341">
        <v>1.558341</v>
      </c>
      <c r="M47" s="341">
        <v>1.5844929999999999</v>
      </c>
      <c r="N47" s="341">
        <v>1.5927659999999999</v>
      </c>
      <c r="O47" s="341">
        <v>1.5276590000000001</v>
      </c>
      <c r="P47" s="341">
        <v>1.5157719999999999</v>
      </c>
      <c r="Q47" s="341">
        <v>1.6129869999999999</v>
      </c>
      <c r="R47" s="341">
        <v>1.6057699999999999</v>
      </c>
      <c r="S47" s="341">
        <v>1.669672</v>
      </c>
      <c r="T47" s="341">
        <v>1.7554289999999999</v>
      </c>
      <c r="U47" s="341">
        <v>1.7529840000000001</v>
      </c>
      <c r="V47" s="341">
        <v>1.7075039999999999</v>
      </c>
      <c r="W47" s="341">
        <v>1.6913800000000001</v>
      </c>
      <c r="X47" s="341">
        <v>1.6971130000000001</v>
      </c>
      <c r="Y47" s="341">
        <v>1.623478</v>
      </c>
      <c r="Z47" s="341">
        <v>1.6681969999999999</v>
      </c>
      <c r="AA47" s="341">
        <v>1.532138</v>
      </c>
      <c r="AB47" s="341">
        <v>1.5519259999999999</v>
      </c>
      <c r="AC47" s="341">
        <v>1.6509990000000001</v>
      </c>
      <c r="AD47" s="341">
        <v>1.6781109999999999</v>
      </c>
      <c r="AE47" s="341">
        <v>1.7416210000000001</v>
      </c>
      <c r="AF47" s="341">
        <v>1.772489</v>
      </c>
      <c r="AG47" s="341">
        <v>1.8023439999999999</v>
      </c>
      <c r="AH47" s="341">
        <v>1.783857</v>
      </c>
      <c r="AI47" s="341">
        <v>1.676355</v>
      </c>
      <c r="AJ47" s="341">
        <v>1.711578</v>
      </c>
      <c r="AK47" s="341">
        <v>1.668849</v>
      </c>
      <c r="AL47" s="341">
        <v>1.7039010000000001</v>
      </c>
      <c r="AM47" s="341">
        <v>1.620217</v>
      </c>
      <c r="AN47" s="341">
        <v>1.538648</v>
      </c>
      <c r="AO47" s="341">
        <v>1.6365510000000001</v>
      </c>
      <c r="AP47" s="341">
        <v>1.764119</v>
      </c>
      <c r="AQ47" s="341">
        <v>1.763469</v>
      </c>
      <c r="AR47" s="341">
        <v>1.846859</v>
      </c>
      <c r="AS47" s="341">
        <v>1.8447089999999999</v>
      </c>
      <c r="AT47" s="341">
        <v>1.8187310000000001</v>
      </c>
      <c r="AU47" s="341">
        <v>1.6632150000000001</v>
      </c>
      <c r="AV47" s="341">
        <v>1.7854220000000001</v>
      </c>
      <c r="AW47" s="341">
        <v>1.673866667</v>
      </c>
      <c r="AX47" s="341">
        <v>1.694548387</v>
      </c>
      <c r="AY47" s="341">
        <v>1.6422450319999999</v>
      </c>
      <c r="AZ47" s="352">
        <v>1.5588310000000001</v>
      </c>
      <c r="BA47" s="352">
        <v>1.657978</v>
      </c>
      <c r="BB47" s="352">
        <v>1.7863720000000001</v>
      </c>
      <c r="BC47" s="352">
        <v>1.785455</v>
      </c>
      <c r="BD47" s="352">
        <v>1.870525</v>
      </c>
      <c r="BE47" s="352">
        <v>1.868433</v>
      </c>
      <c r="BF47" s="352">
        <v>1.842095</v>
      </c>
      <c r="BG47" s="352">
        <v>1.684331</v>
      </c>
      <c r="BH47" s="352">
        <v>1.734588</v>
      </c>
      <c r="BI47" s="352">
        <v>1.690151</v>
      </c>
      <c r="BJ47" s="352">
        <v>1.7229030000000001</v>
      </c>
      <c r="BK47" s="352">
        <v>1.6255679999999999</v>
      </c>
      <c r="BL47" s="352">
        <v>1.5732159999999999</v>
      </c>
      <c r="BM47" s="352">
        <v>1.673281</v>
      </c>
      <c r="BN47" s="352">
        <v>1.8025389999999999</v>
      </c>
      <c r="BO47" s="352">
        <v>1.801938</v>
      </c>
      <c r="BP47" s="352">
        <v>1.888091</v>
      </c>
      <c r="BQ47" s="352">
        <v>1.8857459999999999</v>
      </c>
      <c r="BR47" s="352">
        <v>1.859048</v>
      </c>
      <c r="BS47" s="352">
        <v>1.70004</v>
      </c>
      <c r="BT47" s="352">
        <v>1.750602</v>
      </c>
      <c r="BU47" s="352">
        <v>1.706216</v>
      </c>
      <c r="BV47" s="352">
        <v>1.739409</v>
      </c>
    </row>
    <row r="48" spans="1:74" ht="11.1" customHeight="1" x14ac:dyDescent="0.2">
      <c r="A48" s="270" t="s">
        <v>244</v>
      </c>
      <c r="B48" s="545" t="s">
        <v>1106</v>
      </c>
      <c r="C48" s="341">
        <v>4.1287419999999999</v>
      </c>
      <c r="D48" s="341">
        <v>4.3648769999999999</v>
      </c>
      <c r="E48" s="341">
        <v>4.1832260000000003</v>
      </c>
      <c r="F48" s="341">
        <v>3.9756010000000002</v>
      </c>
      <c r="G48" s="341">
        <v>3.8757510000000002</v>
      </c>
      <c r="H48" s="341">
        <v>4.0492489999999997</v>
      </c>
      <c r="I48" s="341">
        <v>3.72153</v>
      </c>
      <c r="J48" s="341">
        <v>3.9404870000000001</v>
      </c>
      <c r="K48" s="341">
        <v>4.0874629999999996</v>
      </c>
      <c r="L48" s="341">
        <v>4.1628230000000004</v>
      </c>
      <c r="M48" s="341">
        <v>4.0594900000000003</v>
      </c>
      <c r="N48" s="341">
        <v>3.7927200000000001</v>
      </c>
      <c r="O48" s="341">
        <v>3.9668009999999998</v>
      </c>
      <c r="P48" s="341">
        <v>3.9985900000000001</v>
      </c>
      <c r="Q48" s="341">
        <v>4.11348</v>
      </c>
      <c r="R48" s="341">
        <v>3.878568</v>
      </c>
      <c r="S48" s="341">
        <v>3.9190770000000001</v>
      </c>
      <c r="T48" s="341">
        <v>3.9775459999999998</v>
      </c>
      <c r="U48" s="341">
        <v>3.5832959999999998</v>
      </c>
      <c r="V48" s="341">
        <v>4.0520769999999997</v>
      </c>
      <c r="W48" s="341">
        <v>3.8577789999999998</v>
      </c>
      <c r="X48" s="341">
        <v>4.0606920000000004</v>
      </c>
      <c r="Y48" s="341">
        <v>3.9502809999999999</v>
      </c>
      <c r="Z48" s="341">
        <v>3.6433080000000002</v>
      </c>
      <c r="AA48" s="341">
        <v>3.8555299999999999</v>
      </c>
      <c r="AB48" s="341">
        <v>3.899823</v>
      </c>
      <c r="AC48" s="341">
        <v>3.6926580000000002</v>
      </c>
      <c r="AD48" s="341">
        <v>3.792583</v>
      </c>
      <c r="AE48" s="341">
        <v>3.7688809999999999</v>
      </c>
      <c r="AF48" s="341">
        <v>3.6625909999999999</v>
      </c>
      <c r="AG48" s="341">
        <v>3.699125</v>
      </c>
      <c r="AH48" s="341">
        <v>3.8887130000000001</v>
      </c>
      <c r="AI48" s="341">
        <v>3.6871510000000001</v>
      </c>
      <c r="AJ48" s="341">
        <v>4.1307429999999998</v>
      </c>
      <c r="AK48" s="341">
        <v>3.6799059999999999</v>
      </c>
      <c r="AL48" s="341">
        <v>3.7427899999999998</v>
      </c>
      <c r="AM48" s="341">
        <v>4.0643890000000003</v>
      </c>
      <c r="AN48" s="341">
        <v>3.9966400000000002</v>
      </c>
      <c r="AO48" s="341">
        <v>3.8940049999999999</v>
      </c>
      <c r="AP48" s="341">
        <v>3.8829660000000001</v>
      </c>
      <c r="AQ48" s="341">
        <v>3.7890160000000002</v>
      </c>
      <c r="AR48" s="341">
        <v>3.96461</v>
      </c>
      <c r="AS48" s="341">
        <v>3.8036560000000001</v>
      </c>
      <c r="AT48" s="341">
        <v>3.7723789999999999</v>
      </c>
      <c r="AU48" s="341">
        <v>3.8910830000000001</v>
      </c>
      <c r="AV48" s="341">
        <v>4.0740939999999997</v>
      </c>
      <c r="AW48" s="341">
        <v>3.7959999999999998</v>
      </c>
      <c r="AX48" s="341">
        <v>3.7612580649999998</v>
      </c>
      <c r="AY48" s="341">
        <v>4.0215385809999997</v>
      </c>
      <c r="AZ48" s="352">
        <v>4.0543800000000001</v>
      </c>
      <c r="BA48" s="352">
        <v>3.9531930000000002</v>
      </c>
      <c r="BB48" s="352">
        <v>3.911146</v>
      </c>
      <c r="BC48" s="352">
        <v>3.8038120000000002</v>
      </c>
      <c r="BD48" s="352">
        <v>3.9172639999999999</v>
      </c>
      <c r="BE48" s="352">
        <v>3.7820770000000001</v>
      </c>
      <c r="BF48" s="352">
        <v>3.90903</v>
      </c>
      <c r="BG48" s="352">
        <v>3.9059439999999999</v>
      </c>
      <c r="BH48" s="352">
        <v>4.068899</v>
      </c>
      <c r="BI48" s="352">
        <v>3.8382200000000002</v>
      </c>
      <c r="BJ48" s="352">
        <v>3.7719450000000001</v>
      </c>
      <c r="BK48" s="352">
        <v>3.8839670000000002</v>
      </c>
      <c r="BL48" s="352">
        <v>3.9734759999999998</v>
      </c>
      <c r="BM48" s="352">
        <v>3.9459149999999998</v>
      </c>
      <c r="BN48" s="352">
        <v>3.9548320000000001</v>
      </c>
      <c r="BO48" s="352">
        <v>3.8443499999999999</v>
      </c>
      <c r="BP48" s="352">
        <v>3.972194</v>
      </c>
      <c r="BQ48" s="352">
        <v>3.797634</v>
      </c>
      <c r="BR48" s="352">
        <v>3.9453849999999999</v>
      </c>
      <c r="BS48" s="352">
        <v>3.9491719999999999</v>
      </c>
      <c r="BT48" s="352">
        <v>4.1117039999999996</v>
      </c>
      <c r="BU48" s="352">
        <v>3.9249230000000002</v>
      </c>
      <c r="BV48" s="352">
        <v>3.8472140000000001</v>
      </c>
    </row>
    <row r="49" spans="1:74" ht="11.1" customHeight="1" x14ac:dyDescent="0.2">
      <c r="A49" s="270" t="s">
        <v>245</v>
      </c>
      <c r="B49" s="545" t="s">
        <v>1107</v>
      </c>
      <c r="C49" s="341">
        <v>0.30448599999999998</v>
      </c>
      <c r="D49" s="341">
        <v>0.32711499999999999</v>
      </c>
      <c r="E49" s="341">
        <v>0.36624200000000001</v>
      </c>
      <c r="F49" s="341">
        <v>0.25531399999999999</v>
      </c>
      <c r="G49" s="341">
        <v>0.32062200000000002</v>
      </c>
      <c r="H49" s="341">
        <v>0.31841399999999997</v>
      </c>
      <c r="I49" s="341">
        <v>0.31223400000000001</v>
      </c>
      <c r="J49" s="341">
        <v>0.37602600000000003</v>
      </c>
      <c r="K49" s="341">
        <v>0.46470299999999998</v>
      </c>
      <c r="L49" s="341">
        <v>0.27733400000000002</v>
      </c>
      <c r="M49" s="341">
        <v>0.359348</v>
      </c>
      <c r="N49" s="341">
        <v>0.27338499999999999</v>
      </c>
      <c r="O49" s="341">
        <v>0.276308</v>
      </c>
      <c r="P49" s="341">
        <v>0.38368099999999999</v>
      </c>
      <c r="Q49" s="341">
        <v>0.22673399999999999</v>
      </c>
      <c r="R49" s="341">
        <v>0.17765400000000001</v>
      </c>
      <c r="S49" s="341">
        <v>0.21356800000000001</v>
      </c>
      <c r="T49" s="341">
        <v>0.27285799999999999</v>
      </c>
      <c r="U49" s="341">
        <v>0.25130400000000003</v>
      </c>
      <c r="V49" s="341">
        <v>0.32096799999999998</v>
      </c>
      <c r="W49" s="341">
        <v>0.22011800000000001</v>
      </c>
      <c r="X49" s="341">
        <v>0.269399</v>
      </c>
      <c r="Y49" s="341">
        <v>0.35794399999999998</v>
      </c>
      <c r="Z49" s="341">
        <v>0.32625799999999999</v>
      </c>
      <c r="AA49" s="341">
        <v>0.278808</v>
      </c>
      <c r="AB49" s="341">
        <v>0.29376999999999998</v>
      </c>
      <c r="AC49" s="341">
        <v>0.29977900000000002</v>
      </c>
      <c r="AD49" s="341">
        <v>0.32258700000000001</v>
      </c>
      <c r="AE49" s="341">
        <v>0.29302499999999998</v>
      </c>
      <c r="AF49" s="341">
        <v>0.29483399999999998</v>
      </c>
      <c r="AG49" s="341">
        <v>0.29348999999999997</v>
      </c>
      <c r="AH49" s="341">
        <v>0.285356</v>
      </c>
      <c r="AI49" s="341">
        <v>0.22136700000000001</v>
      </c>
      <c r="AJ49" s="341">
        <v>0.31566699999999998</v>
      </c>
      <c r="AK49" s="341">
        <v>0.30704399999999998</v>
      </c>
      <c r="AL49" s="341">
        <v>0.30642000000000003</v>
      </c>
      <c r="AM49" s="341">
        <v>0.35706700000000002</v>
      </c>
      <c r="AN49" s="341">
        <v>0.31647399999999998</v>
      </c>
      <c r="AO49" s="341">
        <v>0.29544900000000002</v>
      </c>
      <c r="AP49" s="341">
        <v>0.29317599999999999</v>
      </c>
      <c r="AQ49" s="341">
        <v>0.20153399999999999</v>
      </c>
      <c r="AR49" s="341">
        <v>0.29595700000000003</v>
      </c>
      <c r="AS49" s="341">
        <v>0.34726600000000002</v>
      </c>
      <c r="AT49" s="341">
        <v>0.26366099999999998</v>
      </c>
      <c r="AU49" s="341">
        <v>0.369593</v>
      </c>
      <c r="AV49" s="341">
        <v>0.30986000000000002</v>
      </c>
      <c r="AW49" s="341">
        <v>0.35393333300000002</v>
      </c>
      <c r="AX49" s="341">
        <v>0.38409677399999997</v>
      </c>
      <c r="AY49" s="341">
        <v>0.34981447700000001</v>
      </c>
      <c r="AZ49" s="352">
        <v>0.32009589999999999</v>
      </c>
      <c r="BA49" s="352">
        <v>0.31053740000000002</v>
      </c>
      <c r="BB49" s="352">
        <v>0.29726599999999997</v>
      </c>
      <c r="BC49" s="352">
        <v>0.283113</v>
      </c>
      <c r="BD49" s="352">
        <v>0.28352189999999999</v>
      </c>
      <c r="BE49" s="352">
        <v>0.27785179999999998</v>
      </c>
      <c r="BF49" s="352">
        <v>0.27075759999999999</v>
      </c>
      <c r="BG49" s="352">
        <v>0.28746060000000001</v>
      </c>
      <c r="BH49" s="352">
        <v>0.28680559999999999</v>
      </c>
      <c r="BI49" s="352">
        <v>0.29166419999999998</v>
      </c>
      <c r="BJ49" s="352">
        <v>0.28699629999999998</v>
      </c>
      <c r="BK49" s="352">
        <v>0.2882151</v>
      </c>
      <c r="BL49" s="352">
        <v>0.29573830000000001</v>
      </c>
      <c r="BM49" s="352">
        <v>0.29873119999999997</v>
      </c>
      <c r="BN49" s="352">
        <v>0.29737920000000001</v>
      </c>
      <c r="BO49" s="352">
        <v>0.287914</v>
      </c>
      <c r="BP49" s="352">
        <v>0.29110550000000002</v>
      </c>
      <c r="BQ49" s="352">
        <v>0.28464859999999997</v>
      </c>
      <c r="BR49" s="352">
        <v>0.2771962</v>
      </c>
      <c r="BS49" s="352">
        <v>0.2926163</v>
      </c>
      <c r="BT49" s="352">
        <v>0.2916647</v>
      </c>
      <c r="BU49" s="352">
        <v>0.29802440000000002</v>
      </c>
      <c r="BV49" s="352">
        <v>0.29614400000000002</v>
      </c>
    </row>
    <row r="50" spans="1:74" ht="11.1" customHeight="1" x14ac:dyDescent="0.2">
      <c r="A50" s="270" t="s">
        <v>434</v>
      </c>
      <c r="B50" s="545" t="s">
        <v>1108</v>
      </c>
      <c r="C50" s="341">
        <v>1.595785</v>
      </c>
      <c r="D50" s="341">
        <v>1.5594710000000001</v>
      </c>
      <c r="E50" s="341">
        <v>1.6634720000000001</v>
      </c>
      <c r="F50" s="341">
        <v>1.7239660000000001</v>
      </c>
      <c r="G50" s="341">
        <v>1.746604</v>
      </c>
      <c r="H50" s="341">
        <v>1.8615999999999999</v>
      </c>
      <c r="I50" s="341">
        <v>1.9601109999999999</v>
      </c>
      <c r="J50" s="341">
        <v>2.0003820000000001</v>
      </c>
      <c r="K50" s="341">
        <v>1.865915</v>
      </c>
      <c r="L50" s="341">
        <v>1.7779419999999999</v>
      </c>
      <c r="M50" s="341">
        <v>1.770556</v>
      </c>
      <c r="N50" s="341">
        <v>1.5669420000000001</v>
      </c>
      <c r="O50" s="341">
        <v>1.4412160000000001</v>
      </c>
      <c r="P50" s="341">
        <v>1.5280769999999999</v>
      </c>
      <c r="Q50" s="341">
        <v>1.598042</v>
      </c>
      <c r="R50" s="341">
        <v>1.776921</v>
      </c>
      <c r="S50" s="341">
        <v>1.804754</v>
      </c>
      <c r="T50" s="341">
        <v>1.801275</v>
      </c>
      <c r="U50" s="341">
        <v>1.7665459999999999</v>
      </c>
      <c r="V50" s="341">
        <v>1.924814</v>
      </c>
      <c r="W50" s="341">
        <v>1.960833</v>
      </c>
      <c r="X50" s="341">
        <v>1.7194339999999999</v>
      </c>
      <c r="Y50" s="341">
        <v>1.7903990000000001</v>
      </c>
      <c r="Z50" s="341">
        <v>1.4589240000000001</v>
      </c>
      <c r="AA50" s="341">
        <v>1.5286120000000001</v>
      </c>
      <c r="AB50" s="341">
        <v>1.402512</v>
      </c>
      <c r="AC50" s="341">
        <v>1.460523</v>
      </c>
      <c r="AD50" s="341">
        <v>1.7021269999999999</v>
      </c>
      <c r="AE50" s="341">
        <v>1.8178669999999999</v>
      </c>
      <c r="AF50" s="341">
        <v>1.810775</v>
      </c>
      <c r="AG50" s="341">
        <v>1.8932709999999999</v>
      </c>
      <c r="AH50" s="341">
        <v>1.8601529999999999</v>
      </c>
      <c r="AI50" s="341">
        <v>1.696672</v>
      </c>
      <c r="AJ50" s="341">
        <v>1.68828</v>
      </c>
      <c r="AK50" s="341">
        <v>1.595953</v>
      </c>
      <c r="AL50" s="341">
        <v>1.387081</v>
      </c>
      <c r="AM50" s="341">
        <v>1.5899730000000001</v>
      </c>
      <c r="AN50" s="341">
        <v>1.3664270000000001</v>
      </c>
      <c r="AO50" s="341">
        <v>1.460334</v>
      </c>
      <c r="AP50" s="341">
        <v>1.647335</v>
      </c>
      <c r="AQ50" s="341">
        <v>1.819374</v>
      </c>
      <c r="AR50" s="341">
        <v>1.841215</v>
      </c>
      <c r="AS50" s="341">
        <v>1.929343</v>
      </c>
      <c r="AT50" s="341">
        <v>1.8581650000000001</v>
      </c>
      <c r="AU50" s="341">
        <v>1.8221179999999999</v>
      </c>
      <c r="AV50" s="341">
        <v>1.6603939999999999</v>
      </c>
      <c r="AW50" s="341">
        <v>1.5200678000000001</v>
      </c>
      <c r="AX50" s="341">
        <v>1.5127643</v>
      </c>
      <c r="AY50" s="341">
        <v>1.5712158000000001</v>
      </c>
      <c r="AZ50" s="352">
        <v>1.354217</v>
      </c>
      <c r="BA50" s="352">
        <v>1.465792</v>
      </c>
      <c r="BB50" s="352">
        <v>1.5511740000000001</v>
      </c>
      <c r="BC50" s="352">
        <v>1.6635450000000001</v>
      </c>
      <c r="BD50" s="352">
        <v>1.75827</v>
      </c>
      <c r="BE50" s="352">
        <v>1.8313569999999999</v>
      </c>
      <c r="BF50" s="352">
        <v>1.882817</v>
      </c>
      <c r="BG50" s="352">
        <v>1.7259869999999999</v>
      </c>
      <c r="BH50" s="352">
        <v>1.624064</v>
      </c>
      <c r="BI50" s="352">
        <v>1.6100449999999999</v>
      </c>
      <c r="BJ50" s="352">
        <v>1.4929699999999999</v>
      </c>
      <c r="BK50" s="352">
        <v>1.466483</v>
      </c>
      <c r="BL50" s="352">
        <v>1.3722460000000001</v>
      </c>
      <c r="BM50" s="352">
        <v>1.483006</v>
      </c>
      <c r="BN50" s="352">
        <v>1.557679</v>
      </c>
      <c r="BO50" s="352">
        <v>1.6719109999999999</v>
      </c>
      <c r="BP50" s="352">
        <v>1.7633890000000001</v>
      </c>
      <c r="BQ50" s="352">
        <v>1.826729</v>
      </c>
      <c r="BR50" s="352">
        <v>1.8708389999999999</v>
      </c>
      <c r="BS50" s="352">
        <v>1.7094959999999999</v>
      </c>
      <c r="BT50" s="352">
        <v>1.61378</v>
      </c>
      <c r="BU50" s="352">
        <v>1.5988039999999999</v>
      </c>
      <c r="BV50" s="352">
        <v>1.4780489999999999</v>
      </c>
    </row>
    <row r="51" spans="1:74" ht="11.1"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54"/>
      <c r="BA51" s="354"/>
      <c r="BB51" s="354"/>
      <c r="BC51" s="354"/>
      <c r="BD51" s="354"/>
      <c r="BE51" s="354"/>
      <c r="BF51" s="354"/>
      <c r="BG51" s="354"/>
      <c r="BH51" s="354"/>
      <c r="BI51" s="354"/>
      <c r="BJ51" s="354"/>
      <c r="BK51" s="354"/>
      <c r="BL51" s="354"/>
      <c r="BM51" s="354"/>
      <c r="BN51" s="354"/>
      <c r="BO51" s="354"/>
      <c r="BP51" s="354"/>
      <c r="BQ51" s="354"/>
      <c r="BR51" s="354"/>
      <c r="BS51" s="354"/>
      <c r="BT51" s="354"/>
      <c r="BU51" s="354"/>
      <c r="BV51" s="354"/>
    </row>
    <row r="52" spans="1:74" s="273" customFormat="1" ht="11.1" customHeight="1" x14ac:dyDescent="0.2">
      <c r="A52" s="548" t="s">
        <v>435</v>
      </c>
      <c r="B52" s="94" t="s">
        <v>1113</v>
      </c>
      <c r="C52" s="102">
        <v>-0.51304499999999997</v>
      </c>
      <c r="D52" s="102">
        <v>-0.278256</v>
      </c>
      <c r="E52" s="102">
        <v>-0.62126099999999995</v>
      </c>
      <c r="F52" s="102">
        <v>-1.4176089999999999</v>
      </c>
      <c r="G52" s="102">
        <v>-1.0306329999999999</v>
      </c>
      <c r="H52" s="102">
        <v>-1.1730879999999999</v>
      </c>
      <c r="I52" s="102">
        <v>-0.93116699999999997</v>
      </c>
      <c r="J52" s="102">
        <v>-1.3800319999999999</v>
      </c>
      <c r="K52" s="102">
        <v>-1.825135</v>
      </c>
      <c r="L52" s="102">
        <v>-1.4297340000000001</v>
      </c>
      <c r="M52" s="102">
        <v>-1.6367750000000001</v>
      </c>
      <c r="N52" s="102">
        <v>-2.0086240000000002</v>
      </c>
      <c r="O52" s="102">
        <v>-0.81931299999999996</v>
      </c>
      <c r="P52" s="102">
        <v>-0.84835099999999997</v>
      </c>
      <c r="Q52" s="102">
        <v>-2.642423</v>
      </c>
      <c r="R52" s="102">
        <v>-1.450105</v>
      </c>
      <c r="S52" s="102">
        <v>-1.3764179999999999</v>
      </c>
      <c r="T52" s="102">
        <v>-1.223641</v>
      </c>
      <c r="U52" s="102">
        <v>-2.0291670000000002</v>
      </c>
      <c r="V52" s="102">
        <v>-1.5329919999999999</v>
      </c>
      <c r="W52" s="102">
        <v>-1.4885459999999999</v>
      </c>
      <c r="X52" s="102">
        <v>-2.2928649999999999</v>
      </c>
      <c r="Y52" s="102">
        <v>-1.578578</v>
      </c>
      <c r="Z52" s="102">
        <v>-3.101664</v>
      </c>
      <c r="AA52" s="102">
        <v>-1.6655800000000001</v>
      </c>
      <c r="AB52" s="102">
        <v>-2.5719620000000001</v>
      </c>
      <c r="AC52" s="102">
        <v>-2.6514440000000001</v>
      </c>
      <c r="AD52" s="102">
        <v>-1.736896</v>
      </c>
      <c r="AE52" s="102">
        <v>-1.2267619999999999</v>
      </c>
      <c r="AF52" s="102">
        <v>-2.2044790000000001</v>
      </c>
      <c r="AG52" s="102">
        <v>-1.531298</v>
      </c>
      <c r="AH52" s="102">
        <v>-2.6754180000000001</v>
      </c>
      <c r="AI52" s="102">
        <v>-2.5174219999999998</v>
      </c>
      <c r="AJ52" s="102">
        <v>-2.587094</v>
      </c>
      <c r="AK52" s="102">
        <v>-3.2939419999999999</v>
      </c>
      <c r="AL52" s="102">
        <v>-2.6304940000000001</v>
      </c>
      <c r="AM52" s="102">
        <v>-1.9497390000000001</v>
      </c>
      <c r="AN52" s="102">
        <v>-2.8323399999999999</v>
      </c>
      <c r="AO52" s="102">
        <v>-3.1429719999999999</v>
      </c>
      <c r="AP52" s="102">
        <v>-2.6385999999999998</v>
      </c>
      <c r="AQ52" s="102">
        <v>-2.2153119999999999</v>
      </c>
      <c r="AR52" s="102">
        <v>-2.7637670000000001</v>
      </c>
      <c r="AS52" s="102">
        <v>-2.363591</v>
      </c>
      <c r="AT52" s="102">
        <v>-2.3344589999999998</v>
      </c>
      <c r="AU52" s="102">
        <v>-2.8399220000000001</v>
      </c>
      <c r="AV52" s="102">
        <v>-3.528181</v>
      </c>
      <c r="AW52" s="102">
        <v>-3.232553191</v>
      </c>
      <c r="AX52" s="102">
        <v>-3.6154143649999999</v>
      </c>
      <c r="AY52" s="102">
        <v>-3.2090164849999998</v>
      </c>
      <c r="AZ52" s="559">
        <v>-3.2320169999999999</v>
      </c>
      <c r="BA52" s="559">
        <v>-3.1356869999999999</v>
      </c>
      <c r="BB52" s="559">
        <v>-2.8797079999999999</v>
      </c>
      <c r="BC52" s="559">
        <v>-2.4742649999999999</v>
      </c>
      <c r="BD52" s="559">
        <v>-2.812201</v>
      </c>
      <c r="BE52" s="559">
        <v>-2.8114530000000002</v>
      </c>
      <c r="BF52" s="559">
        <v>-2.8062680000000002</v>
      </c>
      <c r="BG52" s="559">
        <v>-3.193454</v>
      </c>
      <c r="BH52" s="559">
        <v>-3.2135799999999999</v>
      </c>
      <c r="BI52" s="559">
        <v>-3.6473499999999999</v>
      </c>
      <c r="BJ52" s="559">
        <v>-3.9005260000000002</v>
      </c>
      <c r="BK52" s="559">
        <v>-2.9129119999999999</v>
      </c>
      <c r="BL52" s="559">
        <v>-3.7402199999999999</v>
      </c>
      <c r="BM52" s="559">
        <v>-3.350171</v>
      </c>
      <c r="BN52" s="559">
        <v>-3.0548009999999999</v>
      </c>
      <c r="BO52" s="559">
        <v>-2.661502</v>
      </c>
      <c r="BP52" s="559">
        <v>-2.7202799999999998</v>
      </c>
      <c r="BQ52" s="559">
        <v>-2.5052729999999999</v>
      </c>
      <c r="BR52" s="559">
        <v>-2.572244</v>
      </c>
      <c r="BS52" s="559">
        <v>-3.0606610000000001</v>
      </c>
      <c r="BT52" s="559">
        <v>-3.0743019999999999</v>
      </c>
      <c r="BU52" s="559">
        <v>-3.441014</v>
      </c>
      <c r="BV52" s="559">
        <v>-3.5541429999999998</v>
      </c>
    </row>
    <row r="53" spans="1:74" ht="11.1"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54"/>
      <c r="BA53" s="354"/>
      <c r="BB53" s="354"/>
      <c r="BC53" s="354"/>
      <c r="BD53" s="354"/>
      <c r="BE53" s="354"/>
      <c r="BF53" s="354"/>
      <c r="BG53" s="354"/>
      <c r="BH53" s="354"/>
      <c r="BI53" s="354"/>
      <c r="BJ53" s="354"/>
      <c r="BK53" s="354"/>
      <c r="BL53" s="354"/>
      <c r="BM53" s="354"/>
      <c r="BN53" s="354"/>
      <c r="BO53" s="354"/>
      <c r="BP53" s="354"/>
      <c r="BQ53" s="354"/>
      <c r="BR53" s="354"/>
      <c r="BS53" s="354"/>
      <c r="BT53" s="354"/>
      <c r="BU53" s="354"/>
      <c r="BV53" s="354"/>
    </row>
    <row r="54" spans="1:74" ht="11.1" customHeight="1" x14ac:dyDescent="0.2">
      <c r="A54" s="269"/>
      <c r="B54" s="553" t="s">
        <v>1114</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354"/>
      <c r="BA54" s="354"/>
      <c r="BB54" s="354"/>
      <c r="BC54" s="354"/>
      <c r="BD54" s="354"/>
      <c r="BE54" s="354"/>
      <c r="BF54" s="354"/>
      <c r="BG54" s="354"/>
      <c r="BH54" s="354"/>
      <c r="BI54" s="354"/>
      <c r="BJ54" s="354"/>
      <c r="BK54" s="354"/>
      <c r="BL54" s="354"/>
      <c r="BM54" s="354"/>
      <c r="BN54" s="354"/>
      <c r="BO54" s="354"/>
      <c r="BP54" s="354"/>
      <c r="BQ54" s="354"/>
      <c r="BR54" s="354"/>
      <c r="BS54" s="354"/>
      <c r="BT54" s="354"/>
      <c r="BU54" s="354"/>
      <c r="BV54" s="354"/>
    </row>
    <row r="55" spans="1:74" s="273" customFormat="1" ht="11.1" customHeight="1" x14ac:dyDescent="0.2">
      <c r="A55" s="548" t="s">
        <v>250</v>
      </c>
      <c r="B55" s="544" t="s">
        <v>1115</v>
      </c>
      <c r="C55" s="301">
        <v>1190.10285</v>
      </c>
      <c r="D55" s="301">
        <v>1165.6142279999999</v>
      </c>
      <c r="E55" s="301">
        <v>1154.2380989999999</v>
      </c>
      <c r="F55" s="301">
        <v>1153.830189</v>
      </c>
      <c r="G55" s="301">
        <v>1172.1564060000001</v>
      </c>
      <c r="H55" s="301">
        <v>1180.4096030000001</v>
      </c>
      <c r="I55" s="301">
        <v>1215.318088</v>
      </c>
      <c r="J55" s="301">
        <v>1212.6715799999999</v>
      </c>
      <c r="K55" s="301">
        <v>1215.5591079999999</v>
      </c>
      <c r="L55" s="301">
        <v>1230.5137460000001</v>
      </c>
      <c r="M55" s="301">
        <v>1226.776977</v>
      </c>
      <c r="N55" s="301">
        <v>1222.5920630000001</v>
      </c>
      <c r="O55" s="301">
        <v>1253.7938650000001</v>
      </c>
      <c r="P55" s="301">
        <v>1266.7063900000001</v>
      </c>
      <c r="Q55" s="301">
        <v>1229.9735470000001</v>
      </c>
      <c r="R55" s="301">
        <v>1245.5824849999999</v>
      </c>
      <c r="S55" s="301">
        <v>1260.0435170000001</v>
      </c>
      <c r="T55" s="301">
        <v>1263.076135</v>
      </c>
      <c r="U55" s="301">
        <v>1269.9315710000001</v>
      </c>
      <c r="V55" s="301">
        <v>1258.5578250000001</v>
      </c>
      <c r="W55" s="301">
        <v>1282.4267110000001</v>
      </c>
      <c r="X55" s="301">
        <v>1263.6332420000001</v>
      </c>
      <c r="Y55" s="301">
        <v>1263.984361</v>
      </c>
      <c r="Z55" s="301">
        <v>1251.418467</v>
      </c>
      <c r="AA55" s="301">
        <v>1232.1417409999999</v>
      </c>
      <c r="AB55" s="301">
        <v>1222.3224299999999</v>
      </c>
      <c r="AC55" s="301">
        <v>1231.5178619999999</v>
      </c>
      <c r="AD55" s="301">
        <v>1259.188543</v>
      </c>
      <c r="AE55" s="301">
        <v>1276.4546640000001</v>
      </c>
      <c r="AF55" s="301">
        <v>1279.3418590000001</v>
      </c>
      <c r="AG55" s="301">
        <v>1287.0604470000001</v>
      </c>
      <c r="AH55" s="301">
        <v>1276.634636</v>
      </c>
      <c r="AI55" s="301">
        <v>1267.355728</v>
      </c>
      <c r="AJ55" s="301">
        <v>1248.833022</v>
      </c>
      <c r="AK55" s="301">
        <v>1246.8605689999999</v>
      </c>
      <c r="AL55" s="301">
        <v>1236.1411069999999</v>
      </c>
      <c r="AM55" s="301">
        <v>1210.7930019999999</v>
      </c>
      <c r="AN55" s="301">
        <v>1201.320007</v>
      </c>
      <c r="AO55" s="301">
        <v>1204.6684029999999</v>
      </c>
      <c r="AP55" s="301">
        <v>1215.308587</v>
      </c>
      <c r="AQ55" s="301">
        <v>1242.3251339999999</v>
      </c>
      <c r="AR55" s="301">
        <v>1244.585413</v>
      </c>
      <c r="AS55" s="301">
        <v>1265.0325009999999</v>
      </c>
      <c r="AT55" s="301">
        <v>1285.5515250000001</v>
      </c>
      <c r="AU55" s="301">
        <v>1290.168844</v>
      </c>
      <c r="AV55" s="301">
        <v>1274.1330780000001</v>
      </c>
      <c r="AW55" s="301">
        <v>1293.2548079999999</v>
      </c>
      <c r="AX55" s="301">
        <v>1300.3301509999999</v>
      </c>
      <c r="AY55" s="301">
        <v>1288.193569</v>
      </c>
      <c r="AZ55" s="462">
        <v>1286.4349999999999</v>
      </c>
      <c r="BA55" s="462">
        <v>1296.7639999999999</v>
      </c>
      <c r="BB55" s="462">
        <v>1310.8430000000001</v>
      </c>
      <c r="BC55" s="462">
        <v>1334.8720000000001</v>
      </c>
      <c r="BD55" s="462">
        <v>1339.5070000000001</v>
      </c>
      <c r="BE55" s="462">
        <v>1346.19</v>
      </c>
      <c r="BF55" s="462">
        <v>1346.069</v>
      </c>
      <c r="BG55" s="462">
        <v>1347.8409999999999</v>
      </c>
      <c r="BH55" s="462">
        <v>1339.1120000000001</v>
      </c>
      <c r="BI55" s="462">
        <v>1336.614</v>
      </c>
      <c r="BJ55" s="462">
        <v>1320.518</v>
      </c>
      <c r="BK55" s="462">
        <v>1337.58</v>
      </c>
      <c r="BL55" s="462">
        <v>1321.354</v>
      </c>
      <c r="BM55" s="462">
        <v>1324.3150000000001</v>
      </c>
      <c r="BN55" s="462">
        <v>1332.518</v>
      </c>
      <c r="BO55" s="462">
        <v>1349.8320000000001</v>
      </c>
      <c r="BP55" s="462">
        <v>1352.518</v>
      </c>
      <c r="BQ55" s="462">
        <v>1365.683</v>
      </c>
      <c r="BR55" s="462">
        <v>1366.6030000000001</v>
      </c>
      <c r="BS55" s="462">
        <v>1367.0840000000001</v>
      </c>
      <c r="BT55" s="462">
        <v>1356.4349999999999</v>
      </c>
      <c r="BU55" s="462">
        <v>1350.8879999999999</v>
      </c>
      <c r="BV55" s="462">
        <v>1335.5920000000001</v>
      </c>
    </row>
    <row r="56" spans="1:74" ht="11.1" customHeight="1" x14ac:dyDescent="0.2">
      <c r="A56" s="270" t="s">
        <v>247</v>
      </c>
      <c r="B56" s="545" t="s">
        <v>1116</v>
      </c>
      <c r="C56" s="468">
        <v>413.714</v>
      </c>
      <c r="D56" s="468">
        <v>408.52600000000001</v>
      </c>
      <c r="E56" s="468">
        <v>414.20699999999999</v>
      </c>
      <c r="F56" s="468">
        <v>417.38200000000001</v>
      </c>
      <c r="G56" s="468">
        <v>415.065</v>
      </c>
      <c r="H56" s="468">
        <v>417.79899999999998</v>
      </c>
      <c r="I56" s="468">
        <v>424.07499999999999</v>
      </c>
      <c r="J56" s="468">
        <v>419.78500000000003</v>
      </c>
      <c r="K56" s="468">
        <v>429</v>
      </c>
      <c r="L56" s="468">
        <v>439.678</v>
      </c>
      <c r="M56" s="468">
        <v>416.62099999999998</v>
      </c>
      <c r="N56" s="468">
        <v>430.10199999999998</v>
      </c>
      <c r="O56" s="468">
        <v>459.15899999999999</v>
      </c>
      <c r="P56" s="468">
        <v>472.36900000000003</v>
      </c>
      <c r="Q56" s="468">
        <v>465.21899999999999</v>
      </c>
      <c r="R56" s="468">
        <v>459.62700000000001</v>
      </c>
      <c r="S56" s="468">
        <v>460.64299999999997</v>
      </c>
      <c r="T56" s="468">
        <v>454.71499999999997</v>
      </c>
      <c r="U56" s="468">
        <v>439.947</v>
      </c>
      <c r="V56" s="468">
        <v>417.30099999999999</v>
      </c>
      <c r="W56" s="468">
        <v>417.86500000000001</v>
      </c>
      <c r="X56" s="468">
        <v>425.99299999999999</v>
      </c>
      <c r="Y56" s="468">
        <v>441.83800000000002</v>
      </c>
      <c r="Z56" s="468">
        <v>426.49099999999999</v>
      </c>
      <c r="AA56" s="468">
        <v>428.15499999999997</v>
      </c>
      <c r="AB56" s="468">
        <v>448.33699999999999</v>
      </c>
      <c r="AC56" s="468">
        <v>447.75400000000002</v>
      </c>
      <c r="AD56" s="468">
        <v>464.6</v>
      </c>
      <c r="AE56" s="468">
        <v>455.02600000000001</v>
      </c>
      <c r="AF56" s="468">
        <v>440.48200000000003</v>
      </c>
      <c r="AG56" s="468">
        <v>427.67200000000003</v>
      </c>
      <c r="AH56" s="468">
        <v>417.661</v>
      </c>
      <c r="AI56" s="468">
        <v>415.15100000000001</v>
      </c>
      <c r="AJ56" s="468">
        <v>423.76499999999999</v>
      </c>
      <c r="AK56" s="468">
        <v>421.22500000000002</v>
      </c>
      <c r="AL56" s="468">
        <v>413.38</v>
      </c>
      <c r="AM56" s="468">
        <v>418.78199999999998</v>
      </c>
      <c r="AN56" s="468">
        <v>429.786</v>
      </c>
      <c r="AO56" s="468">
        <v>431.68799999999999</v>
      </c>
      <c r="AP56" s="468">
        <v>435.065</v>
      </c>
      <c r="AQ56" s="468">
        <v>430.52699999999999</v>
      </c>
      <c r="AR56" s="468">
        <v>413.90600000000001</v>
      </c>
      <c r="AS56" s="468">
        <v>420.18599999999998</v>
      </c>
      <c r="AT56" s="468">
        <v>417.29399999999998</v>
      </c>
      <c r="AU56" s="468">
        <v>407.85300000000001</v>
      </c>
      <c r="AV56" s="468">
        <v>420.99400000000003</v>
      </c>
      <c r="AW56" s="468">
        <v>426.72642860000002</v>
      </c>
      <c r="AX56" s="468">
        <v>419.60342859999997</v>
      </c>
      <c r="AY56" s="468">
        <v>421.8862949</v>
      </c>
      <c r="AZ56" s="456">
        <v>450.98869999999999</v>
      </c>
      <c r="BA56" s="456">
        <v>470.01560000000001</v>
      </c>
      <c r="BB56" s="456">
        <v>480.0976</v>
      </c>
      <c r="BC56" s="456">
        <v>484.11219999999997</v>
      </c>
      <c r="BD56" s="456">
        <v>478.71080000000001</v>
      </c>
      <c r="BE56" s="456">
        <v>469.10129999999998</v>
      </c>
      <c r="BF56" s="456">
        <v>462.44409999999999</v>
      </c>
      <c r="BG56" s="456">
        <v>461.63159999999999</v>
      </c>
      <c r="BH56" s="456">
        <v>474.5539</v>
      </c>
      <c r="BI56" s="456">
        <v>475.47280000000001</v>
      </c>
      <c r="BJ56" s="456">
        <v>467.81959999999998</v>
      </c>
      <c r="BK56" s="456">
        <v>477.80239999999998</v>
      </c>
      <c r="BL56" s="456">
        <v>487.5616</v>
      </c>
      <c r="BM56" s="456">
        <v>497.15719999999999</v>
      </c>
      <c r="BN56" s="456">
        <v>502.16079999999999</v>
      </c>
      <c r="BO56" s="456">
        <v>500.27440000000001</v>
      </c>
      <c r="BP56" s="456">
        <v>494.976</v>
      </c>
      <c r="BQ56" s="456">
        <v>489.17570000000001</v>
      </c>
      <c r="BR56" s="456">
        <v>484.32960000000003</v>
      </c>
      <c r="BS56" s="456">
        <v>481.66239999999999</v>
      </c>
      <c r="BT56" s="456">
        <v>491.24450000000002</v>
      </c>
      <c r="BU56" s="456">
        <v>490.10079999999999</v>
      </c>
      <c r="BV56" s="456">
        <v>481.63249999999999</v>
      </c>
    </row>
    <row r="57" spans="1:74" ht="11.1" customHeight="1" x14ac:dyDescent="0.2">
      <c r="A57" s="270" t="s">
        <v>530</v>
      </c>
      <c r="B57" s="545" t="s">
        <v>1100</v>
      </c>
      <c r="C57" s="468">
        <v>160.87744900000001</v>
      </c>
      <c r="D57" s="468">
        <v>141.07776200000001</v>
      </c>
      <c r="E57" s="468">
        <v>142.11115699999999</v>
      </c>
      <c r="F57" s="468">
        <v>154.29309699999999</v>
      </c>
      <c r="G57" s="468">
        <v>177.48304099999999</v>
      </c>
      <c r="H57" s="468">
        <v>186.72917699999999</v>
      </c>
      <c r="I57" s="468">
        <v>208.541369</v>
      </c>
      <c r="J57" s="468">
        <v>230.774023</v>
      </c>
      <c r="K57" s="468">
        <v>243.70535000000001</v>
      </c>
      <c r="L57" s="468">
        <v>243.01998399999999</v>
      </c>
      <c r="M57" s="468">
        <v>236.15490500000001</v>
      </c>
      <c r="N57" s="468">
        <v>211.14952099999999</v>
      </c>
      <c r="O57" s="468">
        <v>187.896445</v>
      </c>
      <c r="P57" s="468">
        <v>174.685643</v>
      </c>
      <c r="Q57" s="468">
        <v>173.949138</v>
      </c>
      <c r="R57" s="468">
        <v>187.93352400000001</v>
      </c>
      <c r="S57" s="468">
        <v>207.05935700000001</v>
      </c>
      <c r="T57" s="468">
        <v>225.71730600000001</v>
      </c>
      <c r="U57" s="468">
        <v>242.93247600000001</v>
      </c>
      <c r="V57" s="468">
        <v>266.99305399999997</v>
      </c>
      <c r="W57" s="468">
        <v>277.21147300000001</v>
      </c>
      <c r="X57" s="468">
        <v>274.01406400000002</v>
      </c>
      <c r="Y57" s="468">
        <v>254.801704</v>
      </c>
      <c r="Z57" s="468">
        <v>223.298676</v>
      </c>
      <c r="AA57" s="468">
        <v>184.50430299999999</v>
      </c>
      <c r="AB57" s="468">
        <v>163.40231499999999</v>
      </c>
      <c r="AC57" s="468">
        <v>170.228511</v>
      </c>
      <c r="AD57" s="468">
        <v>188.35041899999999</v>
      </c>
      <c r="AE57" s="468">
        <v>214.47302400000001</v>
      </c>
      <c r="AF57" s="468">
        <v>234.75323700000001</v>
      </c>
      <c r="AG57" s="468">
        <v>264.55737699999997</v>
      </c>
      <c r="AH57" s="468">
        <v>277.91525100000001</v>
      </c>
      <c r="AI57" s="468">
        <v>276.85161099999999</v>
      </c>
      <c r="AJ57" s="468">
        <v>269.48558000000003</v>
      </c>
      <c r="AK57" s="468">
        <v>253.66751099999999</v>
      </c>
      <c r="AL57" s="468">
        <v>225.71036000000001</v>
      </c>
      <c r="AM57" s="468">
        <v>184.688322</v>
      </c>
      <c r="AN57" s="468">
        <v>163.02121600000001</v>
      </c>
      <c r="AO57" s="468">
        <v>173.54224300000001</v>
      </c>
      <c r="AP57" s="468">
        <v>194.55259599999999</v>
      </c>
      <c r="AQ57" s="468">
        <v>225.49050600000001</v>
      </c>
      <c r="AR57" s="468">
        <v>252.639779</v>
      </c>
      <c r="AS57" s="468">
        <v>273.53508599999998</v>
      </c>
      <c r="AT57" s="468">
        <v>294.75440800000001</v>
      </c>
      <c r="AU57" s="468">
        <v>304.587783</v>
      </c>
      <c r="AV57" s="468">
        <v>305.49192599999998</v>
      </c>
      <c r="AW57" s="468">
        <v>296.90871429999999</v>
      </c>
      <c r="AX57" s="468">
        <v>282.339</v>
      </c>
      <c r="AY57" s="468">
        <v>242.68991439999999</v>
      </c>
      <c r="AZ57" s="456">
        <v>220.79650000000001</v>
      </c>
      <c r="BA57" s="456">
        <v>223.43379999999999</v>
      </c>
      <c r="BB57" s="456">
        <v>236.79259999999999</v>
      </c>
      <c r="BC57" s="456">
        <v>257.61559999999997</v>
      </c>
      <c r="BD57" s="456">
        <v>275.90710000000001</v>
      </c>
      <c r="BE57" s="456">
        <v>294.1859</v>
      </c>
      <c r="BF57" s="456">
        <v>312.83569999999997</v>
      </c>
      <c r="BG57" s="456">
        <v>320.36709999999999</v>
      </c>
      <c r="BH57" s="456">
        <v>314.702</v>
      </c>
      <c r="BI57" s="456">
        <v>299.73689999999999</v>
      </c>
      <c r="BJ57" s="456">
        <v>272.90159999999997</v>
      </c>
      <c r="BK57" s="456">
        <v>246.03</v>
      </c>
      <c r="BL57" s="456">
        <v>226.76230000000001</v>
      </c>
      <c r="BM57" s="456">
        <v>228.5334</v>
      </c>
      <c r="BN57" s="456">
        <v>242.2569</v>
      </c>
      <c r="BO57" s="456">
        <v>262.54640000000001</v>
      </c>
      <c r="BP57" s="456">
        <v>279.41000000000003</v>
      </c>
      <c r="BQ57" s="456">
        <v>298.21260000000001</v>
      </c>
      <c r="BR57" s="456">
        <v>316.33210000000003</v>
      </c>
      <c r="BS57" s="456">
        <v>323.26060000000001</v>
      </c>
      <c r="BT57" s="456">
        <v>317.98169999999999</v>
      </c>
      <c r="BU57" s="456">
        <v>303.29599999999999</v>
      </c>
      <c r="BV57" s="456">
        <v>277.32679999999999</v>
      </c>
    </row>
    <row r="58" spans="1:74" ht="11.1" customHeight="1" x14ac:dyDescent="0.2">
      <c r="A58" s="270" t="s">
        <v>437</v>
      </c>
      <c r="B58" s="545" t="s">
        <v>1101</v>
      </c>
      <c r="C58" s="468">
        <v>82.852000000000004</v>
      </c>
      <c r="D58" s="468">
        <v>85.337999999999994</v>
      </c>
      <c r="E58" s="468">
        <v>88.066999999999993</v>
      </c>
      <c r="F58" s="468">
        <v>88.513000000000005</v>
      </c>
      <c r="G58" s="468">
        <v>89.183999999999997</v>
      </c>
      <c r="H58" s="468">
        <v>88.864000000000004</v>
      </c>
      <c r="I58" s="468">
        <v>87.632000000000005</v>
      </c>
      <c r="J58" s="468">
        <v>86.415999999999997</v>
      </c>
      <c r="K58" s="468">
        <v>82.31</v>
      </c>
      <c r="L58" s="468">
        <v>85.152000000000001</v>
      </c>
      <c r="M58" s="468">
        <v>84.174000000000007</v>
      </c>
      <c r="N58" s="468">
        <v>86.382000000000005</v>
      </c>
      <c r="O58" s="468">
        <v>85.494</v>
      </c>
      <c r="P58" s="468">
        <v>87.653999999999996</v>
      </c>
      <c r="Q58" s="468">
        <v>88.863</v>
      </c>
      <c r="R58" s="468">
        <v>91.912999999999997</v>
      </c>
      <c r="S58" s="468">
        <v>88.903000000000006</v>
      </c>
      <c r="T58" s="468">
        <v>87.274000000000001</v>
      </c>
      <c r="U58" s="468">
        <v>87.143000000000001</v>
      </c>
      <c r="V58" s="468">
        <v>86.353999999999999</v>
      </c>
      <c r="W58" s="468">
        <v>88.43</v>
      </c>
      <c r="X58" s="468">
        <v>91.561000000000007</v>
      </c>
      <c r="Y58" s="468">
        <v>89.683999999999997</v>
      </c>
      <c r="Z58" s="468">
        <v>84.177999999999997</v>
      </c>
      <c r="AA58" s="468">
        <v>81.593000000000004</v>
      </c>
      <c r="AB58" s="468">
        <v>91.123999999999995</v>
      </c>
      <c r="AC58" s="468">
        <v>91.197000000000003</v>
      </c>
      <c r="AD58" s="468">
        <v>90.691999999999993</v>
      </c>
      <c r="AE58" s="468">
        <v>90.694999999999993</v>
      </c>
      <c r="AF58" s="468">
        <v>87.381</v>
      </c>
      <c r="AG58" s="468">
        <v>82.977999999999994</v>
      </c>
      <c r="AH58" s="468">
        <v>79.902000000000001</v>
      </c>
      <c r="AI58" s="468">
        <v>79.796999999999997</v>
      </c>
      <c r="AJ58" s="468">
        <v>82.641999999999996</v>
      </c>
      <c r="AK58" s="468">
        <v>81.861000000000004</v>
      </c>
      <c r="AL58" s="468">
        <v>76.522000000000006</v>
      </c>
      <c r="AM58" s="468">
        <v>78.774000000000001</v>
      </c>
      <c r="AN58" s="468">
        <v>83.484999999999999</v>
      </c>
      <c r="AO58" s="468">
        <v>87.486999999999995</v>
      </c>
      <c r="AP58" s="468">
        <v>90.465000000000003</v>
      </c>
      <c r="AQ58" s="468">
        <v>87.314999999999998</v>
      </c>
      <c r="AR58" s="468">
        <v>83.195999999999998</v>
      </c>
      <c r="AS58" s="468">
        <v>81.216999999999999</v>
      </c>
      <c r="AT58" s="468">
        <v>82.65</v>
      </c>
      <c r="AU58" s="468">
        <v>85.388000000000005</v>
      </c>
      <c r="AV58" s="468">
        <v>87.563999999999993</v>
      </c>
      <c r="AW58" s="468">
        <v>86.16557143</v>
      </c>
      <c r="AX58" s="468">
        <v>79.314285709999993</v>
      </c>
      <c r="AY58" s="468">
        <v>81.842359630000004</v>
      </c>
      <c r="AZ58" s="456">
        <v>84.591210000000004</v>
      </c>
      <c r="BA58" s="456">
        <v>87.272949999999994</v>
      </c>
      <c r="BB58" s="456">
        <v>88.365539999999996</v>
      </c>
      <c r="BC58" s="456">
        <v>87.785610000000005</v>
      </c>
      <c r="BD58" s="456">
        <v>86.724710000000002</v>
      </c>
      <c r="BE58" s="456">
        <v>85.792919999999995</v>
      </c>
      <c r="BF58" s="456">
        <v>84.149230000000003</v>
      </c>
      <c r="BG58" s="456">
        <v>84.970269999999999</v>
      </c>
      <c r="BH58" s="456">
        <v>87.013710000000003</v>
      </c>
      <c r="BI58" s="456">
        <v>85.129559999999998</v>
      </c>
      <c r="BJ58" s="456">
        <v>80.430250000000001</v>
      </c>
      <c r="BK58" s="456">
        <v>85.342770000000002</v>
      </c>
      <c r="BL58" s="456">
        <v>87.543580000000006</v>
      </c>
      <c r="BM58" s="456">
        <v>89.766900000000007</v>
      </c>
      <c r="BN58" s="456">
        <v>90.466290000000001</v>
      </c>
      <c r="BO58" s="456">
        <v>89.574190000000002</v>
      </c>
      <c r="BP58" s="456">
        <v>88.201040000000006</v>
      </c>
      <c r="BQ58" s="456">
        <v>86.975549999999998</v>
      </c>
      <c r="BR58" s="456">
        <v>85.092010000000002</v>
      </c>
      <c r="BS58" s="456">
        <v>85.692610000000002</v>
      </c>
      <c r="BT58" s="456">
        <v>87.727689999999996</v>
      </c>
      <c r="BU58" s="456">
        <v>85.807239999999993</v>
      </c>
      <c r="BV58" s="456">
        <v>81.043850000000006</v>
      </c>
    </row>
    <row r="59" spans="1:74" ht="11.1" customHeight="1" x14ac:dyDescent="0.2">
      <c r="A59" s="270" t="s">
        <v>439</v>
      </c>
      <c r="B59" s="545" t="s">
        <v>1102</v>
      </c>
      <c r="C59" s="468">
        <v>33.352336999999999</v>
      </c>
      <c r="D59" s="468">
        <v>34.035051000000003</v>
      </c>
      <c r="E59" s="468">
        <v>34.398493000000002</v>
      </c>
      <c r="F59" s="468">
        <v>31.637782999999999</v>
      </c>
      <c r="G59" s="468">
        <v>30.775500999999998</v>
      </c>
      <c r="H59" s="468">
        <v>29.736238</v>
      </c>
      <c r="I59" s="468">
        <v>30.787911999999999</v>
      </c>
      <c r="J59" s="468">
        <v>29.152491999999999</v>
      </c>
      <c r="K59" s="468">
        <v>27.261168000000001</v>
      </c>
      <c r="L59" s="468">
        <v>27.034628999999999</v>
      </c>
      <c r="M59" s="468">
        <v>30.159193999999999</v>
      </c>
      <c r="N59" s="468">
        <v>31.550449</v>
      </c>
      <c r="O59" s="468">
        <v>33.576895</v>
      </c>
      <c r="P59" s="468">
        <v>35.218246000000001</v>
      </c>
      <c r="Q59" s="468">
        <v>34.493988999999999</v>
      </c>
      <c r="R59" s="468">
        <v>33.599620999999999</v>
      </c>
      <c r="S59" s="468">
        <v>31.587306999999999</v>
      </c>
      <c r="T59" s="468">
        <v>30.189724999999999</v>
      </c>
      <c r="U59" s="468">
        <v>31.095637</v>
      </c>
      <c r="V59" s="468">
        <v>29.822569999999999</v>
      </c>
      <c r="W59" s="468">
        <v>30.321832000000001</v>
      </c>
      <c r="X59" s="468">
        <v>28.726247999999998</v>
      </c>
      <c r="Y59" s="468">
        <v>30.770309999999998</v>
      </c>
      <c r="Z59" s="468">
        <v>33.117010000000001</v>
      </c>
      <c r="AA59" s="468">
        <v>35.942928999999999</v>
      </c>
      <c r="AB59" s="468">
        <v>37.526290000000003</v>
      </c>
      <c r="AC59" s="468">
        <v>38.312677999999998</v>
      </c>
      <c r="AD59" s="468">
        <v>37.252282999999998</v>
      </c>
      <c r="AE59" s="468">
        <v>33.379196999999998</v>
      </c>
      <c r="AF59" s="468">
        <v>33.644088000000004</v>
      </c>
      <c r="AG59" s="468">
        <v>33.386699</v>
      </c>
      <c r="AH59" s="468">
        <v>34.016787999999998</v>
      </c>
      <c r="AI59" s="468">
        <v>33.488401000000003</v>
      </c>
      <c r="AJ59" s="468">
        <v>31.892177</v>
      </c>
      <c r="AK59" s="468">
        <v>32.432687999999999</v>
      </c>
      <c r="AL59" s="468">
        <v>35.008186000000002</v>
      </c>
      <c r="AM59" s="468">
        <v>36.474736</v>
      </c>
      <c r="AN59" s="468">
        <v>37.371895000000002</v>
      </c>
      <c r="AO59" s="468">
        <v>37.215085000000002</v>
      </c>
      <c r="AP59" s="468">
        <v>33.782297</v>
      </c>
      <c r="AQ59" s="468">
        <v>33.618547</v>
      </c>
      <c r="AR59" s="468">
        <v>33.485298999999998</v>
      </c>
      <c r="AS59" s="468">
        <v>33.463737999999999</v>
      </c>
      <c r="AT59" s="468">
        <v>32.754359000000001</v>
      </c>
      <c r="AU59" s="468">
        <v>33.185785000000003</v>
      </c>
      <c r="AV59" s="468">
        <v>33.414484999999999</v>
      </c>
      <c r="AW59" s="468">
        <v>33.373520329999998</v>
      </c>
      <c r="AX59" s="468">
        <v>34.881086439999997</v>
      </c>
      <c r="AY59" s="468">
        <v>37.04282156</v>
      </c>
      <c r="AZ59" s="456">
        <v>37.333570000000002</v>
      </c>
      <c r="BA59" s="456">
        <v>37.3215</v>
      </c>
      <c r="BB59" s="456">
        <v>36.351050000000001</v>
      </c>
      <c r="BC59" s="456">
        <v>35.036340000000003</v>
      </c>
      <c r="BD59" s="456">
        <v>34.329639999999998</v>
      </c>
      <c r="BE59" s="456">
        <v>34.270560000000003</v>
      </c>
      <c r="BF59" s="456">
        <v>33.609259999999999</v>
      </c>
      <c r="BG59" s="456">
        <v>33.351509999999998</v>
      </c>
      <c r="BH59" s="456">
        <v>32.939929999999997</v>
      </c>
      <c r="BI59" s="456">
        <v>34.097580000000001</v>
      </c>
      <c r="BJ59" s="456">
        <v>35.46396</v>
      </c>
      <c r="BK59" s="456">
        <v>38.002479999999998</v>
      </c>
      <c r="BL59" s="456">
        <v>38.376339999999999</v>
      </c>
      <c r="BM59" s="456">
        <v>38.391930000000002</v>
      </c>
      <c r="BN59" s="456">
        <v>37.451810000000002</v>
      </c>
      <c r="BO59" s="456">
        <v>36.150469999999999</v>
      </c>
      <c r="BP59" s="456">
        <v>35.385460000000002</v>
      </c>
      <c r="BQ59" s="456">
        <v>35.352249999999998</v>
      </c>
      <c r="BR59" s="456">
        <v>34.701650000000001</v>
      </c>
      <c r="BS59" s="456">
        <v>34.411490000000001</v>
      </c>
      <c r="BT59" s="456">
        <v>33.984270000000002</v>
      </c>
      <c r="BU59" s="456">
        <v>35.225389999999997</v>
      </c>
      <c r="BV59" s="456">
        <v>36.673999999999999</v>
      </c>
    </row>
    <row r="60" spans="1:74" ht="11.1" customHeight="1" x14ac:dyDescent="0.2">
      <c r="A60" s="270" t="s">
        <v>231</v>
      </c>
      <c r="B60" s="545" t="s">
        <v>1117</v>
      </c>
      <c r="C60" s="468">
        <v>251.78143700000001</v>
      </c>
      <c r="D60" s="468">
        <v>250.26103599999999</v>
      </c>
      <c r="E60" s="468">
        <v>238.50202100000001</v>
      </c>
      <c r="F60" s="468">
        <v>230.01925299999999</v>
      </c>
      <c r="G60" s="468">
        <v>220.72221500000001</v>
      </c>
      <c r="H60" s="468">
        <v>221.01629</v>
      </c>
      <c r="I60" s="468">
        <v>225.133026</v>
      </c>
      <c r="J60" s="468">
        <v>215.59122500000001</v>
      </c>
      <c r="K60" s="468">
        <v>209.51571100000001</v>
      </c>
      <c r="L60" s="468">
        <v>210.44437199999999</v>
      </c>
      <c r="M60" s="468">
        <v>221.35419999999999</v>
      </c>
      <c r="N60" s="468">
        <v>224.41015400000001</v>
      </c>
      <c r="O60" s="468">
        <v>239.63172499999999</v>
      </c>
      <c r="P60" s="468">
        <v>242.635672</v>
      </c>
      <c r="Q60" s="468">
        <v>225.20362700000001</v>
      </c>
      <c r="R60" s="468">
        <v>223.64209</v>
      </c>
      <c r="S60" s="468">
        <v>222.14595199999999</v>
      </c>
      <c r="T60" s="468">
        <v>222.055801</v>
      </c>
      <c r="U60" s="468">
        <v>220.87479500000001</v>
      </c>
      <c r="V60" s="468">
        <v>219.15346</v>
      </c>
      <c r="W60" s="468">
        <v>227.885199</v>
      </c>
      <c r="X60" s="468">
        <v>218.728658</v>
      </c>
      <c r="Y60" s="468">
        <v>221.53345100000001</v>
      </c>
      <c r="Z60" s="468">
        <v>240.716757</v>
      </c>
      <c r="AA60" s="468">
        <v>252.09595899999999</v>
      </c>
      <c r="AB60" s="468">
        <v>240.68621099999999</v>
      </c>
      <c r="AC60" s="468">
        <v>233.531848</v>
      </c>
      <c r="AD60" s="468">
        <v>233.70503299999999</v>
      </c>
      <c r="AE60" s="468">
        <v>231.654179</v>
      </c>
      <c r="AF60" s="468">
        <v>232.51895099999999</v>
      </c>
      <c r="AG60" s="468">
        <v>224.38041699999999</v>
      </c>
      <c r="AH60" s="468">
        <v>220.700153</v>
      </c>
      <c r="AI60" s="468">
        <v>219.772919</v>
      </c>
      <c r="AJ60" s="468">
        <v>212.574747</v>
      </c>
      <c r="AK60" s="468">
        <v>221.03006099999999</v>
      </c>
      <c r="AL60" s="468">
        <v>238.21676099999999</v>
      </c>
      <c r="AM60" s="468">
        <v>251.069999</v>
      </c>
      <c r="AN60" s="468">
        <v>243.69924399999999</v>
      </c>
      <c r="AO60" s="468">
        <v>233.762238</v>
      </c>
      <c r="AP60" s="468">
        <v>228.244021</v>
      </c>
      <c r="AQ60" s="468">
        <v>229.03829999999999</v>
      </c>
      <c r="AR60" s="468">
        <v>232.826528</v>
      </c>
      <c r="AS60" s="468">
        <v>229.508984</v>
      </c>
      <c r="AT60" s="468">
        <v>222.48826</v>
      </c>
      <c r="AU60" s="468">
        <v>223.20902699999999</v>
      </c>
      <c r="AV60" s="468">
        <v>209.433145</v>
      </c>
      <c r="AW60" s="468">
        <v>219.51357139999999</v>
      </c>
      <c r="AX60" s="468">
        <v>240.93385710000001</v>
      </c>
      <c r="AY60" s="468">
        <v>258.47037619999998</v>
      </c>
      <c r="AZ60" s="456">
        <v>250.2587</v>
      </c>
      <c r="BA60" s="456">
        <v>239.4264</v>
      </c>
      <c r="BB60" s="456">
        <v>234.55600000000001</v>
      </c>
      <c r="BC60" s="456">
        <v>231.48699999999999</v>
      </c>
      <c r="BD60" s="456">
        <v>229.9228</v>
      </c>
      <c r="BE60" s="456">
        <v>226.7175</v>
      </c>
      <c r="BF60" s="456">
        <v>221.29740000000001</v>
      </c>
      <c r="BG60" s="456">
        <v>220.2182</v>
      </c>
      <c r="BH60" s="456">
        <v>214.5855</v>
      </c>
      <c r="BI60" s="456">
        <v>220.65129999999999</v>
      </c>
      <c r="BJ60" s="456">
        <v>233.31389999999999</v>
      </c>
      <c r="BK60" s="456">
        <v>248.0437</v>
      </c>
      <c r="BL60" s="456">
        <v>241.76159999999999</v>
      </c>
      <c r="BM60" s="456">
        <v>232.6523</v>
      </c>
      <c r="BN60" s="456">
        <v>227.988</v>
      </c>
      <c r="BO60" s="456">
        <v>223.24359999999999</v>
      </c>
      <c r="BP60" s="456">
        <v>222.31450000000001</v>
      </c>
      <c r="BQ60" s="456">
        <v>222.47669999999999</v>
      </c>
      <c r="BR60" s="456">
        <v>217.70869999999999</v>
      </c>
      <c r="BS60" s="456">
        <v>218.07230000000001</v>
      </c>
      <c r="BT60" s="456">
        <v>212.2705</v>
      </c>
      <c r="BU60" s="456">
        <v>217.66630000000001</v>
      </c>
      <c r="BV60" s="456">
        <v>230.1285</v>
      </c>
    </row>
    <row r="61" spans="1:74" ht="11.1" customHeight="1" x14ac:dyDescent="0.2">
      <c r="A61" s="270" t="s">
        <v>248</v>
      </c>
      <c r="B61" s="545" t="s">
        <v>1105</v>
      </c>
      <c r="C61" s="468">
        <v>38.582630000000002</v>
      </c>
      <c r="D61" s="468">
        <v>39.857602999999997</v>
      </c>
      <c r="E61" s="468">
        <v>35.606813000000002</v>
      </c>
      <c r="F61" s="468">
        <v>37.708813999999997</v>
      </c>
      <c r="G61" s="468">
        <v>41.341512000000002</v>
      </c>
      <c r="H61" s="468">
        <v>39.375874000000003</v>
      </c>
      <c r="I61" s="468">
        <v>41.230307000000003</v>
      </c>
      <c r="J61" s="468">
        <v>38.408996000000002</v>
      </c>
      <c r="K61" s="468">
        <v>36.520041999999997</v>
      </c>
      <c r="L61" s="468">
        <v>36.459811999999999</v>
      </c>
      <c r="M61" s="468">
        <v>37.811636</v>
      </c>
      <c r="N61" s="468">
        <v>35.038728999999996</v>
      </c>
      <c r="O61" s="468">
        <v>35.568530000000003</v>
      </c>
      <c r="P61" s="468">
        <v>37.254086000000001</v>
      </c>
      <c r="Q61" s="468">
        <v>37.772772000000003</v>
      </c>
      <c r="R61" s="468">
        <v>40.968086</v>
      </c>
      <c r="S61" s="468">
        <v>42.351891999999999</v>
      </c>
      <c r="T61" s="468">
        <v>42.415795000000003</v>
      </c>
      <c r="U61" s="468">
        <v>42.581170999999998</v>
      </c>
      <c r="V61" s="468">
        <v>42.612389999999998</v>
      </c>
      <c r="W61" s="468">
        <v>43.462268999999999</v>
      </c>
      <c r="X61" s="468">
        <v>39.437100999999998</v>
      </c>
      <c r="Y61" s="468">
        <v>38.730170999999999</v>
      </c>
      <c r="Z61" s="468">
        <v>39.776125</v>
      </c>
      <c r="AA61" s="468">
        <v>41.317742000000003</v>
      </c>
      <c r="AB61" s="468">
        <v>39.641218000000002</v>
      </c>
      <c r="AC61" s="468">
        <v>41.871274999999997</v>
      </c>
      <c r="AD61" s="468">
        <v>41.554355999999999</v>
      </c>
      <c r="AE61" s="468">
        <v>43.026643</v>
      </c>
      <c r="AF61" s="468">
        <v>44.541206000000003</v>
      </c>
      <c r="AG61" s="468">
        <v>45.605637999999999</v>
      </c>
      <c r="AH61" s="468">
        <v>46.089159000000002</v>
      </c>
      <c r="AI61" s="468">
        <v>45.384037999999997</v>
      </c>
      <c r="AJ61" s="468">
        <v>43.642904000000001</v>
      </c>
      <c r="AK61" s="468">
        <v>43.591135999999999</v>
      </c>
      <c r="AL61" s="468">
        <v>43.710596000000002</v>
      </c>
      <c r="AM61" s="468">
        <v>43.405684999999998</v>
      </c>
      <c r="AN61" s="468">
        <v>44.179327999999998</v>
      </c>
      <c r="AO61" s="468">
        <v>41.725836999999999</v>
      </c>
      <c r="AP61" s="468">
        <v>41.761969000000001</v>
      </c>
      <c r="AQ61" s="468">
        <v>45.054830000000003</v>
      </c>
      <c r="AR61" s="468">
        <v>44.422803000000002</v>
      </c>
      <c r="AS61" s="468">
        <v>44.26972</v>
      </c>
      <c r="AT61" s="468">
        <v>43.725661000000002</v>
      </c>
      <c r="AU61" s="468">
        <v>44.140624000000003</v>
      </c>
      <c r="AV61" s="468">
        <v>41.680509000000001</v>
      </c>
      <c r="AW61" s="468">
        <v>43.705285709999998</v>
      </c>
      <c r="AX61" s="468">
        <v>44.021285710000001</v>
      </c>
      <c r="AY61" s="468">
        <v>42.418344789999999</v>
      </c>
      <c r="AZ61" s="456">
        <v>43.759300000000003</v>
      </c>
      <c r="BA61" s="456">
        <v>41.867159999999998</v>
      </c>
      <c r="BB61" s="456">
        <v>40.898479999999999</v>
      </c>
      <c r="BC61" s="456">
        <v>41.679960000000001</v>
      </c>
      <c r="BD61" s="456">
        <v>40.475670000000001</v>
      </c>
      <c r="BE61" s="456">
        <v>39.965879999999999</v>
      </c>
      <c r="BF61" s="456">
        <v>39.338030000000003</v>
      </c>
      <c r="BG61" s="456">
        <v>41.340139999999998</v>
      </c>
      <c r="BH61" s="456">
        <v>39.363939999999999</v>
      </c>
      <c r="BI61" s="456">
        <v>39.195650000000001</v>
      </c>
      <c r="BJ61" s="456">
        <v>38.9482</v>
      </c>
      <c r="BK61" s="456">
        <v>40.257339999999999</v>
      </c>
      <c r="BL61" s="456">
        <v>41.435070000000003</v>
      </c>
      <c r="BM61" s="456">
        <v>40.041499999999999</v>
      </c>
      <c r="BN61" s="456">
        <v>39.23639</v>
      </c>
      <c r="BO61" s="456">
        <v>40.255470000000003</v>
      </c>
      <c r="BP61" s="456">
        <v>39.155119999999997</v>
      </c>
      <c r="BQ61" s="456">
        <v>38.750169999999997</v>
      </c>
      <c r="BR61" s="456">
        <v>38.10613</v>
      </c>
      <c r="BS61" s="456">
        <v>40.038519999999998</v>
      </c>
      <c r="BT61" s="456">
        <v>38.146140000000003</v>
      </c>
      <c r="BU61" s="456">
        <v>38.075069999999997</v>
      </c>
      <c r="BV61" s="456">
        <v>37.829140000000002</v>
      </c>
    </row>
    <row r="62" spans="1:74" ht="11.1" customHeight="1" x14ac:dyDescent="0.2">
      <c r="A62" s="270" t="s">
        <v>213</v>
      </c>
      <c r="B62" s="545" t="s">
        <v>1106</v>
      </c>
      <c r="C62" s="468">
        <v>125.281997</v>
      </c>
      <c r="D62" s="468">
        <v>120.609776</v>
      </c>
      <c r="E62" s="468">
        <v>114.65761500000001</v>
      </c>
      <c r="F62" s="468">
        <v>106.291242</v>
      </c>
      <c r="G62" s="468">
        <v>109.712137</v>
      </c>
      <c r="H62" s="468">
        <v>111.329024</v>
      </c>
      <c r="I62" s="468">
        <v>112.59147400000001</v>
      </c>
      <c r="J62" s="468">
        <v>113.121844</v>
      </c>
      <c r="K62" s="468">
        <v>110.53083700000001</v>
      </c>
      <c r="L62" s="468">
        <v>110.49194900000001</v>
      </c>
      <c r="M62" s="468">
        <v>120.60104200000001</v>
      </c>
      <c r="N62" s="468">
        <v>118.89921</v>
      </c>
      <c r="O62" s="468">
        <v>122.69627</v>
      </c>
      <c r="P62" s="468">
        <v>124.661743</v>
      </c>
      <c r="Q62" s="468">
        <v>111.693021</v>
      </c>
      <c r="R62" s="468">
        <v>111.71016400000001</v>
      </c>
      <c r="S62" s="468">
        <v>112.76200900000001</v>
      </c>
      <c r="T62" s="468">
        <v>111.99350800000001</v>
      </c>
      <c r="U62" s="468">
        <v>119.786492</v>
      </c>
      <c r="V62" s="468">
        <v>116.450351</v>
      </c>
      <c r="W62" s="468">
        <v>118.841938</v>
      </c>
      <c r="X62" s="468">
        <v>109.617171</v>
      </c>
      <c r="Y62" s="468">
        <v>113.160725</v>
      </c>
      <c r="Z62" s="468">
        <v>130.48589899999999</v>
      </c>
      <c r="AA62" s="468">
        <v>128.940808</v>
      </c>
      <c r="AB62" s="468">
        <v>117.92239600000001</v>
      </c>
      <c r="AC62" s="468">
        <v>121.54455</v>
      </c>
      <c r="AD62" s="468">
        <v>118.118452</v>
      </c>
      <c r="AE62" s="468">
        <v>121.933621</v>
      </c>
      <c r="AF62" s="468">
        <v>123.628377</v>
      </c>
      <c r="AG62" s="468">
        <v>129.87731600000001</v>
      </c>
      <c r="AH62" s="468">
        <v>126.210285</v>
      </c>
      <c r="AI62" s="468">
        <v>124.645759</v>
      </c>
      <c r="AJ62" s="468">
        <v>117.206614</v>
      </c>
      <c r="AK62" s="468">
        <v>125.21517299999999</v>
      </c>
      <c r="AL62" s="468">
        <v>130.42120399999999</v>
      </c>
      <c r="AM62" s="468">
        <v>119.93326</v>
      </c>
      <c r="AN62" s="468">
        <v>119.388324</v>
      </c>
      <c r="AO62" s="468">
        <v>116.82599999999999</v>
      </c>
      <c r="AP62" s="468">
        <v>110.512704</v>
      </c>
      <c r="AQ62" s="468">
        <v>112.303951</v>
      </c>
      <c r="AR62" s="468">
        <v>108.42900400000001</v>
      </c>
      <c r="AS62" s="468">
        <v>112.565973</v>
      </c>
      <c r="AT62" s="468">
        <v>122.750837</v>
      </c>
      <c r="AU62" s="468">
        <v>125.235625</v>
      </c>
      <c r="AV62" s="468">
        <v>112.212013</v>
      </c>
      <c r="AW62" s="468">
        <v>120.5682857</v>
      </c>
      <c r="AX62" s="468">
        <v>128.47399999999999</v>
      </c>
      <c r="AY62" s="468">
        <v>127.3240658</v>
      </c>
      <c r="AZ62" s="456">
        <v>118.7067</v>
      </c>
      <c r="BA62" s="456">
        <v>114.80370000000001</v>
      </c>
      <c r="BB62" s="456">
        <v>109.97069999999999</v>
      </c>
      <c r="BC62" s="456">
        <v>112.3674</v>
      </c>
      <c r="BD62" s="456">
        <v>111.5759</v>
      </c>
      <c r="BE62" s="456">
        <v>117.79730000000001</v>
      </c>
      <c r="BF62" s="456">
        <v>118.0744</v>
      </c>
      <c r="BG62" s="456">
        <v>114.3627</v>
      </c>
      <c r="BH62" s="456">
        <v>106.58969999999999</v>
      </c>
      <c r="BI62" s="456">
        <v>110.8892</v>
      </c>
      <c r="BJ62" s="456">
        <v>117.57850000000001</v>
      </c>
      <c r="BK62" s="456">
        <v>122.2282</v>
      </c>
      <c r="BL62" s="456">
        <v>115.03619999999999</v>
      </c>
      <c r="BM62" s="456">
        <v>112.5155</v>
      </c>
      <c r="BN62" s="456">
        <v>106.74420000000001</v>
      </c>
      <c r="BO62" s="456">
        <v>110.7594</v>
      </c>
      <c r="BP62" s="456">
        <v>109.11190000000001</v>
      </c>
      <c r="BQ62" s="456">
        <v>114.395</v>
      </c>
      <c r="BR62" s="456">
        <v>114.1857</v>
      </c>
      <c r="BS62" s="456">
        <v>110.6555</v>
      </c>
      <c r="BT62" s="456">
        <v>104.1631</v>
      </c>
      <c r="BU62" s="456">
        <v>107.9044</v>
      </c>
      <c r="BV62" s="456">
        <v>115.70699999999999</v>
      </c>
    </row>
    <row r="63" spans="1:74" ht="11.1" customHeight="1" x14ac:dyDescent="0.2">
      <c r="A63" s="270" t="s">
        <v>249</v>
      </c>
      <c r="B63" s="545" t="s">
        <v>1107</v>
      </c>
      <c r="C63" s="468">
        <v>27.07</v>
      </c>
      <c r="D63" s="468">
        <v>28.038</v>
      </c>
      <c r="E63" s="468">
        <v>28.094999999999999</v>
      </c>
      <c r="F63" s="468">
        <v>29.492999999999999</v>
      </c>
      <c r="G63" s="468">
        <v>29.484999999999999</v>
      </c>
      <c r="H63" s="468">
        <v>29.251000000000001</v>
      </c>
      <c r="I63" s="468">
        <v>29.196000000000002</v>
      </c>
      <c r="J63" s="468">
        <v>28.606999999999999</v>
      </c>
      <c r="K63" s="468">
        <v>27.390999999999998</v>
      </c>
      <c r="L63" s="468">
        <v>30.023</v>
      </c>
      <c r="M63" s="468">
        <v>29.364999999999998</v>
      </c>
      <c r="N63" s="468">
        <v>30.739000000000001</v>
      </c>
      <c r="O63" s="468">
        <v>32.103999999999999</v>
      </c>
      <c r="P63" s="468">
        <v>31.321000000000002</v>
      </c>
      <c r="Q63" s="468">
        <v>29.559000000000001</v>
      </c>
      <c r="R63" s="468">
        <v>32.341999999999999</v>
      </c>
      <c r="S63" s="468">
        <v>33.143999999999998</v>
      </c>
      <c r="T63" s="468">
        <v>30.472999999999999</v>
      </c>
      <c r="U63" s="468">
        <v>28.509</v>
      </c>
      <c r="V63" s="468">
        <v>25.972000000000001</v>
      </c>
      <c r="W63" s="468">
        <v>27.774999999999999</v>
      </c>
      <c r="X63" s="468">
        <v>27.588000000000001</v>
      </c>
      <c r="Y63" s="468">
        <v>25.844000000000001</v>
      </c>
      <c r="Z63" s="468">
        <v>24.094000000000001</v>
      </c>
      <c r="AA63" s="468">
        <v>26.939</v>
      </c>
      <c r="AB63" s="468">
        <v>28.901</v>
      </c>
      <c r="AC63" s="468">
        <v>29.875</v>
      </c>
      <c r="AD63" s="468">
        <v>27.853000000000002</v>
      </c>
      <c r="AE63" s="468">
        <v>29.042999999999999</v>
      </c>
      <c r="AF63" s="468">
        <v>27.314</v>
      </c>
      <c r="AG63" s="468">
        <v>25.893999999999998</v>
      </c>
      <c r="AH63" s="468">
        <v>25.021000000000001</v>
      </c>
      <c r="AI63" s="468">
        <v>23.95</v>
      </c>
      <c r="AJ63" s="468">
        <v>23.771000000000001</v>
      </c>
      <c r="AK63" s="468">
        <v>22.359000000000002</v>
      </c>
      <c r="AL63" s="468">
        <v>22.741</v>
      </c>
      <c r="AM63" s="468">
        <v>23.739000000000001</v>
      </c>
      <c r="AN63" s="468">
        <v>24.625</v>
      </c>
      <c r="AO63" s="468">
        <v>24.803000000000001</v>
      </c>
      <c r="AP63" s="468">
        <v>24.550999999999998</v>
      </c>
      <c r="AQ63" s="468">
        <v>23.998000000000001</v>
      </c>
      <c r="AR63" s="468">
        <v>22.661999999999999</v>
      </c>
      <c r="AS63" s="468">
        <v>19.972000000000001</v>
      </c>
      <c r="AT63" s="468">
        <v>21.231000000000002</v>
      </c>
      <c r="AU63" s="468">
        <v>20.587</v>
      </c>
      <c r="AV63" s="468">
        <v>21.754999999999999</v>
      </c>
      <c r="AW63" s="468">
        <v>22.3</v>
      </c>
      <c r="AX63" s="468">
        <v>22.99185714</v>
      </c>
      <c r="AY63" s="468">
        <v>23.7892318</v>
      </c>
      <c r="AZ63" s="456">
        <v>24.289149999999999</v>
      </c>
      <c r="BA63" s="456">
        <v>24.700800000000001</v>
      </c>
      <c r="BB63" s="456">
        <v>24.56474</v>
      </c>
      <c r="BC63" s="456">
        <v>25.46696</v>
      </c>
      <c r="BD63" s="456">
        <v>24.871289999999998</v>
      </c>
      <c r="BE63" s="456">
        <v>23.682670000000002</v>
      </c>
      <c r="BF63" s="456">
        <v>23.191770000000002</v>
      </c>
      <c r="BG63" s="456">
        <v>22.897539999999999</v>
      </c>
      <c r="BH63" s="456">
        <v>23.38907</v>
      </c>
      <c r="BI63" s="456">
        <v>23.68196</v>
      </c>
      <c r="BJ63" s="456">
        <v>23.01615</v>
      </c>
      <c r="BK63" s="456">
        <v>24.101739999999999</v>
      </c>
      <c r="BL63" s="456">
        <v>24.337540000000001</v>
      </c>
      <c r="BM63" s="456">
        <v>24.683039999999998</v>
      </c>
      <c r="BN63" s="456">
        <v>24.465820000000001</v>
      </c>
      <c r="BO63" s="456">
        <v>25.328279999999999</v>
      </c>
      <c r="BP63" s="456">
        <v>24.71001</v>
      </c>
      <c r="BQ63" s="456">
        <v>23.515499999999999</v>
      </c>
      <c r="BR63" s="456">
        <v>22.997119999999999</v>
      </c>
      <c r="BS63" s="456">
        <v>22.671600000000002</v>
      </c>
      <c r="BT63" s="456">
        <v>23.13542</v>
      </c>
      <c r="BU63" s="456">
        <v>23.371130000000001</v>
      </c>
      <c r="BV63" s="456">
        <v>22.64819</v>
      </c>
    </row>
    <row r="64" spans="1:74" ht="11.1" customHeight="1" x14ac:dyDescent="0.2">
      <c r="A64" s="270" t="s">
        <v>440</v>
      </c>
      <c r="B64" s="545" t="s">
        <v>1108</v>
      </c>
      <c r="C64" s="468">
        <v>56.591000000000001</v>
      </c>
      <c r="D64" s="468">
        <v>57.871000000000002</v>
      </c>
      <c r="E64" s="468">
        <v>58.593000000000004</v>
      </c>
      <c r="F64" s="468">
        <v>58.491999999999997</v>
      </c>
      <c r="G64" s="468">
        <v>58.387999999999998</v>
      </c>
      <c r="H64" s="468">
        <v>56.308999999999997</v>
      </c>
      <c r="I64" s="468">
        <v>56.131</v>
      </c>
      <c r="J64" s="468">
        <v>50.814999999999998</v>
      </c>
      <c r="K64" s="468">
        <v>49.325000000000003</v>
      </c>
      <c r="L64" s="468">
        <v>48.21</v>
      </c>
      <c r="M64" s="468">
        <v>50.536000000000001</v>
      </c>
      <c r="N64" s="468">
        <v>54.320999999999998</v>
      </c>
      <c r="O64" s="468">
        <v>57.667000000000002</v>
      </c>
      <c r="P64" s="468">
        <v>60.906999999999996</v>
      </c>
      <c r="Q64" s="468">
        <v>63.22</v>
      </c>
      <c r="R64" s="468">
        <v>63.847000000000001</v>
      </c>
      <c r="S64" s="468">
        <v>61.447000000000003</v>
      </c>
      <c r="T64" s="468">
        <v>58.241999999999997</v>
      </c>
      <c r="U64" s="468">
        <v>57.061999999999998</v>
      </c>
      <c r="V64" s="468">
        <v>53.899000000000001</v>
      </c>
      <c r="W64" s="468">
        <v>50.634</v>
      </c>
      <c r="X64" s="468">
        <v>47.968000000000004</v>
      </c>
      <c r="Y64" s="468">
        <v>47.622</v>
      </c>
      <c r="Z64" s="468">
        <v>49.261000000000003</v>
      </c>
      <c r="AA64" s="468">
        <v>52.652999999999999</v>
      </c>
      <c r="AB64" s="468">
        <v>54.781999999999996</v>
      </c>
      <c r="AC64" s="468">
        <v>57.203000000000003</v>
      </c>
      <c r="AD64" s="468">
        <v>57.063000000000002</v>
      </c>
      <c r="AE64" s="468">
        <v>57.223999999999997</v>
      </c>
      <c r="AF64" s="468">
        <v>55.079000000000001</v>
      </c>
      <c r="AG64" s="468">
        <v>52.709000000000003</v>
      </c>
      <c r="AH64" s="468">
        <v>49.119</v>
      </c>
      <c r="AI64" s="468">
        <v>48.314999999999998</v>
      </c>
      <c r="AJ64" s="468">
        <v>43.853000000000002</v>
      </c>
      <c r="AK64" s="468">
        <v>45.478999999999999</v>
      </c>
      <c r="AL64" s="468">
        <v>50.430999999999997</v>
      </c>
      <c r="AM64" s="468">
        <v>53.926000000000002</v>
      </c>
      <c r="AN64" s="468">
        <v>55.764000000000003</v>
      </c>
      <c r="AO64" s="468">
        <v>57.619</v>
      </c>
      <c r="AP64" s="468">
        <v>56.374000000000002</v>
      </c>
      <c r="AQ64" s="468">
        <v>54.978999999999999</v>
      </c>
      <c r="AR64" s="468">
        <v>53.018000000000001</v>
      </c>
      <c r="AS64" s="468">
        <v>50.314</v>
      </c>
      <c r="AT64" s="468">
        <v>47.902999999999999</v>
      </c>
      <c r="AU64" s="468">
        <v>45.981999999999999</v>
      </c>
      <c r="AV64" s="468">
        <v>41.588000000000001</v>
      </c>
      <c r="AW64" s="468">
        <v>43.993429999999996</v>
      </c>
      <c r="AX64" s="468">
        <v>47.771349999999998</v>
      </c>
      <c r="AY64" s="468">
        <v>52.730159999999998</v>
      </c>
      <c r="AZ64" s="456">
        <v>55.710749999999997</v>
      </c>
      <c r="BA64" s="456">
        <v>57.922150000000002</v>
      </c>
      <c r="BB64" s="456">
        <v>59.246009999999998</v>
      </c>
      <c r="BC64" s="456">
        <v>59.320489999999999</v>
      </c>
      <c r="BD64" s="456">
        <v>56.989179999999998</v>
      </c>
      <c r="BE64" s="456">
        <v>54.67557</v>
      </c>
      <c r="BF64" s="456">
        <v>51.129060000000003</v>
      </c>
      <c r="BG64" s="456">
        <v>48.70158</v>
      </c>
      <c r="BH64" s="456">
        <v>45.973849999999999</v>
      </c>
      <c r="BI64" s="456">
        <v>47.758809999999997</v>
      </c>
      <c r="BJ64" s="456">
        <v>51.04542</v>
      </c>
      <c r="BK64" s="456">
        <v>55.771850000000001</v>
      </c>
      <c r="BL64" s="456">
        <v>58.540120000000002</v>
      </c>
      <c r="BM64" s="456">
        <v>60.572980000000001</v>
      </c>
      <c r="BN64" s="456">
        <v>61.747489999999999</v>
      </c>
      <c r="BO64" s="456">
        <v>61.69941</v>
      </c>
      <c r="BP64" s="456">
        <v>59.254399999999997</v>
      </c>
      <c r="BQ64" s="456">
        <v>56.82976</v>
      </c>
      <c r="BR64" s="456">
        <v>53.149830000000001</v>
      </c>
      <c r="BS64" s="456">
        <v>50.619430000000001</v>
      </c>
      <c r="BT64" s="456">
        <v>47.781829999999999</v>
      </c>
      <c r="BU64" s="456">
        <v>49.441360000000003</v>
      </c>
      <c r="BV64" s="456">
        <v>52.602020000000003</v>
      </c>
    </row>
    <row r="65" spans="1:74" ht="11.1"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456"/>
      <c r="BA65" s="456"/>
      <c r="BB65" s="456"/>
      <c r="BC65" s="456"/>
      <c r="BD65" s="456"/>
      <c r="BE65" s="456"/>
      <c r="BF65" s="456"/>
      <c r="BG65" s="456"/>
      <c r="BH65" s="456"/>
      <c r="BI65" s="456"/>
      <c r="BJ65" s="456"/>
      <c r="BK65" s="456"/>
      <c r="BL65" s="456"/>
      <c r="BM65" s="456"/>
      <c r="BN65" s="456"/>
      <c r="BO65" s="456"/>
      <c r="BP65" s="456"/>
      <c r="BQ65" s="456"/>
      <c r="BR65" s="456"/>
      <c r="BS65" s="456"/>
      <c r="BT65" s="456"/>
      <c r="BU65" s="456"/>
      <c r="BV65" s="456"/>
    </row>
    <row r="66" spans="1:74" s="273" customFormat="1" ht="11.1" customHeight="1" x14ac:dyDescent="0.2">
      <c r="A66" s="548" t="s">
        <v>251</v>
      </c>
      <c r="B66" s="555" t="s">
        <v>1118</v>
      </c>
      <c r="C66" s="300">
        <v>588.31700000000001</v>
      </c>
      <c r="D66" s="300">
        <v>578.87199999999996</v>
      </c>
      <c r="E66" s="300">
        <v>566.06100000000004</v>
      </c>
      <c r="F66" s="300">
        <v>547.86599999999999</v>
      </c>
      <c r="G66" s="300">
        <v>523.10900000000004</v>
      </c>
      <c r="H66" s="300">
        <v>493.32400000000001</v>
      </c>
      <c r="I66" s="300">
        <v>468.00599999999997</v>
      </c>
      <c r="J66" s="300">
        <v>445.05700000000002</v>
      </c>
      <c r="K66" s="300">
        <v>416.39299999999997</v>
      </c>
      <c r="L66" s="300">
        <v>398.56900000000002</v>
      </c>
      <c r="M66" s="300">
        <v>388.41899999999998</v>
      </c>
      <c r="N66" s="300">
        <v>372.03</v>
      </c>
      <c r="O66" s="300">
        <v>371.57900000000001</v>
      </c>
      <c r="P66" s="300">
        <v>371.57900000000001</v>
      </c>
      <c r="Q66" s="300">
        <v>371.17500000000001</v>
      </c>
      <c r="R66" s="300">
        <v>363.72300000000001</v>
      </c>
      <c r="S66" s="300">
        <v>354.36599999999999</v>
      </c>
      <c r="T66" s="300">
        <v>347.15800000000002</v>
      </c>
      <c r="U66" s="300">
        <v>347.45400000000001</v>
      </c>
      <c r="V66" s="300">
        <v>350.33</v>
      </c>
      <c r="W66" s="300">
        <v>351.274</v>
      </c>
      <c r="X66" s="300">
        <v>351.274</v>
      </c>
      <c r="Y66" s="300">
        <v>351.911</v>
      </c>
      <c r="Z66" s="300">
        <v>354.68400000000003</v>
      </c>
      <c r="AA66" s="300">
        <v>358.01299999999998</v>
      </c>
      <c r="AB66" s="300">
        <v>360.95800000000003</v>
      </c>
      <c r="AC66" s="300">
        <v>363.93400000000003</v>
      </c>
      <c r="AD66" s="300">
        <v>366.91699999999997</v>
      </c>
      <c r="AE66" s="300">
        <v>370.16699999999997</v>
      </c>
      <c r="AF66" s="300">
        <v>373.072</v>
      </c>
      <c r="AG66" s="300">
        <v>375.43299999999999</v>
      </c>
      <c r="AH66" s="300">
        <v>379.65600000000001</v>
      </c>
      <c r="AI66" s="300">
        <v>382.93</v>
      </c>
      <c r="AJ66" s="300">
        <v>387.21800000000002</v>
      </c>
      <c r="AK66" s="300">
        <v>391.8</v>
      </c>
      <c r="AL66" s="300">
        <v>393.56799999999998</v>
      </c>
      <c r="AM66" s="300">
        <v>395.06400000000002</v>
      </c>
      <c r="AN66" s="300">
        <v>395.31299999999999</v>
      </c>
      <c r="AO66" s="300">
        <v>396.71</v>
      </c>
      <c r="AP66" s="300">
        <v>399.12099999999998</v>
      </c>
      <c r="AQ66" s="300">
        <v>402.05900000000003</v>
      </c>
      <c r="AR66" s="300">
        <v>403.00299999999999</v>
      </c>
      <c r="AS66" s="300">
        <v>402.976</v>
      </c>
      <c r="AT66" s="300">
        <v>404.94099999999997</v>
      </c>
      <c r="AU66" s="300">
        <v>406.983</v>
      </c>
      <c r="AV66" s="300">
        <v>409.59399999999999</v>
      </c>
      <c r="AW66" s="300">
        <v>411.78028569999998</v>
      </c>
      <c r="AX66" s="300">
        <v>413.42899999999997</v>
      </c>
      <c r="AY66" s="300">
        <v>415.34138710000002</v>
      </c>
      <c r="AZ66" s="461">
        <v>416.91140000000001</v>
      </c>
      <c r="BA66" s="461">
        <v>418.3014</v>
      </c>
      <c r="BB66" s="461">
        <v>419.69139999999999</v>
      </c>
      <c r="BC66" s="461">
        <v>421.08139999999997</v>
      </c>
      <c r="BD66" s="461">
        <v>422.47140000000002</v>
      </c>
      <c r="BE66" s="461">
        <v>423.8614</v>
      </c>
      <c r="BF66" s="461">
        <v>425.25139999999999</v>
      </c>
      <c r="BG66" s="461">
        <v>426.64139999999998</v>
      </c>
      <c r="BH66" s="461">
        <v>428.03140000000002</v>
      </c>
      <c r="BI66" s="461">
        <v>429.42140000000001</v>
      </c>
      <c r="BJ66" s="461">
        <v>430.81139999999999</v>
      </c>
      <c r="BK66" s="461">
        <v>432.20139999999998</v>
      </c>
      <c r="BL66" s="461">
        <v>433.59140000000002</v>
      </c>
      <c r="BM66" s="461">
        <v>434.98140000000001</v>
      </c>
      <c r="BN66" s="461">
        <v>434.98140000000001</v>
      </c>
      <c r="BO66" s="461">
        <v>434.98140000000001</v>
      </c>
      <c r="BP66" s="461">
        <v>434.98140000000001</v>
      </c>
      <c r="BQ66" s="461">
        <v>434.98140000000001</v>
      </c>
      <c r="BR66" s="461">
        <v>434.98140000000001</v>
      </c>
      <c r="BS66" s="461">
        <v>434.98140000000001</v>
      </c>
      <c r="BT66" s="461">
        <v>434.98140000000001</v>
      </c>
      <c r="BU66" s="461">
        <v>434.98140000000001</v>
      </c>
      <c r="BV66" s="461">
        <v>434.98140000000001</v>
      </c>
    </row>
    <row r="67" spans="1:74" s="164" customFormat="1" ht="12" customHeight="1" x14ac:dyDescent="0.2">
      <c r="A67" s="163"/>
      <c r="B67" s="788" t="s">
        <v>1064</v>
      </c>
      <c r="C67" s="786"/>
      <c r="D67" s="786"/>
      <c r="E67" s="786"/>
      <c r="F67" s="786"/>
      <c r="G67" s="786"/>
      <c r="H67" s="786"/>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973" t="s">
        <v>1555</v>
      </c>
      <c r="C68" s="973"/>
      <c r="D68" s="973"/>
      <c r="E68" s="973"/>
      <c r="F68" s="973"/>
      <c r="G68" s="973"/>
      <c r="H68" s="973"/>
      <c r="I68" s="973"/>
      <c r="J68" s="973"/>
      <c r="K68" s="973"/>
      <c r="L68" s="973"/>
      <c r="M68" s="973"/>
      <c r="N68" s="973"/>
      <c r="O68" s="973"/>
      <c r="P68" s="973"/>
      <c r="Q68" s="973"/>
      <c r="R68" s="303"/>
      <c r="AY68" s="646"/>
      <c r="AZ68" s="646"/>
      <c r="BA68" s="646"/>
      <c r="BB68" s="646"/>
      <c r="BC68" s="646"/>
      <c r="BD68" s="646"/>
      <c r="BE68" s="646"/>
      <c r="BF68" s="646"/>
      <c r="BG68" s="646"/>
      <c r="BH68" s="646"/>
      <c r="BI68" s="646"/>
      <c r="BJ68" s="218"/>
    </row>
    <row r="69" spans="1:74" s="164" customFormat="1" ht="12" customHeight="1" x14ac:dyDescent="0.2">
      <c r="A69" s="163"/>
      <c r="B69" s="974" t="s">
        <v>1065</v>
      </c>
      <c r="C69" s="974"/>
      <c r="D69" s="974"/>
      <c r="E69" s="974"/>
      <c r="F69" s="974"/>
      <c r="G69" s="974"/>
      <c r="H69" s="974"/>
      <c r="I69" s="974"/>
      <c r="J69" s="974"/>
      <c r="K69" s="974"/>
      <c r="L69" s="974"/>
      <c r="M69" s="974"/>
      <c r="N69" s="974"/>
      <c r="O69" s="974"/>
      <c r="P69" s="974"/>
      <c r="Q69" s="974"/>
      <c r="R69" s="303"/>
      <c r="AY69" s="646"/>
      <c r="AZ69" s="646"/>
      <c r="BA69" s="646"/>
      <c r="BB69" s="646"/>
      <c r="BC69" s="646"/>
      <c r="BD69" s="646"/>
      <c r="BE69" s="646"/>
      <c r="BF69" s="646"/>
      <c r="BG69" s="646"/>
      <c r="BH69" s="646"/>
      <c r="BI69" s="646"/>
      <c r="BJ69" s="218"/>
    </row>
    <row r="70" spans="1:74" s="164" customFormat="1" ht="12" customHeight="1" x14ac:dyDescent="0.2">
      <c r="A70" s="163"/>
      <c r="B70" s="788" t="s">
        <v>1066</v>
      </c>
      <c r="C70" s="786"/>
      <c r="D70" s="786"/>
      <c r="E70" s="786"/>
      <c r="F70" s="786"/>
      <c r="G70" s="786"/>
      <c r="H70" s="786"/>
      <c r="I70" s="786"/>
      <c r="J70" s="786"/>
      <c r="K70" s="786"/>
      <c r="L70" s="786"/>
      <c r="M70" s="786"/>
      <c r="N70" s="786"/>
      <c r="O70" s="786"/>
      <c r="P70" s="786"/>
      <c r="Q70" s="764"/>
      <c r="R70" s="303"/>
      <c r="AY70" s="646"/>
      <c r="AZ70" s="646"/>
      <c r="BA70" s="646"/>
      <c r="BB70" s="646"/>
      <c r="BC70" s="646"/>
      <c r="BD70" s="646"/>
      <c r="BE70" s="646"/>
      <c r="BF70" s="646"/>
      <c r="BG70" s="646"/>
      <c r="BH70" s="646"/>
      <c r="BI70" s="646"/>
      <c r="BJ70" s="218"/>
    </row>
    <row r="71" spans="1:74" s="164" customFormat="1" x14ac:dyDescent="0.2">
      <c r="A71" s="163"/>
      <c r="B71" s="790" t="s">
        <v>1067</v>
      </c>
      <c r="C71" s="790"/>
      <c r="D71" s="790"/>
      <c r="E71" s="790"/>
      <c r="F71" s="790"/>
      <c r="G71" s="790"/>
      <c r="H71" s="790"/>
      <c r="I71" s="790"/>
      <c r="J71" s="790"/>
      <c r="K71" s="790"/>
      <c r="L71" s="790"/>
      <c r="M71" s="790"/>
      <c r="N71" s="790"/>
      <c r="O71" s="790"/>
      <c r="P71" s="790"/>
      <c r="Q71" s="790"/>
      <c r="R71" s="303"/>
      <c r="AY71" s="646"/>
      <c r="AZ71" s="646"/>
      <c r="BA71" s="646"/>
      <c r="BB71" s="646"/>
      <c r="BC71" s="646"/>
      <c r="BD71" s="646"/>
      <c r="BE71" s="646"/>
      <c r="BF71" s="646"/>
      <c r="BG71" s="646"/>
      <c r="BH71" s="646"/>
      <c r="BI71" s="646"/>
      <c r="BJ71" s="218"/>
    </row>
    <row r="72" spans="1:74" s="164" customFormat="1" ht="12" customHeight="1" x14ac:dyDescent="0.2">
      <c r="A72" s="163"/>
      <c r="B72" s="974" t="s">
        <v>1068</v>
      </c>
      <c r="C72" s="974"/>
      <c r="D72" s="974"/>
      <c r="E72" s="974"/>
      <c r="F72" s="974"/>
      <c r="G72" s="974"/>
      <c r="H72" s="974"/>
      <c r="I72" s="974"/>
      <c r="J72" s="974"/>
      <c r="K72" s="974"/>
      <c r="L72" s="974"/>
      <c r="M72" s="974"/>
      <c r="N72" s="974"/>
      <c r="O72" s="974"/>
      <c r="P72" s="974"/>
      <c r="Q72" s="974"/>
      <c r="R72" s="303"/>
      <c r="AY72" s="646"/>
      <c r="AZ72" s="646"/>
      <c r="BA72" s="646"/>
      <c r="BB72" s="646"/>
      <c r="BC72" s="646"/>
      <c r="BD72" s="646"/>
      <c r="BE72" s="646"/>
      <c r="BF72" s="646"/>
      <c r="BG72" s="646"/>
      <c r="BH72" s="646"/>
      <c r="BI72" s="646"/>
      <c r="BJ72" s="218"/>
    </row>
    <row r="73" spans="1:74" s="164" customFormat="1" ht="23.25" customHeight="1" x14ac:dyDescent="0.2">
      <c r="A73" s="163"/>
      <c r="B73" s="973" t="s">
        <v>1069</v>
      </c>
      <c r="C73" s="973"/>
      <c r="D73" s="973"/>
      <c r="E73" s="973"/>
      <c r="F73" s="973"/>
      <c r="G73" s="973"/>
      <c r="H73" s="973"/>
      <c r="I73" s="973"/>
      <c r="J73" s="973"/>
      <c r="K73" s="973"/>
      <c r="L73" s="973"/>
      <c r="M73" s="973"/>
      <c r="N73" s="973"/>
      <c r="O73" s="973"/>
      <c r="P73" s="973"/>
      <c r="Q73" s="973"/>
      <c r="R73" s="303"/>
      <c r="AY73" s="646"/>
      <c r="AZ73" s="646"/>
      <c r="BA73" s="646"/>
      <c r="BB73" s="646"/>
      <c r="BC73" s="646"/>
      <c r="BD73" s="646"/>
      <c r="BE73" s="646"/>
      <c r="BF73" s="646"/>
      <c r="BG73" s="646"/>
      <c r="BH73" s="646"/>
      <c r="BI73" s="646"/>
      <c r="BJ73" s="218"/>
    </row>
    <row r="74" spans="1:74" s="164" customFormat="1" x14ac:dyDescent="0.2">
      <c r="A74" s="163"/>
      <c r="B74" s="973" t="s">
        <v>1070</v>
      </c>
      <c r="C74" s="973"/>
      <c r="D74" s="973"/>
      <c r="E74" s="973"/>
      <c r="F74" s="973"/>
      <c r="G74" s="973"/>
      <c r="H74" s="973"/>
      <c r="I74" s="973"/>
      <c r="J74" s="973"/>
      <c r="K74" s="973"/>
      <c r="L74" s="973"/>
      <c r="M74" s="973"/>
      <c r="N74" s="973"/>
      <c r="O74" s="973"/>
      <c r="P74" s="973"/>
      <c r="Q74" s="973"/>
      <c r="R74" s="973"/>
      <c r="AY74" s="646"/>
      <c r="AZ74" s="646"/>
      <c r="BA74" s="646"/>
      <c r="BB74" s="646"/>
      <c r="BC74" s="646"/>
      <c r="BD74" s="646"/>
      <c r="BE74" s="646"/>
      <c r="BF74" s="646"/>
      <c r="BG74" s="646"/>
      <c r="BH74" s="646"/>
      <c r="BI74" s="646"/>
      <c r="BJ74" s="218"/>
    </row>
    <row r="75" spans="1:74" s="164" customFormat="1" x14ac:dyDescent="0.2">
      <c r="A75" s="163"/>
      <c r="B75" s="973" t="s">
        <v>1071</v>
      </c>
      <c r="C75" s="973"/>
      <c r="D75" s="973"/>
      <c r="E75" s="973"/>
      <c r="F75" s="973"/>
      <c r="G75" s="973"/>
      <c r="H75" s="973"/>
      <c r="I75" s="973"/>
      <c r="J75" s="973"/>
      <c r="K75" s="973"/>
      <c r="L75" s="973"/>
      <c r="M75" s="973"/>
      <c r="N75" s="973"/>
      <c r="O75" s="973"/>
      <c r="P75" s="973"/>
      <c r="Q75" s="973"/>
      <c r="R75" s="303"/>
      <c r="AY75" s="646"/>
      <c r="AZ75" s="646"/>
      <c r="BA75" s="646"/>
      <c r="BB75" s="646"/>
      <c r="BC75" s="646"/>
      <c r="BD75" s="646"/>
      <c r="BE75" s="646"/>
      <c r="BF75" s="646"/>
      <c r="BG75" s="646"/>
      <c r="BH75" s="646"/>
      <c r="BI75" s="646"/>
      <c r="BJ75" s="218"/>
    </row>
    <row r="76" spans="1:74" s="164" customFormat="1" ht="12" customHeight="1" x14ac:dyDescent="0.2">
      <c r="A76" s="163"/>
      <c r="B76" s="776" t="s">
        <v>809</v>
      </c>
      <c r="C76"/>
      <c r="D76"/>
      <c r="E76"/>
      <c r="F76"/>
      <c r="G76"/>
      <c r="H76"/>
      <c r="I76"/>
      <c r="J76"/>
      <c r="K76"/>
      <c r="L76"/>
      <c r="M76"/>
      <c r="N76"/>
      <c r="O76"/>
      <c r="P76"/>
      <c r="Q76"/>
      <c r="R76" s="303"/>
      <c r="AY76" s="646"/>
      <c r="AZ76" s="646"/>
      <c r="BA76" s="646"/>
      <c r="BB76" s="646"/>
      <c r="BC76" s="646"/>
      <c r="BD76" s="646"/>
      <c r="BE76" s="646"/>
      <c r="BF76" s="646"/>
      <c r="BG76" s="646"/>
      <c r="BH76" s="646"/>
      <c r="BI76" s="646"/>
      <c r="BJ76" s="218"/>
    </row>
    <row r="77" spans="1:74" s="336" customFormat="1" ht="12" customHeight="1" x14ac:dyDescent="0.2">
      <c r="A77" s="335"/>
      <c r="B77" s="929" t="str">
        <f>Dates!$G$2</f>
        <v>EIA completed modeling and analysis for this report on Thursday, February 5, 2026.</v>
      </c>
      <c r="C77" s="930"/>
      <c r="D77" s="930"/>
      <c r="E77" s="930"/>
      <c r="F77" s="930"/>
      <c r="G77" s="930"/>
      <c r="H77" s="930"/>
      <c r="I77" s="930"/>
      <c r="J77" s="930"/>
      <c r="K77" s="930"/>
      <c r="L77" s="930"/>
      <c r="M77" s="930"/>
      <c r="N77" s="930"/>
      <c r="O77" s="930"/>
      <c r="P77" s="930"/>
      <c r="Q77" s="930"/>
      <c r="R77" s="303"/>
      <c r="AY77" s="339"/>
      <c r="AZ77" s="339"/>
      <c r="BA77" s="339"/>
      <c r="BB77" s="339"/>
      <c r="BC77" s="339"/>
      <c r="BD77" s="339"/>
      <c r="BE77" s="339"/>
      <c r="BF77" s="339"/>
      <c r="BG77" s="339"/>
      <c r="BH77" s="339"/>
      <c r="BI77" s="339"/>
    </row>
    <row r="78" spans="1:74" s="164" customFormat="1" ht="12" customHeight="1" x14ac:dyDescent="0.2">
      <c r="A78" s="163"/>
      <c r="B78" s="928" t="s">
        <v>482</v>
      </c>
      <c r="C78" s="930"/>
      <c r="D78" s="930"/>
      <c r="E78" s="930"/>
      <c r="F78" s="930"/>
      <c r="G78" s="930"/>
      <c r="H78" s="930"/>
      <c r="I78" s="930"/>
      <c r="J78" s="930"/>
      <c r="K78" s="930"/>
      <c r="L78" s="930"/>
      <c r="M78" s="930"/>
      <c r="N78" s="930"/>
      <c r="O78" s="930"/>
      <c r="P78" s="930"/>
      <c r="Q78" s="930"/>
      <c r="R78" s="239"/>
      <c r="AY78" s="646"/>
      <c r="AZ78" s="646"/>
      <c r="BA78" s="646"/>
      <c r="BB78" s="646"/>
      <c r="BC78" s="646"/>
      <c r="BD78" s="646"/>
      <c r="BE78" s="646"/>
      <c r="BF78" s="646"/>
      <c r="BG78" s="646"/>
      <c r="BH78" s="646"/>
      <c r="BI78" s="646"/>
      <c r="BJ78" s="218"/>
    </row>
    <row r="79" spans="1:74" s="164" customFormat="1" ht="12" customHeight="1" x14ac:dyDescent="0.2">
      <c r="A79" s="163"/>
      <c r="B79" s="920" t="s">
        <v>1406</v>
      </c>
      <c r="C79" s="921"/>
      <c r="D79" s="921"/>
      <c r="E79" s="921"/>
      <c r="F79" s="921"/>
      <c r="G79" s="921"/>
      <c r="H79" s="921"/>
      <c r="I79" s="921"/>
      <c r="J79" s="921"/>
      <c r="K79" s="921"/>
      <c r="L79" s="921"/>
      <c r="M79" s="921"/>
      <c r="N79" s="921"/>
      <c r="O79" s="921"/>
      <c r="P79" s="921"/>
      <c r="Q79" s="921"/>
      <c r="R79" s="239"/>
      <c r="AY79" s="646"/>
      <c r="AZ79" s="646"/>
      <c r="BA79" s="646"/>
      <c r="BB79" s="646"/>
      <c r="BC79" s="646"/>
      <c r="BD79" s="646"/>
      <c r="BE79" s="646"/>
      <c r="BF79" s="646"/>
      <c r="BG79" s="646"/>
      <c r="BH79" s="646"/>
      <c r="BI79" s="646"/>
      <c r="BJ79" s="218"/>
    </row>
    <row r="80" spans="1:74" s="164" customFormat="1" ht="12" customHeight="1" x14ac:dyDescent="0.2">
      <c r="A80" s="163"/>
      <c r="B80" s="915" t="s">
        <v>490</v>
      </c>
      <c r="C80" s="917"/>
      <c r="D80" s="917"/>
      <c r="E80" s="917"/>
      <c r="F80" s="917"/>
      <c r="G80" s="917"/>
      <c r="H80" s="917"/>
      <c r="I80" s="917"/>
      <c r="J80" s="917"/>
      <c r="K80" s="917"/>
      <c r="L80" s="917"/>
      <c r="M80" s="917"/>
      <c r="N80" s="917"/>
      <c r="O80" s="917"/>
      <c r="P80" s="917"/>
      <c r="Q80" s="978"/>
      <c r="R80" s="239"/>
      <c r="AY80" s="646"/>
      <c r="AZ80" s="646"/>
      <c r="BA80" s="646"/>
      <c r="BB80" s="646"/>
      <c r="BC80" s="646"/>
      <c r="BD80" s="646"/>
      <c r="BE80" s="646"/>
      <c r="BF80" s="646"/>
      <c r="BG80" s="646"/>
      <c r="BH80" s="646"/>
      <c r="BI80" s="646"/>
      <c r="BJ80" s="218"/>
    </row>
    <row r="81" spans="1:74" s="164" customFormat="1" ht="12" customHeight="1" x14ac:dyDescent="0.2">
      <c r="A81" s="163"/>
      <c r="B81" s="776" t="s">
        <v>823</v>
      </c>
      <c r="C81" s="786"/>
      <c r="D81" s="786"/>
      <c r="E81" s="786"/>
      <c r="F81" s="786"/>
      <c r="G81" s="786"/>
      <c r="H81" s="786"/>
      <c r="I81" s="786"/>
      <c r="J81" s="786"/>
      <c r="K81" s="786"/>
      <c r="L81" s="786"/>
      <c r="M81" s="786"/>
      <c r="N81" s="786"/>
      <c r="O81" s="786"/>
      <c r="P81" s="786"/>
      <c r="Q81" s="764"/>
      <c r="R81" s="239"/>
      <c r="AY81" s="646"/>
      <c r="AZ81" s="646"/>
      <c r="BA81" s="646"/>
      <c r="BB81" s="646"/>
      <c r="BC81" s="646"/>
      <c r="BD81" s="646"/>
      <c r="BE81" s="646"/>
      <c r="BF81" s="646"/>
      <c r="BG81" s="646"/>
      <c r="BH81" s="646"/>
      <c r="BI81" s="646"/>
      <c r="BJ81" s="218"/>
    </row>
    <row r="82" spans="1:74" s="164" customFormat="1" ht="11.45" customHeight="1" x14ac:dyDescent="0.2">
      <c r="A82" s="163"/>
      <c r="B82" s="977" t="s">
        <v>1541</v>
      </c>
      <c r="C82" s="977"/>
      <c r="D82" s="977"/>
      <c r="E82" s="977"/>
      <c r="F82" s="977"/>
      <c r="G82" s="977"/>
      <c r="H82" s="977"/>
      <c r="I82" s="977"/>
      <c r="J82" s="977"/>
      <c r="K82" s="977"/>
      <c r="L82" s="977"/>
      <c r="M82" s="977"/>
      <c r="N82" s="977"/>
      <c r="O82" s="977"/>
      <c r="P82" s="977"/>
      <c r="Q82" s="977"/>
      <c r="R82" s="239"/>
      <c r="AY82" s="646"/>
      <c r="AZ82" s="646"/>
      <c r="BA82" s="646"/>
      <c r="BB82" s="646"/>
      <c r="BC82" s="646"/>
      <c r="BD82" s="646"/>
      <c r="BE82" s="646"/>
      <c r="BF82" s="646"/>
      <c r="BG82" s="646"/>
      <c r="BH82" s="646"/>
      <c r="BI82" s="646"/>
      <c r="BJ82" s="218"/>
    </row>
    <row r="83" spans="1:74" s="165" customFormat="1" ht="12" customHeight="1" x14ac:dyDescent="0.2">
      <c r="A83" s="158"/>
      <c r="B83" s="787" t="s">
        <v>1072</v>
      </c>
      <c r="C83" s="239"/>
      <c r="D83" s="239"/>
      <c r="E83" s="239"/>
      <c r="F83" s="239"/>
      <c r="G83" s="273"/>
      <c r="H83" s="239"/>
      <c r="I83" s="239"/>
      <c r="J83" s="239"/>
      <c r="K83" s="239"/>
      <c r="L83" s="239"/>
      <c r="M83" s="239"/>
      <c r="N83" s="239"/>
      <c r="O83" s="239"/>
      <c r="P83" s="239"/>
      <c r="Q83" s="239"/>
      <c r="R83" s="239"/>
      <c r="AY83" s="646"/>
      <c r="AZ83" s="646"/>
      <c r="BA83" s="646"/>
      <c r="BB83" s="646"/>
      <c r="BC83" s="646"/>
      <c r="BD83" s="646"/>
      <c r="BE83" s="646"/>
      <c r="BF83" s="646"/>
      <c r="BG83" s="646"/>
      <c r="BH83" s="646"/>
      <c r="BI83" s="646"/>
      <c r="BJ83" s="219"/>
    </row>
    <row r="84" spans="1:74" x14ac:dyDescent="0.2">
      <c r="BD84" s="647"/>
      <c r="BE84" s="647"/>
      <c r="BF84" s="647"/>
      <c r="BK84" s="149"/>
      <c r="BL84" s="149"/>
      <c r="BM84" s="149"/>
      <c r="BN84" s="149"/>
      <c r="BO84" s="149"/>
      <c r="BP84" s="149"/>
      <c r="BQ84" s="149"/>
      <c r="BR84" s="149"/>
      <c r="BS84" s="149"/>
      <c r="BT84" s="149"/>
      <c r="BU84" s="149"/>
      <c r="BV84" s="149"/>
    </row>
    <row r="85" spans="1:74" x14ac:dyDescent="0.2">
      <c r="BD85" s="647"/>
      <c r="BE85" s="647"/>
      <c r="BF85" s="647"/>
      <c r="BK85" s="149"/>
      <c r="BL85" s="149"/>
      <c r="BM85" s="149"/>
      <c r="BN85" s="149"/>
      <c r="BO85" s="149"/>
      <c r="BP85" s="149"/>
      <c r="BQ85" s="149"/>
      <c r="BR85" s="149"/>
      <c r="BS85" s="149"/>
      <c r="BT85" s="149"/>
      <c r="BU85" s="149"/>
      <c r="BV85" s="149"/>
    </row>
    <row r="86" spans="1:74" x14ac:dyDescent="0.2">
      <c r="BD86" s="647"/>
      <c r="BE86" s="647"/>
      <c r="BF86" s="647"/>
      <c r="BK86" s="149"/>
      <c r="BL86" s="149"/>
      <c r="BM86" s="149"/>
      <c r="BN86" s="149"/>
      <c r="BO86" s="149"/>
      <c r="BP86" s="149"/>
      <c r="BQ86" s="149"/>
      <c r="BR86" s="149"/>
      <c r="BS86" s="149"/>
      <c r="BT86" s="149"/>
      <c r="BU86" s="149"/>
      <c r="BV86" s="149"/>
    </row>
    <row r="87" spans="1:74" x14ac:dyDescent="0.2">
      <c r="BD87" s="647"/>
      <c r="BE87" s="647"/>
      <c r="BF87" s="647"/>
      <c r="BK87" s="149"/>
      <c r="BL87" s="149"/>
      <c r="BM87" s="149"/>
      <c r="BN87" s="149"/>
      <c r="BO87" s="149"/>
      <c r="BP87" s="149"/>
      <c r="BQ87" s="149"/>
      <c r="BR87" s="149"/>
      <c r="BS87" s="149"/>
      <c r="BT87" s="149"/>
      <c r="BU87" s="149"/>
      <c r="BV87" s="149"/>
    </row>
    <row r="88" spans="1:74" x14ac:dyDescent="0.2">
      <c r="BD88" s="647"/>
      <c r="BE88" s="647"/>
      <c r="BF88" s="647"/>
      <c r="BK88" s="149"/>
      <c r="BL88" s="149"/>
      <c r="BM88" s="149"/>
      <c r="BN88" s="149"/>
      <c r="BO88" s="149"/>
      <c r="BP88" s="149"/>
      <c r="BQ88" s="149"/>
      <c r="BR88" s="149"/>
      <c r="BS88" s="149"/>
      <c r="BT88" s="149"/>
      <c r="BU88" s="149"/>
      <c r="BV88" s="149"/>
    </row>
    <row r="89" spans="1:74" x14ac:dyDescent="0.2">
      <c r="BD89" s="647"/>
      <c r="BE89" s="647"/>
      <c r="BF89" s="647"/>
      <c r="BK89" s="149"/>
      <c r="BL89" s="149"/>
      <c r="BM89" s="149"/>
      <c r="BN89" s="149"/>
      <c r="BO89" s="149"/>
      <c r="BP89" s="149"/>
      <c r="BQ89" s="149"/>
      <c r="BR89" s="149"/>
      <c r="BS89" s="149"/>
      <c r="BT89" s="149"/>
      <c r="BU89" s="149"/>
      <c r="BV89" s="149"/>
    </row>
    <row r="90" spans="1:74" x14ac:dyDescent="0.2">
      <c r="BD90" s="647"/>
      <c r="BE90" s="647"/>
      <c r="BF90" s="647"/>
      <c r="BK90" s="149"/>
      <c r="BL90" s="149"/>
      <c r="BM90" s="149"/>
      <c r="BN90" s="149"/>
      <c r="BO90" s="149"/>
      <c r="BP90" s="149"/>
      <c r="BQ90" s="149"/>
      <c r="BR90" s="149"/>
      <c r="BS90" s="149"/>
      <c r="BT90" s="149"/>
      <c r="BU90" s="149"/>
      <c r="BV90" s="149"/>
    </row>
    <row r="91" spans="1:74" x14ac:dyDescent="0.2">
      <c r="BD91" s="647"/>
      <c r="BE91" s="647"/>
      <c r="BF91" s="647"/>
      <c r="BK91" s="149"/>
      <c r="BL91" s="149"/>
      <c r="BM91" s="149"/>
      <c r="BN91" s="149"/>
      <c r="BO91" s="149"/>
      <c r="BP91" s="149"/>
      <c r="BQ91" s="149"/>
      <c r="BR91" s="149"/>
      <c r="BS91" s="149"/>
      <c r="BT91" s="149"/>
      <c r="BU91" s="149"/>
      <c r="BV91" s="149"/>
    </row>
    <row r="92" spans="1:74" x14ac:dyDescent="0.2">
      <c r="BD92" s="647"/>
      <c r="BE92" s="647"/>
      <c r="BF92" s="647"/>
      <c r="BK92" s="149"/>
      <c r="BL92" s="149"/>
      <c r="BM92" s="149"/>
      <c r="BN92" s="149"/>
      <c r="BO92" s="149"/>
      <c r="BP92" s="149"/>
      <c r="BQ92" s="149"/>
      <c r="BR92" s="149"/>
      <c r="BS92" s="149"/>
      <c r="BT92" s="149"/>
      <c r="BU92" s="149"/>
      <c r="BV92" s="149"/>
    </row>
    <row r="93" spans="1:74" x14ac:dyDescent="0.2">
      <c r="BD93" s="647"/>
      <c r="BE93" s="647"/>
      <c r="BF93" s="647"/>
      <c r="BK93" s="149"/>
      <c r="BL93" s="149"/>
      <c r="BM93" s="149"/>
      <c r="BN93" s="149"/>
      <c r="BO93" s="149"/>
      <c r="BP93" s="149"/>
      <c r="BQ93" s="149"/>
      <c r="BR93" s="149"/>
      <c r="BS93" s="149"/>
      <c r="BT93" s="149"/>
      <c r="BU93" s="149"/>
      <c r="BV93" s="149"/>
    </row>
    <row r="94" spans="1:74" x14ac:dyDescent="0.2">
      <c r="BD94" s="647"/>
      <c r="BE94" s="647"/>
      <c r="BF94" s="647"/>
      <c r="BK94" s="149"/>
      <c r="BL94" s="149"/>
      <c r="BM94" s="149"/>
      <c r="BN94" s="149"/>
      <c r="BO94" s="149"/>
      <c r="BP94" s="149"/>
      <c r="BQ94" s="149"/>
      <c r="BR94" s="149"/>
      <c r="BS94" s="149"/>
      <c r="BT94" s="149"/>
      <c r="BU94" s="149"/>
      <c r="BV94" s="149"/>
    </row>
    <row r="95" spans="1:74" x14ac:dyDescent="0.2">
      <c r="BD95" s="647"/>
      <c r="BE95" s="647"/>
      <c r="BF95" s="647"/>
      <c r="BK95" s="149"/>
      <c r="BL95" s="149"/>
      <c r="BM95" s="149"/>
      <c r="BN95" s="149"/>
      <c r="BO95" s="149"/>
      <c r="BP95" s="149"/>
      <c r="BQ95" s="149"/>
      <c r="BR95" s="149"/>
      <c r="BS95" s="149"/>
      <c r="BT95" s="149"/>
      <c r="BU95" s="149"/>
      <c r="BV95" s="149"/>
    </row>
    <row r="96" spans="1: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D101" s="647"/>
      <c r="BE101" s="647"/>
      <c r="BF101" s="647"/>
      <c r="BK101" s="149"/>
      <c r="BL101" s="149"/>
      <c r="BM101" s="149"/>
      <c r="BN101" s="149"/>
      <c r="BO101" s="149"/>
      <c r="BP101" s="149"/>
      <c r="BQ101" s="149"/>
      <c r="BR101" s="149"/>
      <c r="BS101" s="149"/>
      <c r="BT101" s="149"/>
      <c r="BU101" s="149"/>
      <c r="BV101" s="149"/>
    </row>
    <row r="102" spans="56:74" x14ac:dyDescent="0.2">
      <c r="BD102" s="647"/>
      <c r="BE102" s="647"/>
      <c r="BF102" s="647"/>
      <c r="BK102" s="149"/>
      <c r="BL102" s="149"/>
      <c r="BM102" s="149"/>
      <c r="BN102" s="149"/>
      <c r="BO102" s="149"/>
      <c r="BP102" s="149"/>
      <c r="BQ102" s="149"/>
      <c r="BR102" s="149"/>
      <c r="BS102" s="149"/>
      <c r="BT102" s="149"/>
      <c r="BU102" s="149"/>
      <c r="BV102" s="149"/>
    </row>
    <row r="103" spans="56:74" x14ac:dyDescent="0.2">
      <c r="BD103" s="647"/>
      <c r="BE103" s="647"/>
      <c r="BF103" s="647"/>
      <c r="BK103" s="149"/>
      <c r="BL103" s="149"/>
      <c r="BM103" s="149"/>
      <c r="BN103" s="149"/>
      <c r="BO103" s="149"/>
      <c r="BP103" s="149"/>
      <c r="BQ103" s="149"/>
      <c r="BR103" s="149"/>
      <c r="BS103" s="149"/>
      <c r="BT103" s="149"/>
      <c r="BU103" s="149"/>
      <c r="BV103" s="149"/>
    </row>
    <row r="104" spans="56:74" x14ac:dyDescent="0.2">
      <c r="BD104" s="647"/>
      <c r="BE104" s="647"/>
      <c r="BF104" s="647"/>
      <c r="BK104" s="149"/>
      <c r="BL104" s="149"/>
      <c r="BM104" s="149"/>
      <c r="BN104" s="149"/>
      <c r="BO104" s="149"/>
      <c r="BP104" s="149"/>
      <c r="BQ104" s="149"/>
      <c r="BR104" s="149"/>
      <c r="BS104" s="149"/>
      <c r="BT104" s="149"/>
      <c r="BU104" s="149"/>
      <c r="BV104" s="149"/>
    </row>
    <row r="105" spans="56:74" x14ac:dyDescent="0.2">
      <c r="BD105" s="647"/>
      <c r="BE105" s="647"/>
      <c r="BF105" s="647"/>
      <c r="BK105" s="149"/>
      <c r="BL105" s="149"/>
      <c r="BM105" s="149"/>
      <c r="BN105" s="149"/>
      <c r="BO105" s="149"/>
      <c r="BP105" s="149"/>
      <c r="BQ105" s="149"/>
      <c r="BR105" s="149"/>
      <c r="BS105" s="149"/>
      <c r="BT105" s="149"/>
      <c r="BU105" s="149"/>
      <c r="BV105" s="149"/>
    </row>
    <row r="106" spans="56:74" x14ac:dyDescent="0.2">
      <c r="BD106" s="647"/>
      <c r="BE106" s="647"/>
      <c r="BF106" s="647"/>
      <c r="BK106" s="149"/>
      <c r="BL106" s="149"/>
      <c r="BM106" s="149"/>
      <c r="BN106" s="149"/>
      <c r="BO106" s="149"/>
      <c r="BP106" s="149"/>
      <c r="BQ106" s="149"/>
      <c r="BR106" s="149"/>
      <c r="BS106" s="149"/>
      <c r="BT106" s="149"/>
      <c r="BU106" s="149"/>
      <c r="BV106" s="149"/>
    </row>
    <row r="107" spans="56:74" x14ac:dyDescent="0.2">
      <c r="BD107" s="647"/>
      <c r="BE107" s="647"/>
      <c r="BF107" s="647"/>
      <c r="BK107" s="149"/>
      <c r="BL107" s="149"/>
      <c r="BM107" s="149"/>
      <c r="BN107" s="149"/>
      <c r="BO107" s="149"/>
      <c r="BP107" s="149"/>
      <c r="BQ107" s="149"/>
      <c r="BR107" s="149"/>
      <c r="BS107" s="149"/>
      <c r="BT107" s="149"/>
      <c r="BU107" s="149"/>
      <c r="BV107" s="149"/>
    </row>
    <row r="108" spans="56:74" x14ac:dyDescent="0.2">
      <c r="BD108" s="647"/>
      <c r="BE108" s="647"/>
      <c r="BF108" s="647"/>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82:Q82"/>
    <mergeCell ref="B75:Q75"/>
    <mergeCell ref="B80:Q80"/>
    <mergeCell ref="B78:Q78"/>
    <mergeCell ref="B79:Q79"/>
    <mergeCell ref="B77:Q77"/>
    <mergeCell ref="A1:A2"/>
    <mergeCell ref="B68:Q68"/>
    <mergeCell ref="B69:Q69"/>
    <mergeCell ref="B1:AL1"/>
    <mergeCell ref="C3:N3"/>
    <mergeCell ref="O3:Z3"/>
    <mergeCell ref="AA3:AL3"/>
    <mergeCell ref="B74:R74"/>
    <mergeCell ref="BK3:BV3"/>
    <mergeCell ref="AY3:BJ3"/>
    <mergeCell ref="AM3:AX3"/>
    <mergeCell ref="B73:Q73"/>
    <mergeCell ref="B72:Q72"/>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T5" activePane="bottomRight" state="frozen"/>
      <selection activeCell="BF63" sqref="BF63"/>
      <selection pane="topRight" activeCell="BF63" sqref="BF63"/>
      <selection pane="bottomLeft" activeCell="BF63" sqref="BF63"/>
      <selection pane="bottomRight" activeCell="B12" sqref="B12"/>
    </sheetView>
  </sheetViews>
  <sheetFormatPr defaultColWidth="9.5703125" defaultRowHeight="11.25" x14ac:dyDescent="0.2"/>
  <cols>
    <col min="1" max="1" width="12" style="84" customWidth="1"/>
    <col min="2" max="2" width="50" style="84" customWidth="1"/>
    <col min="3" max="3" width="7.5703125" style="84" customWidth="1"/>
    <col min="4" max="50" width="6.5703125" style="84" customWidth="1"/>
    <col min="51" max="55" width="6.5703125" style="647" customWidth="1"/>
    <col min="56" max="58" width="6.5703125" style="645" customWidth="1"/>
    <col min="59" max="59" width="6.5703125" style="647" customWidth="1"/>
    <col min="60" max="60" width="6.5703125" style="849" customWidth="1"/>
    <col min="61" max="61" width="6.5703125" style="647" customWidth="1"/>
    <col min="62" max="62" width="6.5703125" style="148" customWidth="1"/>
    <col min="63" max="74" width="6.5703125" style="84" customWidth="1"/>
    <col min="75" max="75" width="9.5703125" style="84"/>
    <col min="76" max="77" width="11.5703125" style="84" bestFit="1" customWidth="1"/>
    <col min="78" max="16384" width="9.5703125" style="84"/>
  </cols>
  <sheetData>
    <row r="1" spans="1:166" ht="13.35" customHeight="1" x14ac:dyDescent="0.2">
      <c r="A1" s="931" t="s">
        <v>478</v>
      </c>
      <c r="B1" s="979" t="s">
        <v>535</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row>
    <row r="2" spans="1:166" ht="12.75" x14ac:dyDescent="0.2">
      <c r="A2" s="932"/>
      <c r="B2" s="222" t="str">
        <f>"U.S. Energy Information Administration  |  Short-Term Energy Outlook  - "&amp;Dates!D1</f>
        <v>U.S. Energy Information Administration  |  Short-Term Energy Outlook  - February 2026</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75" x14ac:dyDescent="0.2">
      <c r="A3" s="316" t="s">
        <v>760</v>
      </c>
      <c r="B3" s="308"/>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Thursday, February 5, 2026</v>
      </c>
      <c r="B4" s="3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1119</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867"/>
      <c r="BA5" s="867"/>
      <c r="BB5" s="867"/>
      <c r="BC5" s="867"/>
      <c r="BD5" s="868"/>
      <c r="BE5" s="868"/>
      <c r="BF5" s="868"/>
      <c r="BG5" s="868"/>
      <c r="BH5" s="868"/>
      <c r="BI5" s="868"/>
      <c r="BJ5" s="575"/>
      <c r="BK5" s="575"/>
      <c r="BL5" s="575"/>
      <c r="BM5" s="575"/>
      <c r="BN5" s="575"/>
      <c r="BO5" s="575"/>
      <c r="BP5" s="575"/>
      <c r="BQ5" s="575"/>
      <c r="BR5" s="575"/>
      <c r="BS5" s="575"/>
      <c r="BT5" s="575"/>
      <c r="BU5" s="575"/>
      <c r="BV5" s="575"/>
    </row>
    <row r="6" spans="1:166" s="274" customFormat="1" x14ac:dyDescent="0.2">
      <c r="A6" s="548" t="s">
        <v>1120</v>
      </c>
      <c r="B6" s="560" t="s">
        <v>1121</v>
      </c>
      <c r="C6" s="100">
        <v>5.867877</v>
      </c>
      <c r="D6" s="100">
        <v>5.9469430000000001</v>
      </c>
      <c r="E6" s="100">
        <v>6.5612909999999998</v>
      </c>
      <c r="F6" s="100">
        <v>6.7072250000000002</v>
      </c>
      <c r="G6" s="100">
        <v>6.7886579999999999</v>
      </c>
      <c r="H6" s="100">
        <v>6.8460890000000001</v>
      </c>
      <c r="I6" s="100">
        <v>7.0129770000000002</v>
      </c>
      <c r="J6" s="100">
        <v>6.8380910000000004</v>
      </c>
      <c r="K6" s="100">
        <v>6.7443049999999998</v>
      </c>
      <c r="L6" s="100">
        <v>6.5489170000000003</v>
      </c>
      <c r="M6" s="100">
        <v>6.4530580000000004</v>
      </c>
      <c r="N6" s="100">
        <v>5.9152459999999998</v>
      </c>
      <c r="O6" s="100">
        <v>6.3693999999999997</v>
      </c>
      <c r="P6" s="100">
        <v>6.5037830000000003</v>
      </c>
      <c r="Q6" s="100">
        <v>6.9613259999999997</v>
      </c>
      <c r="R6" s="100">
        <v>7.2295350000000003</v>
      </c>
      <c r="S6" s="100">
        <v>7.2482350000000002</v>
      </c>
      <c r="T6" s="100">
        <v>7.2311019999999999</v>
      </c>
      <c r="U6" s="100">
        <v>7.2910519999999996</v>
      </c>
      <c r="V6" s="100">
        <v>7.4324139999999996</v>
      </c>
      <c r="W6" s="100">
        <v>7.3852010000000003</v>
      </c>
      <c r="X6" s="100">
        <v>7.195379</v>
      </c>
      <c r="Y6" s="100">
        <v>7.0917289999999999</v>
      </c>
      <c r="Z6" s="100">
        <v>6.9698250000000002</v>
      </c>
      <c r="AA6" s="100">
        <v>6.4543429999999997</v>
      </c>
      <c r="AB6" s="100">
        <v>7.0298429999999996</v>
      </c>
      <c r="AC6" s="100">
        <v>7.5672959999999998</v>
      </c>
      <c r="AD6" s="100">
        <v>7.854095</v>
      </c>
      <c r="AE6" s="100">
        <v>7.9508400000000004</v>
      </c>
      <c r="AF6" s="100">
        <v>7.9186379999999996</v>
      </c>
      <c r="AG6" s="100">
        <v>7.7625830000000002</v>
      </c>
      <c r="AH6" s="100">
        <v>7.9082730000000003</v>
      </c>
      <c r="AI6" s="100">
        <v>7.8156270000000001</v>
      </c>
      <c r="AJ6" s="100">
        <v>7.7467379999999997</v>
      </c>
      <c r="AK6" s="100">
        <v>7.6679040000000001</v>
      </c>
      <c r="AL6" s="100">
        <v>7.4912929999999998</v>
      </c>
      <c r="AM6" s="100">
        <v>6.9759060000000002</v>
      </c>
      <c r="AN6" s="100">
        <v>7.3167460000000002</v>
      </c>
      <c r="AO6" s="100">
        <v>7.9289069999999997</v>
      </c>
      <c r="AP6" s="100">
        <v>8.089499</v>
      </c>
      <c r="AQ6" s="100">
        <v>8.2530570000000001</v>
      </c>
      <c r="AR6" s="100">
        <v>8.2843009999999992</v>
      </c>
      <c r="AS6" s="100">
        <v>8.3728920000000002</v>
      </c>
      <c r="AT6" s="100">
        <v>8.4716520000000006</v>
      </c>
      <c r="AU6" s="100">
        <v>8.4631019999999992</v>
      </c>
      <c r="AV6" s="100">
        <v>8.1474299999999999</v>
      </c>
      <c r="AW6" s="100">
        <v>8.1432442639999998</v>
      </c>
      <c r="AX6" s="100">
        <v>7.7940648069999998</v>
      </c>
      <c r="AY6" s="100">
        <v>7.2276405300000004</v>
      </c>
      <c r="AZ6" s="559">
        <v>7.6082539999999996</v>
      </c>
      <c r="BA6" s="559">
        <v>7.9880430000000002</v>
      </c>
      <c r="BB6" s="559">
        <v>8.2152840000000005</v>
      </c>
      <c r="BC6" s="559">
        <v>8.3118599999999994</v>
      </c>
      <c r="BD6" s="559">
        <v>8.3547899999999995</v>
      </c>
      <c r="BE6" s="559">
        <v>8.3471480000000007</v>
      </c>
      <c r="BF6" s="559">
        <v>8.4145330000000005</v>
      </c>
      <c r="BG6" s="559">
        <v>8.2488700000000001</v>
      </c>
      <c r="BH6" s="559">
        <v>8.1066369999999992</v>
      </c>
      <c r="BI6" s="559">
        <v>7.9956589999999998</v>
      </c>
      <c r="BJ6" s="559">
        <v>7.8383560000000001</v>
      </c>
      <c r="BK6" s="559">
        <v>7.8305759999999998</v>
      </c>
      <c r="BL6" s="559">
        <v>7.8658159999999997</v>
      </c>
      <c r="BM6" s="559">
        <v>8.2835540000000005</v>
      </c>
      <c r="BN6" s="559">
        <v>8.551202</v>
      </c>
      <c r="BO6" s="559">
        <v>8.6591670000000001</v>
      </c>
      <c r="BP6" s="559">
        <v>8.5979559999999999</v>
      </c>
      <c r="BQ6" s="559">
        <v>8.4862859999999998</v>
      </c>
      <c r="BR6" s="559">
        <v>8.4802490000000006</v>
      </c>
      <c r="BS6" s="559">
        <v>8.3184839999999998</v>
      </c>
      <c r="BT6" s="559">
        <v>8.1560740000000003</v>
      </c>
      <c r="BU6" s="559">
        <v>8.0292689999999993</v>
      </c>
      <c r="BV6" s="559">
        <v>7.8586410000000004</v>
      </c>
    </row>
    <row r="7" spans="1:166" s="274" customFormat="1" x14ac:dyDescent="0.2">
      <c r="A7" s="548" t="s">
        <v>239</v>
      </c>
      <c r="B7" s="561" t="s">
        <v>1122</v>
      </c>
      <c r="C7" s="100">
        <v>5.5083549999999999</v>
      </c>
      <c r="D7" s="100">
        <v>5.5139639999999996</v>
      </c>
      <c r="E7" s="100">
        <v>5.9523549999999998</v>
      </c>
      <c r="F7" s="100">
        <v>5.9173</v>
      </c>
      <c r="G7" s="100">
        <v>5.9610000000000003</v>
      </c>
      <c r="H7" s="100">
        <v>6.008267</v>
      </c>
      <c r="I7" s="100">
        <v>6.1885159999999999</v>
      </c>
      <c r="J7" s="100">
        <v>6.0605479999999998</v>
      </c>
      <c r="K7" s="100">
        <v>6.1540670000000004</v>
      </c>
      <c r="L7" s="100">
        <v>6.1677419999999996</v>
      </c>
      <c r="M7" s="100">
        <v>6.1393000000000004</v>
      </c>
      <c r="N7" s="100">
        <v>5.6004519999999998</v>
      </c>
      <c r="O7" s="100">
        <v>6.0409680000000003</v>
      </c>
      <c r="P7" s="100">
        <v>6.1175360000000003</v>
      </c>
      <c r="Q7" s="100">
        <v>6.3514189999999999</v>
      </c>
      <c r="R7" s="100">
        <v>6.4454330000000004</v>
      </c>
      <c r="S7" s="100">
        <v>6.428839</v>
      </c>
      <c r="T7" s="100">
        <v>6.4082999999999997</v>
      </c>
      <c r="U7" s="100">
        <v>6.5056770000000004</v>
      </c>
      <c r="V7" s="100">
        <v>6.6308389999999999</v>
      </c>
      <c r="W7" s="100">
        <v>6.7954330000000001</v>
      </c>
      <c r="X7" s="100">
        <v>6.8048390000000003</v>
      </c>
      <c r="Y7" s="100">
        <v>6.7828330000000001</v>
      </c>
      <c r="Z7" s="100">
        <v>6.6485479999999999</v>
      </c>
      <c r="AA7" s="100">
        <v>6.1396769999999998</v>
      </c>
      <c r="AB7" s="100">
        <v>6.7073450000000001</v>
      </c>
      <c r="AC7" s="100">
        <v>6.9603229999999998</v>
      </c>
      <c r="AD7" s="100">
        <v>7.0796000000000001</v>
      </c>
      <c r="AE7" s="100">
        <v>7.1399679999999996</v>
      </c>
      <c r="AF7" s="100">
        <v>7.1203000000000003</v>
      </c>
      <c r="AG7" s="100">
        <v>7.0094839999999996</v>
      </c>
      <c r="AH7" s="100">
        <v>7.1390969999999996</v>
      </c>
      <c r="AI7" s="100">
        <v>7.2344999999999997</v>
      </c>
      <c r="AJ7" s="100">
        <v>7.3744189999999996</v>
      </c>
      <c r="AK7" s="100">
        <v>7.3837330000000003</v>
      </c>
      <c r="AL7" s="100">
        <v>7.204161</v>
      </c>
      <c r="AM7" s="100">
        <v>6.7095159999999998</v>
      </c>
      <c r="AN7" s="100">
        <v>6.9413210000000003</v>
      </c>
      <c r="AO7" s="100">
        <v>7.3242580000000004</v>
      </c>
      <c r="AP7" s="100">
        <v>7.3574330000000003</v>
      </c>
      <c r="AQ7" s="100">
        <v>7.4719360000000004</v>
      </c>
      <c r="AR7" s="100">
        <v>7.4839330000000004</v>
      </c>
      <c r="AS7" s="100">
        <v>7.576581</v>
      </c>
      <c r="AT7" s="100">
        <v>7.7120649999999999</v>
      </c>
      <c r="AU7" s="100">
        <v>7.894666</v>
      </c>
      <c r="AV7" s="100">
        <v>7.7984520000000002</v>
      </c>
      <c r="AW7" s="100">
        <v>7.8497750640000001</v>
      </c>
      <c r="AX7" s="100">
        <v>7.5086987069999998</v>
      </c>
      <c r="AY7" s="100">
        <v>6.8908510300000003</v>
      </c>
      <c r="AZ7" s="559">
        <v>7.2498579999999997</v>
      </c>
      <c r="BA7" s="559">
        <v>7.4119590000000004</v>
      </c>
      <c r="BB7" s="559">
        <v>7.493125</v>
      </c>
      <c r="BC7" s="559">
        <v>7.512893</v>
      </c>
      <c r="BD7" s="559">
        <v>7.5652710000000001</v>
      </c>
      <c r="BE7" s="559">
        <v>7.5737550000000002</v>
      </c>
      <c r="BF7" s="559">
        <v>7.6707380000000001</v>
      </c>
      <c r="BG7" s="559">
        <v>7.7084099999999998</v>
      </c>
      <c r="BH7" s="559">
        <v>7.7361529999999998</v>
      </c>
      <c r="BI7" s="559">
        <v>7.7302289999999996</v>
      </c>
      <c r="BJ7" s="559">
        <v>7.5482009999999997</v>
      </c>
      <c r="BK7" s="559">
        <v>7.5217280000000004</v>
      </c>
      <c r="BL7" s="559">
        <v>7.4993999999999996</v>
      </c>
      <c r="BM7" s="559">
        <v>7.7047040000000004</v>
      </c>
      <c r="BN7" s="559">
        <v>7.8243359999999997</v>
      </c>
      <c r="BO7" s="559">
        <v>7.8515670000000002</v>
      </c>
      <c r="BP7" s="559">
        <v>7.7958489999999996</v>
      </c>
      <c r="BQ7" s="559">
        <v>7.7018529999999998</v>
      </c>
      <c r="BR7" s="559">
        <v>7.7281399999999998</v>
      </c>
      <c r="BS7" s="559">
        <v>7.7703170000000004</v>
      </c>
      <c r="BT7" s="559">
        <v>7.7755710000000002</v>
      </c>
      <c r="BU7" s="559">
        <v>7.7540129999999996</v>
      </c>
      <c r="BV7" s="559">
        <v>7.5624190000000002</v>
      </c>
    </row>
    <row r="8" spans="1:166" x14ac:dyDescent="0.2">
      <c r="A8" s="270" t="s">
        <v>513</v>
      </c>
      <c r="B8" s="562" t="s">
        <v>1123</v>
      </c>
      <c r="C8" s="429">
        <v>2.256097</v>
      </c>
      <c r="D8" s="429">
        <v>2.2515710000000002</v>
      </c>
      <c r="E8" s="429">
        <v>2.5298069999999999</v>
      </c>
      <c r="F8" s="429">
        <v>2.4696669999999998</v>
      </c>
      <c r="G8" s="429">
        <v>2.4485809999999999</v>
      </c>
      <c r="H8" s="429">
        <v>2.441033</v>
      </c>
      <c r="I8" s="429">
        <v>2.5109360000000001</v>
      </c>
      <c r="J8" s="429">
        <v>2.3745479999999999</v>
      </c>
      <c r="K8" s="429">
        <v>2.387</v>
      </c>
      <c r="L8" s="429">
        <v>2.4591940000000001</v>
      </c>
      <c r="M8" s="429">
        <v>2.5308329999999999</v>
      </c>
      <c r="N8" s="429">
        <v>2.198645</v>
      </c>
      <c r="O8" s="429">
        <v>2.4480970000000002</v>
      </c>
      <c r="P8" s="429">
        <v>2.5409290000000002</v>
      </c>
      <c r="Q8" s="429">
        <v>2.6789679999999998</v>
      </c>
      <c r="R8" s="429">
        <v>2.6986669999999999</v>
      </c>
      <c r="S8" s="429">
        <v>2.6495479999999998</v>
      </c>
      <c r="T8" s="429">
        <v>2.5817999999999999</v>
      </c>
      <c r="U8" s="429">
        <v>2.5965479999999999</v>
      </c>
      <c r="V8" s="429">
        <v>2.6425480000000001</v>
      </c>
      <c r="W8" s="429">
        <v>2.7669329999999999</v>
      </c>
      <c r="X8" s="429">
        <v>2.8027739999999999</v>
      </c>
      <c r="Y8" s="429">
        <v>2.7574000000000001</v>
      </c>
      <c r="Z8" s="429">
        <v>2.6545160000000001</v>
      </c>
      <c r="AA8" s="429">
        <v>2.3898069999999998</v>
      </c>
      <c r="AB8" s="429">
        <v>2.6868620000000001</v>
      </c>
      <c r="AC8" s="429">
        <v>2.8931610000000001</v>
      </c>
      <c r="AD8" s="429">
        <v>2.9713669999999999</v>
      </c>
      <c r="AE8" s="429">
        <v>2.9750649999999998</v>
      </c>
      <c r="AF8" s="429">
        <v>2.900833</v>
      </c>
      <c r="AG8" s="429">
        <v>2.7694839999999998</v>
      </c>
      <c r="AH8" s="429">
        <v>2.7995480000000001</v>
      </c>
      <c r="AI8" s="429">
        <v>2.9447000000000001</v>
      </c>
      <c r="AJ8" s="429">
        <v>3.032581</v>
      </c>
      <c r="AK8" s="429">
        <v>3.09</v>
      </c>
      <c r="AL8" s="429">
        <v>2.9617420000000001</v>
      </c>
      <c r="AM8" s="429">
        <v>2.6888709999999998</v>
      </c>
      <c r="AN8" s="429">
        <v>2.817536</v>
      </c>
      <c r="AO8" s="429">
        <v>3.0921609999999999</v>
      </c>
      <c r="AP8" s="429">
        <v>3.0697000000000001</v>
      </c>
      <c r="AQ8" s="429">
        <v>3.127065</v>
      </c>
      <c r="AR8" s="429">
        <v>3.076333</v>
      </c>
      <c r="AS8" s="429">
        <v>3.0878389999999998</v>
      </c>
      <c r="AT8" s="429">
        <v>3.1579030000000001</v>
      </c>
      <c r="AU8" s="429">
        <v>3.3125659999999999</v>
      </c>
      <c r="AV8" s="429">
        <v>3.2943549999999999</v>
      </c>
      <c r="AW8" s="429">
        <v>3.2531613419999998</v>
      </c>
      <c r="AX8" s="429">
        <v>2.9896220069999999</v>
      </c>
      <c r="AY8" s="429">
        <v>2.7371950319999998</v>
      </c>
      <c r="AZ8" s="352">
        <v>2.928868</v>
      </c>
      <c r="BA8" s="352">
        <v>3.0886629999999999</v>
      </c>
      <c r="BB8" s="352">
        <v>3.1586400000000001</v>
      </c>
      <c r="BC8" s="352">
        <v>3.160399</v>
      </c>
      <c r="BD8" s="352">
        <v>3.1877260000000001</v>
      </c>
      <c r="BE8" s="352">
        <v>3.174363</v>
      </c>
      <c r="BF8" s="352">
        <v>3.237479</v>
      </c>
      <c r="BG8" s="352">
        <v>3.286883</v>
      </c>
      <c r="BH8" s="352">
        <v>3.3264670000000001</v>
      </c>
      <c r="BI8" s="352">
        <v>3.3309139999999999</v>
      </c>
      <c r="BJ8" s="352">
        <v>3.1734019999999998</v>
      </c>
      <c r="BK8" s="352">
        <v>3.1966130000000001</v>
      </c>
      <c r="BL8" s="352">
        <v>3.2467570000000001</v>
      </c>
      <c r="BM8" s="352">
        <v>3.3334600000000001</v>
      </c>
      <c r="BN8" s="352">
        <v>3.4059400000000002</v>
      </c>
      <c r="BO8" s="352">
        <v>3.4057149999999998</v>
      </c>
      <c r="BP8" s="352">
        <v>3.3541810000000001</v>
      </c>
      <c r="BQ8" s="352">
        <v>3.2349559999999999</v>
      </c>
      <c r="BR8" s="352">
        <v>3.253924</v>
      </c>
      <c r="BS8" s="352">
        <v>3.2861989999999999</v>
      </c>
      <c r="BT8" s="352">
        <v>3.3059530000000001</v>
      </c>
      <c r="BU8" s="352">
        <v>3.3107229999999999</v>
      </c>
      <c r="BV8" s="352">
        <v>3.1501410000000001</v>
      </c>
    </row>
    <row r="9" spans="1:166" x14ac:dyDescent="0.2">
      <c r="A9" s="270" t="s">
        <v>514</v>
      </c>
      <c r="B9" s="562" t="s">
        <v>925</v>
      </c>
      <c r="C9" s="429">
        <v>1.754</v>
      </c>
      <c r="D9" s="429">
        <v>1.764643</v>
      </c>
      <c r="E9" s="429">
        <v>1.8433870000000001</v>
      </c>
      <c r="F9" s="429">
        <v>1.8437330000000001</v>
      </c>
      <c r="G9" s="429">
        <v>1.855129</v>
      </c>
      <c r="H9" s="429">
        <v>1.869167</v>
      </c>
      <c r="I9" s="429">
        <v>1.9100649999999999</v>
      </c>
      <c r="J9" s="429">
        <v>1.922839</v>
      </c>
      <c r="K9" s="429">
        <v>1.9772670000000001</v>
      </c>
      <c r="L9" s="429">
        <v>1.9576769999999999</v>
      </c>
      <c r="M9" s="429">
        <v>1.9283999999999999</v>
      </c>
      <c r="N9" s="429">
        <v>1.8187420000000001</v>
      </c>
      <c r="O9" s="429">
        <v>1.9130320000000001</v>
      </c>
      <c r="P9" s="429">
        <v>1.914679</v>
      </c>
      <c r="Q9" s="429">
        <v>1.9622900000000001</v>
      </c>
      <c r="R9" s="429">
        <v>1.987933</v>
      </c>
      <c r="S9" s="429">
        <v>1.98529</v>
      </c>
      <c r="T9" s="429">
        <v>1.9970000000000001</v>
      </c>
      <c r="U9" s="429">
        <v>2.0285160000000002</v>
      </c>
      <c r="V9" s="429">
        <v>2.055968</v>
      </c>
      <c r="W9" s="429">
        <v>2.0790999999999999</v>
      </c>
      <c r="X9" s="429">
        <v>2.0937739999999998</v>
      </c>
      <c r="Y9" s="429">
        <v>2.121267</v>
      </c>
      <c r="Z9" s="429">
        <v>2.1078389999999998</v>
      </c>
      <c r="AA9" s="429">
        <v>1.9858070000000001</v>
      </c>
      <c r="AB9" s="429">
        <v>2.123586</v>
      </c>
      <c r="AC9" s="429">
        <v>2.1480320000000002</v>
      </c>
      <c r="AD9" s="429">
        <v>2.1568329999999998</v>
      </c>
      <c r="AE9" s="429">
        <v>2.1678389999999998</v>
      </c>
      <c r="AF9" s="429">
        <v>2.181467</v>
      </c>
      <c r="AG9" s="429">
        <v>2.183484</v>
      </c>
      <c r="AH9" s="429">
        <v>2.233419</v>
      </c>
      <c r="AI9" s="429">
        <v>2.221867</v>
      </c>
      <c r="AJ9" s="429">
        <v>2.264097</v>
      </c>
      <c r="AK9" s="429">
        <v>2.2640669999999998</v>
      </c>
      <c r="AL9" s="429">
        <v>2.2452260000000002</v>
      </c>
      <c r="AM9" s="429">
        <v>2.1459999999999999</v>
      </c>
      <c r="AN9" s="429">
        <v>2.1912859999999998</v>
      </c>
      <c r="AO9" s="429">
        <v>2.2404190000000002</v>
      </c>
      <c r="AP9" s="429">
        <v>2.2494000000000001</v>
      </c>
      <c r="AQ9" s="429">
        <v>2.2748390000000001</v>
      </c>
      <c r="AR9" s="429">
        <v>2.2936000000000001</v>
      </c>
      <c r="AS9" s="429">
        <v>2.331226</v>
      </c>
      <c r="AT9" s="429">
        <v>2.3573550000000001</v>
      </c>
      <c r="AU9" s="429">
        <v>2.3841000000000001</v>
      </c>
      <c r="AV9" s="429">
        <v>2.357129</v>
      </c>
      <c r="AW9" s="429">
        <v>2.3795671380000001</v>
      </c>
      <c r="AX9" s="429">
        <v>2.388559613</v>
      </c>
      <c r="AY9" s="429">
        <v>2.240599977</v>
      </c>
      <c r="AZ9" s="352">
        <v>2.3188</v>
      </c>
      <c r="BA9" s="352">
        <v>2.3034889999999999</v>
      </c>
      <c r="BB9" s="352">
        <v>2.3023069999999999</v>
      </c>
      <c r="BC9" s="352">
        <v>2.3024420000000001</v>
      </c>
      <c r="BD9" s="352">
        <v>2.3113030000000001</v>
      </c>
      <c r="BE9" s="352">
        <v>2.3202370000000001</v>
      </c>
      <c r="BF9" s="352">
        <v>2.3460429999999999</v>
      </c>
      <c r="BG9" s="352">
        <v>2.3475959999999998</v>
      </c>
      <c r="BH9" s="352">
        <v>2.3606189999999998</v>
      </c>
      <c r="BI9" s="352">
        <v>2.366733</v>
      </c>
      <c r="BJ9" s="352">
        <v>2.3653559999999998</v>
      </c>
      <c r="BK9" s="352">
        <v>2.3572739999999999</v>
      </c>
      <c r="BL9" s="352">
        <v>2.2984520000000002</v>
      </c>
      <c r="BM9" s="352">
        <v>2.3669129999999998</v>
      </c>
      <c r="BN9" s="352">
        <v>2.3846630000000002</v>
      </c>
      <c r="BO9" s="352">
        <v>2.3797389999999998</v>
      </c>
      <c r="BP9" s="352">
        <v>2.379883</v>
      </c>
      <c r="BQ9" s="352">
        <v>2.3824879999999999</v>
      </c>
      <c r="BR9" s="352">
        <v>2.3939720000000002</v>
      </c>
      <c r="BS9" s="352">
        <v>2.398317</v>
      </c>
      <c r="BT9" s="352">
        <v>2.412147</v>
      </c>
      <c r="BU9" s="352">
        <v>2.4153440000000002</v>
      </c>
      <c r="BV9" s="352">
        <v>2.416531</v>
      </c>
    </row>
    <row r="10" spans="1:166" x14ac:dyDescent="0.2">
      <c r="A10" s="270" t="s">
        <v>515</v>
      </c>
      <c r="B10" s="562" t="s">
        <v>1124</v>
      </c>
      <c r="C10" s="429">
        <v>0.91725800000000002</v>
      </c>
      <c r="D10" s="429">
        <v>0.91985700000000004</v>
      </c>
      <c r="E10" s="429">
        <v>0.96412900000000001</v>
      </c>
      <c r="F10" s="429">
        <v>0.97360000000000002</v>
      </c>
      <c r="G10" s="429">
        <v>0.98699999999999999</v>
      </c>
      <c r="H10" s="429">
        <v>0.99776699999999996</v>
      </c>
      <c r="I10" s="429">
        <v>1.026386</v>
      </c>
      <c r="J10" s="429">
        <v>1.022645</v>
      </c>
      <c r="K10" s="429">
        <v>1.0415000000000001</v>
      </c>
      <c r="L10" s="429">
        <v>1.036645</v>
      </c>
      <c r="M10" s="429">
        <v>1.0089999999999999</v>
      </c>
      <c r="N10" s="429">
        <v>0.95542000000000005</v>
      </c>
      <c r="O10" s="429">
        <v>1.001323</v>
      </c>
      <c r="P10" s="429">
        <v>0.994892</v>
      </c>
      <c r="Q10" s="429">
        <v>1.0201929999999999</v>
      </c>
      <c r="R10" s="429">
        <v>1.0412330000000001</v>
      </c>
      <c r="S10" s="429">
        <v>1.048065</v>
      </c>
      <c r="T10" s="429">
        <v>1.054033</v>
      </c>
      <c r="U10" s="429">
        <v>1.0756129999999999</v>
      </c>
      <c r="V10" s="429">
        <v>1.092258</v>
      </c>
      <c r="W10" s="429">
        <v>1.109567</v>
      </c>
      <c r="X10" s="429">
        <v>1.099807</v>
      </c>
      <c r="Y10" s="429">
        <v>1.1067659999999999</v>
      </c>
      <c r="Z10" s="429">
        <v>1.1038380000000001</v>
      </c>
      <c r="AA10" s="429">
        <v>1.0332889999999999</v>
      </c>
      <c r="AB10" s="429">
        <v>1.102587</v>
      </c>
      <c r="AC10" s="429">
        <v>1.115194</v>
      </c>
      <c r="AD10" s="429">
        <v>1.1244670000000001</v>
      </c>
      <c r="AE10" s="429">
        <v>1.1406769999999999</v>
      </c>
      <c r="AF10" s="429">
        <v>1.1489</v>
      </c>
      <c r="AG10" s="429">
        <v>1.157613</v>
      </c>
      <c r="AH10" s="429">
        <v>1.1812910000000001</v>
      </c>
      <c r="AI10" s="429">
        <v>1.1722330000000001</v>
      </c>
      <c r="AJ10" s="429">
        <v>1.1867730000000001</v>
      </c>
      <c r="AK10" s="429">
        <v>1.176166</v>
      </c>
      <c r="AL10" s="429">
        <v>1.1632899999999999</v>
      </c>
      <c r="AM10" s="429">
        <v>1.103097</v>
      </c>
      <c r="AN10" s="429">
        <v>1.1309990000000001</v>
      </c>
      <c r="AO10" s="429">
        <v>1.1580969999999999</v>
      </c>
      <c r="AP10" s="429">
        <v>1.172666</v>
      </c>
      <c r="AQ10" s="429">
        <v>1.189484</v>
      </c>
      <c r="AR10" s="429">
        <v>1.201133</v>
      </c>
      <c r="AS10" s="429">
        <v>1.2238709999999999</v>
      </c>
      <c r="AT10" s="429">
        <v>1.2376130000000001</v>
      </c>
      <c r="AU10" s="429">
        <v>1.2484329999999999</v>
      </c>
      <c r="AV10" s="429">
        <v>1.230645</v>
      </c>
      <c r="AW10" s="429">
        <v>1.3051957169999999</v>
      </c>
      <c r="AX10" s="429">
        <v>1.308892621</v>
      </c>
      <c r="AY10" s="429">
        <v>1.1834278119999999</v>
      </c>
      <c r="AZ10" s="352">
        <v>1.2568010000000001</v>
      </c>
      <c r="BA10" s="352">
        <v>1.2644930000000001</v>
      </c>
      <c r="BB10" s="352">
        <v>1.26196</v>
      </c>
      <c r="BC10" s="352">
        <v>1.26169</v>
      </c>
      <c r="BD10" s="352">
        <v>1.2612460000000001</v>
      </c>
      <c r="BE10" s="352">
        <v>1.263215</v>
      </c>
      <c r="BF10" s="352">
        <v>1.265171</v>
      </c>
      <c r="BG10" s="352">
        <v>1.2598149999999999</v>
      </c>
      <c r="BH10" s="352">
        <v>1.2564329999999999</v>
      </c>
      <c r="BI10" s="352">
        <v>1.259841</v>
      </c>
      <c r="BJ10" s="352">
        <v>1.261719</v>
      </c>
      <c r="BK10" s="352">
        <v>1.22065</v>
      </c>
      <c r="BL10" s="352">
        <v>1.216186</v>
      </c>
      <c r="BM10" s="352">
        <v>1.2541</v>
      </c>
      <c r="BN10" s="352">
        <v>1.2679370000000001</v>
      </c>
      <c r="BO10" s="352">
        <v>1.2824249999999999</v>
      </c>
      <c r="BP10" s="352">
        <v>1.2616540000000001</v>
      </c>
      <c r="BQ10" s="352">
        <v>1.273455</v>
      </c>
      <c r="BR10" s="352">
        <v>1.264041</v>
      </c>
      <c r="BS10" s="352">
        <v>1.276087</v>
      </c>
      <c r="BT10" s="352">
        <v>1.268621</v>
      </c>
      <c r="BU10" s="352">
        <v>1.2600659999999999</v>
      </c>
      <c r="BV10" s="352">
        <v>1.252707</v>
      </c>
    </row>
    <row r="11" spans="1:166" x14ac:dyDescent="0.2">
      <c r="A11" s="270" t="s">
        <v>516</v>
      </c>
      <c r="B11" s="562" t="s">
        <v>1125</v>
      </c>
      <c r="C11" s="429">
        <v>0.58099999999999996</v>
      </c>
      <c r="D11" s="429">
        <v>0.57789299999999999</v>
      </c>
      <c r="E11" s="429">
        <v>0.61503200000000002</v>
      </c>
      <c r="F11" s="429">
        <v>0.63029999999999997</v>
      </c>
      <c r="G11" s="429">
        <v>0.67029000000000005</v>
      </c>
      <c r="H11" s="429">
        <v>0.70030000000000003</v>
      </c>
      <c r="I11" s="429">
        <v>0.74112900000000004</v>
      </c>
      <c r="J11" s="429">
        <v>0.74051599999999995</v>
      </c>
      <c r="K11" s="429">
        <v>0.74829999999999997</v>
      </c>
      <c r="L11" s="429">
        <v>0.71422600000000003</v>
      </c>
      <c r="M11" s="429">
        <v>0.67106699999999997</v>
      </c>
      <c r="N11" s="429">
        <v>0.62764500000000001</v>
      </c>
      <c r="O11" s="429">
        <v>0.67851600000000001</v>
      </c>
      <c r="P11" s="429">
        <v>0.66703599999999996</v>
      </c>
      <c r="Q11" s="429">
        <v>0.68996800000000003</v>
      </c>
      <c r="R11" s="429">
        <v>0.71760000000000002</v>
      </c>
      <c r="S11" s="429">
        <v>0.74593600000000004</v>
      </c>
      <c r="T11" s="429">
        <v>0.77546700000000002</v>
      </c>
      <c r="U11" s="429">
        <v>0.80500000000000005</v>
      </c>
      <c r="V11" s="429">
        <v>0.84006499999999995</v>
      </c>
      <c r="W11" s="429">
        <v>0.83983300000000005</v>
      </c>
      <c r="X11" s="429">
        <v>0.80848399999999998</v>
      </c>
      <c r="Y11" s="429">
        <v>0.7974</v>
      </c>
      <c r="Z11" s="429">
        <v>0.78235500000000002</v>
      </c>
      <c r="AA11" s="429">
        <v>0.73077400000000003</v>
      </c>
      <c r="AB11" s="429">
        <v>0.79430999999999996</v>
      </c>
      <c r="AC11" s="429">
        <v>0.80393599999999998</v>
      </c>
      <c r="AD11" s="429">
        <v>0.82693300000000003</v>
      </c>
      <c r="AE11" s="429">
        <v>0.85638700000000001</v>
      </c>
      <c r="AF11" s="429">
        <v>0.8891</v>
      </c>
      <c r="AG11" s="429">
        <v>0.89890300000000001</v>
      </c>
      <c r="AH11" s="429">
        <v>0.92483899999999997</v>
      </c>
      <c r="AI11" s="429">
        <v>0.89570000000000005</v>
      </c>
      <c r="AJ11" s="429">
        <v>0.89096799999999998</v>
      </c>
      <c r="AK11" s="429">
        <v>0.85350000000000004</v>
      </c>
      <c r="AL11" s="429">
        <v>0.83390299999999995</v>
      </c>
      <c r="AM11" s="429">
        <v>0.77154800000000001</v>
      </c>
      <c r="AN11" s="429">
        <v>0.80149999999999999</v>
      </c>
      <c r="AO11" s="429">
        <v>0.83358100000000002</v>
      </c>
      <c r="AP11" s="429">
        <v>0.86566699999999996</v>
      </c>
      <c r="AQ11" s="429">
        <v>0.880548</v>
      </c>
      <c r="AR11" s="429">
        <v>0.91286699999999998</v>
      </c>
      <c r="AS11" s="429">
        <v>0.93364499999999995</v>
      </c>
      <c r="AT11" s="429">
        <v>0.95919399999999999</v>
      </c>
      <c r="AU11" s="429">
        <v>0.94956700000000005</v>
      </c>
      <c r="AV11" s="429">
        <v>0.916323</v>
      </c>
      <c r="AW11" s="429">
        <v>0.91185086599999998</v>
      </c>
      <c r="AX11" s="429">
        <v>0.82162446600000005</v>
      </c>
      <c r="AY11" s="429">
        <v>0.72962821</v>
      </c>
      <c r="AZ11" s="352">
        <v>0.74538769999999999</v>
      </c>
      <c r="BA11" s="352">
        <v>0.75531420000000005</v>
      </c>
      <c r="BB11" s="352">
        <v>0.77021740000000005</v>
      </c>
      <c r="BC11" s="352">
        <v>0.78836249999999997</v>
      </c>
      <c r="BD11" s="352">
        <v>0.80499639999999995</v>
      </c>
      <c r="BE11" s="352">
        <v>0.81594089999999997</v>
      </c>
      <c r="BF11" s="352">
        <v>0.82204489999999997</v>
      </c>
      <c r="BG11" s="352">
        <v>0.81411610000000001</v>
      </c>
      <c r="BH11" s="352">
        <v>0.79263269999999997</v>
      </c>
      <c r="BI11" s="352">
        <v>0.7727406</v>
      </c>
      <c r="BJ11" s="352">
        <v>0.74772349999999999</v>
      </c>
      <c r="BK11" s="352">
        <v>0.74719069999999999</v>
      </c>
      <c r="BL11" s="352">
        <v>0.73800520000000003</v>
      </c>
      <c r="BM11" s="352">
        <v>0.75023229999999996</v>
      </c>
      <c r="BN11" s="352">
        <v>0.76579580000000003</v>
      </c>
      <c r="BO11" s="352">
        <v>0.78368740000000003</v>
      </c>
      <c r="BP11" s="352">
        <v>0.80013089999999998</v>
      </c>
      <c r="BQ11" s="352">
        <v>0.81095349999999999</v>
      </c>
      <c r="BR11" s="352">
        <v>0.81620349999999997</v>
      </c>
      <c r="BS11" s="352">
        <v>0.80971349999999997</v>
      </c>
      <c r="BT11" s="352">
        <v>0.78884909999999997</v>
      </c>
      <c r="BU11" s="352">
        <v>0.76787910000000004</v>
      </c>
      <c r="BV11" s="352">
        <v>0.74304000000000003</v>
      </c>
    </row>
    <row r="12" spans="1:166" s="274" customFormat="1" x14ac:dyDescent="0.2">
      <c r="A12" s="548" t="s">
        <v>533</v>
      </c>
      <c r="B12" s="561" t="s">
        <v>1126</v>
      </c>
      <c r="C12" s="100">
        <v>0.38187100000000002</v>
      </c>
      <c r="D12" s="100">
        <v>0.45410699999999998</v>
      </c>
      <c r="E12" s="100">
        <v>0.63132299999999997</v>
      </c>
      <c r="F12" s="100">
        <v>0.81006699999999998</v>
      </c>
      <c r="G12" s="100">
        <v>0.84948400000000002</v>
      </c>
      <c r="H12" s="100">
        <v>0.86146699999999998</v>
      </c>
      <c r="I12" s="100">
        <v>0.84690299999999996</v>
      </c>
      <c r="J12" s="100">
        <v>0.80006500000000003</v>
      </c>
      <c r="K12" s="100">
        <v>0.61103300000000005</v>
      </c>
      <c r="L12" s="100">
        <v>0.40428999999999998</v>
      </c>
      <c r="M12" s="100">
        <v>0.33843299999999998</v>
      </c>
      <c r="N12" s="100">
        <v>0.33712900000000001</v>
      </c>
      <c r="O12" s="100">
        <v>0.35154800000000003</v>
      </c>
      <c r="P12" s="100">
        <v>0.40953600000000001</v>
      </c>
      <c r="Q12" s="100">
        <v>0.63306499999999999</v>
      </c>
      <c r="R12" s="100">
        <v>0.80659999999999998</v>
      </c>
      <c r="S12" s="100">
        <v>0.843032</v>
      </c>
      <c r="T12" s="100">
        <v>0.84703300000000004</v>
      </c>
      <c r="U12" s="100">
        <v>0.80932300000000001</v>
      </c>
      <c r="V12" s="100">
        <v>0.82580699999999996</v>
      </c>
      <c r="W12" s="100">
        <v>0.61286700000000005</v>
      </c>
      <c r="X12" s="100">
        <v>0.414742</v>
      </c>
      <c r="Y12" s="100">
        <v>0.33316699999999999</v>
      </c>
      <c r="Z12" s="100">
        <v>0.34525800000000001</v>
      </c>
      <c r="AA12" s="100">
        <v>0.337258</v>
      </c>
      <c r="AB12" s="100">
        <v>0.34672399999999998</v>
      </c>
      <c r="AC12" s="100">
        <v>0.62938700000000003</v>
      </c>
      <c r="AD12" s="100">
        <v>0.79643299999999995</v>
      </c>
      <c r="AE12" s="100">
        <v>0.83364499999999997</v>
      </c>
      <c r="AF12" s="100">
        <v>0.82150000000000001</v>
      </c>
      <c r="AG12" s="100">
        <v>0.77729000000000004</v>
      </c>
      <c r="AH12" s="100">
        <v>0.793323</v>
      </c>
      <c r="AI12" s="100">
        <v>0.60389999999999999</v>
      </c>
      <c r="AJ12" s="100">
        <v>0.39564500000000002</v>
      </c>
      <c r="AK12" s="100">
        <v>0.30763299999999999</v>
      </c>
      <c r="AL12" s="100">
        <v>0.31032300000000002</v>
      </c>
      <c r="AM12" s="100">
        <v>0.29048400000000002</v>
      </c>
      <c r="AN12" s="100">
        <v>0.39821400000000001</v>
      </c>
      <c r="AO12" s="100">
        <v>0.62716099999999997</v>
      </c>
      <c r="AP12" s="100">
        <v>0.755</v>
      </c>
      <c r="AQ12" s="100">
        <v>0.80474199999999996</v>
      </c>
      <c r="AR12" s="100">
        <v>0.82476700000000003</v>
      </c>
      <c r="AS12" s="100">
        <v>0.82080699999999995</v>
      </c>
      <c r="AT12" s="100">
        <v>0.78374200000000005</v>
      </c>
      <c r="AU12" s="100">
        <v>0.59253299999999998</v>
      </c>
      <c r="AV12" s="100">
        <v>0.37438700000000003</v>
      </c>
      <c r="AW12" s="100">
        <v>0.29346919999999999</v>
      </c>
      <c r="AX12" s="100">
        <v>0.28536610000000001</v>
      </c>
      <c r="AY12" s="100">
        <v>0.33678950000000002</v>
      </c>
      <c r="AZ12" s="559">
        <v>0.3792411</v>
      </c>
      <c r="BA12" s="559">
        <v>0.59717399999999998</v>
      </c>
      <c r="BB12" s="559">
        <v>0.7430099</v>
      </c>
      <c r="BC12" s="559">
        <v>0.82028900000000005</v>
      </c>
      <c r="BD12" s="559">
        <v>0.81099489999999996</v>
      </c>
      <c r="BE12" s="559">
        <v>0.79489089999999996</v>
      </c>
      <c r="BF12" s="559">
        <v>0.76542449999999995</v>
      </c>
      <c r="BG12" s="559">
        <v>0.56160069999999995</v>
      </c>
      <c r="BH12" s="559">
        <v>0.39215739999999999</v>
      </c>
      <c r="BI12" s="559">
        <v>0.28783540000000002</v>
      </c>
      <c r="BJ12" s="559">
        <v>0.31239309999999998</v>
      </c>
      <c r="BK12" s="559">
        <v>0.33072099999999999</v>
      </c>
      <c r="BL12" s="559">
        <v>0.38715959999999999</v>
      </c>
      <c r="BM12" s="559">
        <v>0.59998859999999998</v>
      </c>
      <c r="BN12" s="559">
        <v>0.74768789999999996</v>
      </c>
      <c r="BO12" s="559">
        <v>0.82912520000000001</v>
      </c>
      <c r="BP12" s="559">
        <v>0.82381289999999996</v>
      </c>
      <c r="BQ12" s="559">
        <v>0.80605360000000004</v>
      </c>
      <c r="BR12" s="559">
        <v>0.77393670000000003</v>
      </c>
      <c r="BS12" s="559">
        <v>0.56951980000000002</v>
      </c>
      <c r="BT12" s="559">
        <v>0.40233910000000001</v>
      </c>
      <c r="BU12" s="559">
        <v>0.29768299999999998</v>
      </c>
      <c r="BV12" s="559">
        <v>0.31840770000000002</v>
      </c>
    </row>
    <row r="13" spans="1:166" x14ac:dyDescent="0.2">
      <c r="A13" s="270" t="s">
        <v>517</v>
      </c>
      <c r="B13" s="562" t="s">
        <v>1127</v>
      </c>
      <c r="C13" s="429">
        <v>9.6450000000000008E-3</v>
      </c>
      <c r="D13" s="429">
        <v>7.1780000000000004E-3</v>
      </c>
      <c r="E13" s="429">
        <v>5.581E-3</v>
      </c>
      <c r="F13" s="429">
        <v>6.3660000000000001E-3</v>
      </c>
      <c r="G13" s="429">
        <v>6.2249999999999996E-3</v>
      </c>
      <c r="H13" s="429">
        <v>7.9330000000000008E-3</v>
      </c>
      <c r="I13" s="429">
        <v>9.0650000000000001E-3</v>
      </c>
      <c r="J13" s="429">
        <v>7.2259999999999998E-3</v>
      </c>
      <c r="K13" s="429">
        <v>6.3E-3</v>
      </c>
      <c r="L13" s="429">
        <v>5.7419999999999997E-3</v>
      </c>
      <c r="M13" s="429">
        <v>6.4330000000000003E-3</v>
      </c>
      <c r="N13" s="429">
        <v>6.5160000000000001E-3</v>
      </c>
      <c r="O13" s="429">
        <v>3.8709999999999999E-3</v>
      </c>
      <c r="P13" s="429">
        <v>4.5360000000000001E-3</v>
      </c>
      <c r="Q13" s="429">
        <v>8.5800000000000008E-3</v>
      </c>
      <c r="R13" s="429">
        <v>5.3330000000000001E-3</v>
      </c>
      <c r="S13" s="429">
        <v>4.0000000000000001E-3</v>
      </c>
      <c r="T13" s="429">
        <v>4.8999999999999998E-3</v>
      </c>
      <c r="U13" s="429">
        <v>7.6769999999999998E-3</v>
      </c>
      <c r="V13" s="429">
        <v>6.3229999999999996E-3</v>
      </c>
      <c r="W13" s="429">
        <v>6.1000000000000004E-3</v>
      </c>
      <c r="X13" s="429">
        <v>1.9741999999999999E-2</v>
      </c>
      <c r="Y13" s="429">
        <v>1.8367000000000001E-2</v>
      </c>
      <c r="Z13" s="429">
        <v>1.6677000000000001E-2</v>
      </c>
      <c r="AA13" s="429">
        <v>1.6903999999999999E-2</v>
      </c>
      <c r="AB13" s="429">
        <v>-4.6550000000000003E-3</v>
      </c>
      <c r="AC13" s="429">
        <v>-7.6769999999999998E-3</v>
      </c>
      <c r="AD13" s="429">
        <v>-4.8329999999999996E-3</v>
      </c>
      <c r="AE13" s="429">
        <v>-1.0966999999999999E-2</v>
      </c>
      <c r="AF13" s="429">
        <v>-1.7267000000000001E-2</v>
      </c>
      <c r="AG13" s="429">
        <v>-1.3967E-2</v>
      </c>
      <c r="AH13" s="429">
        <v>-1.3644999999999999E-2</v>
      </c>
      <c r="AI13" s="429">
        <v>-1.52E-2</v>
      </c>
      <c r="AJ13" s="429">
        <v>-6.2899999999999996E-3</v>
      </c>
      <c r="AK13" s="429">
        <v>-4.4999999999999997E-3</v>
      </c>
      <c r="AL13" s="429">
        <v>-0.01</v>
      </c>
      <c r="AM13" s="429">
        <v>-2.1291000000000001E-2</v>
      </c>
      <c r="AN13" s="429">
        <v>-2.2643E-2</v>
      </c>
      <c r="AO13" s="429">
        <v>-1.4871000000000001E-2</v>
      </c>
      <c r="AP13" s="429">
        <v>-1.7433000000000001E-2</v>
      </c>
      <c r="AQ13" s="429">
        <v>-1.8870999999999999E-2</v>
      </c>
      <c r="AR13" s="429">
        <v>-1.5900000000000001E-2</v>
      </c>
      <c r="AS13" s="429">
        <v>-1.9096999999999999E-2</v>
      </c>
      <c r="AT13" s="429">
        <v>-1.5161000000000001E-2</v>
      </c>
      <c r="AU13" s="429">
        <v>-1.5733E-2</v>
      </c>
      <c r="AV13" s="429">
        <v>-1.6968E-2</v>
      </c>
      <c r="AW13" s="429">
        <v>-1.3900600000000001E-2</v>
      </c>
      <c r="AX13" s="429">
        <v>-1.4670600000000001E-2</v>
      </c>
      <c r="AY13" s="429">
        <v>-1.40448E-2</v>
      </c>
      <c r="AZ13" s="352">
        <v>-1.48083E-2</v>
      </c>
      <c r="BA13" s="352">
        <v>-1.5247699999999999E-2</v>
      </c>
      <c r="BB13" s="352">
        <v>-1.45851E-2</v>
      </c>
      <c r="BC13" s="352">
        <v>-1.4831E-2</v>
      </c>
      <c r="BD13" s="352">
        <v>-1.6440400000000001E-2</v>
      </c>
      <c r="BE13" s="352">
        <v>-1.5628699999999999E-2</v>
      </c>
      <c r="BF13" s="352">
        <v>-1.5085899999999999E-2</v>
      </c>
      <c r="BG13" s="352">
        <v>-1.60263E-2</v>
      </c>
      <c r="BH13" s="352">
        <v>-1.4316300000000001E-2</v>
      </c>
      <c r="BI13" s="352">
        <v>-1.37647E-2</v>
      </c>
      <c r="BJ13" s="352">
        <v>-1.4615E-2</v>
      </c>
      <c r="BK13" s="352">
        <v>-1.39589E-2</v>
      </c>
      <c r="BL13" s="352">
        <v>-1.47209E-2</v>
      </c>
      <c r="BM13" s="352">
        <v>-1.5198100000000001E-2</v>
      </c>
      <c r="BN13" s="352">
        <v>-1.45492E-2</v>
      </c>
      <c r="BO13" s="352">
        <v>-1.49093E-2</v>
      </c>
      <c r="BP13" s="352">
        <v>-1.65363E-2</v>
      </c>
      <c r="BQ13" s="352">
        <v>-1.5650399999999998E-2</v>
      </c>
      <c r="BR13" s="352">
        <v>-1.5059899999999999E-2</v>
      </c>
      <c r="BS13" s="352">
        <v>-1.6025500000000002E-2</v>
      </c>
      <c r="BT13" s="352">
        <v>-1.43856E-2</v>
      </c>
      <c r="BU13" s="352">
        <v>-1.38312E-2</v>
      </c>
      <c r="BV13" s="352">
        <v>-1.4655700000000001E-2</v>
      </c>
    </row>
    <row r="14" spans="1:166" x14ac:dyDescent="0.2">
      <c r="A14" s="270" t="s">
        <v>566</v>
      </c>
      <c r="B14" s="562" t="s">
        <v>925</v>
      </c>
      <c r="C14" s="429">
        <v>0.27112900000000001</v>
      </c>
      <c r="D14" s="429">
        <v>0.27160699999999999</v>
      </c>
      <c r="E14" s="429">
        <v>0.27451599999999998</v>
      </c>
      <c r="F14" s="429">
        <v>0.29836699999999999</v>
      </c>
      <c r="G14" s="429">
        <v>0.28922599999999998</v>
      </c>
      <c r="H14" s="429">
        <v>0.29609999999999997</v>
      </c>
      <c r="I14" s="429">
        <v>0.292323</v>
      </c>
      <c r="J14" s="429">
        <v>0.294097</v>
      </c>
      <c r="K14" s="429">
        <v>0.28260000000000002</v>
      </c>
      <c r="L14" s="429">
        <v>0.274065</v>
      </c>
      <c r="M14" s="429">
        <v>0.28760000000000002</v>
      </c>
      <c r="N14" s="429">
        <v>0.26241900000000001</v>
      </c>
      <c r="O14" s="429">
        <v>0.26600000000000001</v>
      </c>
      <c r="P14" s="429">
        <v>0.26910699999999999</v>
      </c>
      <c r="Q14" s="429">
        <v>0.27848400000000001</v>
      </c>
      <c r="R14" s="429">
        <v>0.28599999999999998</v>
      </c>
      <c r="S14" s="429">
        <v>0.28777399999999997</v>
      </c>
      <c r="T14" s="429">
        <v>0.28349999999999997</v>
      </c>
      <c r="U14" s="429">
        <v>0.28935499999999997</v>
      </c>
      <c r="V14" s="429">
        <v>0.28761300000000001</v>
      </c>
      <c r="W14" s="429">
        <v>0.27410000000000001</v>
      </c>
      <c r="X14" s="429">
        <v>0.26896799999999998</v>
      </c>
      <c r="Y14" s="429">
        <v>0.26200000000000001</v>
      </c>
      <c r="Z14" s="429">
        <v>0.28341899999999998</v>
      </c>
      <c r="AA14" s="429">
        <v>0.26793600000000001</v>
      </c>
      <c r="AB14" s="429">
        <v>0.25330999999999998</v>
      </c>
      <c r="AC14" s="429">
        <v>0.27393600000000001</v>
      </c>
      <c r="AD14" s="429">
        <v>0.26860000000000001</v>
      </c>
      <c r="AE14" s="429">
        <v>0.27822599999999997</v>
      </c>
      <c r="AF14" s="429">
        <v>0.28089999999999998</v>
      </c>
      <c r="AG14" s="429">
        <v>0.27941899999999997</v>
      </c>
      <c r="AH14" s="429">
        <v>0.28735500000000003</v>
      </c>
      <c r="AI14" s="429">
        <v>0.26493299999999997</v>
      </c>
      <c r="AJ14" s="429">
        <v>0.25112899999999999</v>
      </c>
      <c r="AK14" s="429">
        <v>0.27210000000000001</v>
      </c>
      <c r="AL14" s="429">
        <v>0.29290300000000002</v>
      </c>
      <c r="AM14" s="429">
        <v>0.26858100000000001</v>
      </c>
      <c r="AN14" s="429">
        <v>0.26964300000000002</v>
      </c>
      <c r="AO14" s="429">
        <v>0.28183900000000001</v>
      </c>
      <c r="AP14" s="429">
        <v>0.28866700000000001</v>
      </c>
      <c r="AQ14" s="429">
        <v>0.28967700000000002</v>
      </c>
      <c r="AR14" s="429">
        <v>0.29823300000000003</v>
      </c>
      <c r="AS14" s="429">
        <v>0.27887099999999998</v>
      </c>
      <c r="AT14" s="429">
        <v>0.28571000000000002</v>
      </c>
      <c r="AU14" s="429">
        <v>0.27850000000000003</v>
      </c>
      <c r="AV14" s="429">
        <v>0.24471000000000001</v>
      </c>
      <c r="AW14" s="429">
        <v>0.27689409999999998</v>
      </c>
      <c r="AX14" s="429">
        <v>0.28404689999999999</v>
      </c>
      <c r="AY14" s="429">
        <v>0.26002019999999998</v>
      </c>
      <c r="AZ14" s="352">
        <v>0.2525384</v>
      </c>
      <c r="BA14" s="352">
        <v>0.26550119999999999</v>
      </c>
      <c r="BB14" s="352">
        <v>0.25284839999999997</v>
      </c>
      <c r="BC14" s="352">
        <v>0.29484549999999998</v>
      </c>
      <c r="BD14" s="352">
        <v>0.28941270000000002</v>
      </c>
      <c r="BE14" s="352">
        <v>0.28347889999999998</v>
      </c>
      <c r="BF14" s="352">
        <v>0.2772173</v>
      </c>
      <c r="BG14" s="352">
        <v>0.26674199999999998</v>
      </c>
      <c r="BH14" s="352">
        <v>0.25217400000000001</v>
      </c>
      <c r="BI14" s="352">
        <v>0.27383170000000001</v>
      </c>
      <c r="BJ14" s="352">
        <v>0.2854661</v>
      </c>
      <c r="BK14" s="352">
        <v>0.2657448</v>
      </c>
      <c r="BL14" s="352">
        <v>0.2621733</v>
      </c>
      <c r="BM14" s="352">
        <v>0.27368500000000001</v>
      </c>
      <c r="BN14" s="352">
        <v>0.26103369999999998</v>
      </c>
      <c r="BO14" s="352">
        <v>0.30363620000000002</v>
      </c>
      <c r="BP14" s="352">
        <v>0.29888330000000002</v>
      </c>
      <c r="BQ14" s="352">
        <v>0.29225719999999999</v>
      </c>
      <c r="BR14" s="352">
        <v>0.28564669999999998</v>
      </c>
      <c r="BS14" s="352">
        <v>0.27509719999999999</v>
      </c>
      <c r="BT14" s="352">
        <v>0.26046180000000002</v>
      </c>
      <c r="BU14" s="352">
        <v>0.28180769999999999</v>
      </c>
      <c r="BV14" s="352">
        <v>0.2923634</v>
      </c>
    </row>
    <row r="15" spans="1:166" x14ac:dyDescent="0.2">
      <c r="A15" s="270" t="s">
        <v>567</v>
      </c>
      <c r="B15" s="562" t="s">
        <v>1128</v>
      </c>
      <c r="C15" s="429">
        <v>0.27854800000000002</v>
      </c>
      <c r="D15" s="429">
        <v>0.27560699999999999</v>
      </c>
      <c r="E15" s="429">
        <v>0.28403200000000001</v>
      </c>
      <c r="F15" s="429">
        <v>0.28453299999999998</v>
      </c>
      <c r="G15" s="429">
        <v>0.286387</v>
      </c>
      <c r="H15" s="429">
        <v>0.27313300000000001</v>
      </c>
      <c r="I15" s="429">
        <v>0.27612900000000001</v>
      </c>
      <c r="J15" s="429">
        <v>0.26300000000000001</v>
      </c>
      <c r="K15" s="429">
        <v>0.252</v>
      </c>
      <c r="L15" s="429">
        <v>0.22364500000000001</v>
      </c>
      <c r="M15" s="429">
        <v>0.23433300000000001</v>
      </c>
      <c r="N15" s="429">
        <v>0.229355</v>
      </c>
      <c r="O15" s="429">
        <v>0.23319400000000001</v>
      </c>
      <c r="P15" s="429">
        <v>0.22614300000000001</v>
      </c>
      <c r="Q15" s="429">
        <v>0.247194</v>
      </c>
      <c r="R15" s="429">
        <v>0.26093300000000003</v>
      </c>
      <c r="S15" s="429">
        <v>0.25629000000000002</v>
      </c>
      <c r="T15" s="429">
        <v>0.25190000000000001</v>
      </c>
      <c r="U15" s="429">
        <v>0.25483899999999998</v>
      </c>
      <c r="V15" s="429">
        <v>0.25480700000000001</v>
      </c>
      <c r="W15" s="429">
        <v>0.245367</v>
      </c>
      <c r="X15" s="429">
        <v>0.23374200000000001</v>
      </c>
      <c r="Y15" s="429">
        <v>0.273067</v>
      </c>
      <c r="Z15" s="429">
        <v>0.27574199999999999</v>
      </c>
      <c r="AA15" s="429">
        <v>0.24906500000000001</v>
      </c>
      <c r="AB15" s="429">
        <v>0.22134499999999999</v>
      </c>
      <c r="AC15" s="429">
        <v>0.261903</v>
      </c>
      <c r="AD15" s="429">
        <v>0.27600000000000002</v>
      </c>
      <c r="AE15" s="429">
        <v>0.27771000000000001</v>
      </c>
      <c r="AF15" s="429">
        <v>0.27033299999999999</v>
      </c>
      <c r="AG15" s="429">
        <v>0.251226</v>
      </c>
      <c r="AH15" s="429">
        <v>0.26219399999999998</v>
      </c>
      <c r="AI15" s="429">
        <v>0.25633299999999998</v>
      </c>
      <c r="AJ15" s="429">
        <v>0.270677</v>
      </c>
      <c r="AK15" s="429">
        <v>0.27936699999999998</v>
      </c>
      <c r="AL15" s="429">
        <v>0.27871000000000001</v>
      </c>
      <c r="AM15" s="429">
        <v>0.26177400000000001</v>
      </c>
      <c r="AN15" s="429">
        <v>0.23871400000000001</v>
      </c>
      <c r="AO15" s="429">
        <v>0.23758099999999999</v>
      </c>
      <c r="AP15" s="429">
        <v>0.24473300000000001</v>
      </c>
      <c r="AQ15" s="429">
        <v>0.26338699999999998</v>
      </c>
      <c r="AR15" s="429">
        <v>0.261633</v>
      </c>
      <c r="AS15" s="429">
        <v>0.26909699999999998</v>
      </c>
      <c r="AT15" s="429">
        <v>0.24138699999999999</v>
      </c>
      <c r="AU15" s="429">
        <v>0.234733</v>
      </c>
      <c r="AV15" s="429">
        <v>0.21432300000000001</v>
      </c>
      <c r="AW15" s="429">
        <v>0.26383400000000001</v>
      </c>
      <c r="AX15" s="429">
        <v>0.27378980000000003</v>
      </c>
      <c r="AY15" s="429">
        <v>0.28032960000000001</v>
      </c>
      <c r="AZ15" s="352">
        <v>0.26987509999999998</v>
      </c>
      <c r="BA15" s="352">
        <v>0.27283180000000001</v>
      </c>
      <c r="BB15" s="352">
        <v>0.27585229999999999</v>
      </c>
      <c r="BC15" s="352">
        <v>0.27115660000000003</v>
      </c>
      <c r="BD15" s="352">
        <v>0.26892260000000001</v>
      </c>
      <c r="BE15" s="352">
        <v>0.26871990000000001</v>
      </c>
      <c r="BF15" s="352">
        <v>0.26347219999999999</v>
      </c>
      <c r="BG15" s="352">
        <v>0.25378729999999999</v>
      </c>
      <c r="BH15" s="352">
        <v>0.25914979999999999</v>
      </c>
      <c r="BI15" s="352">
        <v>0.26429009999999997</v>
      </c>
      <c r="BJ15" s="352">
        <v>0.27927449999999998</v>
      </c>
      <c r="BK15" s="352">
        <v>0.27069890000000002</v>
      </c>
      <c r="BL15" s="352">
        <v>0.26625860000000001</v>
      </c>
      <c r="BM15" s="352">
        <v>0.26761170000000001</v>
      </c>
      <c r="BN15" s="352">
        <v>0.2730939</v>
      </c>
      <c r="BO15" s="352">
        <v>0.27079219999999998</v>
      </c>
      <c r="BP15" s="352">
        <v>0.27078099999999999</v>
      </c>
      <c r="BQ15" s="352">
        <v>0.26990399999999998</v>
      </c>
      <c r="BR15" s="352">
        <v>0.26323449999999998</v>
      </c>
      <c r="BS15" s="352">
        <v>0.2531949</v>
      </c>
      <c r="BT15" s="352">
        <v>0.2602759</v>
      </c>
      <c r="BU15" s="352">
        <v>0.26555980000000001</v>
      </c>
      <c r="BV15" s="352">
        <v>0.27870529999999999</v>
      </c>
    </row>
    <row r="16" spans="1:166" x14ac:dyDescent="0.2">
      <c r="A16" s="270" t="s">
        <v>518</v>
      </c>
      <c r="B16" s="562" t="s">
        <v>1129</v>
      </c>
      <c r="C16" s="429">
        <v>-0.177451</v>
      </c>
      <c r="D16" s="429">
        <v>-0.100285</v>
      </c>
      <c r="E16" s="429">
        <v>6.7194000000000004E-2</v>
      </c>
      <c r="F16" s="429">
        <v>0.220801</v>
      </c>
      <c r="G16" s="429">
        <v>0.267646</v>
      </c>
      <c r="H16" s="429">
        <v>0.28430100000000003</v>
      </c>
      <c r="I16" s="429">
        <v>0.26938600000000001</v>
      </c>
      <c r="J16" s="429">
        <v>0.23574200000000001</v>
      </c>
      <c r="K16" s="429">
        <v>7.0133000000000001E-2</v>
      </c>
      <c r="L16" s="429">
        <v>-9.9162E-2</v>
      </c>
      <c r="M16" s="429">
        <v>-0.18993299999999999</v>
      </c>
      <c r="N16" s="429">
        <v>-0.161161</v>
      </c>
      <c r="O16" s="429">
        <v>-0.15151700000000001</v>
      </c>
      <c r="P16" s="429">
        <v>-9.0249999999999997E-2</v>
      </c>
      <c r="Q16" s="429">
        <v>9.8807000000000006E-2</v>
      </c>
      <c r="R16" s="429">
        <v>0.254334</v>
      </c>
      <c r="S16" s="429">
        <v>0.29496800000000001</v>
      </c>
      <c r="T16" s="429">
        <v>0.30673299999999998</v>
      </c>
      <c r="U16" s="429">
        <v>0.25745200000000001</v>
      </c>
      <c r="V16" s="429">
        <v>0.27706399999999998</v>
      </c>
      <c r="W16" s="429">
        <v>8.7300000000000003E-2</v>
      </c>
      <c r="X16" s="429">
        <v>-0.10771</v>
      </c>
      <c r="Y16" s="429">
        <v>-0.22026699999999999</v>
      </c>
      <c r="Z16" s="429">
        <v>-0.23058000000000001</v>
      </c>
      <c r="AA16" s="429">
        <v>-0.19664699999999999</v>
      </c>
      <c r="AB16" s="429">
        <v>-0.123276</v>
      </c>
      <c r="AC16" s="429">
        <v>0.101225</v>
      </c>
      <c r="AD16" s="429">
        <v>0.25666600000000001</v>
      </c>
      <c r="AE16" s="429">
        <v>0.28867599999999999</v>
      </c>
      <c r="AF16" s="429">
        <v>0.28753400000000001</v>
      </c>
      <c r="AG16" s="429">
        <v>0.26061200000000001</v>
      </c>
      <c r="AH16" s="429">
        <v>0.25741900000000001</v>
      </c>
      <c r="AI16" s="429">
        <v>9.7834000000000004E-2</v>
      </c>
      <c r="AJ16" s="429">
        <v>-0.11987100000000001</v>
      </c>
      <c r="AK16" s="429">
        <v>-0.23933399999999999</v>
      </c>
      <c r="AL16" s="429">
        <v>-0.25129000000000001</v>
      </c>
      <c r="AM16" s="429">
        <v>-0.21858</v>
      </c>
      <c r="AN16" s="429">
        <v>-8.7499999999999994E-2</v>
      </c>
      <c r="AO16" s="429">
        <v>0.122612</v>
      </c>
      <c r="AP16" s="429">
        <v>0.239033</v>
      </c>
      <c r="AQ16" s="429">
        <v>0.27054899999999998</v>
      </c>
      <c r="AR16" s="429">
        <v>0.28080100000000002</v>
      </c>
      <c r="AS16" s="429">
        <v>0.29193599999999997</v>
      </c>
      <c r="AT16" s="429">
        <v>0.27180599999999999</v>
      </c>
      <c r="AU16" s="429">
        <v>9.5033000000000006E-2</v>
      </c>
      <c r="AV16" s="429">
        <v>-6.7678000000000002E-2</v>
      </c>
      <c r="AW16" s="429">
        <v>-0.23335829999999999</v>
      </c>
      <c r="AX16" s="429">
        <v>-0.25779999999999997</v>
      </c>
      <c r="AY16" s="429">
        <v>-0.1895155</v>
      </c>
      <c r="AZ16" s="352">
        <v>-0.12836420000000001</v>
      </c>
      <c r="BA16" s="352">
        <v>7.4088799999999996E-2</v>
      </c>
      <c r="BB16" s="352">
        <v>0.22889429999999999</v>
      </c>
      <c r="BC16" s="352">
        <v>0.26911790000000002</v>
      </c>
      <c r="BD16" s="352">
        <v>0.26910000000000001</v>
      </c>
      <c r="BE16" s="352">
        <v>0.25832070000000001</v>
      </c>
      <c r="BF16" s="352">
        <v>0.23982100000000001</v>
      </c>
      <c r="BG16" s="352">
        <v>5.7097700000000001E-2</v>
      </c>
      <c r="BH16" s="352">
        <v>-0.10485</v>
      </c>
      <c r="BI16" s="352">
        <v>-0.2365218</v>
      </c>
      <c r="BJ16" s="352">
        <v>-0.23773250000000001</v>
      </c>
      <c r="BK16" s="352">
        <v>-0.19176380000000001</v>
      </c>
      <c r="BL16" s="352">
        <v>-0.12655130000000001</v>
      </c>
      <c r="BM16" s="352">
        <v>7.3889999999999997E-2</v>
      </c>
      <c r="BN16" s="352">
        <v>0.22810949999999999</v>
      </c>
      <c r="BO16" s="352">
        <v>0.26960610000000002</v>
      </c>
      <c r="BP16" s="352">
        <v>0.27068490000000001</v>
      </c>
      <c r="BQ16" s="352">
        <v>0.25954270000000002</v>
      </c>
      <c r="BR16" s="352">
        <v>0.24011540000000001</v>
      </c>
      <c r="BS16" s="352">
        <v>5.7253199999999997E-2</v>
      </c>
      <c r="BT16" s="352">
        <v>-0.10401299999999999</v>
      </c>
      <c r="BU16" s="352">
        <v>-0.23585329999999999</v>
      </c>
      <c r="BV16" s="352">
        <v>-0.2380053</v>
      </c>
    </row>
    <row r="17" spans="1:74" s="274" customFormat="1" x14ac:dyDescent="0.2">
      <c r="A17" s="548" t="s">
        <v>519</v>
      </c>
      <c r="B17" s="563" t="s">
        <v>1130</v>
      </c>
      <c r="C17" s="100">
        <v>-2.2349000000000001E-2</v>
      </c>
      <c r="D17" s="100">
        <v>-2.1128000000000001E-2</v>
      </c>
      <c r="E17" s="100">
        <v>-2.2387000000000001E-2</v>
      </c>
      <c r="F17" s="100">
        <v>-2.0142E-2</v>
      </c>
      <c r="G17" s="100">
        <v>-2.1826000000000002E-2</v>
      </c>
      <c r="H17" s="100">
        <v>-2.3644999999999999E-2</v>
      </c>
      <c r="I17" s="100">
        <v>-2.2442E-2</v>
      </c>
      <c r="J17" s="100">
        <v>-2.2522E-2</v>
      </c>
      <c r="K17" s="100">
        <v>-2.0795000000000001E-2</v>
      </c>
      <c r="L17" s="100">
        <v>-2.3115E-2</v>
      </c>
      <c r="M17" s="100">
        <v>-2.4674999999999999E-2</v>
      </c>
      <c r="N17" s="100">
        <v>-2.2335000000000001E-2</v>
      </c>
      <c r="O17" s="100">
        <v>-2.3116000000000001E-2</v>
      </c>
      <c r="P17" s="100">
        <v>-2.3289000000000001E-2</v>
      </c>
      <c r="Q17" s="100">
        <v>-2.3158000000000002E-2</v>
      </c>
      <c r="R17" s="100">
        <v>-2.2498000000000001E-2</v>
      </c>
      <c r="S17" s="100">
        <v>-2.3636000000000001E-2</v>
      </c>
      <c r="T17" s="100">
        <v>-2.4230999999999999E-2</v>
      </c>
      <c r="U17" s="100">
        <v>-2.3948000000000001E-2</v>
      </c>
      <c r="V17" s="100">
        <v>-2.4232E-2</v>
      </c>
      <c r="W17" s="100">
        <v>-2.3099000000000001E-2</v>
      </c>
      <c r="X17" s="100">
        <v>-2.4202000000000001E-2</v>
      </c>
      <c r="Y17" s="100">
        <v>-2.4271000000000001E-2</v>
      </c>
      <c r="Z17" s="100">
        <v>-2.3980999999999999E-2</v>
      </c>
      <c r="AA17" s="100">
        <v>-2.2592000000000001E-2</v>
      </c>
      <c r="AB17" s="100">
        <v>-2.4226000000000001E-2</v>
      </c>
      <c r="AC17" s="100">
        <v>-2.2414E-2</v>
      </c>
      <c r="AD17" s="100">
        <v>-2.1937999999999999E-2</v>
      </c>
      <c r="AE17" s="100">
        <v>-2.2773000000000002E-2</v>
      </c>
      <c r="AF17" s="100">
        <v>-2.3161999999999999E-2</v>
      </c>
      <c r="AG17" s="100">
        <v>-2.4191000000000001E-2</v>
      </c>
      <c r="AH17" s="100">
        <v>-2.4146999999999998E-2</v>
      </c>
      <c r="AI17" s="100">
        <v>-2.2773000000000002E-2</v>
      </c>
      <c r="AJ17" s="100">
        <v>-2.3326E-2</v>
      </c>
      <c r="AK17" s="100">
        <v>-2.3462E-2</v>
      </c>
      <c r="AL17" s="100">
        <v>-2.3191E-2</v>
      </c>
      <c r="AM17" s="100">
        <v>-2.4094000000000001E-2</v>
      </c>
      <c r="AN17" s="100">
        <v>-2.2789E-2</v>
      </c>
      <c r="AO17" s="100">
        <v>-2.2512000000000001E-2</v>
      </c>
      <c r="AP17" s="100">
        <v>-2.2934E-2</v>
      </c>
      <c r="AQ17" s="100">
        <v>-2.3621E-2</v>
      </c>
      <c r="AR17" s="100">
        <v>-2.4399000000000001E-2</v>
      </c>
      <c r="AS17" s="100">
        <v>-2.4496E-2</v>
      </c>
      <c r="AT17" s="100">
        <v>-2.4154999999999999E-2</v>
      </c>
      <c r="AU17" s="100">
        <v>-2.4097E-2</v>
      </c>
      <c r="AV17" s="100">
        <v>-2.5409000000000001E-2</v>
      </c>
      <c r="AW17" s="100">
        <v>-2.17567E-2</v>
      </c>
      <c r="AX17" s="100">
        <v>-2.1220599999999999E-2</v>
      </c>
      <c r="AY17" s="100">
        <v>-2.18525E-2</v>
      </c>
      <c r="AZ17" s="559">
        <v>-2.0844999999999999E-2</v>
      </c>
      <c r="BA17" s="559">
        <v>-2.1090000000000001E-2</v>
      </c>
      <c r="BB17" s="559">
        <v>-2.0850799999999999E-2</v>
      </c>
      <c r="BC17" s="559">
        <v>-2.1321400000000001E-2</v>
      </c>
      <c r="BD17" s="559">
        <v>-2.1476499999999999E-2</v>
      </c>
      <c r="BE17" s="559">
        <v>-2.1498199999999999E-2</v>
      </c>
      <c r="BF17" s="559">
        <v>-2.1629599999999999E-2</v>
      </c>
      <c r="BG17" s="559">
        <v>-2.1140800000000001E-2</v>
      </c>
      <c r="BH17" s="559">
        <v>-2.1673499999999998E-2</v>
      </c>
      <c r="BI17" s="559">
        <v>-2.2405600000000001E-2</v>
      </c>
      <c r="BJ17" s="559">
        <v>-2.22381E-2</v>
      </c>
      <c r="BK17" s="559">
        <v>-2.1872300000000001E-2</v>
      </c>
      <c r="BL17" s="559">
        <v>-2.0743899999999999E-2</v>
      </c>
      <c r="BM17" s="559">
        <v>-2.1139100000000001E-2</v>
      </c>
      <c r="BN17" s="559">
        <v>-2.0821599999999999E-2</v>
      </c>
      <c r="BO17" s="559">
        <v>-2.1525499999999999E-2</v>
      </c>
      <c r="BP17" s="559">
        <v>-2.1705800000000001E-2</v>
      </c>
      <c r="BQ17" s="559">
        <v>-2.1620500000000001E-2</v>
      </c>
      <c r="BR17" s="559">
        <v>-2.1827300000000001E-2</v>
      </c>
      <c r="BS17" s="559">
        <v>-2.1352900000000001E-2</v>
      </c>
      <c r="BT17" s="559">
        <v>-2.1835400000000001E-2</v>
      </c>
      <c r="BU17" s="559">
        <v>-2.2426600000000001E-2</v>
      </c>
      <c r="BV17" s="559">
        <v>-2.2186600000000001E-2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573"/>
      <c r="AZ18" s="575"/>
      <c r="BA18" s="575"/>
      <c r="BB18" s="575"/>
      <c r="BC18" s="575"/>
      <c r="BD18" s="575"/>
      <c r="BE18" s="575"/>
      <c r="BF18" s="575"/>
      <c r="BG18" s="575"/>
      <c r="BH18" s="575"/>
      <c r="BI18" s="575"/>
      <c r="BJ18" s="575"/>
      <c r="BK18" s="575"/>
      <c r="BL18" s="575"/>
      <c r="BM18" s="575"/>
      <c r="BN18" s="575"/>
      <c r="BO18" s="575"/>
      <c r="BP18" s="575"/>
      <c r="BQ18" s="575"/>
      <c r="BR18" s="575"/>
      <c r="BS18" s="575"/>
      <c r="BT18" s="575"/>
      <c r="BU18" s="575"/>
      <c r="BV18" s="575"/>
    </row>
    <row r="19" spans="1:74" s="274" customFormat="1" x14ac:dyDescent="0.2">
      <c r="A19" s="548" t="s">
        <v>529</v>
      </c>
      <c r="B19" s="560" t="s">
        <v>1131</v>
      </c>
      <c r="C19" s="100">
        <v>3.979196</v>
      </c>
      <c r="D19" s="100">
        <v>3.729911</v>
      </c>
      <c r="E19" s="100">
        <v>3.5920480000000001</v>
      </c>
      <c r="F19" s="100">
        <v>3.2634910000000001</v>
      </c>
      <c r="G19" s="100">
        <v>3.030122</v>
      </c>
      <c r="H19" s="100">
        <v>3.2429830000000002</v>
      </c>
      <c r="I19" s="100">
        <v>3.3529719999999998</v>
      </c>
      <c r="J19" s="100">
        <v>2.9958999999999998</v>
      </c>
      <c r="K19" s="100">
        <v>3.1597019999999998</v>
      </c>
      <c r="L19" s="100">
        <v>3.225158</v>
      </c>
      <c r="M19" s="100">
        <v>3.4231950000000002</v>
      </c>
      <c r="N19" s="100">
        <v>3.318784</v>
      </c>
      <c r="O19" s="100">
        <v>3.650852</v>
      </c>
      <c r="P19" s="100">
        <v>3.6074359999999999</v>
      </c>
      <c r="Q19" s="100">
        <v>3.3423690000000001</v>
      </c>
      <c r="R19" s="100">
        <v>3.3552409999999999</v>
      </c>
      <c r="S19" s="100">
        <v>3.3240120000000002</v>
      </c>
      <c r="T19" s="100">
        <v>3.2845170000000001</v>
      </c>
      <c r="U19" s="100">
        <v>3.4490159999999999</v>
      </c>
      <c r="V19" s="100">
        <v>3.2286809999999999</v>
      </c>
      <c r="W19" s="100">
        <v>3.2756880000000002</v>
      </c>
      <c r="X19" s="100">
        <v>3.4992489999999998</v>
      </c>
      <c r="Y19" s="100">
        <v>3.8534619999999999</v>
      </c>
      <c r="Z19" s="100">
        <v>4.1855120000000001</v>
      </c>
      <c r="AA19" s="100">
        <v>4.0437820000000002</v>
      </c>
      <c r="AB19" s="100">
        <v>3.8258049999999999</v>
      </c>
      <c r="AC19" s="100">
        <v>3.670636</v>
      </c>
      <c r="AD19" s="100">
        <v>3.4626540000000001</v>
      </c>
      <c r="AE19" s="100">
        <v>3.547717</v>
      </c>
      <c r="AF19" s="100">
        <v>3.4481630000000001</v>
      </c>
      <c r="AG19" s="100">
        <v>3.217689</v>
      </c>
      <c r="AH19" s="100">
        <v>3.5866660000000001</v>
      </c>
      <c r="AI19" s="100">
        <v>3.7537120000000002</v>
      </c>
      <c r="AJ19" s="100">
        <v>3.9982280000000001</v>
      </c>
      <c r="AK19" s="100">
        <v>3.948391</v>
      </c>
      <c r="AL19" s="100">
        <v>4.3865590000000001</v>
      </c>
      <c r="AM19" s="100">
        <v>4.4300920000000001</v>
      </c>
      <c r="AN19" s="100">
        <v>4.0808099999999996</v>
      </c>
      <c r="AO19" s="100">
        <v>3.67008</v>
      </c>
      <c r="AP19" s="100">
        <v>3.4802439999999999</v>
      </c>
      <c r="AQ19" s="100">
        <v>3.479006</v>
      </c>
      <c r="AR19" s="100">
        <v>3.6115780000000002</v>
      </c>
      <c r="AS19" s="100">
        <v>3.6949900000000002</v>
      </c>
      <c r="AT19" s="100">
        <v>4.048603</v>
      </c>
      <c r="AU19" s="100">
        <v>3.7715589999999999</v>
      </c>
      <c r="AV19" s="100">
        <v>3.8871220000000002</v>
      </c>
      <c r="AW19" s="100">
        <v>3.9648387330000001</v>
      </c>
      <c r="AX19" s="100">
        <v>4.0154068580000004</v>
      </c>
      <c r="AY19" s="100">
        <v>4.2573601769999998</v>
      </c>
      <c r="AZ19" s="559">
        <v>4.1328649999999998</v>
      </c>
      <c r="BA19" s="559">
        <v>3.8275090000000001</v>
      </c>
      <c r="BB19" s="559">
        <v>3.7052679999999998</v>
      </c>
      <c r="BC19" s="559">
        <v>3.6485780000000001</v>
      </c>
      <c r="BD19" s="559">
        <v>3.6335760000000001</v>
      </c>
      <c r="BE19" s="559">
        <v>3.6914090000000002</v>
      </c>
      <c r="BF19" s="559">
        <v>3.749619</v>
      </c>
      <c r="BG19" s="559">
        <v>3.7060620000000002</v>
      </c>
      <c r="BH19" s="559">
        <v>3.9249779999999999</v>
      </c>
      <c r="BI19" s="559">
        <v>4.0716010000000002</v>
      </c>
      <c r="BJ19" s="559">
        <v>4.2036389999999999</v>
      </c>
      <c r="BK19" s="559">
        <v>4.3762280000000002</v>
      </c>
      <c r="BL19" s="559">
        <v>4.2122890000000002</v>
      </c>
      <c r="BM19" s="559">
        <v>3.9200759999999999</v>
      </c>
      <c r="BN19" s="559">
        <v>3.8033489999999999</v>
      </c>
      <c r="BO19" s="559">
        <v>3.74187</v>
      </c>
      <c r="BP19" s="559">
        <v>3.727611</v>
      </c>
      <c r="BQ19" s="559">
        <v>3.6614390000000001</v>
      </c>
      <c r="BR19" s="559">
        <v>3.738944</v>
      </c>
      <c r="BS19" s="559">
        <v>3.6846019999999999</v>
      </c>
      <c r="BT19" s="559">
        <v>3.898193</v>
      </c>
      <c r="BU19" s="559">
        <v>4.0526799999999996</v>
      </c>
      <c r="BV19" s="559">
        <v>4.1818340000000003</v>
      </c>
    </row>
    <row r="20" spans="1:74" x14ac:dyDescent="0.2">
      <c r="A20" s="270" t="s">
        <v>523</v>
      </c>
      <c r="B20" s="565" t="s">
        <v>1132</v>
      </c>
      <c r="C20" s="429">
        <v>2.1683400000000002</v>
      </c>
      <c r="D20" s="429">
        <v>2.05396</v>
      </c>
      <c r="E20" s="429">
        <v>2.0849419999999999</v>
      </c>
      <c r="F20" s="429">
        <v>2.0661160000000001</v>
      </c>
      <c r="G20" s="429">
        <v>1.9828669999999999</v>
      </c>
      <c r="H20" s="429">
        <v>2.1184720000000001</v>
      </c>
      <c r="I20" s="429">
        <v>2.1810149999999999</v>
      </c>
      <c r="J20" s="429">
        <v>1.8494649999999999</v>
      </c>
      <c r="K20" s="429">
        <v>1.9327780000000001</v>
      </c>
      <c r="L20" s="429">
        <v>2.0162939999999998</v>
      </c>
      <c r="M20" s="429">
        <v>1.9639059999999999</v>
      </c>
      <c r="N20" s="429">
        <v>1.8267139999999999</v>
      </c>
      <c r="O20" s="429">
        <v>1.99949</v>
      </c>
      <c r="P20" s="429">
        <v>2.1007359999999999</v>
      </c>
      <c r="Q20" s="429">
        <v>2.108311</v>
      </c>
      <c r="R20" s="429">
        <v>2.1327600000000002</v>
      </c>
      <c r="S20" s="429">
        <v>2.2672509999999999</v>
      </c>
      <c r="T20" s="429">
        <v>2.1653090000000002</v>
      </c>
      <c r="U20" s="429">
        <v>2.2123919999999999</v>
      </c>
      <c r="V20" s="429">
        <v>2.0517210000000001</v>
      </c>
      <c r="W20" s="429">
        <v>2.054141</v>
      </c>
      <c r="X20" s="429">
        <v>2.096133</v>
      </c>
      <c r="Y20" s="429">
        <v>2.1800380000000001</v>
      </c>
      <c r="Z20" s="429">
        <v>2.497379</v>
      </c>
      <c r="AA20" s="429">
        <v>2.1731660000000002</v>
      </c>
      <c r="AB20" s="429">
        <v>2.3161849999999999</v>
      </c>
      <c r="AC20" s="429">
        <v>2.2678919999999998</v>
      </c>
      <c r="AD20" s="429">
        <v>2.2690239999999999</v>
      </c>
      <c r="AE20" s="429">
        <v>2.353615</v>
      </c>
      <c r="AF20" s="429">
        <v>2.285911</v>
      </c>
      <c r="AG20" s="429">
        <v>2.0959080000000001</v>
      </c>
      <c r="AH20" s="429">
        <v>2.4119929999999998</v>
      </c>
      <c r="AI20" s="429">
        <v>2.4440900000000001</v>
      </c>
      <c r="AJ20" s="429">
        <v>2.576511</v>
      </c>
      <c r="AK20" s="429">
        <v>2.4894690000000002</v>
      </c>
      <c r="AL20" s="429">
        <v>2.6035140000000001</v>
      </c>
      <c r="AM20" s="429">
        <v>2.441649</v>
      </c>
      <c r="AN20" s="429">
        <v>2.353297</v>
      </c>
      <c r="AO20" s="429">
        <v>2.3010069999999998</v>
      </c>
      <c r="AP20" s="429">
        <v>2.2986949999999999</v>
      </c>
      <c r="AQ20" s="429">
        <v>2.380449</v>
      </c>
      <c r="AR20" s="429">
        <v>2.459187</v>
      </c>
      <c r="AS20" s="429">
        <v>2.529569</v>
      </c>
      <c r="AT20" s="429">
        <v>2.702537</v>
      </c>
      <c r="AU20" s="429">
        <v>2.5324110000000002</v>
      </c>
      <c r="AV20" s="429">
        <v>2.5717829999999999</v>
      </c>
      <c r="AW20" s="429">
        <v>2.6057929999999998</v>
      </c>
      <c r="AX20" s="429">
        <v>2.4844550000000001</v>
      </c>
      <c r="AY20" s="429">
        <v>2.2750919999999999</v>
      </c>
      <c r="AZ20" s="352">
        <v>2.4392649999999998</v>
      </c>
      <c r="BA20" s="352">
        <v>2.454599</v>
      </c>
      <c r="BB20" s="352">
        <v>2.5014690000000002</v>
      </c>
      <c r="BC20" s="352">
        <v>2.5400339999999999</v>
      </c>
      <c r="BD20" s="352">
        <v>2.5135269999999998</v>
      </c>
      <c r="BE20" s="352">
        <v>2.51884</v>
      </c>
      <c r="BF20" s="352">
        <v>2.5214699999999999</v>
      </c>
      <c r="BG20" s="352">
        <v>2.530408</v>
      </c>
      <c r="BH20" s="352">
        <v>2.5548090000000001</v>
      </c>
      <c r="BI20" s="352">
        <v>2.5622889999999998</v>
      </c>
      <c r="BJ20" s="352">
        <v>2.5417070000000002</v>
      </c>
      <c r="BK20" s="352">
        <v>2.5312420000000002</v>
      </c>
      <c r="BL20" s="352">
        <v>2.5408919999999999</v>
      </c>
      <c r="BM20" s="352">
        <v>2.556012</v>
      </c>
      <c r="BN20" s="352">
        <v>2.6092339999999998</v>
      </c>
      <c r="BO20" s="352">
        <v>2.645877</v>
      </c>
      <c r="BP20" s="352">
        <v>2.6184319999999999</v>
      </c>
      <c r="BQ20" s="352">
        <v>2.5065409999999999</v>
      </c>
      <c r="BR20" s="352">
        <v>2.5104289999999998</v>
      </c>
      <c r="BS20" s="352">
        <v>2.5182259999999999</v>
      </c>
      <c r="BT20" s="352">
        <v>2.5399500000000002</v>
      </c>
      <c r="BU20" s="352">
        <v>2.5541480000000001</v>
      </c>
      <c r="BV20" s="352">
        <v>2.5311849999999998</v>
      </c>
    </row>
    <row r="21" spans="1:74" x14ac:dyDescent="0.2">
      <c r="A21" s="270" t="s">
        <v>568</v>
      </c>
      <c r="B21" s="565" t="s">
        <v>925</v>
      </c>
      <c r="C21" s="429">
        <v>1.2938860000000001</v>
      </c>
      <c r="D21" s="429">
        <v>1.238936</v>
      </c>
      <c r="E21" s="429">
        <v>0.94149700000000003</v>
      </c>
      <c r="F21" s="429">
        <v>0.68110899999999996</v>
      </c>
      <c r="G21" s="429">
        <v>0.54032999999999998</v>
      </c>
      <c r="H21" s="429">
        <v>0.56536799999999998</v>
      </c>
      <c r="I21" s="429">
        <v>0.61279099999999997</v>
      </c>
      <c r="J21" s="429">
        <v>0.56311299999999997</v>
      </c>
      <c r="K21" s="429">
        <v>0.74560999999999999</v>
      </c>
      <c r="L21" s="429">
        <v>0.757822</v>
      </c>
      <c r="M21" s="429">
        <v>0.98608399999999996</v>
      </c>
      <c r="N21" s="429">
        <v>1.1039570000000001</v>
      </c>
      <c r="O21" s="429">
        <v>1.1465080000000001</v>
      </c>
      <c r="P21" s="429">
        <v>1.0661389999999999</v>
      </c>
      <c r="Q21" s="429">
        <v>0.74193699999999996</v>
      </c>
      <c r="R21" s="429">
        <v>0.64880199999999999</v>
      </c>
      <c r="S21" s="429">
        <v>0.47390500000000002</v>
      </c>
      <c r="T21" s="429">
        <v>0.54952800000000002</v>
      </c>
      <c r="U21" s="429">
        <v>0.59537099999999998</v>
      </c>
      <c r="V21" s="429">
        <v>0.62935600000000003</v>
      </c>
      <c r="W21" s="429">
        <v>0.631413</v>
      </c>
      <c r="X21" s="429">
        <v>0.86258999999999997</v>
      </c>
      <c r="Y21" s="429">
        <v>0.97878900000000002</v>
      </c>
      <c r="Z21" s="429">
        <v>1.0517939999999999</v>
      </c>
      <c r="AA21" s="429">
        <v>1.3313060000000001</v>
      </c>
      <c r="AB21" s="429">
        <v>1.0195620000000001</v>
      </c>
      <c r="AC21" s="429">
        <v>0.78948399999999996</v>
      </c>
      <c r="AD21" s="429">
        <v>0.631216</v>
      </c>
      <c r="AE21" s="429">
        <v>0.559778</v>
      </c>
      <c r="AF21" s="429">
        <v>0.52881100000000003</v>
      </c>
      <c r="AG21" s="429">
        <v>0.51053700000000002</v>
      </c>
      <c r="AH21" s="429">
        <v>0.57332799999999995</v>
      </c>
      <c r="AI21" s="429">
        <v>0.64422699999999999</v>
      </c>
      <c r="AJ21" s="429">
        <v>0.84331800000000001</v>
      </c>
      <c r="AK21" s="429">
        <v>0.87520500000000001</v>
      </c>
      <c r="AL21" s="429">
        <v>1.1967220000000001</v>
      </c>
      <c r="AM21" s="429">
        <v>1.4836849999999999</v>
      </c>
      <c r="AN21" s="429">
        <v>1.2727980000000001</v>
      </c>
      <c r="AO21" s="429">
        <v>0.866151</v>
      </c>
      <c r="AP21" s="429">
        <v>0.64766999999999997</v>
      </c>
      <c r="AQ21" s="429">
        <v>0.54650500000000002</v>
      </c>
      <c r="AR21" s="429">
        <v>0.52472200000000002</v>
      </c>
      <c r="AS21" s="429">
        <v>0.58645999999999998</v>
      </c>
      <c r="AT21" s="429">
        <v>0.72958999999999996</v>
      </c>
      <c r="AU21" s="429">
        <v>0.64051400000000003</v>
      </c>
      <c r="AV21" s="429">
        <v>0.78427599999999997</v>
      </c>
      <c r="AW21" s="429">
        <v>0.79501583300000001</v>
      </c>
      <c r="AX21" s="429">
        <v>0.93354765799999995</v>
      </c>
      <c r="AY21" s="429">
        <v>1.4248341769999999</v>
      </c>
      <c r="AZ21" s="352">
        <v>1.168641</v>
      </c>
      <c r="BA21" s="352">
        <v>0.82800499999999999</v>
      </c>
      <c r="BB21" s="352">
        <v>0.63295559999999995</v>
      </c>
      <c r="BC21" s="352">
        <v>0.54250220000000005</v>
      </c>
      <c r="BD21" s="352">
        <v>0.53991529999999999</v>
      </c>
      <c r="BE21" s="352">
        <v>0.59269769999999999</v>
      </c>
      <c r="BF21" s="352">
        <v>0.61567850000000002</v>
      </c>
      <c r="BG21" s="352">
        <v>0.60890949999999999</v>
      </c>
      <c r="BH21" s="352">
        <v>0.8076335</v>
      </c>
      <c r="BI21" s="352">
        <v>0.92435330000000004</v>
      </c>
      <c r="BJ21" s="352">
        <v>1.0500510000000001</v>
      </c>
      <c r="BK21" s="352">
        <v>1.3125610000000001</v>
      </c>
      <c r="BL21" s="352">
        <v>1.139381</v>
      </c>
      <c r="BM21" s="352">
        <v>0.81422640000000002</v>
      </c>
      <c r="BN21" s="352">
        <v>0.61749220000000005</v>
      </c>
      <c r="BO21" s="352">
        <v>0.5216847</v>
      </c>
      <c r="BP21" s="352">
        <v>0.51865939999999999</v>
      </c>
      <c r="BQ21" s="352">
        <v>0.56875039999999999</v>
      </c>
      <c r="BR21" s="352">
        <v>0.59172709999999995</v>
      </c>
      <c r="BS21" s="352">
        <v>0.58503989999999995</v>
      </c>
      <c r="BT21" s="352">
        <v>0.78999379999999997</v>
      </c>
      <c r="BU21" s="352">
        <v>0.90896069999999995</v>
      </c>
      <c r="BV21" s="352">
        <v>1.0364599999999999</v>
      </c>
    </row>
    <row r="22" spans="1:74" x14ac:dyDescent="0.2">
      <c r="A22" s="270" t="s">
        <v>569</v>
      </c>
      <c r="B22" s="565" t="s">
        <v>1128</v>
      </c>
      <c r="C22" s="429">
        <v>0.29812899999999998</v>
      </c>
      <c r="D22" s="429">
        <v>0.29049999999999998</v>
      </c>
      <c r="E22" s="429">
        <v>0.304226</v>
      </c>
      <c r="F22" s="429">
        <v>0.30213299999999998</v>
      </c>
      <c r="G22" s="429">
        <v>0.29716100000000001</v>
      </c>
      <c r="H22" s="429">
        <v>0.28060000000000002</v>
      </c>
      <c r="I22" s="429">
        <v>0.28990300000000002</v>
      </c>
      <c r="J22" s="429">
        <v>0.28135500000000002</v>
      </c>
      <c r="K22" s="429">
        <v>0.26066699999999998</v>
      </c>
      <c r="L22" s="429">
        <v>0.231548</v>
      </c>
      <c r="M22" s="429">
        <v>0.2404</v>
      </c>
      <c r="N22" s="429">
        <v>0.237452</v>
      </c>
      <c r="O22" s="429">
        <v>0.26019399999999998</v>
      </c>
      <c r="P22" s="429">
        <v>0.244893</v>
      </c>
      <c r="Q22" s="429">
        <v>0.25196800000000003</v>
      </c>
      <c r="R22" s="429">
        <v>0.270233</v>
      </c>
      <c r="S22" s="429">
        <v>0.27616099999999999</v>
      </c>
      <c r="T22" s="429">
        <v>0.267233</v>
      </c>
      <c r="U22" s="429">
        <v>0.26629000000000003</v>
      </c>
      <c r="V22" s="429">
        <v>0.27222600000000002</v>
      </c>
      <c r="W22" s="429">
        <v>0.259967</v>
      </c>
      <c r="X22" s="429">
        <v>0.24209700000000001</v>
      </c>
      <c r="Y22" s="429">
        <v>0.27946700000000002</v>
      </c>
      <c r="Z22" s="429">
        <v>0.31283899999999998</v>
      </c>
      <c r="AA22" s="429">
        <v>0.26741900000000002</v>
      </c>
      <c r="AB22" s="429">
        <v>0.23872399999999999</v>
      </c>
      <c r="AC22" s="429">
        <v>0.27109699999999998</v>
      </c>
      <c r="AD22" s="429">
        <v>0.28573300000000001</v>
      </c>
      <c r="AE22" s="429">
        <v>0.28948400000000002</v>
      </c>
      <c r="AF22" s="429">
        <v>0.27953299999999998</v>
      </c>
      <c r="AG22" s="429">
        <v>0.26861299999999999</v>
      </c>
      <c r="AH22" s="429">
        <v>0.27428999999999998</v>
      </c>
      <c r="AI22" s="429">
        <v>0.27096700000000001</v>
      </c>
      <c r="AJ22" s="429">
        <v>0.28093600000000002</v>
      </c>
      <c r="AK22" s="429">
        <v>0.29699999999999999</v>
      </c>
      <c r="AL22" s="429">
        <v>0.29435499999999998</v>
      </c>
      <c r="AM22" s="429">
        <v>0.28135500000000002</v>
      </c>
      <c r="AN22" s="429">
        <v>0.26203599999999999</v>
      </c>
      <c r="AO22" s="429">
        <v>0.245</v>
      </c>
      <c r="AP22" s="429">
        <v>0.26600000000000001</v>
      </c>
      <c r="AQ22" s="429">
        <v>0.272032</v>
      </c>
      <c r="AR22" s="429">
        <v>0.269233</v>
      </c>
      <c r="AS22" s="429">
        <v>0.28232299999999999</v>
      </c>
      <c r="AT22" s="429">
        <v>0.251419</v>
      </c>
      <c r="AU22" s="429">
        <v>0.25093300000000002</v>
      </c>
      <c r="AV22" s="429">
        <v>0.224968</v>
      </c>
      <c r="AW22" s="429">
        <v>0.2788175</v>
      </c>
      <c r="AX22" s="429">
        <v>0.29248459999999998</v>
      </c>
      <c r="AY22" s="429">
        <v>0.30486950000000002</v>
      </c>
      <c r="AZ22" s="352">
        <v>0.28653810000000002</v>
      </c>
      <c r="BA22" s="352">
        <v>0.29173349999999998</v>
      </c>
      <c r="BB22" s="352">
        <v>0.28980529999999999</v>
      </c>
      <c r="BC22" s="352">
        <v>0.28283069999999999</v>
      </c>
      <c r="BD22" s="352">
        <v>0.2847597</v>
      </c>
      <c r="BE22" s="352">
        <v>0.28031620000000002</v>
      </c>
      <c r="BF22" s="352">
        <v>0.27588020000000002</v>
      </c>
      <c r="BG22" s="352">
        <v>0.27364759999999999</v>
      </c>
      <c r="BH22" s="352">
        <v>0.2675264</v>
      </c>
      <c r="BI22" s="352">
        <v>0.28128720000000001</v>
      </c>
      <c r="BJ22" s="352">
        <v>0.29944739999999997</v>
      </c>
      <c r="BK22" s="352">
        <v>0.29679339999999999</v>
      </c>
      <c r="BL22" s="352">
        <v>0.28447339999999999</v>
      </c>
      <c r="BM22" s="352">
        <v>0.28756229999999999</v>
      </c>
      <c r="BN22" s="352">
        <v>0.28795460000000001</v>
      </c>
      <c r="BO22" s="352">
        <v>0.28291329999999998</v>
      </c>
      <c r="BP22" s="352">
        <v>0.28681509999999999</v>
      </c>
      <c r="BQ22" s="352">
        <v>0.2817808</v>
      </c>
      <c r="BR22" s="352">
        <v>0.27568809999999999</v>
      </c>
      <c r="BS22" s="352">
        <v>0.27298450000000002</v>
      </c>
      <c r="BT22" s="352">
        <v>0.26876840000000002</v>
      </c>
      <c r="BU22" s="352">
        <v>0.28294350000000001</v>
      </c>
      <c r="BV22" s="352">
        <v>0.2992821</v>
      </c>
    </row>
    <row r="23" spans="1:74" x14ac:dyDescent="0.2">
      <c r="A23" s="270" t="s">
        <v>524</v>
      </c>
      <c r="B23" s="565" t="s">
        <v>1129</v>
      </c>
      <c r="C23" s="429">
        <v>0.21884100000000001</v>
      </c>
      <c r="D23" s="429">
        <v>0.14651500000000001</v>
      </c>
      <c r="E23" s="429">
        <v>0.26138299999999998</v>
      </c>
      <c r="F23" s="429">
        <v>0.21413299999999999</v>
      </c>
      <c r="G23" s="429">
        <v>0.20976400000000001</v>
      </c>
      <c r="H23" s="429">
        <v>0.27854299999999999</v>
      </c>
      <c r="I23" s="429">
        <v>0.26926299999999997</v>
      </c>
      <c r="J23" s="429">
        <v>0.30196699999999999</v>
      </c>
      <c r="K23" s="429">
        <v>0.22064700000000001</v>
      </c>
      <c r="L23" s="429">
        <v>0.21949399999999999</v>
      </c>
      <c r="M23" s="429">
        <v>0.23280500000000001</v>
      </c>
      <c r="N23" s="429">
        <v>0.15066099999999999</v>
      </c>
      <c r="O23" s="429">
        <v>0.24465999999999999</v>
      </c>
      <c r="P23" s="429">
        <v>0.19566800000000001</v>
      </c>
      <c r="Q23" s="429">
        <v>0.24015300000000001</v>
      </c>
      <c r="R23" s="429">
        <v>0.30344599999999999</v>
      </c>
      <c r="S23" s="429">
        <v>0.306695</v>
      </c>
      <c r="T23" s="429">
        <v>0.30244700000000002</v>
      </c>
      <c r="U23" s="429">
        <v>0.37496299999999999</v>
      </c>
      <c r="V23" s="429">
        <v>0.27537800000000001</v>
      </c>
      <c r="W23" s="429">
        <v>0.33016699999999999</v>
      </c>
      <c r="X23" s="429">
        <v>0.298429</v>
      </c>
      <c r="Y23" s="429">
        <v>0.41516799999999998</v>
      </c>
      <c r="Z23" s="429">
        <v>0.32350000000000001</v>
      </c>
      <c r="AA23" s="429">
        <v>0.27189099999999999</v>
      </c>
      <c r="AB23" s="429">
        <v>0.251334</v>
      </c>
      <c r="AC23" s="429">
        <v>0.34216299999999999</v>
      </c>
      <c r="AD23" s="429">
        <v>0.27668100000000001</v>
      </c>
      <c r="AE23" s="429">
        <v>0.34483999999999998</v>
      </c>
      <c r="AF23" s="429">
        <v>0.353908</v>
      </c>
      <c r="AG23" s="429">
        <v>0.34263100000000002</v>
      </c>
      <c r="AH23" s="429">
        <v>0.32705499999999998</v>
      </c>
      <c r="AI23" s="429">
        <v>0.394428</v>
      </c>
      <c r="AJ23" s="429">
        <v>0.29746299999999998</v>
      </c>
      <c r="AK23" s="429">
        <v>0.286717</v>
      </c>
      <c r="AL23" s="429">
        <v>0.29196800000000001</v>
      </c>
      <c r="AM23" s="429">
        <v>0.22340299999999999</v>
      </c>
      <c r="AN23" s="429">
        <v>0.19267899999999999</v>
      </c>
      <c r="AO23" s="429">
        <v>0.25792199999999998</v>
      </c>
      <c r="AP23" s="429">
        <v>0.26787899999999998</v>
      </c>
      <c r="AQ23" s="429">
        <v>0.28001999999999999</v>
      </c>
      <c r="AR23" s="429">
        <v>0.35843599999999998</v>
      </c>
      <c r="AS23" s="429">
        <v>0.29663800000000001</v>
      </c>
      <c r="AT23" s="429">
        <v>0.36505700000000002</v>
      </c>
      <c r="AU23" s="429">
        <v>0.34770099999999998</v>
      </c>
      <c r="AV23" s="429">
        <v>0.30609500000000001</v>
      </c>
      <c r="AW23" s="429">
        <v>0.28521239999999998</v>
      </c>
      <c r="AX23" s="429">
        <v>0.30491960000000001</v>
      </c>
      <c r="AY23" s="429">
        <v>0.25256450000000003</v>
      </c>
      <c r="AZ23" s="352">
        <v>0.23842060000000001</v>
      </c>
      <c r="BA23" s="352">
        <v>0.25317149999999999</v>
      </c>
      <c r="BB23" s="352">
        <v>0.28103840000000002</v>
      </c>
      <c r="BC23" s="352">
        <v>0.2832114</v>
      </c>
      <c r="BD23" s="352">
        <v>0.2953732</v>
      </c>
      <c r="BE23" s="352">
        <v>0.29955520000000002</v>
      </c>
      <c r="BF23" s="352">
        <v>0.33659099999999997</v>
      </c>
      <c r="BG23" s="352">
        <v>0.29309689999999999</v>
      </c>
      <c r="BH23" s="352">
        <v>0.29500860000000001</v>
      </c>
      <c r="BI23" s="352">
        <v>0.30367159999999999</v>
      </c>
      <c r="BJ23" s="352">
        <v>0.31243399999999999</v>
      </c>
      <c r="BK23" s="352">
        <v>0.2356318</v>
      </c>
      <c r="BL23" s="352">
        <v>0.24754280000000001</v>
      </c>
      <c r="BM23" s="352">
        <v>0.26227549999999999</v>
      </c>
      <c r="BN23" s="352">
        <v>0.28866809999999998</v>
      </c>
      <c r="BO23" s="352">
        <v>0.29139520000000002</v>
      </c>
      <c r="BP23" s="352">
        <v>0.30370449999999999</v>
      </c>
      <c r="BQ23" s="352">
        <v>0.30436639999999998</v>
      </c>
      <c r="BR23" s="352">
        <v>0.36109930000000001</v>
      </c>
      <c r="BS23" s="352">
        <v>0.30835129999999999</v>
      </c>
      <c r="BT23" s="352">
        <v>0.29948069999999999</v>
      </c>
      <c r="BU23" s="352">
        <v>0.30662820000000002</v>
      </c>
      <c r="BV23" s="352">
        <v>0.31490669999999998</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575"/>
      <c r="BA24" s="575"/>
      <c r="BB24" s="575"/>
      <c r="BC24" s="575"/>
      <c r="BD24" s="575"/>
      <c r="BE24" s="575"/>
      <c r="BF24" s="575"/>
      <c r="BG24" s="575"/>
      <c r="BH24" s="575"/>
      <c r="BI24" s="575"/>
      <c r="BJ24" s="575"/>
      <c r="BK24" s="575"/>
      <c r="BL24" s="575"/>
      <c r="BM24" s="575"/>
      <c r="BN24" s="575"/>
      <c r="BO24" s="575"/>
      <c r="BP24" s="575"/>
      <c r="BQ24" s="575"/>
      <c r="BR24" s="575"/>
      <c r="BS24" s="575"/>
      <c r="BT24" s="575"/>
      <c r="BU24" s="575"/>
      <c r="BV24" s="575"/>
    </row>
    <row r="25" spans="1:74" s="274" customFormat="1" x14ac:dyDescent="0.2">
      <c r="A25" s="543" t="s">
        <v>531</v>
      </c>
      <c r="B25" s="560" t="s">
        <v>1133</v>
      </c>
      <c r="C25" s="100">
        <v>-2.0427529999999998</v>
      </c>
      <c r="D25" s="100">
        <v>-2.0258090000000002</v>
      </c>
      <c r="E25" s="100">
        <v>-2.133229</v>
      </c>
      <c r="F25" s="100">
        <v>-2.2663540000000002</v>
      </c>
      <c r="G25" s="100">
        <v>-2.3111630000000001</v>
      </c>
      <c r="H25" s="100">
        <v>-2.5179529999999999</v>
      </c>
      <c r="I25" s="100">
        <v>-2.199776</v>
      </c>
      <c r="J25" s="100">
        <v>-2.314905</v>
      </c>
      <c r="K25" s="100">
        <v>-2.233911</v>
      </c>
      <c r="L25" s="100">
        <v>-2.2266379999999999</v>
      </c>
      <c r="M25" s="100">
        <v>-2.176256</v>
      </c>
      <c r="N25" s="100">
        <v>-2.3614280000000001</v>
      </c>
      <c r="O25" s="100">
        <v>-2.3243119999999999</v>
      </c>
      <c r="P25" s="100">
        <v>-2.3556080000000001</v>
      </c>
      <c r="Q25" s="100">
        <v>-2.7403689999999998</v>
      </c>
      <c r="R25" s="100">
        <v>-2.4903870000000001</v>
      </c>
      <c r="S25" s="100">
        <v>-2.4563679999999999</v>
      </c>
      <c r="T25" s="100">
        <v>-2.4911789999999998</v>
      </c>
      <c r="U25" s="100">
        <v>-2.432706</v>
      </c>
      <c r="V25" s="100">
        <v>-2.4560149999999998</v>
      </c>
      <c r="W25" s="100">
        <v>-2.5997840000000001</v>
      </c>
      <c r="X25" s="100">
        <v>-2.5997599999999998</v>
      </c>
      <c r="Y25" s="100">
        <v>-2.605963</v>
      </c>
      <c r="Z25" s="100">
        <v>-2.5784389999999999</v>
      </c>
      <c r="AA25" s="100">
        <v>-2.5116619999999998</v>
      </c>
      <c r="AB25" s="100">
        <v>-2.6802069999999998</v>
      </c>
      <c r="AC25" s="100">
        <v>-2.5867650000000002</v>
      </c>
      <c r="AD25" s="100">
        <v>-2.7236929999999999</v>
      </c>
      <c r="AE25" s="100">
        <v>-2.5670190000000002</v>
      </c>
      <c r="AF25" s="100">
        <v>-2.713762</v>
      </c>
      <c r="AG25" s="100">
        <v>-2.6158489999999999</v>
      </c>
      <c r="AH25" s="100">
        <v>-2.7440329999999999</v>
      </c>
      <c r="AI25" s="100">
        <v>-2.872106</v>
      </c>
      <c r="AJ25" s="100">
        <v>-2.7592370000000002</v>
      </c>
      <c r="AK25" s="100">
        <v>-3.0234839999999998</v>
      </c>
      <c r="AL25" s="100">
        <v>-2.8570869999999999</v>
      </c>
      <c r="AM25" s="100">
        <v>-2.77542</v>
      </c>
      <c r="AN25" s="100">
        <v>-2.8681390000000002</v>
      </c>
      <c r="AO25" s="100">
        <v>-2.8857940000000002</v>
      </c>
      <c r="AP25" s="100">
        <v>-2.9790009999999998</v>
      </c>
      <c r="AQ25" s="100">
        <v>-2.882479</v>
      </c>
      <c r="AR25" s="100">
        <v>-2.8762910000000002</v>
      </c>
      <c r="AS25" s="100">
        <v>-3.064063</v>
      </c>
      <c r="AT25" s="100">
        <v>-2.7047349999999999</v>
      </c>
      <c r="AU25" s="100">
        <v>-3.0787390000000001</v>
      </c>
      <c r="AV25" s="100">
        <v>-2.8850319999999998</v>
      </c>
      <c r="AW25" s="100">
        <v>-3.165566267</v>
      </c>
      <c r="AX25" s="100">
        <v>-3.0279679320000001</v>
      </c>
      <c r="AY25" s="100">
        <v>-3.115114513</v>
      </c>
      <c r="AZ25" s="559">
        <v>-3.2289949999999998</v>
      </c>
      <c r="BA25" s="559">
        <v>-3.1233070000000001</v>
      </c>
      <c r="BB25" s="559">
        <v>-3.1471300000000002</v>
      </c>
      <c r="BC25" s="559">
        <v>-3.1019519999999998</v>
      </c>
      <c r="BD25" s="559">
        <v>-3.2075680000000002</v>
      </c>
      <c r="BE25" s="559">
        <v>-3.1472039999999999</v>
      </c>
      <c r="BF25" s="559">
        <v>-3.1168010000000002</v>
      </c>
      <c r="BG25" s="559">
        <v>-3.2172179999999999</v>
      </c>
      <c r="BH25" s="559">
        <v>-3.2290480000000001</v>
      </c>
      <c r="BI25" s="559">
        <v>-3.2865500000000001</v>
      </c>
      <c r="BJ25" s="559">
        <v>-3.3675830000000002</v>
      </c>
      <c r="BK25" s="559">
        <v>-3.2145839999999999</v>
      </c>
      <c r="BL25" s="559">
        <v>-3.3014079999999999</v>
      </c>
      <c r="BM25" s="559">
        <v>-3.3492199999999999</v>
      </c>
      <c r="BN25" s="559">
        <v>-3.371308</v>
      </c>
      <c r="BO25" s="559">
        <v>-3.3697349999999999</v>
      </c>
      <c r="BP25" s="559">
        <v>-3.3984429999999999</v>
      </c>
      <c r="BQ25" s="559">
        <v>-3.295153</v>
      </c>
      <c r="BR25" s="559">
        <v>-3.2101660000000001</v>
      </c>
      <c r="BS25" s="559">
        <v>-3.3283900000000002</v>
      </c>
      <c r="BT25" s="559">
        <v>-3.290667</v>
      </c>
      <c r="BU25" s="559">
        <v>-3.3289780000000002</v>
      </c>
      <c r="BV25" s="559">
        <v>-3.3840349999999999</v>
      </c>
    </row>
    <row r="26" spans="1:74" x14ac:dyDescent="0.2">
      <c r="A26" s="270" t="s">
        <v>520</v>
      </c>
      <c r="B26" s="565" t="s">
        <v>1123</v>
      </c>
      <c r="C26" s="429">
        <v>-0.37527300000000002</v>
      </c>
      <c r="D26" s="429">
        <v>-0.39957500000000001</v>
      </c>
      <c r="E26" s="429">
        <v>-0.43408999999999998</v>
      </c>
      <c r="F26" s="429">
        <v>-0.35388399999999998</v>
      </c>
      <c r="G26" s="429">
        <v>-0.39364900000000003</v>
      </c>
      <c r="H26" s="429">
        <v>-0.45976099999999998</v>
      </c>
      <c r="I26" s="429">
        <v>-0.41492099999999998</v>
      </c>
      <c r="J26" s="429">
        <v>-0.45024399999999998</v>
      </c>
      <c r="K26" s="429">
        <v>-0.390656</v>
      </c>
      <c r="L26" s="429">
        <v>-0.43077100000000002</v>
      </c>
      <c r="M26" s="429">
        <v>-0.43722800000000001</v>
      </c>
      <c r="N26" s="429">
        <v>-0.48331800000000003</v>
      </c>
      <c r="O26" s="429">
        <v>-0.48628500000000002</v>
      </c>
      <c r="P26" s="429">
        <v>-0.45819300000000002</v>
      </c>
      <c r="Q26" s="429">
        <v>-0.50349500000000003</v>
      </c>
      <c r="R26" s="429">
        <v>-0.496506</v>
      </c>
      <c r="S26" s="429">
        <v>-0.46613599999999999</v>
      </c>
      <c r="T26" s="429">
        <v>-0.51195800000000002</v>
      </c>
      <c r="U26" s="429">
        <v>-0.49518899999999999</v>
      </c>
      <c r="V26" s="429">
        <v>-0.50918200000000002</v>
      </c>
      <c r="W26" s="429">
        <v>-0.51039299999999999</v>
      </c>
      <c r="X26" s="429">
        <v>-0.43967400000000001</v>
      </c>
      <c r="Y26" s="429">
        <v>-0.40046300000000001</v>
      </c>
      <c r="Z26" s="429">
        <v>-0.37533</v>
      </c>
      <c r="AA26" s="429">
        <v>-0.50509300000000001</v>
      </c>
      <c r="AB26" s="429">
        <v>-0.48550500000000002</v>
      </c>
      <c r="AC26" s="429">
        <v>-0.43552800000000003</v>
      </c>
      <c r="AD26" s="429">
        <v>-0.46427600000000002</v>
      </c>
      <c r="AE26" s="429">
        <v>-0.43180499999999999</v>
      </c>
      <c r="AF26" s="429">
        <v>-0.49152200000000001</v>
      </c>
      <c r="AG26" s="429">
        <v>-0.47805999999999998</v>
      </c>
      <c r="AH26" s="429">
        <v>-0.417846</v>
      </c>
      <c r="AI26" s="429">
        <v>-0.563778</v>
      </c>
      <c r="AJ26" s="429">
        <v>-0.510328</v>
      </c>
      <c r="AK26" s="429">
        <v>-0.540798</v>
      </c>
      <c r="AL26" s="429">
        <v>-0.52139000000000002</v>
      </c>
      <c r="AM26" s="429">
        <v>-0.54325400000000001</v>
      </c>
      <c r="AN26" s="429">
        <v>-0.63859500000000002</v>
      </c>
      <c r="AO26" s="429">
        <v>-0.52683100000000005</v>
      </c>
      <c r="AP26" s="429">
        <v>-0.50483900000000004</v>
      </c>
      <c r="AQ26" s="429">
        <v>-0.53374500000000002</v>
      </c>
      <c r="AR26" s="429">
        <v>-0.46261200000000002</v>
      </c>
      <c r="AS26" s="429">
        <v>-0.57117300000000004</v>
      </c>
      <c r="AT26" s="429">
        <v>-0.51807599999999998</v>
      </c>
      <c r="AU26" s="429">
        <v>-0.68095499999999998</v>
      </c>
      <c r="AV26" s="429">
        <v>-0.63134500000000005</v>
      </c>
      <c r="AW26" s="429">
        <v>-0.5843431</v>
      </c>
      <c r="AX26" s="429">
        <v>-0.58057820000000004</v>
      </c>
      <c r="AY26" s="429">
        <v>-0.58581649999999996</v>
      </c>
      <c r="AZ26" s="352">
        <v>-0.58499060000000003</v>
      </c>
      <c r="BA26" s="352">
        <v>-0.57939160000000001</v>
      </c>
      <c r="BB26" s="352">
        <v>-0.58945639999999999</v>
      </c>
      <c r="BC26" s="352">
        <v>-0.58073759999999996</v>
      </c>
      <c r="BD26" s="352">
        <v>-0.67232360000000002</v>
      </c>
      <c r="BE26" s="352">
        <v>-0.65848910000000005</v>
      </c>
      <c r="BF26" s="352">
        <v>-0.68996049999999998</v>
      </c>
      <c r="BG26" s="352">
        <v>-0.69039410000000001</v>
      </c>
      <c r="BH26" s="352">
        <v>-0.69931279999999996</v>
      </c>
      <c r="BI26" s="352">
        <v>-0.69985180000000002</v>
      </c>
      <c r="BJ26" s="352">
        <v>-0.7072756</v>
      </c>
      <c r="BK26" s="352">
        <v>-0.72331160000000005</v>
      </c>
      <c r="BL26" s="352">
        <v>-0.72263270000000002</v>
      </c>
      <c r="BM26" s="352">
        <v>-0.71587500000000004</v>
      </c>
      <c r="BN26" s="352">
        <v>-0.72446639999999995</v>
      </c>
      <c r="BO26" s="352">
        <v>-0.71426409999999996</v>
      </c>
      <c r="BP26" s="352">
        <v>-0.72701110000000002</v>
      </c>
      <c r="BQ26" s="352">
        <v>-0.69561419999999996</v>
      </c>
      <c r="BR26" s="352">
        <v>-0.71111250000000004</v>
      </c>
      <c r="BS26" s="352">
        <v>-0.69583680000000003</v>
      </c>
      <c r="BT26" s="352">
        <v>-0.68917530000000005</v>
      </c>
      <c r="BU26" s="352">
        <v>-0.68818029999999997</v>
      </c>
      <c r="BV26" s="352">
        <v>-0.69400079999999997</v>
      </c>
    </row>
    <row r="27" spans="1:74" x14ac:dyDescent="0.2">
      <c r="A27" s="270" t="s">
        <v>521</v>
      </c>
      <c r="B27" s="565" t="s">
        <v>1134</v>
      </c>
      <c r="C27" s="429">
        <v>-1.2274689999999999</v>
      </c>
      <c r="D27" s="429">
        <v>-1.149994</v>
      </c>
      <c r="E27" s="429">
        <v>-1.2060839999999999</v>
      </c>
      <c r="F27" s="429">
        <v>-1.3134920000000001</v>
      </c>
      <c r="G27" s="429">
        <v>-1.2839929999999999</v>
      </c>
      <c r="H27" s="429">
        <v>-1.438733</v>
      </c>
      <c r="I27" s="429">
        <v>-1.2515000000000001</v>
      </c>
      <c r="J27" s="429">
        <v>-1.3592740000000001</v>
      </c>
      <c r="K27" s="429">
        <v>-1.2004570000000001</v>
      </c>
      <c r="L27" s="429">
        <v>-1.3140160000000001</v>
      </c>
      <c r="M27" s="429">
        <v>-1.1867829999999999</v>
      </c>
      <c r="N27" s="429">
        <v>-1.318559</v>
      </c>
      <c r="O27" s="429">
        <v>-1.277976</v>
      </c>
      <c r="P27" s="429">
        <v>-1.3912169999999999</v>
      </c>
      <c r="Q27" s="429">
        <v>-1.653159</v>
      </c>
      <c r="R27" s="429">
        <v>-1.430364</v>
      </c>
      <c r="S27" s="429">
        <v>-1.4457720000000001</v>
      </c>
      <c r="T27" s="429">
        <v>-1.4437390000000001</v>
      </c>
      <c r="U27" s="429">
        <v>-1.4658549999999999</v>
      </c>
      <c r="V27" s="429">
        <v>-1.3848689999999999</v>
      </c>
      <c r="W27" s="429">
        <v>-1.5376209999999999</v>
      </c>
      <c r="X27" s="429">
        <v>-1.5996360000000001</v>
      </c>
      <c r="Y27" s="429">
        <v>-1.650679</v>
      </c>
      <c r="Z27" s="429">
        <v>-1.6594949999999999</v>
      </c>
      <c r="AA27" s="429">
        <v>-1.542565</v>
      </c>
      <c r="AB27" s="429">
        <v>-1.698299</v>
      </c>
      <c r="AC27" s="429">
        <v>-1.552419</v>
      </c>
      <c r="AD27" s="429">
        <v>-1.594117</v>
      </c>
      <c r="AE27" s="429">
        <v>-1.5683180000000001</v>
      </c>
      <c r="AF27" s="429">
        <v>-1.6382559999999999</v>
      </c>
      <c r="AG27" s="429">
        <v>-1.542786</v>
      </c>
      <c r="AH27" s="429">
        <v>-1.715994</v>
      </c>
      <c r="AI27" s="429">
        <v>-1.71004</v>
      </c>
      <c r="AJ27" s="429">
        <v>-1.656328</v>
      </c>
      <c r="AK27" s="429">
        <v>-1.806295</v>
      </c>
      <c r="AL27" s="429">
        <v>-1.707214</v>
      </c>
      <c r="AM27" s="429">
        <v>-1.620573</v>
      </c>
      <c r="AN27" s="429">
        <v>-1.6288450000000001</v>
      </c>
      <c r="AO27" s="429">
        <v>-1.7182040000000001</v>
      </c>
      <c r="AP27" s="429">
        <v>-1.7269969999999999</v>
      </c>
      <c r="AQ27" s="429">
        <v>-1.5522370000000001</v>
      </c>
      <c r="AR27" s="429">
        <v>-1.6338779999999999</v>
      </c>
      <c r="AS27" s="429">
        <v>-1.7787010000000001</v>
      </c>
      <c r="AT27" s="429">
        <v>-1.5194749999999999</v>
      </c>
      <c r="AU27" s="429">
        <v>-1.809118</v>
      </c>
      <c r="AV27" s="429">
        <v>-1.6832720000000001</v>
      </c>
      <c r="AW27" s="429">
        <v>-1.8644666670000001</v>
      </c>
      <c r="AX27" s="429">
        <v>-1.7811290319999999</v>
      </c>
      <c r="AY27" s="429">
        <v>-1.7974876129999999</v>
      </c>
      <c r="AZ27" s="352">
        <v>-1.868927</v>
      </c>
      <c r="BA27" s="352">
        <v>-1.787134</v>
      </c>
      <c r="BB27" s="352">
        <v>-1.7969390000000001</v>
      </c>
      <c r="BC27" s="352">
        <v>-1.7810459999999999</v>
      </c>
      <c r="BD27" s="352">
        <v>-1.798243</v>
      </c>
      <c r="BE27" s="352">
        <v>-1.7587839999999999</v>
      </c>
      <c r="BF27" s="352">
        <v>-1.7286840000000001</v>
      </c>
      <c r="BG27" s="352">
        <v>-1.821339</v>
      </c>
      <c r="BH27" s="352">
        <v>-1.8093189999999999</v>
      </c>
      <c r="BI27" s="352">
        <v>-1.8215509999999999</v>
      </c>
      <c r="BJ27" s="352">
        <v>-1.922369</v>
      </c>
      <c r="BK27" s="352">
        <v>-1.792686</v>
      </c>
      <c r="BL27" s="352">
        <v>-1.871621</v>
      </c>
      <c r="BM27" s="352">
        <v>-1.8738889999999999</v>
      </c>
      <c r="BN27" s="352">
        <v>-1.8940980000000001</v>
      </c>
      <c r="BO27" s="352">
        <v>-1.878595</v>
      </c>
      <c r="BP27" s="352">
        <v>-1.8861540000000001</v>
      </c>
      <c r="BQ27" s="352">
        <v>-1.8408150000000001</v>
      </c>
      <c r="BR27" s="352">
        <v>-1.80063</v>
      </c>
      <c r="BS27" s="352">
        <v>-1.897713</v>
      </c>
      <c r="BT27" s="352">
        <v>-1.879661</v>
      </c>
      <c r="BU27" s="352">
        <v>-1.884387</v>
      </c>
      <c r="BV27" s="352">
        <v>-1.982855</v>
      </c>
    </row>
    <row r="28" spans="1:74" x14ac:dyDescent="0.2">
      <c r="A28" s="270" t="s">
        <v>522</v>
      </c>
      <c r="B28" s="565" t="s">
        <v>1129</v>
      </c>
      <c r="C28" s="429">
        <v>-0.25077199999999999</v>
      </c>
      <c r="D28" s="429">
        <v>-0.298591</v>
      </c>
      <c r="E28" s="429">
        <v>-0.33574599999999999</v>
      </c>
      <c r="F28" s="429">
        <v>-0.43086600000000003</v>
      </c>
      <c r="G28" s="429">
        <v>-0.48691499999999999</v>
      </c>
      <c r="H28" s="429">
        <v>-0.42652299999999999</v>
      </c>
      <c r="I28" s="429">
        <v>-0.345447</v>
      </c>
      <c r="J28" s="429">
        <v>-0.32774199999999998</v>
      </c>
      <c r="K28" s="429">
        <v>-0.43238399999999999</v>
      </c>
      <c r="L28" s="429">
        <v>-0.377442</v>
      </c>
      <c r="M28" s="429">
        <v>-0.37562600000000002</v>
      </c>
      <c r="N28" s="429">
        <v>-0.389403</v>
      </c>
      <c r="O28" s="429">
        <v>-0.39708100000000002</v>
      </c>
      <c r="P28" s="429">
        <v>-0.331368</v>
      </c>
      <c r="Q28" s="429">
        <v>-0.43581599999999998</v>
      </c>
      <c r="R28" s="429">
        <v>-0.41938799999999998</v>
      </c>
      <c r="S28" s="429">
        <v>-0.36749900000000002</v>
      </c>
      <c r="T28" s="429">
        <v>-0.36075200000000002</v>
      </c>
      <c r="U28" s="429">
        <v>-0.34126299999999998</v>
      </c>
      <c r="V28" s="429">
        <v>-0.41646100000000003</v>
      </c>
      <c r="W28" s="429">
        <v>-0.42943100000000001</v>
      </c>
      <c r="X28" s="429">
        <v>-0.44218299999999999</v>
      </c>
      <c r="Y28" s="429">
        <v>-0.40246300000000002</v>
      </c>
      <c r="Z28" s="429">
        <v>-0.39217800000000003</v>
      </c>
      <c r="AA28" s="429">
        <v>-0.30978499999999998</v>
      </c>
      <c r="AB28" s="429">
        <v>-0.44014900000000001</v>
      </c>
      <c r="AC28" s="429">
        <v>-0.47009499999999999</v>
      </c>
      <c r="AD28" s="429">
        <v>-0.49781999999999998</v>
      </c>
      <c r="AE28" s="429">
        <v>-0.41422500000000001</v>
      </c>
      <c r="AF28" s="429">
        <v>-0.50112599999999996</v>
      </c>
      <c r="AG28" s="429">
        <v>-0.42572300000000002</v>
      </c>
      <c r="AH28" s="429">
        <v>-0.52078400000000002</v>
      </c>
      <c r="AI28" s="429">
        <v>-0.42493599999999998</v>
      </c>
      <c r="AJ28" s="429">
        <v>-0.42431000000000002</v>
      </c>
      <c r="AK28" s="429">
        <v>-0.43941599999999997</v>
      </c>
      <c r="AL28" s="429">
        <v>-0.41864200000000001</v>
      </c>
      <c r="AM28" s="429">
        <v>-0.40672700000000001</v>
      </c>
      <c r="AN28" s="429">
        <v>-0.44239400000000001</v>
      </c>
      <c r="AO28" s="429">
        <v>-0.45904600000000001</v>
      </c>
      <c r="AP28" s="429">
        <v>-0.53048700000000004</v>
      </c>
      <c r="AQ28" s="429">
        <v>-0.59362400000000004</v>
      </c>
      <c r="AR28" s="429">
        <v>-0.53286599999999995</v>
      </c>
      <c r="AS28" s="429">
        <v>-0.49349100000000001</v>
      </c>
      <c r="AT28" s="429">
        <v>-0.49065199999999998</v>
      </c>
      <c r="AU28" s="429">
        <v>-0.43623400000000001</v>
      </c>
      <c r="AV28" s="429">
        <v>-0.46409899999999998</v>
      </c>
      <c r="AW28" s="429">
        <v>-0.50680230000000004</v>
      </c>
      <c r="AX28" s="429">
        <v>-0.45710469999999997</v>
      </c>
      <c r="AY28" s="429">
        <v>-0.51490250000000004</v>
      </c>
      <c r="AZ28" s="352">
        <v>-0.51997640000000001</v>
      </c>
      <c r="BA28" s="352">
        <v>-0.55128180000000004</v>
      </c>
      <c r="BB28" s="352">
        <v>-0.56106929999999999</v>
      </c>
      <c r="BC28" s="352">
        <v>-0.57064459999999995</v>
      </c>
      <c r="BD28" s="352">
        <v>-0.55244510000000002</v>
      </c>
      <c r="BE28" s="352">
        <v>-0.55932090000000001</v>
      </c>
      <c r="BF28" s="352">
        <v>-0.51076710000000003</v>
      </c>
      <c r="BG28" s="352">
        <v>-0.50692619999999999</v>
      </c>
      <c r="BH28" s="352">
        <v>-0.52342230000000001</v>
      </c>
      <c r="BI28" s="352">
        <v>-0.56019070000000004</v>
      </c>
      <c r="BJ28" s="352">
        <v>-0.5328157</v>
      </c>
      <c r="BK28" s="352">
        <v>-0.46846280000000001</v>
      </c>
      <c r="BL28" s="352">
        <v>-0.46603149999999999</v>
      </c>
      <c r="BM28" s="352">
        <v>-0.56449450000000001</v>
      </c>
      <c r="BN28" s="352">
        <v>-0.56121259999999995</v>
      </c>
      <c r="BO28" s="352">
        <v>-0.61434409999999995</v>
      </c>
      <c r="BP28" s="352">
        <v>-0.60756069999999995</v>
      </c>
      <c r="BQ28" s="352">
        <v>-0.59422770000000003</v>
      </c>
      <c r="BR28" s="352">
        <v>-0.51671690000000003</v>
      </c>
      <c r="BS28" s="352">
        <v>-0.5409214</v>
      </c>
      <c r="BT28" s="352">
        <v>-0.52923339999999996</v>
      </c>
      <c r="BU28" s="352">
        <v>-0.55592819999999998</v>
      </c>
      <c r="BV28" s="352">
        <v>-0.50582249999999995</v>
      </c>
    </row>
    <row r="29" spans="1:74" x14ac:dyDescent="0.2">
      <c r="A29" s="270" t="s">
        <v>99</v>
      </c>
      <c r="B29" s="565" t="s">
        <v>1125</v>
      </c>
      <c r="C29" s="429">
        <v>-0.18923899999999999</v>
      </c>
      <c r="D29" s="429">
        <v>-0.177649</v>
      </c>
      <c r="E29" s="429">
        <v>-0.157309</v>
      </c>
      <c r="F29" s="429">
        <v>-0.16811200000000001</v>
      </c>
      <c r="G29" s="429">
        <v>-0.14660599999999999</v>
      </c>
      <c r="H29" s="429">
        <v>-0.192936</v>
      </c>
      <c r="I29" s="429">
        <v>-0.18790799999999999</v>
      </c>
      <c r="J29" s="429">
        <v>-0.177645</v>
      </c>
      <c r="K29" s="429">
        <v>-0.21041399999999999</v>
      </c>
      <c r="L29" s="429">
        <v>-0.104409</v>
      </c>
      <c r="M29" s="429">
        <v>-0.176619</v>
      </c>
      <c r="N29" s="429">
        <v>-0.17014799999999999</v>
      </c>
      <c r="O29" s="429">
        <v>-0.16297</v>
      </c>
      <c r="P29" s="429">
        <v>-0.17483000000000001</v>
      </c>
      <c r="Q29" s="429">
        <v>-0.147899</v>
      </c>
      <c r="R29" s="429">
        <v>-0.14412900000000001</v>
      </c>
      <c r="S29" s="429">
        <v>-0.17696100000000001</v>
      </c>
      <c r="T29" s="429">
        <v>-0.17473</v>
      </c>
      <c r="U29" s="429">
        <v>-0.13039899999999999</v>
      </c>
      <c r="V29" s="429">
        <v>-0.14550299999999999</v>
      </c>
      <c r="W29" s="429">
        <v>-0.122339</v>
      </c>
      <c r="X29" s="429">
        <v>-0.118267</v>
      </c>
      <c r="Y29" s="429">
        <v>-0.15235799999999999</v>
      </c>
      <c r="Z29" s="429">
        <v>-0.15143599999999999</v>
      </c>
      <c r="AA29" s="429">
        <v>-0.15421899999999999</v>
      </c>
      <c r="AB29" s="429">
        <v>-5.6253999999999998E-2</v>
      </c>
      <c r="AC29" s="429">
        <v>-0.128723</v>
      </c>
      <c r="AD29" s="429">
        <v>-0.16747999999999999</v>
      </c>
      <c r="AE29" s="429">
        <v>-0.152671</v>
      </c>
      <c r="AF29" s="429">
        <v>-8.2858000000000001E-2</v>
      </c>
      <c r="AG29" s="429">
        <v>-0.16928000000000001</v>
      </c>
      <c r="AH29" s="429">
        <v>-8.9409000000000002E-2</v>
      </c>
      <c r="AI29" s="429">
        <v>-0.17335200000000001</v>
      </c>
      <c r="AJ29" s="429">
        <v>-0.168271</v>
      </c>
      <c r="AK29" s="429">
        <v>-0.23697499999999999</v>
      </c>
      <c r="AL29" s="429">
        <v>-0.209841</v>
      </c>
      <c r="AM29" s="429">
        <v>-0.20486599999999999</v>
      </c>
      <c r="AN29" s="429">
        <v>-0.158305</v>
      </c>
      <c r="AO29" s="429">
        <v>-0.18171300000000001</v>
      </c>
      <c r="AP29" s="429">
        <v>-0.21667800000000001</v>
      </c>
      <c r="AQ29" s="429">
        <v>-0.202873</v>
      </c>
      <c r="AR29" s="429">
        <v>-0.24693499999999999</v>
      </c>
      <c r="AS29" s="429">
        <v>-0.22069800000000001</v>
      </c>
      <c r="AT29" s="429">
        <v>-0.17653199999999999</v>
      </c>
      <c r="AU29" s="429">
        <v>-0.15243200000000001</v>
      </c>
      <c r="AV29" s="429">
        <v>-0.10631599999999999</v>
      </c>
      <c r="AW29" s="429">
        <v>-0.20995420000000001</v>
      </c>
      <c r="AX29" s="429">
        <v>-0.20915600000000001</v>
      </c>
      <c r="AY29" s="429">
        <v>-0.21690789999999999</v>
      </c>
      <c r="AZ29" s="352">
        <v>-0.25510129999999998</v>
      </c>
      <c r="BA29" s="352">
        <v>-0.20549909999999999</v>
      </c>
      <c r="BB29" s="352">
        <v>-0.19966510000000001</v>
      </c>
      <c r="BC29" s="352">
        <v>-0.16952449999999999</v>
      </c>
      <c r="BD29" s="352">
        <v>-0.18455579999999999</v>
      </c>
      <c r="BE29" s="352">
        <v>-0.17060939999999999</v>
      </c>
      <c r="BF29" s="352">
        <v>-0.18738940000000001</v>
      </c>
      <c r="BG29" s="352">
        <v>-0.1985584</v>
      </c>
      <c r="BH29" s="352">
        <v>-0.19699410000000001</v>
      </c>
      <c r="BI29" s="352">
        <v>-0.2049569</v>
      </c>
      <c r="BJ29" s="352">
        <v>-0.2051229</v>
      </c>
      <c r="BK29" s="352">
        <v>-0.23012350000000001</v>
      </c>
      <c r="BL29" s="352">
        <v>-0.24112230000000001</v>
      </c>
      <c r="BM29" s="352">
        <v>-0.1949621</v>
      </c>
      <c r="BN29" s="352">
        <v>-0.19153139999999999</v>
      </c>
      <c r="BO29" s="352">
        <v>-0.16253219999999999</v>
      </c>
      <c r="BP29" s="352">
        <v>-0.17771729999999999</v>
      </c>
      <c r="BQ29" s="352">
        <v>-0.16449549999999999</v>
      </c>
      <c r="BR29" s="352">
        <v>-0.1817067</v>
      </c>
      <c r="BS29" s="352">
        <v>-0.19391849999999999</v>
      </c>
      <c r="BT29" s="352">
        <v>-0.19259709999999999</v>
      </c>
      <c r="BU29" s="352">
        <v>-0.2004833</v>
      </c>
      <c r="BV29" s="352">
        <v>-0.20135690000000001</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29"/>
      <c r="AZ30" s="352"/>
      <c r="BA30" s="352"/>
      <c r="BB30" s="352"/>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s="274" customFormat="1" x14ac:dyDescent="0.2">
      <c r="A31" s="548" t="s">
        <v>530</v>
      </c>
      <c r="B31" s="560" t="s">
        <v>1135</v>
      </c>
      <c r="C31" s="313">
        <v>160.87744900000001</v>
      </c>
      <c r="D31" s="313">
        <v>141.07776200000001</v>
      </c>
      <c r="E31" s="313">
        <v>142.11115699999999</v>
      </c>
      <c r="F31" s="313">
        <v>154.29309699999999</v>
      </c>
      <c r="G31" s="313">
        <v>177.48304099999999</v>
      </c>
      <c r="H31" s="313">
        <v>186.72917699999999</v>
      </c>
      <c r="I31" s="313">
        <v>208.541369</v>
      </c>
      <c r="J31" s="313">
        <v>230.774023</v>
      </c>
      <c r="K31" s="313">
        <v>243.70535000000001</v>
      </c>
      <c r="L31" s="313">
        <v>243.01998399999999</v>
      </c>
      <c r="M31" s="313">
        <v>236.15490500000001</v>
      </c>
      <c r="N31" s="313">
        <v>211.14952099999999</v>
      </c>
      <c r="O31" s="313">
        <v>187.896445</v>
      </c>
      <c r="P31" s="313">
        <v>174.685643</v>
      </c>
      <c r="Q31" s="313">
        <v>173.949138</v>
      </c>
      <c r="R31" s="313">
        <v>187.93352400000001</v>
      </c>
      <c r="S31" s="313">
        <v>207.05935700000001</v>
      </c>
      <c r="T31" s="313">
        <v>225.71730600000001</v>
      </c>
      <c r="U31" s="313">
        <v>242.93247600000001</v>
      </c>
      <c r="V31" s="313">
        <v>266.99305399999997</v>
      </c>
      <c r="W31" s="313">
        <v>277.21147300000001</v>
      </c>
      <c r="X31" s="313">
        <v>274.01406400000002</v>
      </c>
      <c r="Y31" s="313">
        <v>254.801704</v>
      </c>
      <c r="Z31" s="313">
        <v>223.298676</v>
      </c>
      <c r="AA31" s="313">
        <v>184.50430299999999</v>
      </c>
      <c r="AB31" s="313">
        <v>163.40231499999999</v>
      </c>
      <c r="AC31" s="313">
        <v>170.228511</v>
      </c>
      <c r="AD31" s="313">
        <v>188.35041899999999</v>
      </c>
      <c r="AE31" s="313">
        <v>214.47302400000001</v>
      </c>
      <c r="AF31" s="313">
        <v>234.75323700000001</v>
      </c>
      <c r="AG31" s="313">
        <v>264.55737699999997</v>
      </c>
      <c r="AH31" s="313">
        <v>277.91525100000001</v>
      </c>
      <c r="AI31" s="313">
        <v>276.85161099999999</v>
      </c>
      <c r="AJ31" s="313">
        <v>269.48558000000003</v>
      </c>
      <c r="AK31" s="313">
        <v>253.66751099999999</v>
      </c>
      <c r="AL31" s="313">
        <v>225.71036000000001</v>
      </c>
      <c r="AM31" s="313">
        <v>184.688322</v>
      </c>
      <c r="AN31" s="313">
        <v>163.02121600000001</v>
      </c>
      <c r="AO31" s="313">
        <v>173.54224300000001</v>
      </c>
      <c r="AP31" s="313">
        <v>194.55259599999999</v>
      </c>
      <c r="AQ31" s="313">
        <v>225.49050600000001</v>
      </c>
      <c r="AR31" s="313">
        <v>252.639779</v>
      </c>
      <c r="AS31" s="313">
        <v>273.53508599999998</v>
      </c>
      <c r="AT31" s="313">
        <v>294.75440800000001</v>
      </c>
      <c r="AU31" s="313">
        <v>304.587783</v>
      </c>
      <c r="AV31" s="313">
        <v>305.49192599999998</v>
      </c>
      <c r="AW31" s="313">
        <v>296.90871429999999</v>
      </c>
      <c r="AX31" s="313">
        <v>282.339</v>
      </c>
      <c r="AY31" s="313">
        <v>242.68991439999999</v>
      </c>
      <c r="AZ31" s="437">
        <v>220.79650000000001</v>
      </c>
      <c r="BA31" s="437">
        <v>223.43379999999999</v>
      </c>
      <c r="BB31" s="437">
        <v>236.79259999999999</v>
      </c>
      <c r="BC31" s="437">
        <v>257.61559999999997</v>
      </c>
      <c r="BD31" s="437">
        <v>275.90710000000001</v>
      </c>
      <c r="BE31" s="437">
        <v>294.1859</v>
      </c>
      <c r="BF31" s="437">
        <v>312.83569999999997</v>
      </c>
      <c r="BG31" s="437">
        <v>320.36709999999999</v>
      </c>
      <c r="BH31" s="437">
        <v>314.702</v>
      </c>
      <c r="BI31" s="437">
        <v>299.73689999999999</v>
      </c>
      <c r="BJ31" s="437">
        <v>272.90159999999997</v>
      </c>
      <c r="BK31" s="437">
        <v>246.03</v>
      </c>
      <c r="BL31" s="437">
        <v>226.76230000000001</v>
      </c>
      <c r="BM31" s="437">
        <v>228.5334</v>
      </c>
      <c r="BN31" s="437">
        <v>242.2569</v>
      </c>
      <c r="BO31" s="437">
        <v>262.54640000000001</v>
      </c>
      <c r="BP31" s="437">
        <v>279.41000000000003</v>
      </c>
      <c r="BQ31" s="437">
        <v>298.21260000000001</v>
      </c>
      <c r="BR31" s="437">
        <v>316.33210000000003</v>
      </c>
      <c r="BS31" s="437">
        <v>323.26060000000001</v>
      </c>
      <c r="BT31" s="437">
        <v>317.98169999999999</v>
      </c>
      <c r="BU31" s="437">
        <v>303.29599999999999</v>
      </c>
      <c r="BV31" s="437">
        <v>277.32679999999999</v>
      </c>
    </row>
    <row r="32" spans="1:74" x14ac:dyDescent="0.2">
      <c r="A32" s="270" t="s">
        <v>525</v>
      </c>
      <c r="B32" s="565" t="s">
        <v>1123</v>
      </c>
      <c r="C32" s="574">
        <v>54.59</v>
      </c>
      <c r="D32" s="574">
        <v>49.136000000000003</v>
      </c>
      <c r="E32" s="574">
        <v>49.643000000000001</v>
      </c>
      <c r="F32" s="574">
        <v>51.323999999999998</v>
      </c>
      <c r="G32" s="574">
        <v>53.750999999999998</v>
      </c>
      <c r="H32" s="574">
        <v>49.872999999999998</v>
      </c>
      <c r="I32" s="574">
        <v>47.518999999999998</v>
      </c>
      <c r="J32" s="574">
        <v>50.063000000000002</v>
      </c>
      <c r="K32" s="574">
        <v>52.158999999999999</v>
      </c>
      <c r="L32" s="574">
        <v>52.713000000000001</v>
      </c>
      <c r="M32" s="574">
        <v>56.796999999999997</v>
      </c>
      <c r="N32" s="574">
        <v>53.545999999999999</v>
      </c>
      <c r="O32" s="574">
        <v>52.497999999999998</v>
      </c>
      <c r="P32" s="574">
        <v>52.121000000000002</v>
      </c>
      <c r="Q32" s="574">
        <v>54.469000000000001</v>
      </c>
      <c r="R32" s="574">
        <v>56.710999999999999</v>
      </c>
      <c r="S32" s="574">
        <v>54.235999999999997</v>
      </c>
      <c r="T32" s="574">
        <v>51.518999999999998</v>
      </c>
      <c r="U32" s="574">
        <v>48.314999999999998</v>
      </c>
      <c r="V32" s="574">
        <v>51.042000000000002</v>
      </c>
      <c r="W32" s="574">
        <v>57.296999999999997</v>
      </c>
      <c r="X32" s="574">
        <v>66.185000000000002</v>
      </c>
      <c r="Y32" s="574">
        <v>72.043000000000006</v>
      </c>
      <c r="Z32" s="574">
        <v>65.796000000000006</v>
      </c>
      <c r="AA32" s="574">
        <v>57.378</v>
      </c>
      <c r="AB32" s="574">
        <v>53.912999999999997</v>
      </c>
      <c r="AC32" s="574">
        <v>59.557000000000002</v>
      </c>
      <c r="AD32" s="574">
        <v>66.554000000000002</v>
      </c>
      <c r="AE32" s="574">
        <v>72.093000000000004</v>
      </c>
      <c r="AF32" s="574">
        <v>75.277000000000001</v>
      </c>
      <c r="AG32" s="574">
        <v>80.905000000000001</v>
      </c>
      <c r="AH32" s="574">
        <v>79.543000000000006</v>
      </c>
      <c r="AI32" s="574">
        <v>77.191999999999993</v>
      </c>
      <c r="AJ32" s="574">
        <v>75.314999999999998</v>
      </c>
      <c r="AK32" s="574">
        <v>76.971999999999994</v>
      </c>
      <c r="AL32" s="574">
        <v>71.603999999999999</v>
      </c>
      <c r="AM32" s="574">
        <v>61.716000000000001</v>
      </c>
      <c r="AN32" s="574">
        <v>56.2</v>
      </c>
      <c r="AO32" s="574">
        <v>63.933</v>
      </c>
      <c r="AP32" s="574">
        <v>71.394999999999996</v>
      </c>
      <c r="AQ32" s="574">
        <v>77.409000000000006</v>
      </c>
      <c r="AR32" s="574">
        <v>81.567999999999998</v>
      </c>
      <c r="AS32" s="574">
        <v>80.575999999999993</v>
      </c>
      <c r="AT32" s="574">
        <v>78.162000000000006</v>
      </c>
      <c r="AU32" s="574">
        <v>80.665999999999997</v>
      </c>
      <c r="AV32" s="574">
        <v>82.968000000000004</v>
      </c>
      <c r="AW32" s="574">
        <v>84.912596629999996</v>
      </c>
      <c r="AX32" s="574">
        <v>82.120061050000004</v>
      </c>
      <c r="AY32" s="574">
        <v>77.849554729999994</v>
      </c>
      <c r="AZ32" s="354">
        <v>74.764060000000001</v>
      </c>
      <c r="BA32" s="354">
        <v>75.986230000000006</v>
      </c>
      <c r="BB32" s="354">
        <v>77.580129999999997</v>
      </c>
      <c r="BC32" s="354">
        <v>78.348839999999996</v>
      </c>
      <c r="BD32" s="354">
        <v>77.911860000000004</v>
      </c>
      <c r="BE32" s="354">
        <v>77.335419999999999</v>
      </c>
      <c r="BF32" s="354">
        <v>77.675290000000004</v>
      </c>
      <c r="BG32" s="354">
        <v>79.176919999999996</v>
      </c>
      <c r="BH32" s="354">
        <v>80.975819999999999</v>
      </c>
      <c r="BI32" s="354">
        <v>82.626090000000005</v>
      </c>
      <c r="BJ32" s="354">
        <v>79.830020000000005</v>
      </c>
      <c r="BK32" s="354">
        <v>77.601129999999998</v>
      </c>
      <c r="BL32" s="354">
        <v>76.719449999999995</v>
      </c>
      <c r="BM32" s="354">
        <v>78.157060000000001</v>
      </c>
      <c r="BN32" s="354">
        <v>79.88776</v>
      </c>
      <c r="BO32" s="354">
        <v>80.838380000000001</v>
      </c>
      <c r="BP32" s="354">
        <v>80.604439999999997</v>
      </c>
      <c r="BQ32" s="354">
        <v>81.136110000000002</v>
      </c>
      <c r="BR32" s="354">
        <v>81.673090000000002</v>
      </c>
      <c r="BS32" s="354">
        <v>83.356409999999997</v>
      </c>
      <c r="BT32" s="354">
        <v>85.292109999999994</v>
      </c>
      <c r="BU32" s="354">
        <v>86.929029999999997</v>
      </c>
      <c r="BV32" s="354">
        <v>84.148330000000001</v>
      </c>
    </row>
    <row r="33" spans="1:77" x14ac:dyDescent="0.2">
      <c r="A33" s="270" t="s">
        <v>570</v>
      </c>
      <c r="B33" s="565" t="s">
        <v>925</v>
      </c>
      <c r="C33" s="574">
        <v>48.018999999999998</v>
      </c>
      <c r="D33" s="574">
        <v>37.734000000000002</v>
      </c>
      <c r="E33" s="574">
        <v>36.265999999999998</v>
      </c>
      <c r="F33" s="574">
        <v>40.213999999999999</v>
      </c>
      <c r="G33" s="574">
        <v>49.670999999999999</v>
      </c>
      <c r="H33" s="574">
        <v>54.127000000000002</v>
      </c>
      <c r="I33" s="574">
        <v>64.161000000000001</v>
      </c>
      <c r="J33" s="574">
        <v>72.837999999999994</v>
      </c>
      <c r="K33" s="574">
        <v>81.98</v>
      </c>
      <c r="L33" s="574">
        <v>86.724000000000004</v>
      </c>
      <c r="M33" s="574">
        <v>87.671999999999997</v>
      </c>
      <c r="N33" s="574">
        <v>76.641999999999996</v>
      </c>
      <c r="O33" s="574">
        <v>68.543999999999997</v>
      </c>
      <c r="P33" s="574">
        <v>60.451999999999998</v>
      </c>
      <c r="Q33" s="574">
        <v>55.197000000000003</v>
      </c>
      <c r="R33" s="574">
        <v>60.600999999999999</v>
      </c>
      <c r="S33" s="574">
        <v>71.049000000000007</v>
      </c>
      <c r="T33" s="574">
        <v>79.191999999999993</v>
      </c>
      <c r="U33" s="574">
        <v>86.676000000000002</v>
      </c>
      <c r="V33" s="574">
        <v>96.358999999999995</v>
      </c>
      <c r="W33" s="574">
        <v>101.404</v>
      </c>
      <c r="X33" s="574">
        <v>97.908000000000001</v>
      </c>
      <c r="Y33" s="574">
        <v>90.122</v>
      </c>
      <c r="Z33" s="574">
        <v>79.64</v>
      </c>
      <c r="AA33" s="574">
        <v>59.95</v>
      </c>
      <c r="AB33" s="574">
        <v>49.584000000000003</v>
      </c>
      <c r="AC33" s="574">
        <v>51.591999999999999</v>
      </c>
      <c r="AD33" s="574">
        <v>57.13</v>
      </c>
      <c r="AE33" s="574">
        <v>66.498999999999995</v>
      </c>
      <c r="AF33" s="574">
        <v>74.856999999999999</v>
      </c>
      <c r="AG33" s="574">
        <v>87.069000000000003</v>
      </c>
      <c r="AH33" s="574">
        <v>93.796000000000006</v>
      </c>
      <c r="AI33" s="574">
        <v>97.305000000000007</v>
      </c>
      <c r="AJ33" s="574">
        <v>97.292000000000002</v>
      </c>
      <c r="AK33" s="574">
        <v>92.438999999999993</v>
      </c>
      <c r="AL33" s="574">
        <v>80.662999999999997</v>
      </c>
      <c r="AM33" s="574">
        <v>59.335999999999999</v>
      </c>
      <c r="AN33" s="574">
        <v>46.610999999999997</v>
      </c>
      <c r="AO33" s="574">
        <v>44.146000000000001</v>
      </c>
      <c r="AP33" s="574">
        <v>48.622</v>
      </c>
      <c r="AQ33" s="574">
        <v>62.601999999999997</v>
      </c>
      <c r="AR33" s="574">
        <v>75.200999999999993</v>
      </c>
      <c r="AS33" s="574">
        <v>82.350999999999999</v>
      </c>
      <c r="AT33" s="574">
        <v>94.1</v>
      </c>
      <c r="AU33" s="574">
        <v>100.09</v>
      </c>
      <c r="AV33" s="574">
        <v>103.905</v>
      </c>
      <c r="AW33" s="574">
        <v>103.3766364</v>
      </c>
      <c r="AX33" s="574">
        <v>101.57938559999999</v>
      </c>
      <c r="AY33" s="574">
        <v>78.631942249999994</v>
      </c>
      <c r="AZ33" s="354">
        <v>65.069680000000005</v>
      </c>
      <c r="BA33" s="354">
        <v>62.975879999999997</v>
      </c>
      <c r="BB33" s="354">
        <v>66.245959999999997</v>
      </c>
      <c r="BC33" s="354">
        <v>74.184600000000003</v>
      </c>
      <c r="BD33" s="354">
        <v>81.530019999999993</v>
      </c>
      <c r="BE33" s="354">
        <v>88.776830000000004</v>
      </c>
      <c r="BF33" s="354">
        <v>96.875470000000007</v>
      </c>
      <c r="BG33" s="354">
        <v>101.9769</v>
      </c>
      <c r="BH33" s="354">
        <v>101.5256</v>
      </c>
      <c r="BI33" s="354">
        <v>97.927679999999995</v>
      </c>
      <c r="BJ33" s="354">
        <v>87.465090000000004</v>
      </c>
      <c r="BK33" s="354">
        <v>71.941310000000001</v>
      </c>
      <c r="BL33" s="354">
        <v>58.822899999999997</v>
      </c>
      <c r="BM33" s="354">
        <v>56.686680000000003</v>
      </c>
      <c r="BN33" s="354">
        <v>60.222149999999999</v>
      </c>
      <c r="BO33" s="354">
        <v>68.450829999999996</v>
      </c>
      <c r="BP33" s="354">
        <v>76.138090000000005</v>
      </c>
      <c r="BQ33" s="354">
        <v>83.786209999999997</v>
      </c>
      <c r="BR33" s="354">
        <v>92.144120000000001</v>
      </c>
      <c r="BS33" s="354">
        <v>97.442740000000001</v>
      </c>
      <c r="BT33" s="354">
        <v>97.211889999999997</v>
      </c>
      <c r="BU33" s="354">
        <v>93.888310000000004</v>
      </c>
      <c r="BV33" s="354">
        <v>83.772220000000004</v>
      </c>
    </row>
    <row r="34" spans="1:77" x14ac:dyDescent="0.2">
      <c r="A34" s="270" t="s">
        <v>571</v>
      </c>
      <c r="B34" s="565" t="s">
        <v>1136</v>
      </c>
      <c r="C34" s="574">
        <v>1.204</v>
      </c>
      <c r="D34" s="574">
        <v>1.1779999999999999</v>
      </c>
      <c r="E34" s="574">
        <v>1.071</v>
      </c>
      <c r="F34" s="574">
        <v>0.99099999999999999</v>
      </c>
      <c r="G34" s="574">
        <v>1.0940000000000001</v>
      </c>
      <c r="H34" s="574">
        <v>1.228</v>
      </c>
      <c r="I34" s="574">
        <v>1.2290000000000001</v>
      </c>
      <c r="J34" s="574">
        <v>1.091</v>
      </c>
      <c r="K34" s="574">
        <v>1.083</v>
      </c>
      <c r="L34" s="574">
        <v>1.0269999999999999</v>
      </c>
      <c r="M34" s="574">
        <v>1.1679999999999999</v>
      </c>
      <c r="N34" s="574">
        <v>1.3380000000000001</v>
      </c>
      <c r="O34" s="574">
        <v>0.96299999999999997</v>
      </c>
      <c r="P34" s="574">
        <v>0.84499999999999997</v>
      </c>
      <c r="Q34" s="574">
        <v>1.145</v>
      </c>
      <c r="R34" s="574">
        <v>1.2789999999999999</v>
      </c>
      <c r="S34" s="574">
        <v>1.1459999999999999</v>
      </c>
      <c r="T34" s="574">
        <v>1.1379999999999999</v>
      </c>
      <c r="U34" s="574">
        <v>1.2330000000000001</v>
      </c>
      <c r="V34" s="574">
        <v>1.1990000000000001</v>
      </c>
      <c r="W34" s="574">
        <v>1.218</v>
      </c>
      <c r="X34" s="574">
        <v>1.345</v>
      </c>
      <c r="Y34" s="574">
        <v>1.526</v>
      </c>
      <c r="Z34" s="574">
        <v>0.90900000000000003</v>
      </c>
      <c r="AA34" s="574">
        <v>0.77800000000000002</v>
      </c>
      <c r="AB34" s="574">
        <v>0.72599999999999998</v>
      </c>
      <c r="AC34" s="574">
        <v>0.88700000000000001</v>
      </c>
      <c r="AD34" s="574">
        <v>1.034</v>
      </c>
      <c r="AE34" s="574">
        <v>1.1379999999999999</v>
      </c>
      <c r="AF34" s="574">
        <v>1.341</v>
      </c>
      <c r="AG34" s="574">
        <v>1.2689999999999999</v>
      </c>
      <c r="AH34" s="574">
        <v>1.3240000000000001</v>
      </c>
      <c r="AI34" s="574">
        <v>1.3340000000000001</v>
      </c>
      <c r="AJ34" s="574">
        <v>1.49</v>
      </c>
      <c r="AK34" s="574">
        <v>1.4319999999999999</v>
      </c>
      <c r="AL34" s="574">
        <v>1.361</v>
      </c>
      <c r="AM34" s="574">
        <v>1.125</v>
      </c>
      <c r="AN34" s="574">
        <v>0.83399999999999996</v>
      </c>
      <c r="AO34" s="574">
        <v>1.117</v>
      </c>
      <c r="AP34" s="574">
        <v>0.88200000000000001</v>
      </c>
      <c r="AQ34" s="574">
        <v>1.05</v>
      </c>
      <c r="AR34" s="574">
        <v>1.1990000000000001</v>
      </c>
      <c r="AS34" s="574">
        <v>1.214</v>
      </c>
      <c r="AT34" s="574">
        <v>1.3480000000000001</v>
      </c>
      <c r="AU34" s="574">
        <v>1.24</v>
      </c>
      <c r="AV34" s="574">
        <v>1.24</v>
      </c>
      <c r="AW34" s="574">
        <v>1.2282207000000001</v>
      </c>
      <c r="AX34" s="574">
        <v>1.1417573000000001</v>
      </c>
      <c r="AY34" s="574">
        <v>0.9557137</v>
      </c>
      <c r="AZ34" s="354">
        <v>0.99699919999999997</v>
      </c>
      <c r="BA34" s="354">
        <v>1.0742149999999999</v>
      </c>
      <c r="BB34" s="354">
        <v>1.1433720000000001</v>
      </c>
      <c r="BC34" s="354">
        <v>1.3287500000000001</v>
      </c>
      <c r="BD34" s="354">
        <v>1.384949</v>
      </c>
      <c r="BE34" s="354">
        <v>1.5979049999999999</v>
      </c>
      <c r="BF34" s="354">
        <v>1.760454</v>
      </c>
      <c r="BG34" s="354">
        <v>1.585874</v>
      </c>
      <c r="BH34" s="354">
        <v>1.6486270000000001</v>
      </c>
      <c r="BI34" s="354">
        <v>1.5764400000000001</v>
      </c>
      <c r="BJ34" s="354">
        <v>1.4441539999999999</v>
      </c>
      <c r="BK34" s="354">
        <v>1.209921</v>
      </c>
      <c r="BL34" s="354">
        <v>1.2077549999999999</v>
      </c>
      <c r="BM34" s="354">
        <v>1.252456</v>
      </c>
      <c r="BN34" s="354">
        <v>1.294378</v>
      </c>
      <c r="BO34" s="354">
        <v>1.4658979999999999</v>
      </c>
      <c r="BP34" s="354">
        <v>1.5161880000000001</v>
      </c>
      <c r="BQ34" s="354">
        <v>1.7204520000000001</v>
      </c>
      <c r="BR34" s="354">
        <v>1.881586</v>
      </c>
      <c r="BS34" s="354">
        <v>1.709122</v>
      </c>
      <c r="BT34" s="354">
        <v>1.768283</v>
      </c>
      <c r="BU34" s="354">
        <v>1.6844950000000001</v>
      </c>
      <c r="BV34" s="354">
        <v>1.5396879999999999</v>
      </c>
    </row>
    <row r="35" spans="1:77" x14ac:dyDescent="0.2">
      <c r="A35" s="270" t="s">
        <v>526</v>
      </c>
      <c r="B35" s="565" t="s">
        <v>1129</v>
      </c>
      <c r="C35" s="574">
        <v>36.618000000000002</v>
      </c>
      <c r="D35" s="574">
        <v>34.167000000000002</v>
      </c>
      <c r="E35" s="574">
        <v>35.732999999999997</v>
      </c>
      <c r="F35" s="574">
        <v>41.741</v>
      </c>
      <c r="G35" s="574">
        <v>49.762</v>
      </c>
      <c r="H35" s="574">
        <v>58.811</v>
      </c>
      <c r="I35" s="574">
        <v>70.840999999999994</v>
      </c>
      <c r="J35" s="574">
        <v>80.811999999999998</v>
      </c>
      <c r="K35" s="574">
        <v>81.256</v>
      </c>
      <c r="L35" s="574">
        <v>75.587000000000003</v>
      </c>
      <c r="M35" s="574">
        <v>64.201999999999998</v>
      </c>
      <c r="N35" s="574">
        <v>54.493000000000002</v>
      </c>
      <c r="O35" s="574">
        <v>43.063000000000002</v>
      </c>
      <c r="P35" s="574">
        <v>39.097999999999999</v>
      </c>
      <c r="Q35" s="574">
        <v>40.268999999999998</v>
      </c>
      <c r="R35" s="574">
        <v>47.418999999999997</v>
      </c>
      <c r="S35" s="574">
        <v>59.024000000000001</v>
      </c>
      <c r="T35" s="574">
        <v>70.47</v>
      </c>
      <c r="U35" s="574">
        <v>79.897999999999996</v>
      </c>
      <c r="V35" s="574">
        <v>90.894000000000005</v>
      </c>
      <c r="W35" s="574">
        <v>90.040999999999997</v>
      </c>
      <c r="X35" s="574">
        <v>80.539000000000001</v>
      </c>
      <c r="Y35" s="574">
        <v>64.456000000000003</v>
      </c>
      <c r="Z35" s="574">
        <v>50.121000000000002</v>
      </c>
      <c r="AA35" s="574">
        <v>41.661000000000001</v>
      </c>
      <c r="AB35" s="574">
        <v>35.713000000000001</v>
      </c>
      <c r="AC35" s="574">
        <v>35.034999999999997</v>
      </c>
      <c r="AD35" s="574">
        <v>41.512</v>
      </c>
      <c r="AE35" s="574">
        <v>51.854999999999997</v>
      </c>
      <c r="AF35" s="574">
        <v>59.201999999999998</v>
      </c>
      <c r="AG35" s="574">
        <v>69.501999999999995</v>
      </c>
      <c r="AH35" s="574">
        <v>76.995999999999995</v>
      </c>
      <c r="AI35" s="574">
        <v>76.45</v>
      </c>
      <c r="AJ35" s="574">
        <v>71.018000000000001</v>
      </c>
      <c r="AK35" s="574">
        <v>59.993000000000002</v>
      </c>
      <c r="AL35" s="574">
        <v>49.06</v>
      </c>
      <c r="AM35" s="574">
        <v>40.823</v>
      </c>
      <c r="AN35" s="574">
        <v>38.39</v>
      </c>
      <c r="AO35" s="574">
        <v>42.762999999999998</v>
      </c>
      <c r="AP35" s="574">
        <v>50.588000000000001</v>
      </c>
      <c r="AQ35" s="574">
        <v>59.325000000000003</v>
      </c>
      <c r="AR35" s="574">
        <v>67.573999999999998</v>
      </c>
      <c r="AS35" s="574">
        <v>79.994</v>
      </c>
      <c r="AT35" s="574">
        <v>90.066000000000003</v>
      </c>
      <c r="AU35" s="574">
        <v>92.519000000000005</v>
      </c>
      <c r="AV35" s="574">
        <v>87.763000000000005</v>
      </c>
      <c r="AW35" s="574">
        <v>78.223052420000002</v>
      </c>
      <c r="AX35" s="574">
        <v>68.924829360000004</v>
      </c>
      <c r="AY35" s="574">
        <v>59.259727220000002</v>
      </c>
      <c r="AZ35" s="354">
        <v>55.219659999999998</v>
      </c>
      <c r="BA35" s="354">
        <v>58.990299999999998</v>
      </c>
      <c r="BB35" s="354">
        <v>67.236410000000006</v>
      </c>
      <c r="BC35" s="354">
        <v>78.205179999999999</v>
      </c>
      <c r="BD35" s="354">
        <v>88.923760000000001</v>
      </c>
      <c r="BE35" s="354">
        <v>99.13937</v>
      </c>
      <c r="BF35" s="354">
        <v>108.7599</v>
      </c>
      <c r="BG35" s="354">
        <v>110.2841</v>
      </c>
      <c r="BH35" s="354">
        <v>103.49550000000001</v>
      </c>
      <c r="BI35" s="354">
        <v>91.126679999999993</v>
      </c>
      <c r="BJ35" s="354">
        <v>78.296199999999999</v>
      </c>
      <c r="BK35" s="354">
        <v>70.532229999999998</v>
      </c>
      <c r="BL35" s="354">
        <v>66.516229999999993</v>
      </c>
      <c r="BM35" s="354">
        <v>69.284239999999997</v>
      </c>
      <c r="BN35" s="354">
        <v>77.519919999999999</v>
      </c>
      <c r="BO35" s="354">
        <v>87.495180000000005</v>
      </c>
      <c r="BP35" s="354">
        <v>96.234800000000007</v>
      </c>
      <c r="BQ35" s="354">
        <v>105.4666</v>
      </c>
      <c r="BR35" s="354">
        <v>114.09099999999999</v>
      </c>
      <c r="BS35" s="354">
        <v>114.6174</v>
      </c>
      <c r="BT35" s="354">
        <v>107.8398</v>
      </c>
      <c r="BU35" s="354">
        <v>95.479910000000004</v>
      </c>
      <c r="BV35" s="354">
        <v>83.145809999999997</v>
      </c>
    </row>
    <row r="36" spans="1:77" x14ac:dyDescent="0.2">
      <c r="A36" s="270" t="s">
        <v>438</v>
      </c>
      <c r="B36" s="565" t="s">
        <v>1125</v>
      </c>
      <c r="C36" s="574">
        <v>20.446449000000001</v>
      </c>
      <c r="D36" s="574">
        <v>18.862762</v>
      </c>
      <c r="E36" s="574">
        <v>19.398157000000001</v>
      </c>
      <c r="F36" s="574">
        <v>20.023097</v>
      </c>
      <c r="G36" s="574">
        <v>23.205041000000001</v>
      </c>
      <c r="H36" s="574">
        <v>22.690176999999998</v>
      </c>
      <c r="I36" s="574">
        <v>24.791369</v>
      </c>
      <c r="J36" s="574">
        <v>25.970023000000001</v>
      </c>
      <c r="K36" s="574">
        <v>27.227350000000001</v>
      </c>
      <c r="L36" s="574">
        <v>26.968983999999999</v>
      </c>
      <c r="M36" s="574">
        <v>26.315905000000001</v>
      </c>
      <c r="N36" s="574">
        <v>25.130521000000002</v>
      </c>
      <c r="O36" s="574">
        <v>22.828444999999999</v>
      </c>
      <c r="P36" s="574">
        <v>22.169643000000001</v>
      </c>
      <c r="Q36" s="574">
        <v>22.869138</v>
      </c>
      <c r="R36" s="574">
        <v>21.923524</v>
      </c>
      <c r="S36" s="574">
        <v>21.604357</v>
      </c>
      <c r="T36" s="574">
        <v>23.398306000000002</v>
      </c>
      <c r="U36" s="574">
        <v>26.810476000000001</v>
      </c>
      <c r="V36" s="574">
        <v>27.499054000000001</v>
      </c>
      <c r="W36" s="574">
        <v>27.251473000000001</v>
      </c>
      <c r="X36" s="574">
        <v>28.037064000000001</v>
      </c>
      <c r="Y36" s="574">
        <v>26.654703999999999</v>
      </c>
      <c r="Z36" s="574">
        <v>26.832675999999999</v>
      </c>
      <c r="AA36" s="574">
        <v>24.737303000000001</v>
      </c>
      <c r="AB36" s="574">
        <v>23.466315000000002</v>
      </c>
      <c r="AC36" s="574">
        <v>23.157511</v>
      </c>
      <c r="AD36" s="574">
        <v>22.120418999999998</v>
      </c>
      <c r="AE36" s="574">
        <v>22.888024000000001</v>
      </c>
      <c r="AF36" s="574">
        <v>24.076236999999999</v>
      </c>
      <c r="AG36" s="574">
        <v>25.812377000000001</v>
      </c>
      <c r="AH36" s="574">
        <v>26.256250999999999</v>
      </c>
      <c r="AI36" s="574">
        <v>24.570611</v>
      </c>
      <c r="AJ36" s="574">
        <v>24.37058</v>
      </c>
      <c r="AK36" s="574">
        <v>22.831510999999999</v>
      </c>
      <c r="AL36" s="574">
        <v>23.022359999999999</v>
      </c>
      <c r="AM36" s="574">
        <v>21.688321999999999</v>
      </c>
      <c r="AN36" s="574">
        <v>20.986215999999999</v>
      </c>
      <c r="AO36" s="574">
        <v>21.583243</v>
      </c>
      <c r="AP36" s="574">
        <v>23.065595999999999</v>
      </c>
      <c r="AQ36" s="574">
        <v>25.104506000000001</v>
      </c>
      <c r="AR36" s="574">
        <v>27.097778999999999</v>
      </c>
      <c r="AS36" s="574">
        <v>29.400086000000002</v>
      </c>
      <c r="AT36" s="574">
        <v>31.078408</v>
      </c>
      <c r="AU36" s="574">
        <v>30.072783000000001</v>
      </c>
      <c r="AV36" s="574">
        <v>29.615926000000002</v>
      </c>
      <c r="AW36" s="574">
        <v>29.168208100000001</v>
      </c>
      <c r="AX36" s="574">
        <v>28.572966739999998</v>
      </c>
      <c r="AY36" s="574">
        <v>25.992976540000001</v>
      </c>
      <c r="AZ36" s="354">
        <v>24.746099999999998</v>
      </c>
      <c r="BA36" s="354">
        <v>24.407129999999999</v>
      </c>
      <c r="BB36" s="354">
        <v>24.586760000000002</v>
      </c>
      <c r="BC36" s="354">
        <v>25.548179999999999</v>
      </c>
      <c r="BD36" s="354">
        <v>26.156479999999998</v>
      </c>
      <c r="BE36" s="354">
        <v>27.336410000000001</v>
      </c>
      <c r="BF36" s="354">
        <v>27.764669999999999</v>
      </c>
      <c r="BG36" s="354">
        <v>27.34327</v>
      </c>
      <c r="BH36" s="354">
        <v>27.056539999999998</v>
      </c>
      <c r="BI36" s="354">
        <v>26.480029999999999</v>
      </c>
      <c r="BJ36" s="354">
        <v>25.866109999999999</v>
      </c>
      <c r="BK36" s="354">
        <v>24.745360000000002</v>
      </c>
      <c r="BL36" s="354">
        <v>23.49597</v>
      </c>
      <c r="BM36" s="354">
        <v>23.152979999999999</v>
      </c>
      <c r="BN36" s="354">
        <v>23.332660000000001</v>
      </c>
      <c r="BO36" s="354">
        <v>24.296130000000002</v>
      </c>
      <c r="BP36" s="354">
        <v>24.916519999999998</v>
      </c>
      <c r="BQ36" s="354">
        <v>26.10322</v>
      </c>
      <c r="BR36" s="354">
        <v>26.54232</v>
      </c>
      <c r="BS36" s="354">
        <v>26.134969999999999</v>
      </c>
      <c r="BT36" s="354">
        <v>25.86964</v>
      </c>
      <c r="BU36" s="354">
        <v>25.31428</v>
      </c>
      <c r="BV36" s="354">
        <v>24.720770000000002</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354"/>
      <c r="BA37" s="354"/>
      <c r="BB37" s="354"/>
      <c r="BC37" s="354"/>
      <c r="BD37" s="354"/>
      <c r="BE37" s="354"/>
      <c r="BF37" s="354"/>
      <c r="BG37" s="354"/>
      <c r="BH37" s="354"/>
      <c r="BI37" s="354"/>
      <c r="BJ37" s="354"/>
      <c r="BK37" s="354"/>
      <c r="BL37" s="354"/>
      <c r="BM37" s="354"/>
      <c r="BN37" s="354"/>
      <c r="BO37" s="354"/>
      <c r="BP37" s="354"/>
      <c r="BQ37" s="354"/>
      <c r="BR37" s="354"/>
      <c r="BS37" s="354"/>
      <c r="BT37" s="354"/>
      <c r="BU37" s="354"/>
      <c r="BV37" s="354"/>
    </row>
    <row r="38" spans="1:77" x14ac:dyDescent="0.2">
      <c r="A38" s="269"/>
      <c r="B38" s="85" t="s">
        <v>1137</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4"/>
      <c r="AZ38" s="354"/>
      <c r="BA38" s="354"/>
      <c r="BB38" s="354"/>
      <c r="BC38" s="354"/>
      <c r="BD38" s="354"/>
      <c r="BE38" s="354"/>
      <c r="BF38" s="354"/>
      <c r="BG38" s="354"/>
      <c r="BH38" s="354"/>
      <c r="BI38" s="354"/>
      <c r="BJ38" s="354"/>
      <c r="BK38" s="354"/>
      <c r="BL38" s="354"/>
      <c r="BM38" s="354"/>
      <c r="BN38" s="354"/>
      <c r="BO38" s="354"/>
      <c r="BP38" s="354"/>
      <c r="BQ38" s="354"/>
      <c r="BR38" s="354"/>
      <c r="BS38" s="354"/>
      <c r="BT38" s="354"/>
      <c r="BU38" s="354"/>
      <c r="BV38" s="354"/>
    </row>
    <row r="39" spans="1:77" s="274" customFormat="1" x14ac:dyDescent="0.2">
      <c r="A39" s="548" t="s">
        <v>446</v>
      </c>
      <c r="B39" s="566" t="s">
        <v>1138</v>
      </c>
      <c r="C39" s="100">
        <v>16.884741000000002</v>
      </c>
      <c r="D39" s="100">
        <v>17.518035999999999</v>
      </c>
      <c r="E39" s="100">
        <v>18.182839000000001</v>
      </c>
      <c r="F39" s="100">
        <v>18.4023</v>
      </c>
      <c r="G39" s="100">
        <v>18.963322999999999</v>
      </c>
      <c r="H39" s="100">
        <v>19.130033000000001</v>
      </c>
      <c r="I39" s="100">
        <v>18.854386999999999</v>
      </c>
      <c r="J39" s="100">
        <v>19.119451999999999</v>
      </c>
      <c r="K39" s="100">
        <v>18.749634</v>
      </c>
      <c r="L39" s="100">
        <v>18.232194</v>
      </c>
      <c r="M39" s="100">
        <v>18.623833999999999</v>
      </c>
      <c r="N39" s="100">
        <v>17.677872000000001</v>
      </c>
      <c r="O39" s="100">
        <v>17.084869999999999</v>
      </c>
      <c r="P39" s="100">
        <v>17.492929</v>
      </c>
      <c r="Q39" s="100">
        <v>18.167033</v>
      </c>
      <c r="R39" s="100">
        <v>18.492799999999999</v>
      </c>
      <c r="S39" s="100">
        <v>19.077418999999999</v>
      </c>
      <c r="T39" s="100">
        <v>19.100832</v>
      </c>
      <c r="U39" s="100">
        <v>19.049292000000001</v>
      </c>
      <c r="V39" s="100">
        <v>19.199742000000001</v>
      </c>
      <c r="W39" s="100">
        <v>18.477132999999998</v>
      </c>
      <c r="X39" s="100">
        <v>17.926323</v>
      </c>
      <c r="Y39" s="100">
        <v>18.359667999999999</v>
      </c>
      <c r="Z39" s="100">
        <v>18.445969000000002</v>
      </c>
      <c r="AA39" s="100">
        <v>17.220064000000001</v>
      </c>
      <c r="AB39" s="100">
        <v>17.253034</v>
      </c>
      <c r="AC39" s="100">
        <v>18.257033</v>
      </c>
      <c r="AD39" s="100">
        <v>18.565532999999999</v>
      </c>
      <c r="AE39" s="100">
        <v>19.217517000000001</v>
      </c>
      <c r="AF39" s="100">
        <v>19.330300000000001</v>
      </c>
      <c r="AG39" s="100">
        <v>19.326644999999999</v>
      </c>
      <c r="AH39" s="100">
        <v>19.366161999999999</v>
      </c>
      <c r="AI39" s="100">
        <v>18.480267999999999</v>
      </c>
      <c r="AJ39" s="100">
        <v>18.573162</v>
      </c>
      <c r="AK39" s="100">
        <v>18.477767</v>
      </c>
      <c r="AL39" s="100">
        <v>18.540773999999999</v>
      </c>
      <c r="AM39" s="100">
        <v>17.246708999999999</v>
      </c>
      <c r="AN39" s="100">
        <v>17.319213999999999</v>
      </c>
      <c r="AO39" s="100">
        <v>17.963097999999999</v>
      </c>
      <c r="AP39" s="100">
        <v>18.263832000000001</v>
      </c>
      <c r="AQ39" s="100">
        <v>18.988001000000001</v>
      </c>
      <c r="AR39" s="100">
        <v>19.320967</v>
      </c>
      <c r="AS39" s="100">
        <v>19.288</v>
      </c>
      <c r="AT39" s="100">
        <v>19.228902999999999</v>
      </c>
      <c r="AU39" s="100">
        <v>18.635166999999999</v>
      </c>
      <c r="AV39" s="100">
        <v>18.024643999999999</v>
      </c>
      <c r="AW39" s="100">
        <v>18.262494019999998</v>
      </c>
      <c r="AX39" s="100">
        <v>18.485719419999999</v>
      </c>
      <c r="AY39" s="100">
        <v>17.778681420000002</v>
      </c>
      <c r="AZ39" s="559">
        <v>17.196670000000001</v>
      </c>
      <c r="BA39" s="559">
        <v>17.767499999999998</v>
      </c>
      <c r="BB39" s="559">
        <v>18.306899999999999</v>
      </c>
      <c r="BC39" s="559">
        <v>18.543869999999998</v>
      </c>
      <c r="BD39" s="559">
        <v>18.650680000000001</v>
      </c>
      <c r="BE39" s="559">
        <v>18.883469999999999</v>
      </c>
      <c r="BF39" s="559">
        <v>18.89386</v>
      </c>
      <c r="BG39" s="559">
        <v>18.06737</v>
      </c>
      <c r="BH39" s="559">
        <v>17.786989999999999</v>
      </c>
      <c r="BI39" s="559">
        <v>17.7835</v>
      </c>
      <c r="BJ39" s="559">
        <v>17.966290000000001</v>
      </c>
      <c r="BK39" s="559">
        <v>17.11299</v>
      </c>
      <c r="BL39" s="559">
        <v>17.231359999999999</v>
      </c>
      <c r="BM39" s="559">
        <v>17.844329999999999</v>
      </c>
      <c r="BN39" s="559">
        <v>18.27636</v>
      </c>
      <c r="BO39" s="559">
        <v>18.699750000000002</v>
      </c>
      <c r="BP39" s="559">
        <v>18.8261</v>
      </c>
      <c r="BQ39" s="559">
        <v>18.946490000000001</v>
      </c>
      <c r="BR39" s="559">
        <v>18.874569999999999</v>
      </c>
      <c r="BS39" s="559">
        <v>18.094429999999999</v>
      </c>
      <c r="BT39" s="559">
        <v>17.899270000000001</v>
      </c>
      <c r="BU39" s="559">
        <v>17.870950000000001</v>
      </c>
      <c r="BV39" s="559">
        <v>18.02318</v>
      </c>
    </row>
    <row r="40" spans="1:77" x14ac:dyDescent="0.2">
      <c r="A40" s="270" t="s">
        <v>238</v>
      </c>
      <c r="B40" s="565" t="s">
        <v>933</v>
      </c>
      <c r="C40" s="429">
        <v>15.467677</v>
      </c>
      <c r="D40" s="429">
        <v>15.397285999999999</v>
      </c>
      <c r="E40" s="429">
        <v>15.846807</v>
      </c>
      <c r="F40" s="429">
        <v>15.648300000000001</v>
      </c>
      <c r="G40" s="429">
        <v>16.238773999999999</v>
      </c>
      <c r="H40" s="429">
        <v>16.571000000000002</v>
      </c>
      <c r="I40" s="429">
        <v>16.358000000000001</v>
      </c>
      <c r="J40" s="429">
        <v>16.427676999999999</v>
      </c>
      <c r="K40" s="429">
        <v>16.141200000000001</v>
      </c>
      <c r="L40" s="429">
        <v>15.775807</v>
      </c>
      <c r="M40" s="429">
        <v>16.450467</v>
      </c>
      <c r="N40" s="429">
        <v>15.376936000000001</v>
      </c>
      <c r="O40" s="429">
        <v>15.086548000000001</v>
      </c>
      <c r="P40" s="429">
        <v>15.125607</v>
      </c>
      <c r="Q40" s="429">
        <v>15.512516</v>
      </c>
      <c r="R40" s="429">
        <v>15.839833</v>
      </c>
      <c r="S40" s="429">
        <v>16.215032000000001</v>
      </c>
      <c r="T40" s="429">
        <v>16.406133000000001</v>
      </c>
      <c r="U40" s="429">
        <v>16.627967999999999</v>
      </c>
      <c r="V40" s="429">
        <v>16.689484</v>
      </c>
      <c r="W40" s="429">
        <v>16.2393</v>
      </c>
      <c r="X40" s="429">
        <v>15.356903000000001</v>
      </c>
      <c r="Y40" s="429">
        <v>15.937167000000001</v>
      </c>
      <c r="Z40" s="429">
        <v>16.501839</v>
      </c>
      <c r="AA40" s="429">
        <v>15.394838999999999</v>
      </c>
      <c r="AB40" s="429">
        <v>14.881862</v>
      </c>
      <c r="AC40" s="429">
        <v>15.864613</v>
      </c>
      <c r="AD40" s="429">
        <v>15.881767</v>
      </c>
      <c r="AE40" s="429">
        <v>16.718516000000001</v>
      </c>
      <c r="AF40" s="429">
        <v>16.815632999999998</v>
      </c>
      <c r="AG40" s="429">
        <v>16.579903000000002</v>
      </c>
      <c r="AH40" s="429">
        <v>16.853031999999999</v>
      </c>
      <c r="AI40" s="429">
        <v>16.202500000000001</v>
      </c>
      <c r="AJ40" s="429">
        <v>16.116871</v>
      </c>
      <c r="AK40" s="429">
        <v>16.553699999999999</v>
      </c>
      <c r="AL40" s="429">
        <v>16.772129</v>
      </c>
      <c r="AM40" s="429">
        <v>15.737</v>
      </c>
      <c r="AN40" s="429">
        <v>15.357393</v>
      </c>
      <c r="AO40" s="429">
        <v>15.829644999999999</v>
      </c>
      <c r="AP40" s="429">
        <v>16.090599999999998</v>
      </c>
      <c r="AQ40" s="429">
        <v>16.723580999999999</v>
      </c>
      <c r="AR40" s="429">
        <v>17.095267</v>
      </c>
      <c r="AS40" s="429">
        <v>16.999580999999999</v>
      </c>
      <c r="AT40" s="429">
        <v>16.942257999999999</v>
      </c>
      <c r="AU40" s="429">
        <v>16.464433</v>
      </c>
      <c r="AV40" s="429">
        <v>15.525774</v>
      </c>
      <c r="AW40" s="429">
        <v>16.442499999999999</v>
      </c>
      <c r="AX40" s="429">
        <v>16.876483870000001</v>
      </c>
      <c r="AY40" s="429">
        <v>16.419472899999999</v>
      </c>
      <c r="AZ40" s="352">
        <v>15.34564</v>
      </c>
      <c r="BA40" s="352">
        <v>15.686959999999999</v>
      </c>
      <c r="BB40" s="352">
        <v>15.986510000000001</v>
      </c>
      <c r="BC40" s="352">
        <v>16.161840000000002</v>
      </c>
      <c r="BD40" s="352">
        <v>16.201889999999999</v>
      </c>
      <c r="BE40" s="352">
        <v>16.424160000000001</v>
      </c>
      <c r="BF40" s="352">
        <v>16.353899999999999</v>
      </c>
      <c r="BG40" s="352">
        <v>15.75441</v>
      </c>
      <c r="BH40" s="352">
        <v>15.367520000000001</v>
      </c>
      <c r="BI40" s="352">
        <v>15.832409999999999</v>
      </c>
      <c r="BJ40" s="352">
        <v>16.10801</v>
      </c>
      <c r="BK40" s="352">
        <v>15.613860000000001</v>
      </c>
      <c r="BL40" s="352">
        <v>15.21002</v>
      </c>
      <c r="BM40" s="352">
        <v>15.609819999999999</v>
      </c>
      <c r="BN40" s="352">
        <v>15.93078</v>
      </c>
      <c r="BO40" s="352">
        <v>16.28341</v>
      </c>
      <c r="BP40" s="352">
        <v>16.350840000000002</v>
      </c>
      <c r="BQ40" s="352">
        <v>16.457909999999998</v>
      </c>
      <c r="BR40" s="352">
        <v>16.31343</v>
      </c>
      <c r="BS40" s="352">
        <v>15.7532</v>
      </c>
      <c r="BT40" s="352">
        <v>15.47518</v>
      </c>
      <c r="BU40" s="352">
        <v>15.935739999999999</v>
      </c>
      <c r="BV40" s="352">
        <v>16.171230000000001</v>
      </c>
    </row>
    <row r="41" spans="1:77" x14ac:dyDescent="0.2">
      <c r="A41" s="270" t="s">
        <v>532</v>
      </c>
      <c r="B41" s="565" t="s">
        <v>1139</v>
      </c>
      <c r="C41" s="429">
        <v>0.65322599999999997</v>
      </c>
      <c r="D41" s="429">
        <v>0.59253599999999995</v>
      </c>
      <c r="E41" s="429">
        <v>0.53151599999999999</v>
      </c>
      <c r="F41" s="429">
        <v>0.46949999999999997</v>
      </c>
      <c r="G41" s="429">
        <v>0.45261299999999999</v>
      </c>
      <c r="H41" s="429">
        <v>0.43890000000000001</v>
      </c>
      <c r="I41" s="429">
        <v>0.47387099999999999</v>
      </c>
      <c r="J41" s="429">
        <v>0.48696800000000001</v>
      </c>
      <c r="K41" s="429">
        <v>0.60746699999999998</v>
      </c>
      <c r="L41" s="429">
        <v>0.64980700000000002</v>
      </c>
      <c r="M41" s="429">
        <v>0.73766699999999996</v>
      </c>
      <c r="N41" s="429">
        <v>0.72506499999999996</v>
      </c>
      <c r="O41" s="429">
        <v>0.74316099999999996</v>
      </c>
      <c r="P41" s="429">
        <v>0.685643</v>
      </c>
      <c r="Q41" s="429">
        <v>0.55525800000000003</v>
      </c>
      <c r="R41" s="429">
        <v>0.4975</v>
      </c>
      <c r="S41" s="429">
        <v>0.47541899999999998</v>
      </c>
      <c r="T41" s="429">
        <v>0.50119999999999998</v>
      </c>
      <c r="U41" s="429">
        <v>0.46858100000000003</v>
      </c>
      <c r="V41" s="429">
        <v>0.52141899999999997</v>
      </c>
      <c r="W41" s="429">
        <v>0.68156700000000003</v>
      </c>
      <c r="X41" s="429">
        <v>0.75222599999999995</v>
      </c>
      <c r="Y41" s="429">
        <v>0.79616699999999996</v>
      </c>
      <c r="Z41" s="429">
        <v>0.79680700000000004</v>
      </c>
      <c r="AA41" s="429">
        <v>0.69238699999999997</v>
      </c>
      <c r="AB41" s="429">
        <v>0.692241</v>
      </c>
      <c r="AC41" s="429">
        <v>0.64025799999999999</v>
      </c>
      <c r="AD41" s="429">
        <v>0.59803300000000004</v>
      </c>
      <c r="AE41" s="429">
        <v>0.54193599999999997</v>
      </c>
      <c r="AF41" s="429">
        <v>0.52716700000000005</v>
      </c>
      <c r="AG41" s="429">
        <v>0.51461299999999999</v>
      </c>
      <c r="AH41" s="429">
        <v>0.57235499999999995</v>
      </c>
      <c r="AI41" s="429">
        <v>0.69546699999999995</v>
      </c>
      <c r="AJ41" s="429">
        <v>0.743807</v>
      </c>
      <c r="AK41" s="429">
        <v>0.79830000000000001</v>
      </c>
      <c r="AL41" s="429">
        <v>0.76106499999999999</v>
      </c>
      <c r="AM41" s="429">
        <v>0.66506500000000002</v>
      </c>
      <c r="AN41" s="429">
        <v>0.61832100000000001</v>
      </c>
      <c r="AO41" s="429">
        <v>0.52580700000000002</v>
      </c>
      <c r="AP41" s="429">
        <v>0.51033300000000004</v>
      </c>
      <c r="AQ41" s="429">
        <v>0.49593599999999999</v>
      </c>
      <c r="AR41" s="429">
        <v>0.50033300000000003</v>
      </c>
      <c r="AS41" s="429">
        <v>0.52667699999999995</v>
      </c>
      <c r="AT41" s="429">
        <v>0.53767699999999996</v>
      </c>
      <c r="AU41" s="429">
        <v>0.69926699999999997</v>
      </c>
      <c r="AV41" s="429">
        <v>0.75090299999999999</v>
      </c>
      <c r="AW41" s="429">
        <v>0.76841800000000005</v>
      </c>
      <c r="AX41" s="429">
        <v>0.76946020000000004</v>
      </c>
      <c r="AY41" s="429">
        <v>0.68231609999999998</v>
      </c>
      <c r="AZ41" s="352">
        <v>0.6429397</v>
      </c>
      <c r="BA41" s="352">
        <v>0.56001089999999998</v>
      </c>
      <c r="BB41" s="352">
        <v>0.51526260000000002</v>
      </c>
      <c r="BC41" s="352">
        <v>0.4748967</v>
      </c>
      <c r="BD41" s="352">
        <v>0.47783639999999999</v>
      </c>
      <c r="BE41" s="352">
        <v>0.48532350000000002</v>
      </c>
      <c r="BF41" s="352">
        <v>0.50876429999999995</v>
      </c>
      <c r="BG41" s="352">
        <v>0.64221989999999995</v>
      </c>
      <c r="BH41" s="352">
        <v>0.7177114</v>
      </c>
      <c r="BI41" s="352">
        <v>0.73229310000000003</v>
      </c>
      <c r="BJ41" s="352">
        <v>0.74583259999999996</v>
      </c>
      <c r="BK41" s="352">
        <v>0.71999679999999999</v>
      </c>
      <c r="BL41" s="352">
        <v>0.65993299999999999</v>
      </c>
      <c r="BM41" s="352">
        <v>0.56845279999999998</v>
      </c>
      <c r="BN41" s="352">
        <v>0.51979010000000003</v>
      </c>
      <c r="BO41" s="352">
        <v>0.48152780000000001</v>
      </c>
      <c r="BP41" s="352">
        <v>0.48701349999999999</v>
      </c>
      <c r="BQ41" s="352">
        <v>0.49299599999999999</v>
      </c>
      <c r="BR41" s="352">
        <v>0.51288800000000001</v>
      </c>
      <c r="BS41" s="352">
        <v>0.64522809999999997</v>
      </c>
      <c r="BT41" s="352">
        <v>0.72244079999999999</v>
      </c>
      <c r="BU41" s="352">
        <v>0.73640450000000002</v>
      </c>
      <c r="BV41" s="352">
        <v>0.74673160000000005</v>
      </c>
    </row>
    <row r="42" spans="1:77" ht="11.1" customHeight="1" x14ac:dyDescent="0.2">
      <c r="A42" s="270" t="s">
        <v>495</v>
      </c>
      <c r="B42" s="565" t="s">
        <v>1140</v>
      </c>
      <c r="C42" s="429">
        <v>1.0839030000000001</v>
      </c>
      <c r="D42" s="429">
        <v>1.1350709999999999</v>
      </c>
      <c r="E42" s="429">
        <v>1.1663870000000001</v>
      </c>
      <c r="F42" s="429">
        <v>1.1906330000000001</v>
      </c>
      <c r="G42" s="429">
        <v>1.2010000000000001</v>
      </c>
      <c r="H42" s="429">
        <v>1.2102329999999999</v>
      </c>
      <c r="I42" s="429">
        <v>1.1805159999999999</v>
      </c>
      <c r="J42" s="429">
        <v>1.205452</v>
      </c>
      <c r="K42" s="429">
        <v>1.1923999999999999</v>
      </c>
      <c r="L42" s="429">
        <v>1.1802900000000001</v>
      </c>
      <c r="M42" s="429">
        <v>1.1786669999999999</v>
      </c>
      <c r="N42" s="429">
        <v>1.148129</v>
      </c>
      <c r="O42" s="429">
        <v>1.1026450000000001</v>
      </c>
      <c r="P42" s="429">
        <v>1.1352139999999999</v>
      </c>
      <c r="Q42" s="429">
        <v>1.1557740000000001</v>
      </c>
      <c r="R42" s="429">
        <v>1.1686000000000001</v>
      </c>
      <c r="S42" s="429">
        <v>1.218645</v>
      </c>
      <c r="T42" s="429">
        <v>1.2242</v>
      </c>
      <c r="U42" s="429">
        <v>1.198194</v>
      </c>
      <c r="V42" s="429">
        <v>1.235258</v>
      </c>
      <c r="W42" s="429">
        <v>1.193433</v>
      </c>
      <c r="X42" s="429">
        <v>1.1958709999999999</v>
      </c>
      <c r="Y42" s="429">
        <v>1.1888669999999999</v>
      </c>
      <c r="Z42" s="429">
        <v>1.1564190000000001</v>
      </c>
      <c r="AA42" s="429">
        <v>1.1015159999999999</v>
      </c>
      <c r="AB42" s="429">
        <v>1.1127929999999999</v>
      </c>
      <c r="AC42" s="429">
        <v>1.1611940000000001</v>
      </c>
      <c r="AD42" s="429">
        <v>1.2027330000000001</v>
      </c>
      <c r="AE42" s="429">
        <v>1.2130650000000001</v>
      </c>
      <c r="AF42" s="429">
        <v>1.2009000000000001</v>
      </c>
      <c r="AG42" s="429">
        <v>1.199419</v>
      </c>
      <c r="AH42" s="429">
        <v>1.2143870000000001</v>
      </c>
      <c r="AI42" s="429">
        <v>1.1751</v>
      </c>
      <c r="AJ42" s="429">
        <v>1.2002900000000001</v>
      </c>
      <c r="AK42" s="429">
        <v>1.1693</v>
      </c>
      <c r="AL42" s="429">
        <v>1.169516</v>
      </c>
      <c r="AM42" s="429">
        <v>1.093161</v>
      </c>
      <c r="AN42" s="429">
        <v>1.1087499999999999</v>
      </c>
      <c r="AO42" s="429">
        <v>1.1333549999999999</v>
      </c>
      <c r="AP42" s="429">
        <v>1.1593329999999999</v>
      </c>
      <c r="AQ42" s="429">
        <v>1.1822900000000001</v>
      </c>
      <c r="AR42" s="429">
        <v>1.177667</v>
      </c>
      <c r="AS42" s="429">
        <v>1.174871</v>
      </c>
      <c r="AT42" s="429">
        <v>1.1768069999999999</v>
      </c>
      <c r="AU42" s="429">
        <v>1.1613</v>
      </c>
      <c r="AV42" s="429">
        <v>1.161516</v>
      </c>
      <c r="AW42" s="429">
        <v>1.1396330670000001</v>
      </c>
      <c r="AX42" s="429">
        <v>1.137570816</v>
      </c>
      <c r="AY42" s="429">
        <v>1.095114374</v>
      </c>
      <c r="AZ42" s="352">
        <v>1.1370690000000001</v>
      </c>
      <c r="BA42" s="352">
        <v>1.1490320000000001</v>
      </c>
      <c r="BB42" s="352">
        <v>1.193943</v>
      </c>
      <c r="BC42" s="352">
        <v>1.189616</v>
      </c>
      <c r="BD42" s="352">
        <v>1.198817</v>
      </c>
      <c r="BE42" s="352">
        <v>1.2005889999999999</v>
      </c>
      <c r="BF42" s="352">
        <v>1.2084919999999999</v>
      </c>
      <c r="BG42" s="352">
        <v>1.174901</v>
      </c>
      <c r="BH42" s="352">
        <v>1.1992259999999999</v>
      </c>
      <c r="BI42" s="352">
        <v>1.1609750000000001</v>
      </c>
      <c r="BJ42" s="352">
        <v>1.1672359999999999</v>
      </c>
      <c r="BK42" s="352">
        <v>1.113804</v>
      </c>
      <c r="BL42" s="352">
        <v>1.1389480000000001</v>
      </c>
      <c r="BM42" s="352">
        <v>1.1502829999999999</v>
      </c>
      <c r="BN42" s="352">
        <v>1.196404</v>
      </c>
      <c r="BO42" s="352">
        <v>1.195236</v>
      </c>
      <c r="BP42" s="352">
        <v>1.201147</v>
      </c>
      <c r="BQ42" s="352">
        <v>1.1977519999999999</v>
      </c>
      <c r="BR42" s="352">
        <v>1.2038789999999999</v>
      </c>
      <c r="BS42" s="352">
        <v>1.172477</v>
      </c>
      <c r="BT42" s="352">
        <v>1.1958530000000001</v>
      </c>
      <c r="BU42" s="352">
        <v>1.154979</v>
      </c>
      <c r="BV42" s="352">
        <v>1.161627</v>
      </c>
      <c r="BX42" s="303"/>
      <c r="BY42" s="303"/>
    </row>
    <row r="43" spans="1:77" ht="11.1" customHeight="1" x14ac:dyDescent="0.2">
      <c r="A43" s="270" t="s">
        <v>444</v>
      </c>
      <c r="B43" s="565" t="s">
        <v>1101</v>
      </c>
      <c r="C43" s="429">
        <v>-3.5418999999999999E-2</v>
      </c>
      <c r="D43" s="429">
        <v>-0.124643</v>
      </c>
      <c r="E43" s="429">
        <v>-3.6354999999999998E-2</v>
      </c>
      <c r="F43" s="429">
        <v>0.26826699999999998</v>
      </c>
      <c r="G43" s="429">
        <v>9.2710000000000001E-2</v>
      </c>
      <c r="H43" s="429">
        <v>0.27839999999999998</v>
      </c>
      <c r="I43" s="429">
        <v>0.33796799999999999</v>
      </c>
      <c r="J43" s="429">
        <v>0.164742</v>
      </c>
      <c r="K43" s="429">
        <v>0.222467</v>
      </c>
      <c r="L43" s="429">
        <v>0.14651600000000001</v>
      </c>
      <c r="M43" s="429">
        <v>0.20039999999999999</v>
      </c>
      <c r="N43" s="429">
        <v>0.106548</v>
      </c>
      <c r="O43" s="429">
        <v>0.27996799999999999</v>
      </c>
      <c r="P43" s="429">
        <v>0.19900000000000001</v>
      </c>
      <c r="Q43" s="429">
        <v>9.6064999999999998E-2</v>
      </c>
      <c r="R43" s="429">
        <v>0.1172</v>
      </c>
      <c r="S43" s="429">
        <v>0.27161299999999999</v>
      </c>
      <c r="T43" s="429">
        <v>0.19703300000000001</v>
      </c>
      <c r="U43" s="429">
        <v>8.6999999999999994E-2</v>
      </c>
      <c r="V43" s="429">
        <v>1.0742E-2</v>
      </c>
      <c r="W43" s="429">
        <v>-0.13206699999999999</v>
      </c>
      <c r="X43" s="429">
        <v>-0.12664500000000001</v>
      </c>
      <c r="Y43" s="429">
        <v>0.17313300000000001</v>
      </c>
      <c r="Z43" s="429">
        <v>0.29932300000000001</v>
      </c>
      <c r="AA43" s="429">
        <v>0.122548</v>
      </c>
      <c r="AB43" s="429">
        <v>-0.26713799999999999</v>
      </c>
      <c r="AC43" s="429">
        <v>6.1483999999999997E-2</v>
      </c>
      <c r="AD43" s="429">
        <v>7.1099999999999997E-2</v>
      </c>
      <c r="AE43" s="429">
        <v>5.2290000000000003E-2</v>
      </c>
      <c r="AF43" s="429">
        <v>0.1426</v>
      </c>
      <c r="AG43" s="429">
        <v>0.242452</v>
      </c>
      <c r="AH43" s="429">
        <v>0.103807</v>
      </c>
      <c r="AI43" s="429">
        <v>-9.1633000000000006E-2</v>
      </c>
      <c r="AJ43" s="429">
        <v>-0.156774</v>
      </c>
      <c r="AK43" s="429">
        <v>-8.9732999999999993E-2</v>
      </c>
      <c r="AL43" s="429">
        <v>-2.7968E-2</v>
      </c>
      <c r="AM43" s="429">
        <v>-8.5355E-2</v>
      </c>
      <c r="AN43" s="429">
        <v>-0.18625</v>
      </c>
      <c r="AO43" s="429">
        <v>-0.22425800000000001</v>
      </c>
      <c r="AP43" s="429">
        <v>-0.26136700000000002</v>
      </c>
      <c r="AQ43" s="429">
        <v>-3.3548000000000001E-2</v>
      </c>
      <c r="AR43" s="429">
        <v>0.13883300000000001</v>
      </c>
      <c r="AS43" s="429">
        <v>0.12506500000000001</v>
      </c>
      <c r="AT43" s="429">
        <v>2.5516E-2</v>
      </c>
      <c r="AU43" s="429">
        <v>6.9400000000000003E-2</v>
      </c>
      <c r="AV43" s="429">
        <v>-0.24171000000000001</v>
      </c>
      <c r="AW43" s="429">
        <v>-3.6424914000000003E-2</v>
      </c>
      <c r="AX43" s="429">
        <v>0.151673217</v>
      </c>
      <c r="AY43" s="429">
        <v>-3.9412572E-2</v>
      </c>
      <c r="AZ43" s="352">
        <v>-8.4518300000000005E-2</v>
      </c>
      <c r="BA43" s="352">
        <v>-6.5407199999999999E-2</v>
      </c>
      <c r="BB43" s="352">
        <v>-3.4693300000000003E-2</v>
      </c>
      <c r="BC43" s="352">
        <v>-1.1027199999999999E-2</v>
      </c>
      <c r="BD43" s="352">
        <v>5.4544799999999997E-2</v>
      </c>
      <c r="BE43" s="352">
        <v>9.5800800000000005E-2</v>
      </c>
      <c r="BF43" s="352">
        <v>3.6553500000000003E-2</v>
      </c>
      <c r="BG43" s="352">
        <v>-5.4887900000000003E-2</v>
      </c>
      <c r="BH43" s="352">
        <v>-0.10297489999999999</v>
      </c>
      <c r="BI43" s="352">
        <v>-1.60855E-4</v>
      </c>
      <c r="BJ43" s="352">
        <v>1.08752E-2</v>
      </c>
      <c r="BK43" s="352">
        <v>-0.19545940000000001</v>
      </c>
      <c r="BL43" s="352">
        <v>-0.16104160000000001</v>
      </c>
      <c r="BM43" s="352">
        <v>-0.1033657</v>
      </c>
      <c r="BN43" s="352">
        <v>-5.6071099999999999E-2</v>
      </c>
      <c r="BO43" s="352">
        <v>-2.3845000000000002E-2</v>
      </c>
      <c r="BP43" s="352">
        <v>4.5594099999999999E-2</v>
      </c>
      <c r="BQ43" s="352">
        <v>8.7882000000000002E-2</v>
      </c>
      <c r="BR43" s="352">
        <v>3.02405E-2</v>
      </c>
      <c r="BS43" s="352">
        <v>-6.0001699999999998E-2</v>
      </c>
      <c r="BT43" s="352">
        <v>-0.1082531</v>
      </c>
      <c r="BU43" s="352">
        <v>-5.1481299999999999E-3</v>
      </c>
      <c r="BV43" s="352">
        <v>5.8481699999999998E-3</v>
      </c>
      <c r="BX43" s="304"/>
      <c r="BY43" s="304"/>
    </row>
    <row r="44" spans="1:77" ht="11.1" customHeight="1" x14ac:dyDescent="0.2">
      <c r="A44" s="270" t="s">
        <v>445</v>
      </c>
      <c r="B44" s="565" t="s">
        <v>1103</v>
      </c>
      <c r="C44" s="429">
        <v>-0.28480699999999998</v>
      </c>
      <c r="D44" s="429">
        <v>0.51778599999999997</v>
      </c>
      <c r="E44" s="429">
        <v>0.67396800000000001</v>
      </c>
      <c r="F44" s="429">
        <v>0.82523299999999999</v>
      </c>
      <c r="G44" s="429">
        <v>0.97796799999999995</v>
      </c>
      <c r="H44" s="429">
        <v>0.63149999999999995</v>
      </c>
      <c r="I44" s="429">
        <v>0.504</v>
      </c>
      <c r="J44" s="429">
        <v>0.83390299999999995</v>
      </c>
      <c r="K44" s="429">
        <v>0.58553299999999997</v>
      </c>
      <c r="L44" s="429">
        <v>0.47912900000000003</v>
      </c>
      <c r="M44" s="429">
        <v>5.6333000000000001E-2</v>
      </c>
      <c r="N44" s="429">
        <v>0.32074200000000003</v>
      </c>
      <c r="O44" s="429">
        <v>-0.128</v>
      </c>
      <c r="P44" s="429">
        <v>0.34667900000000001</v>
      </c>
      <c r="Q44" s="429">
        <v>0.84722600000000003</v>
      </c>
      <c r="R44" s="429">
        <v>0.86990000000000001</v>
      </c>
      <c r="S44" s="429">
        <v>0.89632299999999998</v>
      </c>
      <c r="T44" s="429">
        <v>0.771733</v>
      </c>
      <c r="U44" s="429">
        <v>0.66674199999999995</v>
      </c>
      <c r="V44" s="429">
        <v>0.74212900000000004</v>
      </c>
      <c r="W44" s="429">
        <v>0.49440000000000001</v>
      </c>
      <c r="X44" s="429">
        <v>0.747807</v>
      </c>
      <c r="Y44" s="429">
        <v>0.26436700000000002</v>
      </c>
      <c r="Z44" s="429">
        <v>-0.308645</v>
      </c>
      <c r="AA44" s="429">
        <v>-9.171E-2</v>
      </c>
      <c r="AB44" s="429">
        <v>0.83282800000000001</v>
      </c>
      <c r="AC44" s="429">
        <v>0.52880700000000003</v>
      </c>
      <c r="AD44" s="429">
        <v>0.81163300000000005</v>
      </c>
      <c r="AE44" s="429">
        <v>0.69106500000000004</v>
      </c>
      <c r="AF44" s="429">
        <v>0.64403299999999997</v>
      </c>
      <c r="AG44" s="429">
        <v>0.78958099999999998</v>
      </c>
      <c r="AH44" s="429">
        <v>0.62238700000000002</v>
      </c>
      <c r="AI44" s="429">
        <v>0.49776700000000002</v>
      </c>
      <c r="AJ44" s="429">
        <v>0.66848399999999997</v>
      </c>
      <c r="AK44" s="429">
        <v>4.5366999999999998E-2</v>
      </c>
      <c r="AL44" s="429">
        <v>-0.13461300000000001</v>
      </c>
      <c r="AM44" s="429">
        <v>-0.163323</v>
      </c>
      <c r="AN44" s="429">
        <v>0.420429</v>
      </c>
      <c r="AO44" s="429">
        <v>0.69796800000000003</v>
      </c>
      <c r="AP44" s="429">
        <v>0.76483299999999999</v>
      </c>
      <c r="AQ44" s="429">
        <v>0.619807</v>
      </c>
      <c r="AR44" s="429">
        <v>0.408667</v>
      </c>
      <c r="AS44" s="429">
        <v>0.46090300000000001</v>
      </c>
      <c r="AT44" s="429">
        <v>0.545516</v>
      </c>
      <c r="AU44" s="429">
        <v>0.240367</v>
      </c>
      <c r="AV44" s="429">
        <v>0.82803199999999999</v>
      </c>
      <c r="AW44" s="429">
        <v>-5.2066666999999997E-2</v>
      </c>
      <c r="AX44" s="429">
        <v>-0.44990322599999999</v>
      </c>
      <c r="AY44" s="429">
        <v>-0.37924392299999998</v>
      </c>
      <c r="AZ44" s="352">
        <v>0.15510660000000001</v>
      </c>
      <c r="BA44" s="352">
        <v>0.43647320000000001</v>
      </c>
      <c r="BB44" s="352">
        <v>0.64544789999999996</v>
      </c>
      <c r="BC44" s="352">
        <v>0.72810799999999998</v>
      </c>
      <c r="BD44" s="352">
        <v>0.71716170000000001</v>
      </c>
      <c r="BE44" s="352">
        <v>0.67715579999999997</v>
      </c>
      <c r="BF44" s="352">
        <v>0.78571270000000004</v>
      </c>
      <c r="BG44" s="352">
        <v>0.550292</v>
      </c>
      <c r="BH44" s="352">
        <v>0.60507</v>
      </c>
      <c r="BI44" s="352">
        <v>5.75477E-2</v>
      </c>
      <c r="BJ44" s="352">
        <v>-6.6098500000000004E-2</v>
      </c>
      <c r="BK44" s="352">
        <v>-0.1396482</v>
      </c>
      <c r="BL44" s="352">
        <v>0.38306040000000002</v>
      </c>
      <c r="BM44" s="352">
        <v>0.61870389999999997</v>
      </c>
      <c r="BN44" s="352">
        <v>0.68501809999999996</v>
      </c>
      <c r="BO44" s="352">
        <v>0.76298339999999998</v>
      </c>
      <c r="BP44" s="352">
        <v>0.74106959999999999</v>
      </c>
      <c r="BQ44" s="352">
        <v>0.70951120000000001</v>
      </c>
      <c r="BR44" s="352">
        <v>0.81369789999999997</v>
      </c>
      <c r="BS44" s="352">
        <v>0.58309750000000005</v>
      </c>
      <c r="BT44" s="352">
        <v>0.61361770000000004</v>
      </c>
      <c r="BU44" s="352">
        <v>4.85458E-2</v>
      </c>
      <c r="BV44" s="352">
        <v>-6.2683000000000003E-2</v>
      </c>
      <c r="BX44" s="304"/>
      <c r="BY44" s="304"/>
    </row>
    <row r="45" spans="1:77" ht="11.1"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352"/>
      <c r="BA45" s="352"/>
      <c r="BB45" s="352"/>
      <c r="BC45" s="352"/>
      <c r="BD45" s="352"/>
      <c r="BE45" s="352"/>
      <c r="BF45" s="352"/>
      <c r="BG45" s="352"/>
      <c r="BH45" s="352"/>
      <c r="BI45" s="352"/>
      <c r="BJ45" s="352"/>
      <c r="BK45" s="352"/>
      <c r="BL45" s="352"/>
      <c r="BM45" s="352"/>
      <c r="BN45" s="352"/>
      <c r="BO45" s="352"/>
      <c r="BP45" s="352"/>
      <c r="BQ45" s="352"/>
      <c r="BR45" s="352"/>
      <c r="BS45" s="352"/>
      <c r="BT45" s="352"/>
      <c r="BU45" s="352"/>
      <c r="BV45" s="352"/>
      <c r="BX45" s="304"/>
      <c r="BY45" s="304"/>
    </row>
    <row r="46" spans="1:77" s="274" customFormat="1" ht="11.1" customHeight="1" x14ac:dyDescent="0.2">
      <c r="A46" s="548" t="s">
        <v>240</v>
      </c>
      <c r="B46" s="566" t="s">
        <v>1141</v>
      </c>
      <c r="C46" s="100">
        <v>0.98848599999999998</v>
      </c>
      <c r="D46" s="100">
        <v>0.92403500000000005</v>
      </c>
      <c r="E46" s="100">
        <v>1.004067</v>
      </c>
      <c r="F46" s="100">
        <v>1.0501659999999999</v>
      </c>
      <c r="G46" s="100">
        <v>1.0867089999999999</v>
      </c>
      <c r="H46" s="100">
        <v>1.1109009999999999</v>
      </c>
      <c r="I46" s="100">
        <v>1.100482</v>
      </c>
      <c r="J46" s="100">
        <v>1.01013</v>
      </c>
      <c r="K46" s="100">
        <v>1.081998</v>
      </c>
      <c r="L46" s="100">
        <v>1.0138050000000001</v>
      </c>
      <c r="M46" s="100">
        <v>1.023299</v>
      </c>
      <c r="N46" s="100">
        <v>0.98570899999999995</v>
      </c>
      <c r="O46" s="100">
        <v>1.0314540000000001</v>
      </c>
      <c r="P46" s="100">
        <v>0.95485799999999998</v>
      </c>
      <c r="Q46" s="100">
        <v>0.92438900000000002</v>
      </c>
      <c r="R46" s="100">
        <v>1.008634</v>
      </c>
      <c r="S46" s="100">
        <v>0.93196699999999999</v>
      </c>
      <c r="T46" s="100">
        <v>1.049633</v>
      </c>
      <c r="U46" s="100">
        <v>1.04413</v>
      </c>
      <c r="V46" s="100">
        <v>1.0708070000000001</v>
      </c>
      <c r="W46" s="100">
        <v>1.0710679999999999</v>
      </c>
      <c r="X46" s="100">
        <v>1.0310319999999999</v>
      </c>
      <c r="Y46" s="100">
        <v>1.054665</v>
      </c>
      <c r="Z46" s="100">
        <v>1.065612</v>
      </c>
      <c r="AA46" s="100">
        <v>0.96887199999999996</v>
      </c>
      <c r="AB46" s="100">
        <v>0.83903499999999998</v>
      </c>
      <c r="AC46" s="100">
        <v>0.92435500000000004</v>
      </c>
      <c r="AD46" s="100">
        <v>0.97323400000000004</v>
      </c>
      <c r="AE46" s="100">
        <v>0.97599999999999998</v>
      </c>
      <c r="AF46" s="100">
        <v>0.97896799999999995</v>
      </c>
      <c r="AG46" s="100">
        <v>0.91967699999999997</v>
      </c>
      <c r="AH46" s="100">
        <v>1.0033570000000001</v>
      </c>
      <c r="AI46" s="100">
        <v>0.98699800000000004</v>
      </c>
      <c r="AJ46" s="100">
        <v>1.008645</v>
      </c>
      <c r="AK46" s="100">
        <v>1.0306649999999999</v>
      </c>
      <c r="AL46" s="100">
        <v>1.020035</v>
      </c>
      <c r="AM46" s="100">
        <v>0.96013099999999996</v>
      </c>
      <c r="AN46" s="100">
        <v>0.94250100000000003</v>
      </c>
      <c r="AO46" s="100">
        <v>0.91890300000000003</v>
      </c>
      <c r="AP46" s="100">
        <v>0.93333500000000003</v>
      </c>
      <c r="AQ46" s="100">
        <v>1.065742</v>
      </c>
      <c r="AR46" s="100">
        <v>1.023166</v>
      </c>
      <c r="AS46" s="100">
        <v>1.0159050000000001</v>
      </c>
      <c r="AT46" s="100">
        <v>1.0369360000000001</v>
      </c>
      <c r="AU46" s="100">
        <v>0.98656600000000005</v>
      </c>
      <c r="AV46" s="100">
        <v>0.87158199999999997</v>
      </c>
      <c r="AW46" s="100">
        <v>1.0209680000000001</v>
      </c>
      <c r="AX46" s="100">
        <v>1.0222359999999999</v>
      </c>
      <c r="AY46" s="100">
        <v>0.98649180000000003</v>
      </c>
      <c r="AZ46" s="559">
        <v>0.92870079999999999</v>
      </c>
      <c r="BA46" s="559">
        <v>0.93110250000000006</v>
      </c>
      <c r="BB46" s="559">
        <v>0.97025899999999998</v>
      </c>
      <c r="BC46" s="559">
        <v>0.95840510000000001</v>
      </c>
      <c r="BD46" s="559">
        <v>0.9701864</v>
      </c>
      <c r="BE46" s="559">
        <v>0.9846994</v>
      </c>
      <c r="BF46" s="559">
        <v>0.99452879999999999</v>
      </c>
      <c r="BG46" s="559">
        <v>0.95397589999999999</v>
      </c>
      <c r="BH46" s="559">
        <v>0.96387310000000004</v>
      </c>
      <c r="BI46" s="559">
        <v>0.98914199999999997</v>
      </c>
      <c r="BJ46" s="559">
        <v>1.000135</v>
      </c>
      <c r="BK46" s="559">
        <v>0.97529239999999995</v>
      </c>
      <c r="BL46" s="559">
        <v>0.91845670000000001</v>
      </c>
      <c r="BM46" s="559">
        <v>0.92735840000000003</v>
      </c>
      <c r="BN46" s="559">
        <v>0.96947570000000005</v>
      </c>
      <c r="BO46" s="559">
        <v>0.97133840000000005</v>
      </c>
      <c r="BP46" s="559">
        <v>0.98566730000000002</v>
      </c>
      <c r="BQ46" s="559">
        <v>0.99234250000000002</v>
      </c>
      <c r="BR46" s="559">
        <v>0.99704610000000005</v>
      </c>
      <c r="BS46" s="559">
        <v>0.95908669999999996</v>
      </c>
      <c r="BT46" s="559">
        <v>0.97719029999999996</v>
      </c>
      <c r="BU46" s="559">
        <v>1.0032700000000001</v>
      </c>
      <c r="BV46" s="559">
        <v>1.011309</v>
      </c>
      <c r="BX46" s="576"/>
      <c r="BY46" s="576"/>
    </row>
    <row r="47" spans="1:77" ht="11.1"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352"/>
      <c r="BA47" s="352"/>
      <c r="BB47" s="352"/>
      <c r="BC47" s="352"/>
      <c r="BD47" s="352"/>
      <c r="BE47" s="352"/>
      <c r="BF47" s="352"/>
      <c r="BG47" s="352"/>
      <c r="BH47" s="352"/>
      <c r="BI47" s="352"/>
      <c r="BJ47" s="352"/>
      <c r="BK47" s="352"/>
      <c r="BL47" s="352"/>
      <c r="BM47" s="352"/>
      <c r="BN47" s="352"/>
      <c r="BO47" s="352"/>
      <c r="BP47" s="352"/>
      <c r="BQ47" s="352"/>
      <c r="BR47" s="352"/>
      <c r="BS47" s="352"/>
      <c r="BT47" s="352"/>
      <c r="BU47" s="352"/>
      <c r="BV47" s="352"/>
      <c r="BX47" s="304"/>
      <c r="BY47" s="304"/>
    </row>
    <row r="48" spans="1:77" s="274" customFormat="1" ht="11.1" customHeight="1" x14ac:dyDescent="0.2">
      <c r="A48" s="548" t="s">
        <v>452</v>
      </c>
      <c r="B48" s="566" t="s">
        <v>1142</v>
      </c>
      <c r="C48" s="100">
        <v>17.873227</v>
      </c>
      <c r="D48" s="100">
        <v>18.442070999999999</v>
      </c>
      <c r="E48" s="100">
        <v>19.186906</v>
      </c>
      <c r="F48" s="100">
        <v>19.452466000000001</v>
      </c>
      <c r="G48" s="100">
        <v>20.050032000000002</v>
      </c>
      <c r="H48" s="100">
        <v>20.240933999999999</v>
      </c>
      <c r="I48" s="100">
        <v>19.954868999999999</v>
      </c>
      <c r="J48" s="100">
        <v>20.129581999999999</v>
      </c>
      <c r="K48" s="100">
        <v>19.831631999999999</v>
      </c>
      <c r="L48" s="100">
        <v>19.245999000000001</v>
      </c>
      <c r="M48" s="100">
        <v>19.647133</v>
      </c>
      <c r="N48" s="100">
        <v>18.663581000000001</v>
      </c>
      <c r="O48" s="100">
        <v>18.116323999999999</v>
      </c>
      <c r="P48" s="100">
        <v>18.447787000000002</v>
      </c>
      <c r="Q48" s="100">
        <v>19.091422000000001</v>
      </c>
      <c r="R48" s="100">
        <v>19.501434</v>
      </c>
      <c r="S48" s="100">
        <v>20.009385999999999</v>
      </c>
      <c r="T48" s="100">
        <v>20.150465000000001</v>
      </c>
      <c r="U48" s="100">
        <v>20.093422</v>
      </c>
      <c r="V48" s="100">
        <v>20.270548999999999</v>
      </c>
      <c r="W48" s="100">
        <v>19.548200999999999</v>
      </c>
      <c r="X48" s="100">
        <v>18.957355</v>
      </c>
      <c r="Y48" s="100">
        <v>19.414332999999999</v>
      </c>
      <c r="Z48" s="100">
        <v>19.511581</v>
      </c>
      <c r="AA48" s="100">
        <v>18.188936000000002</v>
      </c>
      <c r="AB48" s="100">
        <v>18.092068999999999</v>
      </c>
      <c r="AC48" s="100">
        <v>19.181387999999998</v>
      </c>
      <c r="AD48" s="100">
        <v>19.538767</v>
      </c>
      <c r="AE48" s="100">
        <v>20.193517</v>
      </c>
      <c r="AF48" s="100">
        <v>20.309267999999999</v>
      </c>
      <c r="AG48" s="100">
        <v>20.246321999999999</v>
      </c>
      <c r="AH48" s="100">
        <v>20.369519</v>
      </c>
      <c r="AI48" s="100">
        <v>19.467265999999999</v>
      </c>
      <c r="AJ48" s="100">
        <v>19.581807000000001</v>
      </c>
      <c r="AK48" s="100">
        <v>19.508431999999999</v>
      </c>
      <c r="AL48" s="100">
        <v>19.560808999999999</v>
      </c>
      <c r="AM48" s="100">
        <v>18.20684</v>
      </c>
      <c r="AN48" s="100">
        <v>18.261714999999999</v>
      </c>
      <c r="AO48" s="100">
        <v>18.882000999999999</v>
      </c>
      <c r="AP48" s="100">
        <v>19.197167</v>
      </c>
      <c r="AQ48" s="100">
        <v>20.053743000000001</v>
      </c>
      <c r="AR48" s="100">
        <v>20.344132999999999</v>
      </c>
      <c r="AS48" s="100">
        <v>20.303905</v>
      </c>
      <c r="AT48" s="100">
        <v>20.265839</v>
      </c>
      <c r="AU48" s="100">
        <v>19.621732999999999</v>
      </c>
      <c r="AV48" s="100">
        <v>18.896225999999999</v>
      </c>
      <c r="AW48" s="100">
        <v>19.283462020000002</v>
      </c>
      <c r="AX48" s="100">
        <v>19.507955419999998</v>
      </c>
      <c r="AY48" s="100">
        <v>18.765173220000001</v>
      </c>
      <c r="AZ48" s="559">
        <v>18.12537</v>
      </c>
      <c r="BA48" s="559">
        <v>18.698609999999999</v>
      </c>
      <c r="BB48" s="559">
        <v>19.277159999999999</v>
      </c>
      <c r="BC48" s="559">
        <v>19.502279999999999</v>
      </c>
      <c r="BD48" s="559">
        <v>19.62087</v>
      </c>
      <c r="BE48" s="559">
        <v>19.868169999999999</v>
      </c>
      <c r="BF48" s="559">
        <v>19.888390000000001</v>
      </c>
      <c r="BG48" s="559">
        <v>19.021350000000002</v>
      </c>
      <c r="BH48" s="559">
        <v>18.750859999999999</v>
      </c>
      <c r="BI48" s="559">
        <v>18.772639999999999</v>
      </c>
      <c r="BJ48" s="559">
        <v>18.966419999999999</v>
      </c>
      <c r="BK48" s="559">
        <v>18.088280000000001</v>
      </c>
      <c r="BL48" s="559">
        <v>18.149809999999999</v>
      </c>
      <c r="BM48" s="559">
        <v>18.77169</v>
      </c>
      <c r="BN48" s="559">
        <v>19.245840000000001</v>
      </c>
      <c r="BO48" s="559">
        <v>19.67109</v>
      </c>
      <c r="BP48" s="559">
        <v>19.811769999999999</v>
      </c>
      <c r="BQ48" s="559">
        <v>19.938829999999999</v>
      </c>
      <c r="BR48" s="559">
        <v>19.87162</v>
      </c>
      <c r="BS48" s="559">
        <v>19.053519999999999</v>
      </c>
      <c r="BT48" s="559">
        <v>18.876460000000002</v>
      </c>
      <c r="BU48" s="559">
        <v>18.874220000000001</v>
      </c>
      <c r="BV48" s="559">
        <v>19.034490000000002</v>
      </c>
      <c r="BX48" s="576"/>
      <c r="BY48" s="576"/>
    </row>
    <row r="49" spans="1:79" s="87" customFormat="1" ht="11.1" customHeight="1" x14ac:dyDescent="0.2">
      <c r="A49" s="270" t="s">
        <v>533</v>
      </c>
      <c r="B49" s="565" t="s">
        <v>1139</v>
      </c>
      <c r="C49" s="429">
        <v>0.38187100000000002</v>
      </c>
      <c r="D49" s="429">
        <v>0.45410699999999998</v>
      </c>
      <c r="E49" s="429">
        <v>0.63132299999999997</v>
      </c>
      <c r="F49" s="429">
        <v>0.81006699999999998</v>
      </c>
      <c r="G49" s="429">
        <v>0.84948400000000002</v>
      </c>
      <c r="H49" s="429">
        <v>0.86146699999999998</v>
      </c>
      <c r="I49" s="429">
        <v>0.84690299999999996</v>
      </c>
      <c r="J49" s="429">
        <v>0.80006500000000003</v>
      </c>
      <c r="K49" s="429">
        <v>0.61103300000000005</v>
      </c>
      <c r="L49" s="429">
        <v>0.40428999999999998</v>
      </c>
      <c r="M49" s="429">
        <v>0.33843299999999998</v>
      </c>
      <c r="N49" s="429">
        <v>0.33712900000000001</v>
      </c>
      <c r="O49" s="429">
        <v>0.35154800000000003</v>
      </c>
      <c r="P49" s="429">
        <v>0.40953600000000001</v>
      </c>
      <c r="Q49" s="429">
        <v>0.63306499999999999</v>
      </c>
      <c r="R49" s="429">
        <v>0.80659999999999998</v>
      </c>
      <c r="S49" s="429">
        <v>0.843032</v>
      </c>
      <c r="T49" s="429">
        <v>0.84703300000000004</v>
      </c>
      <c r="U49" s="429">
        <v>0.80932300000000001</v>
      </c>
      <c r="V49" s="429">
        <v>0.82580699999999996</v>
      </c>
      <c r="W49" s="429">
        <v>0.61286700000000005</v>
      </c>
      <c r="X49" s="429">
        <v>0.414742</v>
      </c>
      <c r="Y49" s="429">
        <v>0.33316699999999999</v>
      </c>
      <c r="Z49" s="429">
        <v>0.34525800000000001</v>
      </c>
      <c r="AA49" s="429">
        <v>0.337258</v>
      </c>
      <c r="AB49" s="429">
        <v>0.34672399999999998</v>
      </c>
      <c r="AC49" s="429">
        <v>0.62938700000000003</v>
      </c>
      <c r="AD49" s="429">
        <v>0.79643299999999995</v>
      </c>
      <c r="AE49" s="429">
        <v>0.83364499999999997</v>
      </c>
      <c r="AF49" s="429">
        <v>0.82150000000000001</v>
      </c>
      <c r="AG49" s="429">
        <v>0.77729000000000004</v>
      </c>
      <c r="AH49" s="429">
        <v>0.793323</v>
      </c>
      <c r="AI49" s="429">
        <v>0.60389999999999999</v>
      </c>
      <c r="AJ49" s="429">
        <v>0.39564500000000002</v>
      </c>
      <c r="AK49" s="429">
        <v>0.30763299999999999</v>
      </c>
      <c r="AL49" s="429">
        <v>0.31032300000000002</v>
      </c>
      <c r="AM49" s="429">
        <v>0.29048400000000002</v>
      </c>
      <c r="AN49" s="429">
        <v>0.39821400000000001</v>
      </c>
      <c r="AO49" s="429">
        <v>0.62716099999999997</v>
      </c>
      <c r="AP49" s="429">
        <v>0.755</v>
      </c>
      <c r="AQ49" s="429">
        <v>0.80474199999999996</v>
      </c>
      <c r="AR49" s="429">
        <v>0.82476700000000003</v>
      </c>
      <c r="AS49" s="429">
        <v>0.82080699999999995</v>
      </c>
      <c r="AT49" s="429">
        <v>0.78374200000000005</v>
      </c>
      <c r="AU49" s="429">
        <v>0.59253299999999998</v>
      </c>
      <c r="AV49" s="429">
        <v>0.37438700000000003</v>
      </c>
      <c r="AW49" s="429">
        <v>0.29346919999999999</v>
      </c>
      <c r="AX49" s="429">
        <v>0.28536610000000001</v>
      </c>
      <c r="AY49" s="429">
        <v>0.33678950000000002</v>
      </c>
      <c r="AZ49" s="352">
        <v>0.3792411</v>
      </c>
      <c r="BA49" s="352">
        <v>0.59717399999999998</v>
      </c>
      <c r="BB49" s="352">
        <v>0.7430099</v>
      </c>
      <c r="BC49" s="352">
        <v>0.82028900000000005</v>
      </c>
      <c r="BD49" s="352">
        <v>0.81099489999999996</v>
      </c>
      <c r="BE49" s="352">
        <v>0.79489089999999996</v>
      </c>
      <c r="BF49" s="352">
        <v>0.76542449999999995</v>
      </c>
      <c r="BG49" s="352">
        <v>0.56160069999999995</v>
      </c>
      <c r="BH49" s="352">
        <v>0.39215739999999999</v>
      </c>
      <c r="BI49" s="352">
        <v>0.28783540000000002</v>
      </c>
      <c r="BJ49" s="352">
        <v>0.31239309999999998</v>
      </c>
      <c r="BK49" s="352">
        <v>0.33072099999999999</v>
      </c>
      <c r="BL49" s="352">
        <v>0.38715959999999999</v>
      </c>
      <c r="BM49" s="352">
        <v>0.59998859999999998</v>
      </c>
      <c r="BN49" s="352">
        <v>0.74768789999999996</v>
      </c>
      <c r="BO49" s="352">
        <v>0.82912520000000001</v>
      </c>
      <c r="BP49" s="352">
        <v>0.82381289999999996</v>
      </c>
      <c r="BQ49" s="352">
        <v>0.80605360000000004</v>
      </c>
      <c r="BR49" s="352">
        <v>0.77393670000000003</v>
      </c>
      <c r="BS49" s="352">
        <v>0.56951980000000002</v>
      </c>
      <c r="BT49" s="352">
        <v>0.40233910000000001</v>
      </c>
      <c r="BU49" s="352">
        <v>0.29768299999999998</v>
      </c>
      <c r="BV49" s="352">
        <v>0.31840770000000002</v>
      </c>
      <c r="BX49" s="304"/>
      <c r="BY49" s="304"/>
      <c r="BZ49" s="306"/>
      <c r="CA49" s="305"/>
    </row>
    <row r="50" spans="1:79" s="87" customFormat="1" ht="11.1" customHeight="1" x14ac:dyDescent="0.2">
      <c r="A50" s="270" t="s">
        <v>447</v>
      </c>
      <c r="B50" s="569" t="s">
        <v>1104</v>
      </c>
      <c r="C50" s="429">
        <v>8.7581939999999996</v>
      </c>
      <c r="D50" s="429">
        <v>9.3725710000000007</v>
      </c>
      <c r="E50" s="429">
        <v>9.5245809999999995</v>
      </c>
      <c r="F50" s="429">
        <v>9.5468329999999995</v>
      </c>
      <c r="G50" s="429">
        <v>9.8254190000000001</v>
      </c>
      <c r="H50" s="429">
        <v>9.8343000000000007</v>
      </c>
      <c r="I50" s="429">
        <v>9.5799029999999998</v>
      </c>
      <c r="J50" s="429">
        <v>9.8724519999999991</v>
      </c>
      <c r="K50" s="429">
        <v>9.7598669999999998</v>
      </c>
      <c r="L50" s="429">
        <v>9.6538389999999996</v>
      </c>
      <c r="M50" s="429">
        <v>9.6821000000000002</v>
      </c>
      <c r="N50" s="429">
        <v>9.4153549999999999</v>
      </c>
      <c r="O50" s="429">
        <v>8.9510000000000005</v>
      </c>
      <c r="P50" s="429">
        <v>9.3166069999999994</v>
      </c>
      <c r="Q50" s="429">
        <v>9.6073229999999992</v>
      </c>
      <c r="R50" s="429">
        <v>9.6836669999999998</v>
      </c>
      <c r="S50" s="429">
        <v>9.8768390000000004</v>
      </c>
      <c r="T50" s="429">
        <v>9.929767</v>
      </c>
      <c r="U50" s="429">
        <v>9.8277420000000006</v>
      </c>
      <c r="V50" s="429">
        <v>9.9122900000000005</v>
      </c>
      <c r="W50" s="429">
        <v>9.6816999999999993</v>
      </c>
      <c r="X50" s="429">
        <v>9.7320320000000002</v>
      </c>
      <c r="Y50" s="429">
        <v>9.7075669999999992</v>
      </c>
      <c r="Z50" s="429">
        <v>9.508032</v>
      </c>
      <c r="AA50" s="429">
        <v>8.9771289999999997</v>
      </c>
      <c r="AB50" s="429">
        <v>9.2889309999999998</v>
      </c>
      <c r="AC50" s="429">
        <v>9.4607740000000007</v>
      </c>
      <c r="AD50" s="429">
        <v>9.6956330000000008</v>
      </c>
      <c r="AE50" s="429">
        <v>9.8917420000000007</v>
      </c>
      <c r="AF50" s="429">
        <v>9.8408669999999994</v>
      </c>
      <c r="AG50" s="429">
        <v>9.7810000000000006</v>
      </c>
      <c r="AH50" s="429">
        <v>9.8608390000000004</v>
      </c>
      <c r="AI50" s="429">
        <v>9.5347329999999992</v>
      </c>
      <c r="AJ50" s="429">
        <v>9.8685480000000005</v>
      </c>
      <c r="AK50" s="429">
        <v>9.6075330000000001</v>
      </c>
      <c r="AL50" s="429">
        <v>9.6141939999999995</v>
      </c>
      <c r="AM50" s="429">
        <v>8.9884839999999997</v>
      </c>
      <c r="AN50" s="429">
        <v>9.1571429999999996</v>
      </c>
      <c r="AO50" s="429">
        <v>9.3456770000000002</v>
      </c>
      <c r="AP50" s="429">
        <v>9.4744670000000006</v>
      </c>
      <c r="AQ50" s="429">
        <v>9.7170970000000008</v>
      </c>
      <c r="AR50" s="429">
        <v>9.6909329999999994</v>
      </c>
      <c r="AS50" s="429">
        <v>9.6786770000000004</v>
      </c>
      <c r="AT50" s="429">
        <v>9.6371289999999998</v>
      </c>
      <c r="AU50" s="429">
        <v>9.4713670000000008</v>
      </c>
      <c r="AV50" s="429">
        <v>9.6105809999999998</v>
      </c>
      <c r="AW50" s="429">
        <v>9.5108999999999995</v>
      </c>
      <c r="AX50" s="429">
        <v>9.2957096769999996</v>
      </c>
      <c r="AY50" s="429">
        <v>8.9557253550000002</v>
      </c>
      <c r="AZ50" s="352">
        <v>8.9439399999999996</v>
      </c>
      <c r="BA50" s="352">
        <v>9.1748480000000008</v>
      </c>
      <c r="BB50" s="352">
        <v>9.4747859999999999</v>
      </c>
      <c r="BC50" s="352">
        <v>9.5295299999999994</v>
      </c>
      <c r="BD50" s="352">
        <v>9.5185180000000003</v>
      </c>
      <c r="BE50" s="352">
        <v>9.5197970000000005</v>
      </c>
      <c r="BF50" s="352">
        <v>9.6164330000000007</v>
      </c>
      <c r="BG50" s="352">
        <v>9.3496600000000001</v>
      </c>
      <c r="BH50" s="352">
        <v>9.5188140000000008</v>
      </c>
      <c r="BI50" s="352">
        <v>9.2872470000000007</v>
      </c>
      <c r="BJ50" s="352">
        <v>9.3691309999999994</v>
      </c>
      <c r="BK50" s="352">
        <v>8.8089549999999992</v>
      </c>
      <c r="BL50" s="352">
        <v>9.0909209999999998</v>
      </c>
      <c r="BM50" s="352">
        <v>9.1587309999999995</v>
      </c>
      <c r="BN50" s="352">
        <v>9.4111589999999996</v>
      </c>
      <c r="BO50" s="352">
        <v>9.5691079999999999</v>
      </c>
      <c r="BP50" s="352">
        <v>9.6470160000000007</v>
      </c>
      <c r="BQ50" s="352">
        <v>9.6188730000000007</v>
      </c>
      <c r="BR50" s="352">
        <v>9.6403020000000001</v>
      </c>
      <c r="BS50" s="352">
        <v>9.3622720000000008</v>
      </c>
      <c r="BT50" s="352">
        <v>9.5866799999999994</v>
      </c>
      <c r="BU50" s="352">
        <v>9.3414490000000008</v>
      </c>
      <c r="BV50" s="352">
        <v>9.3470119999999994</v>
      </c>
    </row>
    <row r="51" spans="1:79" ht="11.1" customHeight="1" x14ac:dyDescent="0.2">
      <c r="A51" s="270" t="s">
        <v>448</v>
      </c>
      <c r="B51" s="569" t="s">
        <v>1105</v>
      </c>
      <c r="C51" s="429">
        <v>1.516548</v>
      </c>
      <c r="D51" s="429">
        <v>1.503679</v>
      </c>
      <c r="E51" s="429">
        <v>1.4359360000000001</v>
      </c>
      <c r="F51" s="429">
        <v>1.699233</v>
      </c>
      <c r="G51" s="429">
        <v>1.740677</v>
      </c>
      <c r="H51" s="429">
        <v>1.6862330000000001</v>
      </c>
      <c r="I51" s="429">
        <v>1.7235480000000001</v>
      </c>
      <c r="J51" s="429">
        <v>1.6833229999999999</v>
      </c>
      <c r="K51" s="429">
        <v>1.6012</v>
      </c>
      <c r="L51" s="429">
        <v>1.567839</v>
      </c>
      <c r="M51" s="429">
        <v>1.6588000000000001</v>
      </c>
      <c r="N51" s="429">
        <v>1.5615159999999999</v>
      </c>
      <c r="O51" s="429">
        <v>1.623097</v>
      </c>
      <c r="P51" s="429">
        <v>1.565679</v>
      </c>
      <c r="Q51" s="429">
        <v>1.6793229999999999</v>
      </c>
      <c r="R51" s="429">
        <v>1.7016</v>
      </c>
      <c r="S51" s="429">
        <v>1.6905159999999999</v>
      </c>
      <c r="T51" s="429">
        <v>1.775733</v>
      </c>
      <c r="U51" s="429">
        <v>1.7797419999999999</v>
      </c>
      <c r="V51" s="429">
        <v>1.823742</v>
      </c>
      <c r="W51" s="429">
        <v>1.7496670000000001</v>
      </c>
      <c r="X51" s="429">
        <v>1.611677</v>
      </c>
      <c r="Y51" s="429">
        <v>1.699767</v>
      </c>
      <c r="Z51" s="429">
        <v>1.8280650000000001</v>
      </c>
      <c r="AA51" s="429">
        <v>1.691516</v>
      </c>
      <c r="AB51" s="429">
        <v>1.6443449999999999</v>
      </c>
      <c r="AC51" s="429">
        <v>1.757903</v>
      </c>
      <c r="AD51" s="429">
        <v>1.7538670000000001</v>
      </c>
      <c r="AE51" s="429">
        <v>1.8348070000000001</v>
      </c>
      <c r="AF51" s="429">
        <v>1.9300330000000001</v>
      </c>
      <c r="AG51" s="429">
        <v>1.9210970000000001</v>
      </c>
      <c r="AH51" s="429">
        <v>1.9073230000000001</v>
      </c>
      <c r="AI51" s="429">
        <v>1.785533</v>
      </c>
      <c r="AJ51" s="429">
        <v>1.7623230000000001</v>
      </c>
      <c r="AK51" s="429">
        <v>1.8255669999999999</v>
      </c>
      <c r="AL51" s="429">
        <v>1.839871</v>
      </c>
      <c r="AM51" s="429">
        <v>1.7193229999999999</v>
      </c>
      <c r="AN51" s="429">
        <v>1.642679</v>
      </c>
      <c r="AO51" s="429">
        <v>1.690258</v>
      </c>
      <c r="AP51" s="429">
        <v>1.826233</v>
      </c>
      <c r="AQ51" s="429">
        <v>1.9287099999999999</v>
      </c>
      <c r="AR51" s="429">
        <v>1.9968330000000001</v>
      </c>
      <c r="AS51" s="429">
        <v>1.9198390000000001</v>
      </c>
      <c r="AT51" s="429">
        <v>1.8904190000000001</v>
      </c>
      <c r="AU51" s="429">
        <v>1.8229329999999999</v>
      </c>
      <c r="AV51" s="429">
        <v>1.715516</v>
      </c>
      <c r="AW51" s="429">
        <v>1.8637333330000001</v>
      </c>
      <c r="AX51" s="429">
        <v>1.8702903230000001</v>
      </c>
      <c r="AY51" s="429">
        <v>1.7666681289999999</v>
      </c>
      <c r="AZ51" s="352">
        <v>1.696275</v>
      </c>
      <c r="BA51" s="352">
        <v>1.7515810000000001</v>
      </c>
      <c r="BB51" s="352">
        <v>1.7872479999999999</v>
      </c>
      <c r="BC51" s="352">
        <v>1.764257</v>
      </c>
      <c r="BD51" s="352">
        <v>1.802772</v>
      </c>
      <c r="BE51" s="352">
        <v>1.8146519999999999</v>
      </c>
      <c r="BF51" s="352">
        <v>1.795207</v>
      </c>
      <c r="BG51" s="352">
        <v>1.7193039999999999</v>
      </c>
      <c r="BH51" s="352">
        <v>1.631094</v>
      </c>
      <c r="BI51" s="352">
        <v>1.7239709999999999</v>
      </c>
      <c r="BJ51" s="352">
        <v>1.77111</v>
      </c>
      <c r="BK51" s="352">
        <v>1.712853</v>
      </c>
      <c r="BL51" s="352">
        <v>1.6621170000000001</v>
      </c>
      <c r="BM51" s="352">
        <v>1.7584820000000001</v>
      </c>
      <c r="BN51" s="352">
        <v>1.808565</v>
      </c>
      <c r="BO51" s="352">
        <v>1.805048</v>
      </c>
      <c r="BP51" s="352">
        <v>1.853165</v>
      </c>
      <c r="BQ51" s="352">
        <v>1.8732770000000001</v>
      </c>
      <c r="BR51" s="352">
        <v>1.852384</v>
      </c>
      <c r="BS51" s="352">
        <v>1.7698910000000001</v>
      </c>
      <c r="BT51" s="352">
        <v>1.6886589999999999</v>
      </c>
      <c r="BU51" s="352">
        <v>1.789285</v>
      </c>
      <c r="BV51" s="352">
        <v>1.8370299999999999</v>
      </c>
    </row>
    <row r="52" spans="1:79" ht="11.1" customHeight="1" x14ac:dyDescent="0.2">
      <c r="A52" s="270" t="s">
        <v>449</v>
      </c>
      <c r="B52" s="569" t="s">
        <v>1106</v>
      </c>
      <c r="C52" s="429">
        <v>4.6704189999999999</v>
      </c>
      <c r="D52" s="429">
        <v>4.6821429999999999</v>
      </c>
      <c r="E52" s="429">
        <v>5.0040969999999998</v>
      </c>
      <c r="F52" s="429">
        <v>4.835267</v>
      </c>
      <c r="G52" s="429">
        <v>4.9879030000000002</v>
      </c>
      <c r="H52" s="429">
        <v>5.1965000000000003</v>
      </c>
      <c r="I52" s="429">
        <v>5.1244839999999998</v>
      </c>
      <c r="J52" s="429">
        <v>5.1423870000000003</v>
      </c>
      <c r="K52" s="429">
        <v>5.1832330000000004</v>
      </c>
      <c r="L52" s="429">
        <v>5.0771610000000003</v>
      </c>
      <c r="M52" s="429">
        <v>5.3384</v>
      </c>
      <c r="N52" s="429">
        <v>4.872871</v>
      </c>
      <c r="O52" s="429">
        <v>4.7022899999999996</v>
      </c>
      <c r="P52" s="429">
        <v>4.6969289999999999</v>
      </c>
      <c r="Q52" s="429">
        <v>4.6824519999999996</v>
      </c>
      <c r="R52" s="429">
        <v>4.743233</v>
      </c>
      <c r="S52" s="429">
        <v>4.9480969999999997</v>
      </c>
      <c r="T52" s="429">
        <v>4.975867</v>
      </c>
      <c r="U52" s="429">
        <v>4.9784519999999999</v>
      </c>
      <c r="V52" s="429">
        <v>5.0175159999999996</v>
      </c>
      <c r="W52" s="429">
        <v>4.8967000000000001</v>
      </c>
      <c r="X52" s="429">
        <v>4.7347419999999998</v>
      </c>
      <c r="Y52" s="429">
        <v>5.1009669999999998</v>
      </c>
      <c r="Z52" s="429">
        <v>5.2440319999999998</v>
      </c>
      <c r="AA52" s="429">
        <v>4.6423870000000003</v>
      </c>
      <c r="AB52" s="429">
        <v>4.3183449999999999</v>
      </c>
      <c r="AC52" s="429">
        <v>4.7288069999999998</v>
      </c>
      <c r="AD52" s="429">
        <v>4.7907330000000004</v>
      </c>
      <c r="AE52" s="429">
        <v>5.0102260000000003</v>
      </c>
      <c r="AF52" s="429">
        <v>5.0438999999999998</v>
      </c>
      <c r="AG52" s="429">
        <v>5.1375479999999998</v>
      </c>
      <c r="AH52" s="429">
        <v>5.1275810000000002</v>
      </c>
      <c r="AI52" s="429">
        <v>4.9915669999999999</v>
      </c>
      <c r="AJ52" s="429">
        <v>5.0198710000000002</v>
      </c>
      <c r="AK52" s="429">
        <v>5.1835329999999997</v>
      </c>
      <c r="AL52" s="429">
        <v>5.2071940000000003</v>
      </c>
      <c r="AM52" s="429">
        <v>4.7412900000000002</v>
      </c>
      <c r="AN52" s="429">
        <v>4.6119289999999999</v>
      </c>
      <c r="AO52" s="429">
        <v>4.739903</v>
      </c>
      <c r="AP52" s="429">
        <v>4.7369329999999996</v>
      </c>
      <c r="AQ52" s="429">
        <v>5.0063550000000001</v>
      </c>
      <c r="AR52" s="429">
        <v>5.1342999999999996</v>
      </c>
      <c r="AS52" s="429">
        <v>5.199516</v>
      </c>
      <c r="AT52" s="429">
        <v>5.2809999999999997</v>
      </c>
      <c r="AU52" s="429">
        <v>5.0714329999999999</v>
      </c>
      <c r="AV52" s="429">
        <v>4.8089029999999999</v>
      </c>
      <c r="AW52" s="429">
        <v>5.2333666670000003</v>
      </c>
      <c r="AX52" s="429">
        <v>5.360258065</v>
      </c>
      <c r="AY52" s="429">
        <v>5.0534864519999996</v>
      </c>
      <c r="AZ52" s="352">
        <v>4.6668219999999998</v>
      </c>
      <c r="BA52" s="352">
        <v>4.7364870000000003</v>
      </c>
      <c r="BB52" s="352">
        <v>4.7681779999999998</v>
      </c>
      <c r="BC52" s="352">
        <v>4.8241870000000002</v>
      </c>
      <c r="BD52" s="352">
        <v>4.8948770000000001</v>
      </c>
      <c r="BE52" s="352">
        <v>5.0685250000000002</v>
      </c>
      <c r="BF52" s="352">
        <v>5.0609640000000002</v>
      </c>
      <c r="BG52" s="352">
        <v>4.8466319999999996</v>
      </c>
      <c r="BH52" s="352">
        <v>4.7601760000000004</v>
      </c>
      <c r="BI52" s="352">
        <v>4.9404709999999996</v>
      </c>
      <c r="BJ52" s="352">
        <v>4.9670690000000004</v>
      </c>
      <c r="BK52" s="352">
        <v>4.7538159999999996</v>
      </c>
      <c r="BL52" s="352">
        <v>4.5628830000000002</v>
      </c>
      <c r="BM52" s="352">
        <v>4.7519450000000001</v>
      </c>
      <c r="BN52" s="352">
        <v>4.7405720000000002</v>
      </c>
      <c r="BO52" s="352">
        <v>4.853345</v>
      </c>
      <c r="BP52" s="352">
        <v>4.8442540000000003</v>
      </c>
      <c r="BQ52" s="352">
        <v>4.9204559999999997</v>
      </c>
      <c r="BR52" s="352">
        <v>4.911162</v>
      </c>
      <c r="BS52" s="352">
        <v>4.78085</v>
      </c>
      <c r="BT52" s="352">
        <v>4.7215930000000004</v>
      </c>
      <c r="BU52" s="352">
        <v>4.8767250000000004</v>
      </c>
      <c r="BV52" s="352">
        <v>4.9502829999999998</v>
      </c>
    </row>
    <row r="53" spans="1:79" ht="11.1" customHeight="1" x14ac:dyDescent="0.2">
      <c r="A53" s="270" t="s">
        <v>450</v>
      </c>
      <c r="B53" s="569" t="s">
        <v>1107</v>
      </c>
      <c r="C53" s="429">
        <v>0.27035500000000001</v>
      </c>
      <c r="D53" s="429">
        <v>0.22800000000000001</v>
      </c>
      <c r="E53" s="429">
        <v>0.30058099999999999</v>
      </c>
      <c r="F53" s="429">
        <v>0.23169999999999999</v>
      </c>
      <c r="G53" s="429">
        <v>0.24512900000000001</v>
      </c>
      <c r="H53" s="429">
        <v>0.20536699999999999</v>
      </c>
      <c r="I53" s="429">
        <v>0.217387</v>
      </c>
      <c r="J53" s="429">
        <v>0.27419399999999999</v>
      </c>
      <c r="K53" s="429">
        <v>0.29573300000000002</v>
      </c>
      <c r="L53" s="429">
        <v>0.25316100000000002</v>
      </c>
      <c r="M53" s="429">
        <v>0.21890000000000001</v>
      </c>
      <c r="N53" s="429">
        <v>0.27238699999999999</v>
      </c>
      <c r="O53" s="429">
        <v>0.26148399999999999</v>
      </c>
      <c r="P53" s="429">
        <v>0.27592899999999998</v>
      </c>
      <c r="Q53" s="429">
        <v>0.276194</v>
      </c>
      <c r="R53" s="429">
        <v>0.2873</v>
      </c>
      <c r="S53" s="429">
        <v>0.27777400000000002</v>
      </c>
      <c r="T53" s="429">
        <v>0.22983300000000001</v>
      </c>
      <c r="U53" s="429">
        <v>0.264484</v>
      </c>
      <c r="V53" s="429">
        <v>0.26922600000000002</v>
      </c>
      <c r="W53" s="429">
        <v>0.26166699999999998</v>
      </c>
      <c r="X53" s="429">
        <v>0.27061299999999999</v>
      </c>
      <c r="Y53" s="429">
        <v>0.29049999999999998</v>
      </c>
      <c r="Z53" s="429">
        <v>0.287387</v>
      </c>
      <c r="AA53" s="429">
        <v>0.32032300000000002</v>
      </c>
      <c r="AB53" s="429">
        <v>0.39865499999999998</v>
      </c>
      <c r="AC53" s="429">
        <v>0.40632299999999999</v>
      </c>
      <c r="AD53" s="429">
        <v>0.29609999999999997</v>
      </c>
      <c r="AE53" s="429">
        <v>0.32267699999999999</v>
      </c>
      <c r="AF53" s="429">
        <v>0.29506700000000002</v>
      </c>
      <c r="AG53" s="429">
        <v>0.30729000000000001</v>
      </c>
      <c r="AH53" s="429">
        <v>0.302452</v>
      </c>
      <c r="AI53" s="429">
        <v>0.26490000000000002</v>
      </c>
      <c r="AJ53" s="429">
        <v>0.32222600000000001</v>
      </c>
      <c r="AK53" s="429">
        <v>0.26736700000000002</v>
      </c>
      <c r="AL53" s="429">
        <v>0.29235499999999998</v>
      </c>
      <c r="AM53" s="429">
        <v>0.30738700000000002</v>
      </c>
      <c r="AN53" s="429">
        <v>0.324071</v>
      </c>
      <c r="AO53" s="429">
        <v>0.31822600000000001</v>
      </c>
      <c r="AP53" s="429">
        <v>0.24996699999999999</v>
      </c>
      <c r="AQ53" s="429">
        <v>0.28000000000000003</v>
      </c>
      <c r="AR53" s="429">
        <v>0.31566699999999998</v>
      </c>
      <c r="AS53" s="429">
        <v>0.33145200000000002</v>
      </c>
      <c r="AT53" s="429">
        <v>0.325936</v>
      </c>
      <c r="AU53" s="429">
        <v>0.33286700000000002</v>
      </c>
      <c r="AV53" s="429">
        <v>0.32116099999999997</v>
      </c>
      <c r="AW53" s="429">
        <v>0.32903333299999998</v>
      </c>
      <c r="AX53" s="429">
        <v>0.31351612899999998</v>
      </c>
      <c r="AY53" s="429">
        <v>0.29460217399999999</v>
      </c>
      <c r="AZ53" s="352">
        <v>0.29059649999999998</v>
      </c>
      <c r="BA53" s="352">
        <v>0.29191289999999998</v>
      </c>
      <c r="BB53" s="352">
        <v>0.26831179999999999</v>
      </c>
      <c r="BC53" s="352">
        <v>0.26457140000000001</v>
      </c>
      <c r="BD53" s="352">
        <v>0.2563723</v>
      </c>
      <c r="BE53" s="352">
        <v>0.25933810000000002</v>
      </c>
      <c r="BF53" s="352">
        <v>0.26392510000000002</v>
      </c>
      <c r="BG53" s="352">
        <v>0.25606069999999997</v>
      </c>
      <c r="BH53" s="352">
        <v>0.25297720000000001</v>
      </c>
      <c r="BI53" s="352">
        <v>0.2468023</v>
      </c>
      <c r="BJ53" s="352">
        <v>0.22956409999999999</v>
      </c>
      <c r="BK53" s="352">
        <v>0.25322670000000003</v>
      </c>
      <c r="BL53" s="352">
        <v>0.25505739999999999</v>
      </c>
      <c r="BM53" s="352">
        <v>0.26575710000000002</v>
      </c>
      <c r="BN53" s="352">
        <v>0.2476545</v>
      </c>
      <c r="BO53" s="352">
        <v>0.25031560000000003</v>
      </c>
      <c r="BP53" s="352">
        <v>0.24735850000000001</v>
      </c>
      <c r="BQ53" s="352">
        <v>0.25491649999999999</v>
      </c>
      <c r="BR53" s="352">
        <v>0.2631926</v>
      </c>
      <c r="BS53" s="352">
        <v>0.25718459999999999</v>
      </c>
      <c r="BT53" s="352">
        <v>0.25571929999999998</v>
      </c>
      <c r="BU53" s="352">
        <v>0.25200719999999999</v>
      </c>
      <c r="BV53" s="352">
        <v>0.23655180000000001</v>
      </c>
    </row>
    <row r="54" spans="1:79" ht="11.1" customHeight="1" x14ac:dyDescent="0.2">
      <c r="A54" s="270" t="s">
        <v>451</v>
      </c>
      <c r="B54" s="569" t="s">
        <v>1143</v>
      </c>
      <c r="C54" s="429">
        <v>2.2758400000000001</v>
      </c>
      <c r="D54" s="429">
        <v>2.2015709999999999</v>
      </c>
      <c r="E54" s="429">
        <v>2.2903880000000001</v>
      </c>
      <c r="F54" s="429">
        <v>2.3293659999999998</v>
      </c>
      <c r="G54" s="429">
        <v>2.4014199999999999</v>
      </c>
      <c r="H54" s="429">
        <v>2.4570669999999999</v>
      </c>
      <c r="I54" s="429">
        <v>2.4626440000000001</v>
      </c>
      <c r="J54" s="429">
        <v>2.3571610000000001</v>
      </c>
      <c r="K54" s="429">
        <v>2.380566</v>
      </c>
      <c r="L54" s="429">
        <v>2.2897090000000002</v>
      </c>
      <c r="M54" s="429">
        <v>2.4104999999999999</v>
      </c>
      <c r="N54" s="429">
        <v>2.204323</v>
      </c>
      <c r="O54" s="429">
        <v>2.2269049999999999</v>
      </c>
      <c r="P54" s="429">
        <v>2.1831070000000001</v>
      </c>
      <c r="Q54" s="429">
        <v>2.2130649999999998</v>
      </c>
      <c r="R54" s="429">
        <v>2.2790339999999998</v>
      </c>
      <c r="S54" s="429">
        <v>2.3731279999999999</v>
      </c>
      <c r="T54" s="429">
        <v>2.3922319999999999</v>
      </c>
      <c r="U54" s="429">
        <v>2.4336790000000001</v>
      </c>
      <c r="V54" s="429">
        <v>2.4219680000000001</v>
      </c>
      <c r="W54" s="429">
        <v>2.3456000000000001</v>
      </c>
      <c r="X54" s="429">
        <v>2.193549</v>
      </c>
      <c r="Y54" s="429">
        <v>2.282365</v>
      </c>
      <c r="Z54" s="429">
        <v>2.298807</v>
      </c>
      <c r="AA54" s="429">
        <v>2.220323</v>
      </c>
      <c r="AB54" s="429">
        <v>2.0950690000000001</v>
      </c>
      <c r="AC54" s="429">
        <v>2.198194</v>
      </c>
      <c r="AD54" s="429">
        <v>2.2060010000000001</v>
      </c>
      <c r="AE54" s="429">
        <v>2.3004199999999999</v>
      </c>
      <c r="AF54" s="429">
        <v>2.377901</v>
      </c>
      <c r="AG54" s="429">
        <v>2.3220969999999999</v>
      </c>
      <c r="AH54" s="429">
        <v>2.3780009999999998</v>
      </c>
      <c r="AI54" s="429">
        <v>2.2866330000000001</v>
      </c>
      <c r="AJ54" s="429">
        <v>2.2131940000000001</v>
      </c>
      <c r="AK54" s="429">
        <v>2.3167990000000001</v>
      </c>
      <c r="AL54" s="429">
        <v>2.296872</v>
      </c>
      <c r="AM54" s="429">
        <v>2.159872</v>
      </c>
      <c r="AN54" s="429">
        <v>2.1276790000000001</v>
      </c>
      <c r="AO54" s="429">
        <v>2.1607759999999998</v>
      </c>
      <c r="AP54" s="429">
        <v>2.1545670000000001</v>
      </c>
      <c r="AQ54" s="429">
        <v>2.3168389999999999</v>
      </c>
      <c r="AR54" s="429">
        <v>2.3816329999999999</v>
      </c>
      <c r="AS54" s="429">
        <v>2.3536139999999999</v>
      </c>
      <c r="AT54" s="429">
        <v>2.3476129999999999</v>
      </c>
      <c r="AU54" s="429">
        <v>2.3306</v>
      </c>
      <c r="AV54" s="429">
        <v>2.0656780000000001</v>
      </c>
      <c r="AW54" s="429">
        <v>2.052959489</v>
      </c>
      <c r="AX54" s="429">
        <v>2.3828151210000001</v>
      </c>
      <c r="AY54" s="429">
        <v>2.357901611</v>
      </c>
      <c r="AZ54" s="352">
        <v>2.1484930000000002</v>
      </c>
      <c r="BA54" s="352">
        <v>2.1466029999999998</v>
      </c>
      <c r="BB54" s="352">
        <v>2.2356289999999999</v>
      </c>
      <c r="BC54" s="352">
        <v>2.299442</v>
      </c>
      <c r="BD54" s="352">
        <v>2.3373349999999999</v>
      </c>
      <c r="BE54" s="352">
        <v>2.4109630000000002</v>
      </c>
      <c r="BF54" s="352">
        <v>2.3864320000000001</v>
      </c>
      <c r="BG54" s="352">
        <v>2.2880919999999998</v>
      </c>
      <c r="BH54" s="352">
        <v>2.1956449999999998</v>
      </c>
      <c r="BI54" s="352">
        <v>2.286311</v>
      </c>
      <c r="BJ54" s="352">
        <v>2.3171529999999998</v>
      </c>
      <c r="BK54" s="352">
        <v>2.22871</v>
      </c>
      <c r="BL54" s="352">
        <v>2.1916769999999999</v>
      </c>
      <c r="BM54" s="352">
        <v>2.2367870000000001</v>
      </c>
      <c r="BN54" s="352">
        <v>2.2901959999999999</v>
      </c>
      <c r="BO54" s="352">
        <v>2.3641459999999999</v>
      </c>
      <c r="BP54" s="352">
        <v>2.3961589999999999</v>
      </c>
      <c r="BQ54" s="352">
        <v>2.4652530000000001</v>
      </c>
      <c r="BR54" s="352">
        <v>2.4306420000000002</v>
      </c>
      <c r="BS54" s="352">
        <v>2.3138040000000002</v>
      </c>
      <c r="BT54" s="352">
        <v>2.2214740000000002</v>
      </c>
      <c r="BU54" s="352">
        <v>2.317075</v>
      </c>
      <c r="BV54" s="352">
        <v>2.3452090000000001</v>
      </c>
    </row>
    <row r="55" spans="1:79" ht="11.1"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352"/>
      <c r="BA55" s="352"/>
      <c r="BB55" s="352"/>
      <c r="BC55" s="352"/>
      <c r="BD55" s="352"/>
      <c r="BE55" s="352"/>
      <c r="BF55" s="352"/>
      <c r="BG55" s="352"/>
      <c r="BH55" s="352"/>
      <c r="BI55" s="352"/>
      <c r="BJ55" s="352"/>
      <c r="BK55" s="352"/>
      <c r="BL55" s="352"/>
      <c r="BM55" s="352"/>
      <c r="BN55" s="352"/>
      <c r="BO55" s="352"/>
      <c r="BP55" s="352"/>
      <c r="BQ55" s="352"/>
      <c r="BR55" s="352"/>
      <c r="BS55" s="352"/>
      <c r="BT55" s="352"/>
      <c r="BU55" s="352"/>
      <c r="BV55" s="352"/>
    </row>
    <row r="56" spans="1:79" s="274" customFormat="1" ht="11.1" customHeight="1" x14ac:dyDescent="0.2">
      <c r="A56" s="548" t="s">
        <v>455</v>
      </c>
      <c r="B56" s="570" t="s">
        <v>1144</v>
      </c>
      <c r="C56" s="100">
        <v>15.969548</v>
      </c>
      <c r="D56" s="100">
        <v>15.946963999999999</v>
      </c>
      <c r="E56" s="100">
        <v>16.414290000000001</v>
      </c>
      <c r="F56" s="100">
        <v>16.121867000000002</v>
      </c>
      <c r="G56" s="100">
        <v>16.734128999999999</v>
      </c>
      <c r="H56" s="100">
        <v>17.1082</v>
      </c>
      <c r="I56" s="100">
        <v>16.887225999999998</v>
      </c>
      <c r="J56" s="100">
        <v>16.903419</v>
      </c>
      <c r="K56" s="100">
        <v>16.660900000000002</v>
      </c>
      <c r="L56" s="100">
        <v>16.265871000000001</v>
      </c>
      <c r="M56" s="100">
        <v>16.939966999999999</v>
      </c>
      <c r="N56" s="100">
        <v>15.842936</v>
      </c>
      <c r="O56" s="100">
        <v>15.625194</v>
      </c>
      <c r="P56" s="100">
        <v>15.627071000000001</v>
      </c>
      <c r="Q56" s="100">
        <v>16.026257999999999</v>
      </c>
      <c r="R56" s="100">
        <v>16.463032999999999</v>
      </c>
      <c r="S56" s="100">
        <v>16.756613000000002</v>
      </c>
      <c r="T56" s="100">
        <v>17.014433</v>
      </c>
      <c r="U56" s="100">
        <v>17.135580999999998</v>
      </c>
      <c r="V56" s="100">
        <v>17.200548000000001</v>
      </c>
      <c r="W56" s="100">
        <v>16.711500000000001</v>
      </c>
      <c r="X56" s="100">
        <v>15.835936</v>
      </c>
      <c r="Y56" s="100">
        <v>16.487133</v>
      </c>
      <c r="Z56" s="100">
        <v>17.074387000000002</v>
      </c>
      <c r="AA56" s="100">
        <v>15.831968</v>
      </c>
      <c r="AB56" s="100">
        <v>15.204862</v>
      </c>
      <c r="AC56" s="100">
        <v>16.257936000000001</v>
      </c>
      <c r="AD56" s="100">
        <v>16.394500000000001</v>
      </c>
      <c r="AE56" s="100">
        <v>17.13571</v>
      </c>
      <c r="AF56" s="100">
        <v>17.2728</v>
      </c>
      <c r="AG56" s="100">
        <v>16.945516000000001</v>
      </c>
      <c r="AH56" s="100">
        <v>17.231290000000001</v>
      </c>
      <c r="AI56" s="100">
        <v>16.582166999999998</v>
      </c>
      <c r="AJ56" s="100">
        <v>16.462</v>
      </c>
      <c r="AK56" s="100">
        <v>16.817767</v>
      </c>
      <c r="AL56" s="100">
        <v>17.077000000000002</v>
      </c>
      <c r="AM56" s="100">
        <v>16.004999999999999</v>
      </c>
      <c r="AN56" s="100">
        <v>15.628857</v>
      </c>
      <c r="AO56" s="100">
        <v>16.152515999999999</v>
      </c>
      <c r="AP56" s="100">
        <v>16.428933000000001</v>
      </c>
      <c r="AQ56" s="100">
        <v>17.125871</v>
      </c>
      <c r="AR56" s="100">
        <v>17.362732999999999</v>
      </c>
      <c r="AS56" s="100">
        <v>17.387936</v>
      </c>
      <c r="AT56" s="100">
        <v>17.324580999999998</v>
      </c>
      <c r="AU56" s="100">
        <v>16.921633</v>
      </c>
      <c r="AV56" s="100">
        <v>16.003354999999999</v>
      </c>
      <c r="AW56" s="100">
        <v>16.674733329999999</v>
      </c>
      <c r="AX56" s="100">
        <v>17.189935479999999</v>
      </c>
      <c r="AY56" s="100">
        <v>16.773086450000001</v>
      </c>
      <c r="AZ56" s="559">
        <v>15.78884</v>
      </c>
      <c r="BA56" s="559">
        <v>16.088090000000001</v>
      </c>
      <c r="BB56" s="559">
        <v>16.422789999999999</v>
      </c>
      <c r="BC56" s="559">
        <v>16.588979999999999</v>
      </c>
      <c r="BD56" s="559">
        <v>16.684329999999999</v>
      </c>
      <c r="BE56" s="559">
        <v>16.920369999999998</v>
      </c>
      <c r="BF56" s="559">
        <v>16.85031</v>
      </c>
      <c r="BG56" s="559">
        <v>16.245539999999998</v>
      </c>
      <c r="BH56" s="559">
        <v>15.82522</v>
      </c>
      <c r="BI56" s="559">
        <v>16.30348</v>
      </c>
      <c r="BJ56" s="559">
        <v>16.559909999999999</v>
      </c>
      <c r="BK56" s="559">
        <v>16.096509999999999</v>
      </c>
      <c r="BL56" s="559">
        <v>15.673959999999999</v>
      </c>
      <c r="BM56" s="559">
        <v>16.02158</v>
      </c>
      <c r="BN56" s="559">
        <v>16.37349</v>
      </c>
      <c r="BO56" s="559">
        <v>16.708960000000001</v>
      </c>
      <c r="BP56" s="559">
        <v>16.829920000000001</v>
      </c>
      <c r="BQ56" s="559">
        <v>16.95459</v>
      </c>
      <c r="BR56" s="559">
        <v>16.81259</v>
      </c>
      <c r="BS56" s="559">
        <v>16.245439999999999</v>
      </c>
      <c r="BT56" s="559">
        <v>15.930210000000001</v>
      </c>
      <c r="BU56" s="559">
        <v>16.404219999999999</v>
      </c>
      <c r="BV56" s="559">
        <v>16.621960000000001</v>
      </c>
    </row>
    <row r="57" spans="1:79" s="274" customFormat="1" ht="11.1" customHeight="1" x14ac:dyDescent="0.2">
      <c r="A57" s="548" t="s">
        <v>453</v>
      </c>
      <c r="B57" s="570" t="s">
        <v>1145</v>
      </c>
      <c r="C57" s="100">
        <v>17.93431</v>
      </c>
      <c r="D57" s="100">
        <v>17.93431</v>
      </c>
      <c r="E57" s="100">
        <v>17.93431</v>
      </c>
      <c r="F57" s="100">
        <v>17.93431</v>
      </c>
      <c r="G57" s="100">
        <v>17.93431</v>
      </c>
      <c r="H57" s="100">
        <v>17.93431</v>
      </c>
      <c r="I57" s="100">
        <v>17.955310000000001</v>
      </c>
      <c r="J57" s="100">
        <v>17.955310000000001</v>
      </c>
      <c r="K57" s="100">
        <v>18.01661</v>
      </c>
      <c r="L57" s="100">
        <v>18.01661</v>
      </c>
      <c r="M57" s="100">
        <v>18.003609999999998</v>
      </c>
      <c r="N57" s="100">
        <v>18.003609999999998</v>
      </c>
      <c r="O57" s="100">
        <v>18.060369000000001</v>
      </c>
      <c r="P57" s="100">
        <v>18.030369</v>
      </c>
      <c r="Q57" s="100">
        <v>18.270368999999999</v>
      </c>
      <c r="R57" s="100">
        <v>18.270368999999999</v>
      </c>
      <c r="S57" s="100">
        <v>18.270368999999999</v>
      </c>
      <c r="T57" s="100">
        <v>18.270368999999999</v>
      </c>
      <c r="U57" s="100">
        <v>18.272248999999999</v>
      </c>
      <c r="V57" s="100">
        <v>18.272248999999999</v>
      </c>
      <c r="W57" s="100">
        <v>18.272248999999999</v>
      </c>
      <c r="X57" s="100">
        <v>18.272248999999999</v>
      </c>
      <c r="Y57" s="100">
        <v>18.346249</v>
      </c>
      <c r="Z57" s="100">
        <v>18.347978000000001</v>
      </c>
      <c r="AA57" s="100">
        <v>18.384228</v>
      </c>
      <c r="AB57" s="100">
        <v>18.384228</v>
      </c>
      <c r="AC57" s="100">
        <v>18.326028000000001</v>
      </c>
      <c r="AD57" s="100">
        <v>18.326028000000001</v>
      </c>
      <c r="AE57" s="100">
        <v>18.326028000000001</v>
      </c>
      <c r="AF57" s="100">
        <v>18.336528000000001</v>
      </c>
      <c r="AG57" s="100">
        <v>18.336528000000001</v>
      </c>
      <c r="AH57" s="100">
        <v>18.336528000000001</v>
      </c>
      <c r="AI57" s="100">
        <v>18.336528000000001</v>
      </c>
      <c r="AJ57" s="100">
        <v>18.35746</v>
      </c>
      <c r="AK57" s="100">
        <v>18.36496</v>
      </c>
      <c r="AL57" s="100">
        <v>18.36496</v>
      </c>
      <c r="AM57" s="100">
        <v>18.416072</v>
      </c>
      <c r="AN57" s="100">
        <v>18.406472000000001</v>
      </c>
      <c r="AO57" s="100">
        <v>18.159717000000001</v>
      </c>
      <c r="AP57" s="100">
        <v>18.089366999999999</v>
      </c>
      <c r="AQ57" s="100">
        <v>18.159717000000001</v>
      </c>
      <c r="AR57" s="100">
        <v>18.159717000000001</v>
      </c>
      <c r="AS57" s="100">
        <v>18.159717000000001</v>
      </c>
      <c r="AT57" s="100">
        <v>18.159717000000001</v>
      </c>
      <c r="AU57" s="100">
        <v>18.160717000000002</v>
      </c>
      <c r="AV57" s="100">
        <v>18.160717000000002</v>
      </c>
      <c r="AW57" s="100">
        <v>18.02102</v>
      </c>
      <c r="AX57" s="100">
        <v>18.02102</v>
      </c>
      <c r="AY57" s="100">
        <v>18.02102</v>
      </c>
      <c r="AZ57" s="559">
        <v>18.02102</v>
      </c>
      <c r="BA57" s="559">
        <v>18.02102</v>
      </c>
      <c r="BB57" s="559">
        <v>17.948519999999998</v>
      </c>
      <c r="BC57" s="559">
        <v>17.87602</v>
      </c>
      <c r="BD57" s="559">
        <v>17.87602</v>
      </c>
      <c r="BE57" s="559">
        <v>17.87602</v>
      </c>
      <c r="BF57" s="559">
        <v>17.87602</v>
      </c>
      <c r="BG57" s="559">
        <v>17.87602</v>
      </c>
      <c r="BH57" s="559">
        <v>17.87602</v>
      </c>
      <c r="BI57" s="559">
        <v>17.87602</v>
      </c>
      <c r="BJ57" s="559">
        <v>17.87602</v>
      </c>
      <c r="BK57" s="559">
        <v>17.87602</v>
      </c>
      <c r="BL57" s="559">
        <v>17.87602</v>
      </c>
      <c r="BM57" s="559">
        <v>17.87602</v>
      </c>
      <c r="BN57" s="559">
        <v>17.87602</v>
      </c>
      <c r="BO57" s="559">
        <v>17.87602</v>
      </c>
      <c r="BP57" s="559">
        <v>17.87602</v>
      </c>
      <c r="BQ57" s="559">
        <v>17.87602</v>
      </c>
      <c r="BR57" s="559">
        <v>17.87602</v>
      </c>
      <c r="BS57" s="559">
        <v>17.87602</v>
      </c>
      <c r="BT57" s="559">
        <v>17.87602</v>
      </c>
      <c r="BU57" s="559">
        <v>17.87602</v>
      </c>
      <c r="BV57" s="559">
        <v>17.87602</v>
      </c>
    </row>
    <row r="58" spans="1:79" s="274" customFormat="1" ht="11.1" customHeight="1" x14ac:dyDescent="0.2">
      <c r="A58" s="548" t="s">
        <v>454</v>
      </c>
      <c r="B58" s="571" t="s">
        <v>1146</v>
      </c>
      <c r="C58" s="101">
        <v>0.89044674700000004</v>
      </c>
      <c r="D58" s="101">
        <v>0.889187485</v>
      </c>
      <c r="E58" s="101">
        <v>0.91524513600000001</v>
      </c>
      <c r="F58" s="101">
        <v>0.89893990899999998</v>
      </c>
      <c r="G58" s="101">
        <v>0.93307905400000002</v>
      </c>
      <c r="H58" s="101">
        <v>0.95393689500000001</v>
      </c>
      <c r="I58" s="101">
        <v>0.94051430999999996</v>
      </c>
      <c r="J58" s="101">
        <v>0.94141615999999995</v>
      </c>
      <c r="K58" s="101">
        <v>0.92475221500000004</v>
      </c>
      <c r="L58" s="101">
        <v>0.90282639200000003</v>
      </c>
      <c r="M58" s="101">
        <v>0.94092057100000004</v>
      </c>
      <c r="N58" s="101">
        <v>0.87998662500000002</v>
      </c>
      <c r="O58" s="101">
        <v>0.86516471500000003</v>
      </c>
      <c r="P58" s="101">
        <v>0.86670833000000003</v>
      </c>
      <c r="Q58" s="101">
        <v>0.87717210300000004</v>
      </c>
      <c r="R58" s="101">
        <v>0.90107829800000006</v>
      </c>
      <c r="S58" s="101">
        <v>0.91714693899999999</v>
      </c>
      <c r="T58" s="101">
        <v>0.93125831199999998</v>
      </c>
      <c r="U58" s="101">
        <v>0.93779265999999994</v>
      </c>
      <c r="V58" s="101">
        <v>0.94134816099999996</v>
      </c>
      <c r="W58" s="101">
        <v>0.91458364000000003</v>
      </c>
      <c r="X58" s="101">
        <v>0.86666594799999996</v>
      </c>
      <c r="Y58" s="101">
        <v>0.89866506199999996</v>
      </c>
      <c r="Z58" s="101">
        <v>0.93058684700000005</v>
      </c>
      <c r="AA58" s="101">
        <v>0.86117121699999999</v>
      </c>
      <c r="AB58" s="101">
        <v>0.82706013</v>
      </c>
      <c r="AC58" s="101">
        <v>0.88715001400000004</v>
      </c>
      <c r="AD58" s="101">
        <v>0.89460192900000002</v>
      </c>
      <c r="AE58" s="101">
        <v>0.93504768199999999</v>
      </c>
      <c r="AF58" s="101">
        <v>0.94198858100000005</v>
      </c>
      <c r="AG58" s="101">
        <v>0.92413983700000002</v>
      </c>
      <c r="AH58" s="101">
        <v>0.93972479399999997</v>
      </c>
      <c r="AI58" s="101">
        <v>0.90432425400000005</v>
      </c>
      <c r="AJ58" s="101">
        <v>0.89674715299999996</v>
      </c>
      <c r="AK58" s="101">
        <v>0.91575298800000005</v>
      </c>
      <c r="AL58" s="101">
        <v>0.92986861899999995</v>
      </c>
      <c r="AM58" s="101">
        <v>0.86907783599999999</v>
      </c>
      <c r="AN58" s="101">
        <v>0.84909574200000004</v>
      </c>
      <c r="AO58" s="101">
        <v>0.88946958799999998</v>
      </c>
      <c r="AP58" s="101">
        <v>0.90820939199999995</v>
      </c>
      <c r="AQ58" s="101">
        <v>0.94306926700000004</v>
      </c>
      <c r="AR58" s="101">
        <v>0.95611253200000001</v>
      </c>
      <c r="AS58" s="101">
        <v>0.95750038400000004</v>
      </c>
      <c r="AT58" s="101">
        <v>0.95401161800000001</v>
      </c>
      <c r="AU58" s="101">
        <v>0.93177119600000002</v>
      </c>
      <c r="AV58" s="101">
        <v>0.88120722299999998</v>
      </c>
      <c r="AW58" s="101">
        <v>0.92529353700000005</v>
      </c>
      <c r="AX58" s="101">
        <v>0.95388249300000005</v>
      </c>
      <c r="AY58" s="101">
        <v>0.93075122600000004</v>
      </c>
      <c r="AZ58" s="577">
        <v>0.87613470000000004</v>
      </c>
      <c r="BA58" s="577">
        <v>0.89274030000000004</v>
      </c>
      <c r="BB58" s="577">
        <v>0.91499430000000004</v>
      </c>
      <c r="BC58" s="577">
        <v>0.92800170000000004</v>
      </c>
      <c r="BD58" s="577">
        <v>0.93333580000000005</v>
      </c>
      <c r="BE58" s="577">
        <v>0.94654000000000005</v>
      </c>
      <c r="BF58" s="577">
        <v>0.94262120000000005</v>
      </c>
      <c r="BG58" s="577">
        <v>0.90878959999999998</v>
      </c>
      <c r="BH58" s="577">
        <v>0.88527670000000003</v>
      </c>
      <c r="BI58" s="577">
        <v>0.91203060000000002</v>
      </c>
      <c r="BJ58" s="577">
        <v>0.92637570000000002</v>
      </c>
      <c r="BK58" s="577">
        <v>0.90045249999999999</v>
      </c>
      <c r="BL58" s="577">
        <v>0.87681489999999995</v>
      </c>
      <c r="BM58" s="577">
        <v>0.89626119999999998</v>
      </c>
      <c r="BN58" s="577">
        <v>0.91594699999999996</v>
      </c>
      <c r="BO58" s="577">
        <v>0.93471349999999997</v>
      </c>
      <c r="BP58" s="577">
        <v>0.9414804</v>
      </c>
      <c r="BQ58" s="577">
        <v>0.94845420000000003</v>
      </c>
      <c r="BR58" s="577">
        <v>0.94051059999999997</v>
      </c>
      <c r="BS58" s="577">
        <v>0.90878369999999997</v>
      </c>
      <c r="BT58" s="577">
        <v>0.89114959999999999</v>
      </c>
      <c r="BU58" s="577">
        <v>0.91766650000000005</v>
      </c>
      <c r="BV58" s="577">
        <v>0.92984690000000003</v>
      </c>
    </row>
    <row r="59" spans="1:79" s="164" customFormat="1" ht="22.35" customHeight="1" x14ac:dyDescent="0.2">
      <c r="A59" s="163"/>
      <c r="B59" s="983" t="s">
        <v>1147</v>
      </c>
      <c r="C59" s="984"/>
      <c r="D59" s="984"/>
      <c r="E59" s="984"/>
      <c r="F59" s="984"/>
      <c r="G59" s="984"/>
      <c r="H59" s="984"/>
      <c r="I59" s="984"/>
      <c r="J59" s="984"/>
      <c r="K59" s="984"/>
      <c r="L59" s="984"/>
      <c r="M59" s="984"/>
      <c r="N59" s="984"/>
      <c r="O59" s="984"/>
      <c r="P59" s="984"/>
      <c r="Q59" s="984"/>
      <c r="AY59" s="646"/>
      <c r="AZ59" s="646"/>
      <c r="BA59" s="646"/>
      <c r="BB59" s="646"/>
      <c r="BC59" s="646"/>
      <c r="BD59" s="646"/>
      <c r="BE59" s="646"/>
      <c r="BF59" s="646"/>
      <c r="BG59" s="646"/>
      <c r="BH59" s="646"/>
      <c r="BI59" s="646"/>
      <c r="BJ59" s="218"/>
    </row>
    <row r="60" spans="1:79" ht="12" customHeight="1" x14ac:dyDescent="0.2">
      <c r="A60" s="32"/>
      <c r="B60" s="777" t="s">
        <v>809</v>
      </c>
      <c r="C60" s="789"/>
      <c r="D60" s="789"/>
      <c r="E60" s="789"/>
      <c r="F60" s="789"/>
      <c r="G60" s="789"/>
      <c r="H60" s="789"/>
      <c r="I60" s="789"/>
      <c r="J60" s="789"/>
      <c r="K60" s="789"/>
      <c r="L60" s="789"/>
      <c r="M60" s="789"/>
      <c r="N60" s="789"/>
      <c r="O60" s="789"/>
      <c r="P60" s="789"/>
      <c r="Q60" s="789"/>
      <c r="BD60" s="647"/>
      <c r="BE60" s="647"/>
      <c r="BF60" s="647"/>
      <c r="BH60" s="647"/>
    </row>
    <row r="61" spans="1:79" s="336" customFormat="1" ht="12" customHeight="1" x14ac:dyDescent="0.2">
      <c r="A61" s="335"/>
      <c r="B61" s="929" t="str">
        <f>Dates!$G$2</f>
        <v>EIA completed modeling and analysis for this report on Thursday, February 5, 2026.</v>
      </c>
      <c r="C61" s="930"/>
      <c r="D61" s="930"/>
      <c r="E61" s="930"/>
      <c r="F61" s="930"/>
      <c r="G61" s="930"/>
      <c r="H61" s="930"/>
      <c r="I61" s="930"/>
      <c r="J61" s="930"/>
      <c r="K61" s="930"/>
      <c r="L61" s="930"/>
      <c r="M61" s="930"/>
      <c r="N61" s="930"/>
      <c r="O61" s="930"/>
      <c r="P61" s="930"/>
      <c r="Q61" s="930"/>
      <c r="AY61" s="339"/>
      <c r="AZ61" s="339"/>
      <c r="BA61" s="339"/>
      <c r="BB61" s="339"/>
      <c r="BC61" s="339"/>
      <c r="BD61" s="339"/>
      <c r="BE61" s="339"/>
      <c r="BF61" s="339"/>
      <c r="BG61" s="339"/>
      <c r="BH61" s="339"/>
      <c r="BI61" s="339"/>
    </row>
    <row r="62" spans="1:79" s="164" customFormat="1" ht="12" customHeight="1" x14ac:dyDescent="0.2">
      <c r="A62" s="163"/>
      <c r="B62" s="985" t="s">
        <v>482</v>
      </c>
      <c r="C62" s="986"/>
      <c r="D62" s="986"/>
      <c r="E62" s="986"/>
      <c r="F62" s="986"/>
      <c r="G62" s="986"/>
      <c r="H62" s="986"/>
      <c r="I62" s="986"/>
      <c r="J62" s="986"/>
      <c r="K62" s="986"/>
      <c r="L62" s="986"/>
      <c r="M62" s="986"/>
      <c r="N62" s="986"/>
      <c r="O62" s="986"/>
      <c r="P62" s="986"/>
      <c r="Q62" s="986"/>
      <c r="AY62" s="646"/>
      <c r="AZ62" s="646"/>
      <c r="BA62" s="646"/>
      <c r="BB62" s="646"/>
      <c r="BC62" s="646"/>
      <c r="BD62" s="646"/>
      <c r="BE62" s="646"/>
      <c r="BF62" s="646"/>
      <c r="BG62" s="646"/>
      <c r="BH62" s="646"/>
      <c r="BI62" s="646"/>
      <c r="BJ62" s="218"/>
    </row>
    <row r="63" spans="1:79" s="164" customFormat="1" ht="12" customHeight="1" x14ac:dyDescent="0.2">
      <c r="A63" s="163"/>
      <c r="B63" s="920" t="s">
        <v>1406</v>
      </c>
      <c r="C63" s="921"/>
      <c r="D63" s="921"/>
      <c r="E63" s="921"/>
      <c r="F63" s="921"/>
      <c r="G63" s="921"/>
      <c r="H63" s="921"/>
      <c r="I63" s="921"/>
      <c r="J63" s="921"/>
      <c r="K63" s="921"/>
      <c r="L63" s="921"/>
      <c r="M63" s="921"/>
      <c r="N63" s="921"/>
      <c r="O63" s="921"/>
      <c r="P63" s="921"/>
      <c r="Q63" s="921"/>
      <c r="AY63" s="646"/>
      <c r="AZ63" s="646"/>
      <c r="BA63" s="646"/>
      <c r="BB63" s="646"/>
      <c r="BC63" s="646"/>
      <c r="BD63" s="646"/>
      <c r="BE63" s="646"/>
      <c r="BF63" s="646"/>
      <c r="BG63" s="646"/>
      <c r="BH63" s="646"/>
      <c r="BI63" s="646"/>
      <c r="BJ63" s="218"/>
    </row>
    <row r="64" spans="1:79" s="164" customFormat="1" ht="12" customHeight="1" x14ac:dyDescent="0.2">
      <c r="A64" s="163"/>
      <c r="B64" s="915" t="s">
        <v>490</v>
      </c>
      <c r="C64" s="917"/>
      <c r="D64" s="917"/>
      <c r="E64" s="917"/>
      <c r="F64" s="917"/>
      <c r="G64" s="917"/>
      <c r="H64" s="917"/>
      <c r="I64" s="917"/>
      <c r="J64" s="917"/>
      <c r="K64" s="917"/>
      <c r="L64" s="917"/>
      <c r="M64" s="917"/>
      <c r="N64" s="917"/>
      <c r="O64" s="917"/>
      <c r="P64" s="917"/>
      <c r="Q64" s="978"/>
      <c r="AY64" s="646"/>
      <c r="AZ64" s="646"/>
      <c r="BA64" s="646"/>
      <c r="BB64" s="646"/>
      <c r="BC64" s="646"/>
      <c r="BD64" s="646"/>
      <c r="BE64" s="646"/>
      <c r="BF64" s="646"/>
      <c r="BG64" s="646"/>
      <c r="BH64" s="646"/>
      <c r="BI64" s="646"/>
      <c r="BJ64" s="218"/>
    </row>
    <row r="65" spans="1:74" s="164" customFormat="1" ht="12" customHeight="1" x14ac:dyDescent="0.2">
      <c r="A65" s="163"/>
      <c r="B65" s="776" t="s">
        <v>823</v>
      </c>
      <c r="C65" s="303"/>
      <c r="D65" s="303"/>
      <c r="E65" s="303"/>
      <c r="F65" s="303"/>
      <c r="G65" s="303"/>
      <c r="H65" s="303"/>
      <c r="I65" s="303"/>
      <c r="J65" s="303"/>
      <c r="K65" s="303"/>
      <c r="L65" s="303"/>
      <c r="M65" s="303"/>
      <c r="N65" s="303"/>
      <c r="O65" s="303"/>
      <c r="P65" s="303"/>
      <c r="Q65" s="303"/>
      <c r="AY65" s="646"/>
      <c r="AZ65" s="646"/>
      <c r="BA65" s="646"/>
      <c r="BB65" s="646"/>
      <c r="BC65" s="646"/>
      <c r="BD65" s="646"/>
      <c r="BE65" s="646"/>
      <c r="BF65" s="646"/>
      <c r="BG65" s="646"/>
      <c r="BH65" s="646"/>
      <c r="BI65" s="646"/>
      <c r="BJ65" s="218"/>
    </row>
    <row r="66" spans="1:74" s="164" customFormat="1" ht="12" customHeight="1" x14ac:dyDescent="0.2">
      <c r="A66" s="163"/>
      <c r="B66" s="915" t="s">
        <v>1540</v>
      </c>
      <c r="C66" s="982"/>
      <c r="D66" s="982"/>
      <c r="E66" s="982"/>
      <c r="F66" s="982"/>
      <c r="G66" s="982"/>
      <c r="H66" s="982"/>
      <c r="I66" s="982"/>
      <c r="J66" s="982"/>
      <c r="K66" s="982"/>
      <c r="L66" s="982"/>
      <c r="M66" s="982"/>
      <c r="N66" s="982"/>
      <c r="O66" s="982"/>
      <c r="P66" s="982"/>
      <c r="Q66" s="978"/>
      <c r="AY66" s="646"/>
      <c r="AZ66" s="646"/>
      <c r="BA66" s="646"/>
      <c r="BB66" s="646"/>
      <c r="BC66" s="646"/>
      <c r="BD66" s="646"/>
      <c r="BE66" s="646"/>
      <c r="BF66" s="646"/>
      <c r="BG66" s="646"/>
      <c r="BH66" s="646"/>
      <c r="BI66" s="646"/>
      <c r="BJ66" s="218"/>
    </row>
    <row r="67" spans="1:74" s="164" customFormat="1" ht="12" customHeight="1" x14ac:dyDescent="0.2">
      <c r="A67" s="158"/>
      <c r="B67" s="918" t="s">
        <v>1542</v>
      </c>
      <c r="C67" s="917"/>
      <c r="D67" s="917"/>
      <c r="E67" s="917"/>
      <c r="F67" s="917"/>
      <c r="G67" s="917"/>
      <c r="H67" s="917"/>
      <c r="I67" s="917"/>
      <c r="J67" s="917"/>
      <c r="K67" s="917"/>
      <c r="L67" s="917"/>
      <c r="M67" s="917"/>
      <c r="N67" s="917"/>
      <c r="O67" s="917"/>
      <c r="P67" s="917"/>
      <c r="Q67" s="978"/>
      <c r="AY67" s="646"/>
      <c r="AZ67" s="646"/>
      <c r="BA67" s="646"/>
      <c r="BB67" s="646"/>
      <c r="BC67" s="646"/>
      <c r="BD67" s="646"/>
      <c r="BE67" s="646"/>
      <c r="BF67" s="646"/>
      <c r="BG67" s="646"/>
      <c r="BH67" s="646"/>
      <c r="BI67" s="646"/>
      <c r="BJ67" s="218"/>
    </row>
    <row r="68" spans="1:74" ht="12.75" x14ac:dyDescent="0.2">
      <c r="A68" s="158"/>
      <c r="B68" s="981" t="s">
        <v>1072</v>
      </c>
      <c r="C68" s="978"/>
      <c r="D68" s="978"/>
      <c r="E68" s="978"/>
      <c r="F68" s="978"/>
      <c r="G68" s="978"/>
      <c r="H68" s="978"/>
      <c r="I68" s="978"/>
      <c r="J68" s="978"/>
      <c r="K68" s="978"/>
      <c r="L68" s="978"/>
      <c r="M68" s="978"/>
      <c r="N68" s="978"/>
      <c r="O68" s="978"/>
      <c r="P68" s="978"/>
      <c r="Q68" s="97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8"/>
      <c r="AZ68" s="648"/>
      <c r="BA68" s="648"/>
      <c r="BB68" s="648"/>
      <c r="BC68" s="648"/>
      <c r="BD68" s="648"/>
      <c r="BE68" s="648"/>
      <c r="BF68" s="648"/>
      <c r="BG68" s="648"/>
      <c r="BH68" s="648"/>
      <c r="BI68" s="648"/>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8"/>
      <c r="AZ69" s="648"/>
      <c r="BA69" s="648"/>
      <c r="BB69" s="648"/>
      <c r="BC69" s="648"/>
      <c r="BD69" s="648"/>
      <c r="BE69" s="648"/>
      <c r="BF69" s="648"/>
      <c r="BG69" s="648"/>
      <c r="BH69" s="648"/>
      <c r="BI69" s="648"/>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8"/>
      <c r="AZ70" s="648"/>
      <c r="BA70" s="648"/>
      <c r="BB70" s="648"/>
      <c r="BC70" s="648"/>
      <c r="BD70" s="648"/>
      <c r="BE70" s="648"/>
      <c r="BF70" s="648"/>
      <c r="BG70" s="648"/>
      <c r="BH70" s="648"/>
      <c r="BI70" s="648"/>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8"/>
      <c r="AZ71" s="648"/>
      <c r="BA71" s="648"/>
      <c r="BB71" s="648"/>
      <c r="BC71" s="648"/>
      <c r="BD71" s="648"/>
      <c r="BE71" s="648"/>
      <c r="BF71" s="648"/>
      <c r="BG71" s="648"/>
      <c r="BH71" s="648"/>
      <c r="BI71" s="648"/>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8"/>
      <c r="AZ72" s="648"/>
      <c r="BA72" s="648"/>
      <c r="BB72" s="648"/>
      <c r="BC72" s="648"/>
      <c r="BD72" s="648"/>
      <c r="BE72" s="648"/>
      <c r="BF72" s="648"/>
      <c r="BG72" s="648"/>
      <c r="BH72" s="648"/>
      <c r="BI72" s="648"/>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8"/>
      <c r="AZ73" s="648"/>
      <c r="BA73" s="648"/>
      <c r="BB73" s="648"/>
      <c r="BC73" s="648"/>
      <c r="BD73" s="648"/>
      <c r="BE73" s="648"/>
      <c r="BF73" s="648"/>
      <c r="BG73" s="648"/>
      <c r="BH73" s="648"/>
      <c r="BI73" s="648"/>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8"/>
      <c r="AZ74" s="648"/>
      <c r="BA74" s="648"/>
      <c r="BB74" s="648"/>
      <c r="BC74" s="648"/>
      <c r="BD74" s="648"/>
      <c r="BE74" s="648"/>
      <c r="BF74" s="648"/>
      <c r="BG74" s="648"/>
      <c r="BH74" s="648"/>
      <c r="BI74" s="648"/>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8"/>
      <c r="AZ75" s="648"/>
      <c r="BA75" s="648"/>
      <c r="BB75" s="648"/>
      <c r="BC75" s="648"/>
      <c r="BD75" s="648"/>
      <c r="BE75" s="648"/>
      <c r="BF75" s="648"/>
      <c r="BG75" s="648"/>
      <c r="BH75" s="648"/>
      <c r="BI75" s="648"/>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8"/>
      <c r="AZ76" s="648"/>
      <c r="BA76" s="648"/>
      <c r="BB76" s="648"/>
      <c r="BC76" s="648"/>
      <c r="BD76" s="648"/>
      <c r="BE76" s="648"/>
      <c r="BF76" s="648"/>
      <c r="BG76" s="648"/>
      <c r="BH76" s="648"/>
      <c r="BI76" s="648"/>
      <c r="BJ76" s="147"/>
      <c r="BK76" s="147"/>
      <c r="BL76" s="147"/>
      <c r="BM76" s="147"/>
      <c r="BN76" s="147"/>
      <c r="BO76" s="147"/>
      <c r="BP76" s="147"/>
      <c r="BQ76" s="147"/>
      <c r="BR76" s="147"/>
      <c r="BS76" s="147"/>
      <c r="BT76" s="147"/>
      <c r="BU76" s="147"/>
      <c r="BV76" s="147"/>
    </row>
    <row r="77" spans="1:74" x14ac:dyDescent="0.2">
      <c r="BD77" s="647"/>
      <c r="BE77" s="647"/>
      <c r="BF77" s="647"/>
      <c r="BH77" s="647"/>
      <c r="BK77" s="148"/>
      <c r="BL77" s="148"/>
      <c r="BM77" s="148"/>
      <c r="BN77" s="148"/>
      <c r="BO77" s="148"/>
      <c r="BP77" s="148"/>
      <c r="BQ77" s="148"/>
      <c r="BR77" s="148"/>
      <c r="BS77" s="148"/>
      <c r="BT77" s="148"/>
      <c r="BU77" s="148"/>
      <c r="BV77" s="148"/>
    </row>
    <row r="78" spans="1:74" x14ac:dyDescent="0.2">
      <c r="BD78" s="647"/>
      <c r="BE78" s="647"/>
      <c r="BF78" s="647"/>
      <c r="BH78" s="647"/>
      <c r="BK78" s="148"/>
      <c r="BL78" s="148"/>
      <c r="BM78" s="148"/>
      <c r="BN78" s="148"/>
      <c r="BO78" s="148"/>
      <c r="BP78" s="148"/>
      <c r="BQ78" s="148"/>
      <c r="BR78" s="148"/>
      <c r="BS78" s="148"/>
      <c r="BT78" s="148"/>
      <c r="BU78" s="148"/>
      <c r="BV78" s="148"/>
    </row>
    <row r="79" spans="1:74" x14ac:dyDescent="0.2">
      <c r="BD79" s="647"/>
      <c r="BE79" s="647"/>
      <c r="BF79" s="647"/>
      <c r="BH79" s="647"/>
      <c r="BK79" s="148"/>
      <c r="BL79" s="148"/>
      <c r="BM79" s="148"/>
      <c r="BN79" s="148"/>
      <c r="BO79" s="148"/>
      <c r="BP79" s="148"/>
      <c r="BQ79" s="148"/>
      <c r="BR79" s="148"/>
      <c r="BS79" s="148"/>
      <c r="BT79" s="148"/>
      <c r="BU79" s="148"/>
      <c r="BV79" s="148"/>
    </row>
    <row r="80" spans="1:74" x14ac:dyDescent="0.2">
      <c r="BD80" s="647"/>
      <c r="BE80" s="647"/>
      <c r="BF80" s="647"/>
      <c r="BH80" s="647"/>
      <c r="BK80" s="148"/>
      <c r="BL80" s="148"/>
      <c r="BM80" s="148"/>
      <c r="BN80" s="148"/>
      <c r="BO80" s="148"/>
      <c r="BP80" s="148"/>
      <c r="BQ80" s="148"/>
      <c r="BR80" s="148"/>
      <c r="BS80" s="148"/>
      <c r="BT80" s="148"/>
      <c r="BU80" s="148"/>
      <c r="BV80" s="148"/>
    </row>
    <row r="81" spans="56:74" x14ac:dyDescent="0.2">
      <c r="BD81" s="647"/>
      <c r="BE81" s="647"/>
      <c r="BF81" s="647"/>
      <c r="BH81" s="647"/>
      <c r="BK81" s="148"/>
      <c r="BL81" s="148"/>
      <c r="BM81" s="148"/>
      <c r="BN81" s="148"/>
      <c r="BO81" s="148"/>
      <c r="BP81" s="148"/>
      <c r="BQ81" s="148"/>
      <c r="BR81" s="148"/>
      <c r="BS81" s="148"/>
      <c r="BT81" s="148"/>
      <c r="BU81" s="148"/>
      <c r="BV81" s="148"/>
    </row>
    <row r="82" spans="56:74" x14ac:dyDescent="0.2">
      <c r="BD82" s="647"/>
      <c r="BE82" s="647"/>
      <c r="BF82" s="647"/>
      <c r="BH82" s="647"/>
      <c r="BK82" s="148"/>
      <c r="BL82" s="148"/>
      <c r="BM82" s="148"/>
      <c r="BN82" s="148"/>
      <c r="BO82" s="148"/>
      <c r="BP82" s="148"/>
      <c r="BQ82" s="148"/>
      <c r="BR82" s="148"/>
      <c r="BS82" s="148"/>
      <c r="BT82" s="148"/>
      <c r="BU82" s="148"/>
      <c r="BV82" s="148"/>
    </row>
    <row r="83" spans="56:74" x14ac:dyDescent="0.2">
      <c r="BD83" s="647"/>
      <c r="BE83" s="647"/>
      <c r="BF83" s="647"/>
      <c r="BH83" s="647"/>
      <c r="BK83" s="148"/>
      <c r="BL83" s="148"/>
      <c r="BM83" s="148"/>
      <c r="BN83" s="148"/>
      <c r="BO83" s="148"/>
      <c r="BP83" s="148"/>
      <c r="BQ83" s="148"/>
      <c r="BR83" s="148"/>
      <c r="BS83" s="148"/>
      <c r="BT83" s="148"/>
      <c r="BU83" s="148"/>
      <c r="BV83" s="148"/>
    </row>
    <row r="84" spans="56:74" x14ac:dyDescent="0.2">
      <c r="BD84" s="647"/>
      <c r="BE84" s="647"/>
      <c r="BF84" s="647"/>
      <c r="BH84" s="647"/>
      <c r="BK84" s="148"/>
      <c r="BL84" s="148"/>
      <c r="BM84" s="148"/>
      <c r="BN84" s="148"/>
      <c r="BO84" s="148"/>
      <c r="BP84" s="148"/>
      <c r="BQ84" s="148"/>
      <c r="BR84" s="148"/>
      <c r="BS84" s="148"/>
      <c r="BT84" s="148"/>
      <c r="BU84" s="148"/>
      <c r="BV84" s="148"/>
    </row>
    <row r="85" spans="56:74" x14ac:dyDescent="0.2">
      <c r="BD85" s="647"/>
      <c r="BE85" s="647"/>
      <c r="BF85" s="647"/>
      <c r="BH85" s="647"/>
      <c r="BK85" s="148"/>
      <c r="BL85" s="148"/>
      <c r="BM85" s="148"/>
      <c r="BN85" s="148"/>
      <c r="BO85" s="148"/>
      <c r="BP85" s="148"/>
      <c r="BQ85" s="148"/>
      <c r="BR85" s="148"/>
      <c r="BS85" s="148"/>
      <c r="BT85" s="148"/>
      <c r="BU85" s="148"/>
      <c r="BV85" s="148"/>
    </row>
    <row r="86" spans="56:74" x14ac:dyDescent="0.2">
      <c r="BD86" s="647"/>
      <c r="BE86" s="647"/>
      <c r="BF86" s="647"/>
      <c r="BH86" s="647"/>
      <c r="BK86" s="148"/>
      <c r="BL86" s="148"/>
      <c r="BM86" s="148"/>
      <c r="BN86" s="148"/>
      <c r="BO86" s="148"/>
      <c r="BP86" s="148"/>
      <c r="BQ86" s="148"/>
      <c r="BR86" s="148"/>
      <c r="BS86" s="148"/>
      <c r="BT86" s="148"/>
      <c r="BU86" s="148"/>
      <c r="BV86" s="148"/>
    </row>
    <row r="87" spans="56:74" x14ac:dyDescent="0.2">
      <c r="BD87" s="647"/>
      <c r="BE87" s="647"/>
      <c r="BF87" s="647"/>
      <c r="BH87" s="647"/>
      <c r="BK87" s="148"/>
      <c r="BL87" s="148"/>
      <c r="BM87" s="148"/>
      <c r="BN87" s="148"/>
      <c r="BO87" s="148"/>
      <c r="BP87" s="148"/>
      <c r="BQ87" s="148"/>
      <c r="BR87" s="148"/>
      <c r="BS87" s="148"/>
      <c r="BT87" s="148"/>
      <c r="BU87" s="148"/>
      <c r="BV87" s="148"/>
    </row>
    <row r="88" spans="56:74" x14ac:dyDescent="0.2">
      <c r="BD88" s="647"/>
      <c r="BE88" s="647"/>
      <c r="BF88" s="647"/>
      <c r="BH88" s="647"/>
      <c r="BK88" s="148"/>
      <c r="BL88" s="148"/>
      <c r="BM88" s="148"/>
      <c r="BN88" s="148"/>
      <c r="BO88" s="148"/>
      <c r="BP88" s="148"/>
      <c r="BQ88" s="148"/>
      <c r="BR88" s="148"/>
      <c r="BS88" s="148"/>
      <c r="BT88" s="148"/>
      <c r="BU88" s="148"/>
      <c r="BV88" s="148"/>
    </row>
    <row r="89" spans="56:74" x14ac:dyDescent="0.2">
      <c r="BD89" s="647"/>
      <c r="BE89" s="647"/>
      <c r="BF89" s="647"/>
      <c r="BH89" s="647"/>
      <c r="BK89" s="148"/>
      <c r="BL89" s="148"/>
      <c r="BM89" s="148"/>
      <c r="BN89" s="148"/>
      <c r="BO89" s="148"/>
      <c r="BP89" s="148"/>
      <c r="BQ89" s="148"/>
      <c r="BR89" s="148"/>
      <c r="BS89" s="148"/>
      <c r="BT89" s="148"/>
      <c r="BU89" s="148"/>
      <c r="BV89" s="148"/>
    </row>
    <row r="90" spans="56:74" x14ac:dyDescent="0.2">
      <c r="BD90" s="647"/>
      <c r="BE90" s="647"/>
      <c r="BF90" s="647"/>
      <c r="BH90" s="647"/>
      <c r="BK90" s="148"/>
      <c r="BL90" s="148"/>
      <c r="BM90" s="148"/>
      <c r="BN90" s="148"/>
      <c r="BO90" s="148"/>
      <c r="BP90" s="148"/>
      <c r="BQ90" s="148"/>
      <c r="BR90" s="148"/>
      <c r="BS90" s="148"/>
      <c r="BT90" s="148"/>
      <c r="BU90" s="148"/>
      <c r="BV90" s="148"/>
    </row>
    <row r="91" spans="56:74" x14ac:dyDescent="0.2">
      <c r="BD91" s="647"/>
      <c r="BE91" s="647"/>
      <c r="BF91" s="647"/>
      <c r="BH91" s="647"/>
      <c r="BK91" s="148"/>
      <c r="BL91" s="148"/>
      <c r="BM91" s="148"/>
      <c r="BN91" s="148"/>
      <c r="BO91" s="148"/>
      <c r="BP91" s="148"/>
      <c r="BQ91" s="148"/>
      <c r="BR91" s="148"/>
      <c r="BS91" s="148"/>
      <c r="BT91" s="148"/>
      <c r="BU91" s="148"/>
      <c r="BV91" s="148"/>
    </row>
    <row r="92" spans="56:74" x14ac:dyDescent="0.2">
      <c r="BD92" s="647"/>
      <c r="BE92" s="647"/>
      <c r="BF92" s="647"/>
      <c r="BH92" s="647"/>
      <c r="BK92" s="148"/>
      <c r="BL92" s="148"/>
      <c r="BM92" s="148"/>
      <c r="BN92" s="148"/>
      <c r="BO92" s="148"/>
      <c r="BP92" s="148"/>
      <c r="BQ92" s="148"/>
      <c r="BR92" s="148"/>
      <c r="BS92" s="148"/>
      <c r="BT92" s="148"/>
      <c r="BU92" s="148"/>
      <c r="BV92" s="148"/>
    </row>
    <row r="93" spans="56:74" x14ac:dyDescent="0.2">
      <c r="BD93" s="647"/>
      <c r="BE93" s="647"/>
      <c r="BF93" s="647"/>
      <c r="BH93" s="647"/>
      <c r="BK93" s="148"/>
      <c r="BL93" s="148"/>
      <c r="BM93" s="148"/>
      <c r="BN93" s="148"/>
      <c r="BO93" s="148"/>
      <c r="BP93" s="148"/>
      <c r="BQ93" s="148"/>
      <c r="BR93" s="148"/>
      <c r="BS93" s="148"/>
      <c r="BT93" s="148"/>
      <c r="BU93" s="148"/>
      <c r="BV93" s="148"/>
    </row>
    <row r="94" spans="56:74" x14ac:dyDescent="0.2">
      <c r="BD94" s="647"/>
      <c r="BE94" s="647"/>
      <c r="BF94" s="647"/>
      <c r="BH94" s="647"/>
      <c r="BK94" s="148"/>
      <c r="BL94" s="148"/>
      <c r="BM94" s="148"/>
      <c r="BN94" s="148"/>
      <c r="BO94" s="148"/>
      <c r="BP94" s="148"/>
      <c r="BQ94" s="148"/>
      <c r="BR94" s="148"/>
      <c r="BS94" s="148"/>
      <c r="BT94" s="148"/>
      <c r="BU94" s="148"/>
      <c r="BV94" s="148"/>
    </row>
    <row r="95" spans="56:74" x14ac:dyDescent="0.2">
      <c r="BD95" s="647"/>
      <c r="BE95" s="647"/>
      <c r="BF95" s="647"/>
      <c r="BH95" s="647"/>
      <c r="BK95" s="148"/>
      <c r="BL95" s="148"/>
      <c r="BM95" s="148"/>
      <c r="BN95" s="148"/>
      <c r="BO95" s="148"/>
      <c r="BP95" s="148"/>
      <c r="BQ95" s="148"/>
      <c r="BR95" s="148"/>
      <c r="BS95" s="148"/>
      <c r="BT95" s="148"/>
      <c r="BU95" s="148"/>
      <c r="BV95" s="148"/>
    </row>
    <row r="96" spans="56:74" x14ac:dyDescent="0.2">
      <c r="BD96" s="647"/>
      <c r="BE96" s="647"/>
      <c r="BF96" s="647"/>
      <c r="BH96" s="647"/>
      <c r="BK96" s="148"/>
      <c r="BL96" s="148"/>
      <c r="BM96" s="148"/>
      <c r="BN96" s="148"/>
      <c r="BO96" s="148"/>
      <c r="BP96" s="148"/>
      <c r="BQ96" s="148"/>
      <c r="BR96" s="148"/>
      <c r="BS96" s="148"/>
      <c r="BT96" s="148"/>
      <c r="BU96" s="148"/>
      <c r="BV96" s="148"/>
    </row>
    <row r="97" spans="56:74" x14ac:dyDescent="0.2">
      <c r="BD97" s="647"/>
      <c r="BE97" s="647"/>
      <c r="BF97" s="647"/>
      <c r="BH97" s="647"/>
      <c r="BK97" s="148"/>
      <c r="BL97" s="148"/>
      <c r="BM97" s="148"/>
      <c r="BN97" s="148"/>
      <c r="BO97" s="148"/>
      <c r="BP97" s="148"/>
      <c r="BQ97" s="148"/>
      <c r="BR97" s="148"/>
      <c r="BS97" s="148"/>
      <c r="BT97" s="148"/>
      <c r="BU97" s="148"/>
      <c r="BV97" s="148"/>
    </row>
    <row r="98" spans="56:74" x14ac:dyDescent="0.2">
      <c r="BD98" s="647"/>
      <c r="BE98" s="647"/>
      <c r="BF98" s="647"/>
      <c r="BH98" s="647"/>
      <c r="BK98" s="148"/>
      <c r="BL98" s="148"/>
      <c r="BM98" s="148"/>
      <c r="BN98" s="148"/>
      <c r="BO98" s="148"/>
      <c r="BP98" s="148"/>
      <c r="BQ98" s="148"/>
      <c r="BR98" s="148"/>
      <c r="BS98" s="148"/>
      <c r="BT98" s="148"/>
      <c r="BU98" s="148"/>
      <c r="BV98" s="148"/>
    </row>
    <row r="99" spans="56:74" x14ac:dyDescent="0.2">
      <c r="BD99" s="647"/>
      <c r="BE99" s="647"/>
      <c r="BF99" s="647"/>
      <c r="BH99" s="647"/>
      <c r="BK99" s="148"/>
      <c r="BL99" s="148"/>
      <c r="BM99" s="148"/>
      <c r="BN99" s="148"/>
      <c r="BO99" s="148"/>
      <c r="BP99" s="148"/>
      <c r="BQ99" s="148"/>
      <c r="BR99" s="148"/>
      <c r="BS99" s="148"/>
      <c r="BT99" s="148"/>
      <c r="BU99" s="148"/>
      <c r="BV99" s="148"/>
    </row>
    <row r="100" spans="56:74" x14ac:dyDescent="0.2">
      <c r="BD100" s="647"/>
      <c r="BE100" s="647"/>
      <c r="BF100" s="647"/>
      <c r="BH100" s="647"/>
      <c r="BK100" s="148"/>
      <c r="BL100" s="148"/>
      <c r="BM100" s="148"/>
      <c r="BN100" s="148"/>
      <c r="BO100" s="148"/>
      <c r="BP100" s="148"/>
      <c r="BQ100" s="148"/>
      <c r="BR100" s="148"/>
      <c r="BS100" s="148"/>
      <c r="BT100" s="148"/>
      <c r="BU100" s="148"/>
      <c r="BV100" s="148"/>
    </row>
    <row r="101" spans="56:74" x14ac:dyDescent="0.2">
      <c r="BD101" s="647"/>
      <c r="BE101" s="647"/>
      <c r="BF101" s="647"/>
      <c r="BK101" s="148"/>
      <c r="BL101" s="148"/>
      <c r="BM101" s="148"/>
      <c r="BN101" s="148"/>
      <c r="BO101" s="148"/>
      <c r="BP101" s="148"/>
      <c r="BQ101" s="148"/>
      <c r="BR101" s="148"/>
      <c r="BS101" s="148"/>
      <c r="BT101" s="148"/>
      <c r="BU101" s="148"/>
      <c r="BV101" s="148"/>
    </row>
    <row r="102" spans="56:74" x14ac:dyDescent="0.2">
      <c r="BD102" s="647"/>
      <c r="BE102" s="647"/>
      <c r="BF102" s="647"/>
      <c r="BK102" s="148"/>
      <c r="BL102" s="148"/>
      <c r="BM102" s="148"/>
      <c r="BN102" s="148"/>
      <c r="BO102" s="148"/>
      <c r="BP102" s="148"/>
      <c r="BQ102" s="148"/>
      <c r="BR102" s="148"/>
      <c r="BS102" s="148"/>
      <c r="BT102" s="148"/>
      <c r="BU102" s="148"/>
      <c r="BV102" s="148"/>
    </row>
    <row r="103" spans="56:74" x14ac:dyDescent="0.2">
      <c r="BD103" s="647"/>
      <c r="BE103" s="647"/>
      <c r="BF103" s="647"/>
      <c r="BK103" s="148"/>
      <c r="BL103" s="148"/>
      <c r="BM103" s="148"/>
      <c r="BN103" s="148"/>
      <c r="BO103" s="148"/>
      <c r="BP103" s="148"/>
      <c r="BQ103" s="148"/>
      <c r="BR103" s="148"/>
      <c r="BS103" s="148"/>
      <c r="BT103" s="148"/>
      <c r="BU103" s="148"/>
      <c r="BV103" s="148"/>
    </row>
    <row r="104" spans="56:74" x14ac:dyDescent="0.2">
      <c r="BD104" s="647"/>
      <c r="BE104" s="647"/>
      <c r="BF104" s="647"/>
      <c r="BK104" s="148"/>
      <c r="BL104" s="148"/>
      <c r="BM104" s="148"/>
      <c r="BN104" s="148"/>
      <c r="BO104" s="148"/>
      <c r="BP104" s="148"/>
      <c r="BQ104" s="148"/>
      <c r="BR104" s="148"/>
      <c r="BS104" s="148"/>
      <c r="BT104" s="148"/>
      <c r="BU104" s="148"/>
      <c r="BV104" s="148"/>
    </row>
    <row r="105" spans="56:74" x14ac:dyDescent="0.2">
      <c r="BD105" s="647"/>
      <c r="BE105" s="647"/>
      <c r="BF105" s="647"/>
      <c r="BK105" s="148"/>
      <c r="BL105" s="148"/>
      <c r="BM105" s="148"/>
      <c r="BN105" s="148"/>
      <c r="BO105" s="148"/>
      <c r="BP105" s="148"/>
      <c r="BQ105" s="148"/>
      <c r="BR105" s="148"/>
      <c r="BS105" s="148"/>
      <c r="BT105" s="148"/>
      <c r="BU105" s="148"/>
      <c r="BV105" s="148"/>
    </row>
    <row r="106" spans="56:74" x14ac:dyDescent="0.2">
      <c r="BD106" s="647"/>
      <c r="BE106" s="647"/>
      <c r="BF106" s="647"/>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B68:Q68"/>
    <mergeCell ref="B61:Q61"/>
    <mergeCell ref="B66:Q66"/>
    <mergeCell ref="B67:Q67"/>
    <mergeCell ref="B59:Q59"/>
    <mergeCell ref="B64:Q64"/>
    <mergeCell ref="B62:Q62"/>
    <mergeCell ref="B63:Q63"/>
    <mergeCell ref="A1:A2"/>
    <mergeCell ref="AM3:AX3"/>
    <mergeCell ref="AY3:BJ3"/>
    <mergeCell ref="BK3:BV3"/>
    <mergeCell ref="B1:AL1"/>
    <mergeCell ref="C3:N3"/>
    <mergeCell ref="O3:Z3"/>
    <mergeCell ref="AA3:AL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A11" sqref="BA11"/>
    </sheetView>
  </sheetViews>
  <sheetFormatPr defaultColWidth="9.5703125" defaultRowHeight="12" x14ac:dyDescent="0.15"/>
  <cols>
    <col min="1" max="1" width="10.5703125" style="2" customWidth="1"/>
    <col min="2" max="2" width="45.42578125" style="2" customWidth="1"/>
    <col min="3" max="50" width="6.5703125" style="2" customWidth="1"/>
    <col min="51" max="55" width="6.5703125" style="651" customWidth="1"/>
    <col min="56" max="58" width="6.5703125" style="649" customWidth="1"/>
    <col min="59" max="61" width="6.5703125" style="651" customWidth="1"/>
    <col min="62" max="62" width="6.5703125" style="146" customWidth="1"/>
    <col min="63" max="74" width="6.5703125" style="2" customWidth="1"/>
    <col min="75" max="16384" width="9.5703125" style="2"/>
  </cols>
  <sheetData>
    <row r="1" spans="1:74" ht="15.75" customHeight="1" x14ac:dyDescent="0.2">
      <c r="A1" s="931" t="s">
        <v>478</v>
      </c>
      <c r="B1" s="987" t="s">
        <v>748</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row>
    <row r="2" spans="1:74" s="4" customFormat="1" ht="12.75"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ht="11.25"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1"/>
      <c r="B5" s="31" t="s">
        <v>1148</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869"/>
      <c r="BA5" s="869"/>
      <c r="BB5" s="869"/>
      <c r="BC5" s="869"/>
      <c r="BD5" s="870"/>
      <c r="BE5" s="870"/>
      <c r="BF5" s="870"/>
      <c r="BG5" s="870"/>
      <c r="BH5" s="589"/>
      <c r="BI5" s="589"/>
      <c r="BJ5" s="589"/>
      <c r="BK5" s="589"/>
      <c r="BL5" s="589"/>
      <c r="BM5" s="589"/>
      <c r="BN5" s="589"/>
      <c r="BO5" s="589"/>
      <c r="BP5" s="589"/>
      <c r="BQ5" s="589"/>
      <c r="BR5" s="589"/>
      <c r="BS5" s="589"/>
      <c r="BT5" s="589"/>
      <c r="BU5" s="589"/>
      <c r="BV5" s="589"/>
    </row>
    <row r="6" spans="1:74" ht="11.1" customHeight="1" x14ac:dyDescent="0.2">
      <c r="A6" s="1" t="s">
        <v>1149</v>
      </c>
      <c r="B6" s="578" t="s">
        <v>1150</v>
      </c>
      <c r="C6" s="585">
        <v>2.423</v>
      </c>
      <c r="D6" s="585">
        <v>2.6389999999999998</v>
      </c>
      <c r="E6" s="585">
        <v>3.2320000000000002</v>
      </c>
      <c r="F6" s="585">
        <v>3.2595239999999999</v>
      </c>
      <c r="G6" s="585">
        <v>3.8660239999999999</v>
      </c>
      <c r="H6" s="585">
        <v>4.1233839999999997</v>
      </c>
      <c r="I6" s="585">
        <v>3.3764400000000001</v>
      </c>
      <c r="J6" s="585">
        <v>3.0518360000000002</v>
      </c>
      <c r="K6" s="585">
        <v>2.9032450000000001</v>
      </c>
      <c r="L6" s="585">
        <v>3.0013809999999999</v>
      </c>
      <c r="M6" s="585">
        <v>2.703665</v>
      </c>
      <c r="N6" s="585">
        <v>2.2908249999999999</v>
      </c>
      <c r="O6" s="585">
        <v>2.6160230000000002</v>
      </c>
      <c r="P6" s="585">
        <v>2.604257</v>
      </c>
      <c r="Q6" s="585">
        <v>2.6338602760000001</v>
      </c>
      <c r="R6" s="585">
        <v>2.7438575890000001</v>
      </c>
      <c r="S6" s="585">
        <v>2.5814268249999999</v>
      </c>
      <c r="T6" s="585">
        <v>2.6152202760000001</v>
      </c>
      <c r="U6" s="585">
        <v>2.7934427500000001</v>
      </c>
      <c r="V6" s="585">
        <v>3.0170080000000001</v>
      </c>
      <c r="W6" s="585">
        <v>3.068549</v>
      </c>
      <c r="X6" s="585">
        <v>2.4893019999999999</v>
      </c>
      <c r="Y6" s="585">
        <v>2.2987009999999999</v>
      </c>
      <c r="Z6" s="585">
        <v>2.1982930000000001</v>
      </c>
      <c r="AA6" s="585">
        <v>2.2642827310000002</v>
      </c>
      <c r="AB6" s="585">
        <v>2.4352118489999999</v>
      </c>
      <c r="AC6" s="585">
        <v>2.6523562840000001</v>
      </c>
      <c r="AD6" s="585">
        <v>2.8034567240000001</v>
      </c>
      <c r="AE6" s="585">
        <v>2.5435091390000002</v>
      </c>
      <c r="AF6" s="585">
        <v>2.4114263660000002</v>
      </c>
      <c r="AG6" s="585">
        <v>2.465209577</v>
      </c>
      <c r="AH6" s="585">
        <v>2.3917494050000001</v>
      </c>
      <c r="AI6" s="585">
        <v>2.1459176800000002</v>
      </c>
      <c r="AJ6" s="585">
        <v>2.1766364569999999</v>
      </c>
      <c r="AK6" s="585">
        <v>2.1050561270000001</v>
      </c>
      <c r="AL6" s="585">
        <v>2.0561834810000001</v>
      </c>
      <c r="AM6" s="585">
        <v>2.1951967259999998</v>
      </c>
      <c r="AN6" s="585">
        <v>2.2283396569999998</v>
      </c>
      <c r="AO6" s="585">
        <v>2.166608423</v>
      </c>
      <c r="AP6" s="585">
        <v>2.1332112379999999</v>
      </c>
      <c r="AQ6" s="585">
        <v>2.1693844439999999</v>
      </c>
      <c r="AR6" s="585">
        <v>2.1937823870000002</v>
      </c>
      <c r="AS6" s="585">
        <v>2.2164928540000002</v>
      </c>
      <c r="AT6" s="585">
        <v>2.2258000610000002</v>
      </c>
      <c r="AU6" s="585">
        <v>2.2261596049999999</v>
      </c>
      <c r="AV6" s="585">
        <v>2.0748896819999998</v>
      </c>
      <c r="AW6" s="585">
        <v>2.0924809999999998</v>
      </c>
      <c r="AX6" s="585">
        <v>1.8507400000000001</v>
      </c>
      <c r="AY6" s="585">
        <v>2.1684320000000001</v>
      </c>
      <c r="AZ6" s="590">
        <v>2.1607349999999999</v>
      </c>
      <c r="BA6" s="590">
        <v>2.2078679999999999</v>
      </c>
      <c r="BB6" s="590">
        <v>2.161673</v>
      </c>
      <c r="BC6" s="590">
        <v>2.0895440000000001</v>
      </c>
      <c r="BD6" s="590">
        <v>2.0263629999999999</v>
      </c>
      <c r="BE6" s="590">
        <v>2.0065520000000001</v>
      </c>
      <c r="BF6" s="590">
        <v>1.9903329999999999</v>
      </c>
      <c r="BG6" s="590">
        <v>1.9112119999999999</v>
      </c>
      <c r="BH6" s="590">
        <v>1.8259380000000001</v>
      </c>
      <c r="BI6" s="590">
        <v>1.741997</v>
      </c>
      <c r="BJ6" s="590">
        <v>1.684652</v>
      </c>
      <c r="BK6" s="590">
        <v>1.792416</v>
      </c>
      <c r="BL6" s="590">
        <v>1.8535090000000001</v>
      </c>
      <c r="BM6" s="590">
        <v>1.920258</v>
      </c>
      <c r="BN6" s="590">
        <v>2.0229439999999999</v>
      </c>
      <c r="BO6" s="590">
        <v>2.0322119999999999</v>
      </c>
      <c r="BP6" s="590">
        <v>2.0265049999999998</v>
      </c>
      <c r="BQ6" s="590">
        <v>2.0005500000000001</v>
      </c>
      <c r="BR6" s="590">
        <v>1.994877</v>
      </c>
      <c r="BS6" s="590">
        <v>1.9164220000000001</v>
      </c>
      <c r="BT6" s="590">
        <v>1.837483</v>
      </c>
      <c r="BU6" s="590">
        <v>1.77732</v>
      </c>
      <c r="BV6" s="590">
        <v>1.697792</v>
      </c>
    </row>
    <row r="7" spans="1:74" ht="11.1"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591"/>
      <c r="BA7" s="591"/>
      <c r="BB7" s="591"/>
      <c r="BC7" s="591"/>
      <c r="BD7" s="591"/>
      <c r="BE7" s="591"/>
      <c r="BF7" s="591"/>
      <c r="BG7" s="591"/>
      <c r="BH7" s="591"/>
      <c r="BI7" s="591"/>
      <c r="BJ7" s="591"/>
      <c r="BK7" s="591"/>
      <c r="BL7" s="591"/>
      <c r="BM7" s="591"/>
      <c r="BN7" s="591"/>
      <c r="BO7" s="591"/>
      <c r="BP7" s="591"/>
      <c r="BQ7" s="591"/>
      <c r="BR7" s="591"/>
      <c r="BS7" s="591"/>
      <c r="BT7" s="591"/>
      <c r="BU7" s="591"/>
      <c r="BV7" s="591"/>
    </row>
    <row r="8" spans="1:74" ht="11.1" customHeight="1" x14ac:dyDescent="0.2">
      <c r="A8" s="1"/>
      <c r="B8" s="31" t="s">
        <v>1151</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585"/>
      <c r="AZ8" s="590"/>
      <c r="BA8" s="590"/>
      <c r="BB8" s="590"/>
      <c r="BC8" s="590"/>
      <c r="BD8" s="590"/>
      <c r="BE8" s="590"/>
      <c r="BF8" s="590"/>
      <c r="BG8" s="590"/>
      <c r="BH8" s="590"/>
      <c r="BI8" s="590"/>
      <c r="BJ8" s="590"/>
      <c r="BK8" s="590"/>
      <c r="BL8" s="590"/>
      <c r="BM8" s="590"/>
      <c r="BN8" s="590"/>
      <c r="BO8" s="590"/>
      <c r="BP8" s="590"/>
      <c r="BQ8" s="590"/>
      <c r="BR8" s="590"/>
      <c r="BS8" s="590"/>
      <c r="BT8" s="590"/>
      <c r="BU8" s="590"/>
      <c r="BV8" s="590"/>
    </row>
    <row r="9" spans="1:74" s="275" customFormat="1" ht="11.1" customHeight="1" x14ac:dyDescent="0.2">
      <c r="A9" s="580" t="s">
        <v>1152</v>
      </c>
      <c r="B9" s="581" t="s">
        <v>1153</v>
      </c>
      <c r="C9" s="584">
        <v>3.4127999999999998</v>
      </c>
      <c r="D9" s="584">
        <v>3.6110000000000002</v>
      </c>
      <c r="E9" s="584">
        <v>4.3217499999999998</v>
      </c>
      <c r="F9" s="584">
        <v>4.2127499999999998</v>
      </c>
      <c r="G9" s="584">
        <v>4.5449999999999999</v>
      </c>
      <c r="H9" s="584">
        <v>5.0322500000000003</v>
      </c>
      <c r="I9" s="584">
        <v>4.6680000000000001</v>
      </c>
      <c r="J9" s="584">
        <v>4.0873999999999997</v>
      </c>
      <c r="K9" s="584">
        <v>3.8167499999999999</v>
      </c>
      <c r="L9" s="584">
        <v>3.9354</v>
      </c>
      <c r="M9" s="584">
        <v>3.7992499999999998</v>
      </c>
      <c r="N9" s="584">
        <v>3.3235000000000001</v>
      </c>
      <c r="O9" s="584">
        <v>3.4451999999999998</v>
      </c>
      <c r="P9" s="584">
        <v>3.5012500000000002</v>
      </c>
      <c r="Q9" s="584">
        <v>3.5350000000000001</v>
      </c>
      <c r="R9" s="584">
        <v>3.71075</v>
      </c>
      <c r="S9" s="584">
        <v>3.6661999999999999</v>
      </c>
      <c r="T9" s="584">
        <v>3.68425</v>
      </c>
      <c r="U9" s="584">
        <v>3.7124000000000001</v>
      </c>
      <c r="V9" s="584">
        <v>3.95425</v>
      </c>
      <c r="W9" s="584">
        <v>3.9575</v>
      </c>
      <c r="X9" s="584">
        <v>3.742</v>
      </c>
      <c r="Y9" s="584">
        <v>3.4424999999999999</v>
      </c>
      <c r="Z9" s="584">
        <v>3.2570000000000001</v>
      </c>
      <c r="AA9" s="584">
        <v>3.1968000000000001</v>
      </c>
      <c r="AB9" s="584">
        <v>3.3282500000000002</v>
      </c>
      <c r="AC9" s="584">
        <v>3.5415000000000001</v>
      </c>
      <c r="AD9" s="584">
        <v>3.7334000000000001</v>
      </c>
      <c r="AE9" s="584">
        <v>3.72525</v>
      </c>
      <c r="AF9" s="584">
        <v>3.5754999999999999</v>
      </c>
      <c r="AG9" s="584">
        <v>3.6004</v>
      </c>
      <c r="AH9" s="584">
        <v>3.5065</v>
      </c>
      <c r="AI9" s="584">
        <v>3.3384</v>
      </c>
      <c r="AJ9" s="584">
        <v>3.2605</v>
      </c>
      <c r="AK9" s="584">
        <v>3.1752500000000001</v>
      </c>
      <c r="AL9" s="584">
        <v>3.1394000000000002</v>
      </c>
      <c r="AM9" s="584">
        <v>3.19625</v>
      </c>
      <c r="AN9" s="584">
        <v>3.2472500000000002</v>
      </c>
      <c r="AO9" s="584">
        <v>3.2229999999999999</v>
      </c>
      <c r="AP9" s="584">
        <v>3.2985000000000002</v>
      </c>
      <c r="AQ9" s="584">
        <v>3.278</v>
      </c>
      <c r="AR9" s="584">
        <v>3.2764000000000002</v>
      </c>
      <c r="AS9" s="584">
        <v>3.2494999999999998</v>
      </c>
      <c r="AT9" s="584">
        <v>3.2577500000000001</v>
      </c>
      <c r="AU9" s="584">
        <v>3.2934000000000001</v>
      </c>
      <c r="AV9" s="584">
        <v>3.1902499999999998</v>
      </c>
      <c r="AW9" s="584">
        <v>3.1792500000000001</v>
      </c>
      <c r="AX9" s="584">
        <v>3.0238</v>
      </c>
      <c r="AY9" s="584">
        <v>2.9362499999999998</v>
      </c>
      <c r="AZ9" s="594">
        <v>2.9744039999999998</v>
      </c>
      <c r="BA9" s="594">
        <v>3.089804</v>
      </c>
      <c r="BB9" s="594">
        <v>3.148679</v>
      </c>
      <c r="BC9" s="594">
        <v>3.1846649999999999</v>
      </c>
      <c r="BD9" s="594">
        <v>3.1729129999999999</v>
      </c>
      <c r="BE9" s="594">
        <v>3.1439599999999999</v>
      </c>
      <c r="BF9" s="594">
        <v>3.1006279999999999</v>
      </c>
      <c r="BG9" s="594">
        <v>3.0357210000000001</v>
      </c>
      <c r="BH9" s="594">
        <v>2.967533</v>
      </c>
      <c r="BI9" s="594">
        <v>2.8823159999999999</v>
      </c>
      <c r="BJ9" s="594">
        <v>2.8219180000000001</v>
      </c>
      <c r="BK9" s="594">
        <v>2.8381090000000002</v>
      </c>
      <c r="BL9" s="594">
        <v>2.8984890000000001</v>
      </c>
      <c r="BM9" s="594">
        <v>3.0015540000000001</v>
      </c>
      <c r="BN9" s="594">
        <v>3.1161919999999999</v>
      </c>
      <c r="BO9" s="594">
        <v>3.1794479999999998</v>
      </c>
      <c r="BP9" s="594">
        <v>3.2257359999999999</v>
      </c>
      <c r="BQ9" s="594">
        <v>3.2075580000000001</v>
      </c>
      <c r="BR9" s="594">
        <v>3.1968779999999999</v>
      </c>
      <c r="BS9" s="594">
        <v>3.1128870000000002</v>
      </c>
      <c r="BT9" s="594">
        <v>3.0372430000000001</v>
      </c>
      <c r="BU9" s="594">
        <v>2.955444</v>
      </c>
      <c r="BV9" s="594">
        <v>2.8763369999999999</v>
      </c>
    </row>
    <row r="10" spans="1:74" s="275" customFormat="1" ht="11.1" customHeight="1" x14ac:dyDescent="0.2">
      <c r="A10" s="580" t="s">
        <v>1154</v>
      </c>
      <c r="B10" s="581" t="s">
        <v>1155</v>
      </c>
      <c r="C10" s="584">
        <v>3.3146</v>
      </c>
      <c r="D10" s="584">
        <v>3.5172500000000002</v>
      </c>
      <c r="E10" s="584">
        <v>4.2217500000000001</v>
      </c>
      <c r="F10" s="584">
        <v>4.1085000000000003</v>
      </c>
      <c r="G10" s="584">
        <v>4.4436</v>
      </c>
      <c r="H10" s="584">
        <v>4.9290000000000003</v>
      </c>
      <c r="I10" s="584">
        <v>4.5592499999999996</v>
      </c>
      <c r="J10" s="584">
        <v>3.9750000000000001</v>
      </c>
      <c r="K10" s="584">
        <v>3.70025</v>
      </c>
      <c r="L10" s="584">
        <v>3.8151999999999999</v>
      </c>
      <c r="M10" s="584">
        <v>3.6850000000000001</v>
      </c>
      <c r="N10" s="584">
        <v>3.21</v>
      </c>
      <c r="O10" s="584">
        <v>3.3391999999999999</v>
      </c>
      <c r="P10" s="584">
        <v>3.3887499999999999</v>
      </c>
      <c r="Q10" s="584">
        <v>3.4220000000000002</v>
      </c>
      <c r="R10" s="584">
        <v>3.6030000000000002</v>
      </c>
      <c r="S10" s="584">
        <v>3.5548000000000002</v>
      </c>
      <c r="T10" s="584">
        <v>3.5710000000000002</v>
      </c>
      <c r="U10" s="584">
        <v>3.597</v>
      </c>
      <c r="V10" s="584">
        <v>3.83975</v>
      </c>
      <c r="W10" s="584">
        <v>3.8359999999999999</v>
      </c>
      <c r="X10" s="584">
        <v>3.6128</v>
      </c>
      <c r="Y10" s="584">
        <v>3.3180000000000001</v>
      </c>
      <c r="Z10" s="584">
        <v>3.1339999999999999</v>
      </c>
      <c r="AA10" s="584">
        <v>3.0754000000000001</v>
      </c>
      <c r="AB10" s="584">
        <v>3.2115</v>
      </c>
      <c r="AC10" s="584">
        <v>3.4255</v>
      </c>
      <c r="AD10" s="584">
        <v>3.6114000000000002</v>
      </c>
      <c r="AE10" s="584">
        <v>3.6030000000000002</v>
      </c>
      <c r="AF10" s="584">
        <v>3.4544999999999999</v>
      </c>
      <c r="AG10" s="584">
        <v>3.4838</v>
      </c>
      <c r="AH10" s="584">
        <v>3.3892500000000001</v>
      </c>
      <c r="AI10" s="584">
        <v>3.2138</v>
      </c>
      <c r="AJ10" s="584">
        <v>3.137</v>
      </c>
      <c r="AK10" s="584">
        <v>3.0527500000000001</v>
      </c>
      <c r="AL10" s="584">
        <v>3.0175999999999998</v>
      </c>
      <c r="AM10" s="584">
        <v>3.0754999999999999</v>
      </c>
      <c r="AN10" s="584">
        <v>3.1207500000000001</v>
      </c>
      <c r="AO10" s="584">
        <v>3.0964</v>
      </c>
      <c r="AP10" s="584">
        <v>3.1712500000000001</v>
      </c>
      <c r="AQ10" s="584">
        <v>3.15</v>
      </c>
      <c r="AR10" s="584">
        <v>3.1501999999999999</v>
      </c>
      <c r="AS10" s="584">
        <v>3.1247500000000001</v>
      </c>
      <c r="AT10" s="584">
        <v>3.1324999999999998</v>
      </c>
      <c r="AU10" s="584">
        <v>3.1656</v>
      </c>
      <c r="AV10" s="584">
        <v>3.0597500000000002</v>
      </c>
      <c r="AW10" s="584">
        <v>3.0495000000000001</v>
      </c>
      <c r="AX10" s="584">
        <v>2.8944000000000001</v>
      </c>
      <c r="AY10" s="584">
        <v>2.8085</v>
      </c>
      <c r="AZ10" s="594">
        <v>2.8486769999999999</v>
      </c>
      <c r="BA10" s="594">
        <v>2.9654310000000002</v>
      </c>
      <c r="BB10" s="594">
        <v>3.0228799999999998</v>
      </c>
      <c r="BC10" s="594">
        <v>3.0601669999999999</v>
      </c>
      <c r="BD10" s="594">
        <v>3.0495739999999998</v>
      </c>
      <c r="BE10" s="594">
        <v>3.0188350000000002</v>
      </c>
      <c r="BF10" s="594">
        <v>2.9745400000000002</v>
      </c>
      <c r="BG10" s="594">
        <v>2.9080659999999998</v>
      </c>
      <c r="BH10" s="594">
        <v>2.8376290000000002</v>
      </c>
      <c r="BI10" s="594">
        <v>2.751382</v>
      </c>
      <c r="BJ10" s="594">
        <v>2.6904509999999999</v>
      </c>
      <c r="BK10" s="594">
        <v>2.7075610000000001</v>
      </c>
      <c r="BL10" s="594">
        <v>2.7700179999999999</v>
      </c>
      <c r="BM10" s="594">
        <v>2.874495</v>
      </c>
      <c r="BN10" s="594">
        <v>2.9877479999999998</v>
      </c>
      <c r="BO10" s="594">
        <v>3.0523340000000001</v>
      </c>
      <c r="BP10" s="594">
        <v>3.099793</v>
      </c>
      <c r="BQ10" s="594">
        <v>3.0798390000000002</v>
      </c>
      <c r="BR10" s="594">
        <v>3.0681929999999999</v>
      </c>
      <c r="BS10" s="594">
        <v>2.9826380000000001</v>
      </c>
      <c r="BT10" s="594">
        <v>2.9047510000000001</v>
      </c>
      <c r="BU10" s="594">
        <v>2.8219270000000001</v>
      </c>
      <c r="BV10" s="594">
        <v>2.7422970000000002</v>
      </c>
    </row>
    <row r="11" spans="1:74" ht="11.1" customHeight="1" x14ac:dyDescent="0.2">
      <c r="A11" s="1" t="s">
        <v>1156</v>
      </c>
      <c r="B11" s="545" t="s">
        <v>1157</v>
      </c>
      <c r="C11" s="585">
        <v>3.2528000000000001</v>
      </c>
      <c r="D11" s="585">
        <v>3.4775</v>
      </c>
      <c r="E11" s="585">
        <v>4.1462500000000002</v>
      </c>
      <c r="F11" s="585">
        <v>3.9794999999999998</v>
      </c>
      <c r="G11" s="585">
        <v>4.3673999999999999</v>
      </c>
      <c r="H11" s="585">
        <v>4.7607499999999998</v>
      </c>
      <c r="I11" s="585">
        <v>4.4035000000000002</v>
      </c>
      <c r="J11" s="585">
        <v>3.8809999999999998</v>
      </c>
      <c r="K11" s="585">
        <v>3.5012500000000002</v>
      </c>
      <c r="L11" s="585">
        <v>3.4683999999999999</v>
      </c>
      <c r="M11" s="585">
        <v>3.5517500000000002</v>
      </c>
      <c r="N11" s="585">
        <v>3.1920000000000002</v>
      </c>
      <c r="O11" s="585">
        <v>3.3069999999999999</v>
      </c>
      <c r="P11" s="585">
        <v>3.32</v>
      </c>
      <c r="Q11" s="585">
        <v>3.2907500000000001</v>
      </c>
      <c r="R11" s="585">
        <v>3.4682499999999998</v>
      </c>
      <c r="S11" s="585">
        <v>3.4247999999999998</v>
      </c>
      <c r="T11" s="585">
        <v>3.4165000000000001</v>
      </c>
      <c r="U11" s="585">
        <v>3.4714</v>
      </c>
      <c r="V11" s="585">
        <v>3.7134999999999998</v>
      </c>
      <c r="W11" s="585">
        <v>3.6349999999999998</v>
      </c>
      <c r="X11" s="585">
        <v>3.4169999999999998</v>
      </c>
      <c r="Y11" s="585">
        <v>3.19625</v>
      </c>
      <c r="Z11" s="585">
        <v>3.1240000000000001</v>
      </c>
      <c r="AA11" s="585">
        <v>3.0609999999999999</v>
      </c>
      <c r="AB11" s="585">
        <v>3.1755</v>
      </c>
      <c r="AC11" s="585">
        <v>3.3105000000000002</v>
      </c>
      <c r="AD11" s="585">
        <v>3.4607999999999999</v>
      </c>
      <c r="AE11" s="585">
        <v>3.5</v>
      </c>
      <c r="AF11" s="585">
        <v>3.3832499999999999</v>
      </c>
      <c r="AG11" s="585">
        <v>3.4218000000000002</v>
      </c>
      <c r="AH11" s="585">
        <v>3.3134999999999999</v>
      </c>
      <c r="AI11" s="585">
        <v>3.1158000000000001</v>
      </c>
      <c r="AJ11" s="585">
        <v>3.0375000000000001</v>
      </c>
      <c r="AK11" s="585">
        <v>3.0019999999999998</v>
      </c>
      <c r="AL11" s="585">
        <v>2.976</v>
      </c>
      <c r="AM11" s="585">
        <v>3.0332499999999998</v>
      </c>
      <c r="AN11" s="585">
        <v>3.0259999999999998</v>
      </c>
      <c r="AO11" s="585">
        <v>2.9647999999999999</v>
      </c>
      <c r="AP11" s="585">
        <v>3.0162499999999999</v>
      </c>
      <c r="AQ11" s="585">
        <v>2.9824999999999999</v>
      </c>
      <c r="AR11" s="585">
        <v>3.0022000000000002</v>
      </c>
      <c r="AS11" s="585">
        <v>3.0030000000000001</v>
      </c>
      <c r="AT11" s="585">
        <v>3.0012500000000002</v>
      </c>
      <c r="AU11" s="585">
        <v>3.0207999999999999</v>
      </c>
      <c r="AV11" s="585">
        <v>2.9369999999999998</v>
      </c>
      <c r="AW11" s="585">
        <v>2.9417499999999999</v>
      </c>
      <c r="AX11" s="585">
        <v>2.8532000000000002</v>
      </c>
      <c r="AY11" s="585">
        <v>2.77075</v>
      </c>
      <c r="AZ11" s="590">
        <v>2.8099590000000001</v>
      </c>
      <c r="BA11" s="590">
        <v>2.8471630000000001</v>
      </c>
      <c r="BB11" s="590">
        <v>2.8809589999999998</v>
      </c>
      <c r="BC11" s="590">
        <v>2.8985799999999999</v>
      </c>
      <c r="BD11" s="590">
        <v>2.8539370000000002</v>
      </c>
      <c r="BE11" s="590">
        <v>2.8325</v>
      </c>
      <c r="BF11" s="590">
        <v>2.7855300000000001</v>
      </c>
      <c r="BG11" s="590">
        <v>2.7005919999999999</v>
      </c>
      <c r="BH11" s="590">
        <v>2.6469399999999998</v>
      </c>
      <c r="BI11" s="590">
        <v>2.622439</v>
      </c>
      <c r="BJ11" s="590">
        <v>2.5908419999999999</v>
      </c>
      <c r="BK11" s="590">
        <v>2.6389230000000001</v>
      </c>
      <c r="BL11" s="590">
        <v>2.6818379999999999</v>
      </c>
      <c r="BM11" s="590">
        <v>2.7492019999999999</v>
      </c>
      <c r="BN11" s="590">
        <v>2.8242120000000002</v>
      </c>
      <c r="BO11" s="590">
        <v>2.89771</v>
      </c>
      <c r="BP11" s="590">
        <v>2.9242029999999999</v>
      </c>
      <c r="BQ11" s="590">
        <v>2.908261</v>
      </c>
      <c r="BR11" s="590">
        <v>2.917948</v>
      </c>
      <c r="BS11" s="590">
        <v>2.8153329999999999</v>
      </c>
      <c r="BT11" s="590">
        <v>2.7354340000000001</v>
      </c>
      <c r="BU11" s="590">
        <v>2.7168420000000002</v>
      </c>
      <c r="BV11" s="590">
        <v>2.6705549999999998</v>
      </c>
    </row>
    <row r="12" spans="1:74" ht="11.1" customHeight="1" x14ac:dyDescent="0.2">
      <c r="A12" s="1" t="s">
        <v>1158</v>
      </c>
      <c r="B12" s="545" t="s">
        <v>1159</v>
      </c>
      <c r="C12" s="585">
        <v>3.1118000000000001</v>
      </c>
      <c r="D12" s="585">
        <v>3.3567499999999999</v>
      </c>
      <c r="E12" s="585">
        <v>4.0237499999999997</v>
      </c>
      <c r="F12" s="585">
        <v>3.9147500000000002</v>
      </c>
      <c r="G12" s="585">
        <v>4.2595999999999998</v>
      </c>
      <c r="H12" s="585">
        <v>4.8789999999999996</v>
      </c>
      <c r="I12" s="585">
        <v>4.4957500000000001</v>
      </c>
      <c r="J12" s="585">
        <v>3.8094000000000001</v>
      </c>
      <c r="K12" s="585">
        <v>3.5895000000000001</v>
      </c>
      <c r="L12" s="585">
        <v>3.7440000000000002</v>
      </c>
      <c r="M12" s="585">
        <v>3.5865</v>
      </c>
      <c r="N12" s="585">
        <v>3.0139999999999998</v>
      </c>
      <c r="O12" s="585">
        <v>3.2172000000000001</v>
      </c>
      <c r="P12" s="585">
        <v>3.23075</v>
      </c>
      <c r="Q12" s="585">
        <v>3.2694999999999999</v>
      </c>
      <c r="R12" s="585">
        <v>3.5117500000000001</v>
      </c>
      <c r="S12" s="585">
        <v>3.4540000000000002</v>
      </c>
      <c r="T12" s="585">
        <v>3.4710000000000001</v>
      </c>
      <c r="U12" s="585">
        <v>3.4359999999999999</v>
      </c>
      <c r="V12" s="585">
        <v>3.7007500000000002</v>
      </c>
      <c r="W12" s="585">
        <v>3.6655000000000002</v>
      </c>
      <c r="X12" s="585">
        <v>3.371</v>
      </c>
      <c r="Y12" s="585">
        <v>3.1375000000000002</v>
      </c>
      <c r="Z12" s="585">
        <v>2.887</v>
      </c>
      <c r="AA12" s="585">
        <v>2.8294000000000001</v>
      </c>
      <c r="AB12" s="585">
        <v>3.0437500000000002</v>
      </c>
      <c r="AC12" s="585">
        <v>3.3177500000000002</v>
      </c>
      <c r="AD12" s="585">
        <v>3.4413999999999998</v>
      </c>
      <c r="AE12" s="585">
        <v>3.43025</v>
      </c>
      <c r="AF12" s="585">
        <v>3.3122500000000001</v>
      </c>
      <c r="AG12" s="585">
        <v>3.4106000000000001</v>
      </c>
      <c r="AH12" s="585">
        <v>3.3380000000000001</v>
      </c>
      <c r="AI12" s="585">
        <v>3.0912000000000002</v>
      </c>
      <c r="AJ12" s="585">
        <v>3.0162499999999999</v>
      </c>
      <c r="AK12" s="585">
        <v>2.88775</v>
      </c>
      <c r="AL12" s="585">
        <v>2.8807999999999998</v>
      </c>
      <c r="AM12" s="585">
        <v>2.9420000000000002</v>
      </c>
      <c r="AN12" s="585">
        <v>2.956</v>
      </c>
      <c r="AO12" s="585">
        <v>2.9538000000000002</v>
      </c>
      <c r="AP12" s="585">
        <v>3.0287500000000001</v>
      </c>
      <c r="AQ12" s="585">
        <v>3.0125000000000002</v>
      </c>
      <c r="AR12" s="585">
        <v>3.0194000000000001</v>
      </c>
      <c r="AS12" s="585">
        <v>3.0034999999999998</v>
      </c>
      <c r="AT12" s="585">
        <v>3.0277500000000002</v>
      </c>
      <c r="AU12" s="585">
        <v>3.012</v>
      </c>
      <c r="AV12" s="585">
        <v>2.85575</v>
      </c>
      <c r="AW12" s="585">
        <v>2.87575</v>
      </c>
      <c r="AX12" s="585">
        <v>2.6722000000000001</v>
      </c>
      <c r="AY12" s="585">
        <v>2.6324999999999998</v>
      </c>
      <c r="AZ12" s="590">
        <v>2.6227130000000001</v>
      </c>
      <c r="BA12" s="590">
        <v>2.7089789999999998</v>
      </c>
      <c r="BB12" s="590">
        <v>2.7991169999999999</v>
      </c>
      <c r="BC12" s="590">
        <v>2.829615</v>
      </c>
      <c r="BD12" s="590">
        <v>2.8901509999999999</v>
      </c>
      <c r="BE12" s="590">
        <v>2.840506</v>
      </c>
      <c r="BF12" s="590">
        <v>2.8032300000000001</v>
      </c>
      <c r="BG12" s="590">
        <v>2.7265830000000002</v>
      </c>
      <c r="BH12" s="590">
        <v>2.6214900000000001</v>
      </c>
      <c r="BI12" s="590">
        <v>2.525633</v>
      </c>
      <c r="BJ12" s="590">
        <v>2.4164249999999998</v>
      </c>
      <c r="BK12" s="590">
        <v>2.4769709999999998</v>
      </c>
      <c r="BL12" s="590">
        <v>2.5792860000000002</v>
      </c>
      <c r="BM12" s="590">
        <v>2.7041970000000002</v>
      </c>
      <c r="BN12" s="590">
        <v>2.8031869999999999</v>
      </c>
      <c r="BO12" s="590">
        <v>2.8227859999999998</v>
      </c>
      <c r="BP12" s="590">
        <v>2.9179740000000001</v>
      </c>
      <c r="BQ12" s="590">
        <v>2.8762759999999998</v>
      </c>
      <c r="BR12" s="590">
        <v>2.8428070000000001</v>
      </c>
      <c r="BS12" s="590">
        <v>2.7692049999999999</v>
      </c>
      <c r="BT12" s="590">
        <v>2.6610830000000001</v>
      </c>
      <c r="BU12" s="590">
        <v>2.5823749999999999</v>
      </c>
      <c r="BV12" s="590">
        <v>2.461185</v>
      </c>
    </row>
    <row r="13" spans="1:74" ht="11.1" customHeight="1" x14ac:dyDescent="0.2">
      <c r="A13" s="1" t="s">
        <v>1160</v>
      </c>
      <c r="B13" s="545" t="s">
        <v>1161</v>
      </c>
      <c r="C13" s="585">
        <v>2.9714</v>
      </c>
      <c r="D13" s="585">
        <v>3.2132499999999999</v>
      </c>
      <c r="E13" s="585">
        <v>3.9180000000000001</v>
      </c>
      <c r="F13" s="585">
        <v>3.7679999999999998</v>
      </c>
      <c r="G13" s="585">
        <v>4.1003999999999996</v>
      </c>
      <c r="H13" s="585">
        <v>4.5739999999999998</v>
      </c>
      <c r="I13" s="585">
        <v>4.093</v>
      </c>
      <c r="J13" s="585">
        <v>3.4830000000000001</v>
      </c>
      <c r="K13" s="585">
        <v>3.1575000000000002</v>
      </c>
      <c r="L13" s="585">
        <v>3.2178</v>
      </c>
      <c r="M13" s="585">
        <v>3.0647500000000001</v>
      </c>
      <c r="N13" s="585">
        <v>2.7149999999999999</v>
      </c>
      <c r="O13" s="585">
        <v>2.9956</v>
      </c>
      <c r="P13" s="585">
        <v>3.00725</v>
      </c>
      <c r="Q13" s="585">
        <v>3.0425</v>
      </c>
      <c r="R13" s="585">
        <v>3.24925</v>
      </c>
      <c r="S13" s="585">
        <v>3.0863999999999998</v>
      </c>
      <c r="T13" s="585">
        <v>3.1272500000000001</v>
      </c>
      <c r="U13" s="585">
        <v>3.2111999999999998</v>
      </c>
      <c r="V13" s="585">
        <v>3.4260000000000002</v>
      </c>
      <c r="W13" s="585">
        <v>3.3780000000000001</v>
      </c>
      <c r="X13" s="585">
        <v>3.1103999999999998</v>
      </c>
      <c r="Y13" s="585">
        <v>2.794</v>
      </c>
      <c r="Z13" s="585">
        <v>2.6477499999999998</v>
      </c>
      <c r="AA13" s="585">
        <v>2.6873999999999998</v>
      </c>
      <c r="AB13" s="585">
        <v>2.8435000000000001</v>
      </c>
      <c r="AC13" s="585">
        <v>3.0422500000000001</v>
      </c>
      <c r="AD13" s="585">
        <v>3.1863999999999999</v>
      </c>
      <c r="AE13" s="585">
        <v>3.1592500000000001</v>
      </c>
      <c r="AF13" s="585">
        <v>3.0009999999999999</v>
      </c>
      <c r="AG13" s="585">
        <v>3.0760000000000001</v>
      </c>
      <c r="AH13" s="585">
        <v>2.9747499999999998</v>
      </c>
      <c r="AI13" s="585">
        <v>2.76</v>
      </c>
      <c r="AJ13" s="585">
        <v>2.7065000000000001</v>
      </c>
      <c r="AK13" s="585">
        <v>2.62825</v>
      </c>
      <c r="AL13" s="585">
        <v>2.6012</v>
      </c>
      <c r="AM13" s="585">
        <v>2.6767500000000002</v>
      </c>
      <c r="AN13" s="585">
        <v>2.7112500000000002</v>
      </c>
      <c r="AO13" s="585">
        <v>2.6829999999999998</v>
      </c>
      <c r="AP13" s="585">
        <v>2.7395</v>
      </c>
      <c r="AQ13" s="585">
        <v>2.7315</v>
      </c>
      <c r="AR13" s="585">
        <v>2.7471999999999999</v>
      </c>
      <c r="AS13" s="585">
        <v>2.7275</v>
      </c>
      <c r="AT13" s="585">
        <v>2.7124999999999999</v>
      </c>
      <c r="AU13" s="585">
        <v>2.7320000000000002</v>
      </c>
      <c r="AV13" s="585">
        <v>2.6194999999999999</v>
      </c>
      <c r="AW13" s="585">
        <v>2.5882499999999999</v>
      </c>
      <c r="AX13" s="585">
        <v>2.4738000000000002</v>
      </c>
      <c r="AY13" s="585">
        <v>2.39975</v>
      </c>
      <c r="AZ13" s="590">
        <v>2.4004059999999998</v>
      </c>
      <c r="BA13" s="590">
        <v>2.4974259999999999</v>
      </c>
      <c r="BB13" s="590">
        <v>2.528483</v>
      </c>
      <c r="BC13" s="590">
        <v>2.5817350000000001</v>
      </c>
      <c r="BD13" s="590">
        <v>2.5476899999999998</v>
      </c>
      <c r="BE13" s="590">
        <v>2.517325</v>
      </c>
      <c r="BF13" s="590">
        <v>2.4600569999999999</v>
      </c>
      <c r="BG13" s="590">
        <v>2.363305</v>
      </c>
      <c r="BH13" s="590">
        <v>2.2772540000000001</v>
      </c>
      <c r="BI13" s="590">
        <v>2.2121840000000002</v>
      </c>
      <c r="BJ13" s="590">
        <v>2.1819169999999999</v>
      </c>
      <c r="BK13" s="590">
        <v>2.2574510000000001</v>
      </c>
      <c r="BL13" s="590">
        <v>2.3384870000000002</v>
      </c>
      <c r="BM13" s="590">
        <v>2.3972980000000002</v>
      </c>
      <c r="BN13" s="590">
        <v>2.5517539999999999</v>
      </c>
      <c r="BO13" s="590">
        <v>2.5744050000000001</v>
      </c>
      <c r="BP13" s="590">
        <v>2.5691709999999999</v>
      </c>
      <c r="BQ13" s="590">
        <v>2.5312619999999999</v>
      </c>
      <c r="BR13" s="590">
        <v>2.5163799999999998</v>
      </c>
      <c r="BS13" s="590">
        <v>2.4185509999999999</v>
      </c>
      <c r="BT13" s="590">
        <v>2.3290310000000001</v>
      </c>
      <c r="BU13" s="590">
        <v>2.2668729999999999</v>
      </c>
      <c r="BV13" s="590">
        <v>2.2050670000000001</v>
      </c>
    </row>
    <row r="14" spans="1:74" ht="11.1" customHeight="1" x14ac:dyDescent="0.2">
      <c r="A14" s="1" t="s">
        <v>1162</v>
      </c>
      <c r="B14" s="545" t="s">
        <v>1163</v>
      </c>
      <c r="C14" s="585">
        <v>3.3408000000000002</v>
      </c>
      <c r="D14" s="585">
        <v>3.3439999999999999</v>
      </c>
      <c r="E14" s="585">
        <v>4.0597500000000002</v>
      </c>
      <c r="F14" s="585">
        <v>4.1559999999999997</v>
      </c>
      <c r="G14" s="585">
        <v>4.2960000000000003</v>
      </c>
      <c r="H14" s="585">
        <v>4.9017499999999998</v>
      </c>
      <c r="I14" s="585">
        <v>4.8635000000000002</v>
      </c>
      <c r="J14" s="585">
        <v>4.2497999999999996</v>
      </c>
      <c r="K14" s="585">
        <v>3.90625</v>
      </c>
      <c r="L14" s="585">
        <v>3.8744000000000001</v>
      </c>
      <c r="M14" s="585">
        <v>3.6619999999999999</v>
      </c>
      <c r="N14" s="585">
        <v>3.1797499999999999</v>
      </c>
      <c r="O14" s="585">
        <v>3.2869999999999999</v>
      </c>
      <c r="P14" s="585">
        <v>3.76675</v>
      </c>
      <c r="Q14" s="585">
        <v>3.66</v>
      </c>
      <c r="R14" s="585">
        <v>3.4935</v>
      </c>
      <c r="S14" s="585">
        <v>3.5581999999999998</v>
      </c>
      <c r="T14" s="585">
        <v>3.7040000000000002</v>
      </c>
      <c r="U14" s="585">
        <v>3.7862</v>
      </c>
      <c r="V14" s="585">
        <v>3.9780000000000002</v>
      </c>
      <c r="W14" s="585">
        <v>4.0197500000000002</v>
      </c>
      <c r="X14" s="585">
        <v>3.7429999999999999</v>
      </c>
      <c r="Y14" s="585">
        <v>3.2742499999999999</v>
      </c>
      <c r="Z14" s="585">
        <v>2.89575</v>
      </c>
      <c r="AA14" s="585">
        <v>2.7374000000000001</v>
      </c>
      <c r="AB14" s="585">
        <v>2.8602500000000002</v>
      </c>
      <c r="AC14" s="585">
        <v>3.1372499999999999</v>
      </c>
      <c r="AD14" s="585">
        <v>3.4081999999999999</v>
      </c>
      <c r="AE14" s="585">
        <v>3.4119999999999999</v>
      </c>
      <c r="AF14" s="585">
        <v>3.3122500000000001</v>
      </c>
      <c r="AG14" s="585">
        <v>3.3772000000000002</v>
      </c>
      <c r="AH14" s="585">
        <v>3.4192499999999999</v>
      </c>
      <c r="AI14" s="585">
        <v>3.4014000000000002</v>
      </c>
      <c r="AJ14" s="585">
        <v>3.2370000000000001</v>
      </c>
      <c r="AK14" s="585">
        <v>2.98075</v>
      </c>
      <c r="AL14" s="585">
        <v>2.8359999999999999</v>
      </c>
      <c r="AM14" s="585">
        <v>2.90225</v>
      </c>
      <c r="AN14" s="585">
        <v>3.0129999999999999</v>
      </c>
      <c r="AO14" s="585">
        <v>3.0152000000000001</v>
      </c>
      <c r="AP14" s="585">
        <v>3.1317499999999998</v>
      </c>
      <c r="AQ14" s="585">
        <v>3.1259999999999999</v>
      </c>
      <c r="AR14" s="585">
        <v>3.1381999999999999</v>
      </c>
      <c r="AS14" s="585">
        <v>3.12975</v>
      </c>
      <c r="AT14" s="585">
        <v>3.1520000000000001</v>
      </c>
      <c r="AU14" s="585">
        <v>3.1793999999999998</v>
      </c>
      <c r="AV14" s="585">
        <v>3.0209999999999999</v>
      </c>
      <c r="AW14" s="585">
        <v>2.9169999999999998</v>
      </c>
      <c r="AX14" s="585">
        <v>2.58</v>
      </c>
      <c r="AY14" s="585">
        <v>2.4637500000000001</v>
      </c>
      <c r="AZ14" s="590">
        <v>2.5352969999999999</v>
      </c>
      <c r="BA14" s="590">
        <v>2.7621389999999999</v>
      </c>
      <c r="BB14" s="590">
        <v>2.859289</v>
      </c>
      <c r="BC14" s="590">
        <v>2.9194140000000002</v>
      </c>
      <c r="BD14" s="590">
        <v>2.9242979999999998</v>
      </c>
      <c r="BE14" s="590">
        <v>2.9492310000000002</v>
      </c>
      <c r="BF14" s="590">
        <v>2.9440469999999999</v>
      </c>
      <c r="BG14" s="590">
        <v>2.8790640000000001</v>
      </c>
      <c r="BH14" s="590">
        <v>2.7986949999999999</v>
      </c>
      <c r="BI14" s="590">
        <v>2.685495</v>
      </c>
      <c r="BJ14" s="590">
        <v>2.5733609999999998</v>
      </c>
      <c r="BK14" s="590">
        <v>2.5192549999999998</v>
      </c>
      <c r="BL14" s="590">
        <v>2.5322589999999998</v>
      </c>
      <c r="BM14" s="590">
        <v>2.6915339999999999</v>
      </c>
      <c r="BN14" s="590">
        <v>2.8525459999999998</v>
      </c>
      <c r="BO14" s="590">
        <v>2.9390640000000001</v>
      </c>
      <c r="BP14" s="590">
        <v>3.0049860000000002</v>
      </c>
      <c r="BQ14" s="590">
        <v>3.0077829999999999</v>
      </c>
      <c r="BR14" s="590">
        <v>3.0130479999999999</v>
      </c>
      <c r="BS14" s="590">
        <v>2.9554</v>
      </c>
      <c r="BT14" s="590">
        <v>2.8769550000000002</v>
      </c>
      <c r="BU14" s="590">
        <v>2.7682639999999998</v>
      </c>
      <c r="BV14" s="590">
        <v>2.6507109999999998</v>
      </c>
    </row>
    <row r="15" spans="1:74" ht="11.1" customHeight="1" x14ac:dyDescent="0.2">
      <c r="A15" s="1" t="s">
        <v>1164</v>
      </c>
      <c r="B15" s="545" t="s">
        <v>1165</v>
      </c>
      <c r="C15" s="585">
        <v>4.1546000000000003</v>
      </c>
      <c r="D15" s="585">
        <v>4.2282500000000001</v>
      </c>
      <c r="E15" s="585">
        <v>5.1052499999999998</v>
      </c>
      <c r="F15" s="585">
        <v>5.13375</v>
      </c>
      <c r="G15" s="585">
        <v>5.3474000000000004</v>
      </c>
      <c r="H15" s="585">
        <v>5.8150000000000004</v>
      </c>
      <c r="I15" s="585">
        <v>5.4812500000000002</v>
      </c>
      <c r="J15" s="585">
        <v>4.9408000000000003</v>
      </c>
      <c r="K15" s="585">
        <v>4.8957499999999996</v>
      </c>
      <c r="L15" s="585">
        <v>5.4017999999999997</v>
      </c>
      <c r="M15" s="585">
        <v>4.8099999999999996</v>
      </c>
      <c r="N15" s="585">
        <v>4.1022499999999997</v>
      </c>
      <c r="O15" s="585">
        <v>3.992</v>
      </c>
      <c r="P15" s="585">
        <v>4.1630000000000003</v>
      </c>
      <c r="Q15" s="585">
        <v>4.3715000000000002</v>
      </c>
      <c r="R15" s="585">
        <v>4.4814999999999996</v>
      </c>
      <c r="S15" s="585">
        <v>4.5288000000000004</v>
      </c>
      <c r="T15" s="585">
        <v>4.5579999999999998</v>
      </c>
      <c r="U15" s="585">
        <v>4.5541999999999998</v>
      </c>
      <c r="V15" s="585">
        <v>4.7975000000000003</v>
      </c>
      <c r="W15" s="585">
        <v>5.0754999999999999</v>
      </c>
      <c r="X15" s="585">
        <v>5.0271999999999997</v>
      </c>
      <c r="Y15" s="585">
        <v>4.4742499999999996</v>
      </c>
      <c r="Z15" s="585">
        <v>4.1247499999999997</v>
      </c>
      <c r="AA15" s="585">
        <v>4.0052000000000003</v>
      </c>
      <c r="AB15" s="585">
        <v>4.0332499999999998</v>
      </c>
      <c r="AC15" s="585">
        <v>4.3412499999999996</v>
      </c>
      <c r="AD15" s="585">
        <v>4.7569999999999997</v>
      </c>
      <c r="AE15" s="585">
        <v>4.6607500000000002</v>
      </c>
      <c r="AF15" s="585">
        <v>4.3547500000000001</v>
      </c>
      <c r="AG15" s="585">
        <v>4.1791999999999998</v>
      </c>
      <c r="AH15" s="585">
        <v>4.0650000000000004</v>
      </c>
      <c r="AI15" s="585">
        <v>4.0987999999999998</v>
      </c>
      <c r="AJ15" s="585">
        <v>4.0202499999999999</v>
      </c>
      <c r="AK15" s="585">
        <v>3.907</v>
      </c>
      <c r="AL15" s="585">
        <v>3.8039999999999998</v>
      </c>
      <c r="AM15" s="585">
        <v>3.8387500000000001</v>
      </c>
      <c r="AN15" s="585">
        <v>4.0824999999999996</v>
      </c>
      <c r="AO15" s="585">
        <v>4.1074000000000002</v>
      </c>
      <c r="AP15" s="585">
        <v>4.2497499999999997</v>
      </c>
      <c r="AQ15" s="585">
        <v>4.2312500000000002</v>
      </c>
      <c r="AR15" s="585">
        <v>4.1517999999999997</v>
      </c>
      <c r="AS15" s="585">
        <v>4.0332499999999998</v>
      </c>
      <c r="AT15" s="585">
        <v>4.0512499999999996</v>
      </c>
      <c r="AU15" s="585">
        <v>4.2249999999999996</v>
      </c>
      <c r="AV15" s="585">
        <v>4.1777499999999996</v>
      </c>
      <c r="AW15" s="585">
        <v>4.1192500000000001</v>
      </c>
      <c r="AX15" s="585">
        <v>3.8673999999999999</v>
      </c>
      <c r="AY15" s="585">
        <v>3.6797499999999999</v>
      </c>
      <c r="AZ15" s="590">
        <v>3.789018</v>
      </c>
      <c r="BA15" s="590">
        <v>4.0958870000000003</v>
      </c>
      <c r="BB15" s="590">
        <v>4.1766329999999998</v>
      </c>
      <c r="BC15" s="590">
        <v>4.248176</v>
      </c>
      <c r="BD15" s="590">
        <v>4.2022550000000001</v>
      </c>
      <c r="BE15" s="590">
        <v>4.1762449999999998</v>
      </c>
      <c r="BF15" s="590">
        <v>4.1613959999999999</v>
      </c>
      <c r="BG15" s="590">
        <v>4.1372039999999997</v>
      </c>
      <c r="BH15" s="590">
        <v>4.1260579999999996</v>
      </c>
      <c r="BI15" s="590">
        <v>3.9398979999999999</v>
      </c>
      <c r="BJ15" s="590">
        <v>3.8666659999999999</v>
      </c>
      <c r="BK15" s="590">
        <v>3.695945</v>
      </c>
      <c r="BL15" s="590">
        <v>3.720119</v>
      </c>
      <c r="BM15" s="590">
        <v>3.8839739999999998</v>
      </c>
      <c r="BN15" s="590">
        <v>4.0598330000000002</v>
      </c>
      <c r="BO15" s="590">
        <v>4.2186339999999998</v>
      </c>
      <c r="BP15" s="590">
        <v>4.2697440000000002</v>
      </c>
      <c r="BQ15" s="590">
        <v>4.294054</v>
      </c>
      <c r="BR15" s="590">
        <v>4.3085490000000002</v>
      </c>
      <c r="BS15" s="590">
        <v>4.2018820000000003</v>
      </c>
      <c r="BT15" s="590">
        <v>4.2080650000000004</v>
      </c>
      <c r="BU15" s="590">
        <v>3.9988419999999998</v>
      </c>
      <c r="BV15" s="590">
        <v>3.8959630000000001</v>
      </c>
    </row>
    <row r="16" spans="1:74" ht="11.1"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87"/>
      <c r="AZ16" s="592"/>
      <c r="BA16" s="592"/>
      <c r="BB16" s="592"/>
      <c r="BC16" s="592"/>
      <c r="BD16" s="592"/>
      <c r="BE16" s="592"/>
      <c r="BF16" s="592"/>
      <c r="BG16" s="592"/>
      <c r="BH16" s="592"/>
      <c r="BI16" s="592"/>
      <c r="BJ16" s="592"/>
      <c r="BK16" s="592"/>
      <c r="BL16" s="592"/>
      <c r="BM16" s="592"/>
      <c r="BN16" s="592"/>
      <c r="BO16" s="592"/>
      <c r="BP16" s="592"/>
      <c r="BQ16" s="592"/>
      <c r="BR16" s="592"/>
      <c r="BS16" s="592"/>
      <c r="BT16" s="592"/>
      <c r="BU16" s="592"/>
      <c r="BV16" s="592"/>
    </row>
    <row r="17" spans="1:74" ht="11.1" customHeight="1" x14ac:dyDescent="0.2">
      <c r="A17" s="1"/>
      <c r="B17" s="31" t="s">
        <v>1166</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593"/>
      <c r="BA17" s="593"/>
      <c r="BB17" s="593"/>
      <c r="BC17" s="593"/>
      <c r="BD17" s="593"/>
      <c r="BE17" s="593"/>
      <c r="BF17" s="593"/>
      <c r="BG17" s="593"/>
      <c r="BH17" s="593"/>
      <c r="BI17" s="593"/>
      <c r="BJ17" s="593"/>
      <c r="BK17" s="593"/>
      <c r="BL17" s="593"/>
      <c r="BM17" s="593"/>
      <c r="BN17" s="593"/>
      <c r="BO17" s="593"/>
      <c r="BP17" s="593"/>
      <c r="BQ17" s="593"/>
      <c r="BR17" s="593"/>
      <c r="BS17" s="593"/>
      <c r="BT17" s="593"/>
      <c r="BU17" s="593"/>
      <c r="BV17" s="593"/>
    </row>
    <row r="18" spans="1:74" s="275" customFormat="1" ht="11.1" customHeight="1" x14ac:dyDescent="0.2">
      <c r="A18" s="580" t="s">
        <v>231</v>
      </c>
      <c r="B18" s="582" t="s">
        <v>1167</v>
      </c>
      <c r="C18" s="34">
        <v>251.78143700000001</v>
      </c>
      <c r="D18" s="34">
        <v>250.26103599999999</v>
      </c>
      <c r="E18" s="34">
        <v>238.50202100000001</v>
      </c>
      <c r="F18" s="34">
        <v>230.01925299999999</v>
      </c>
      <c r="G18" s="34">
        <v>220.72221500000001</v>
      </c>
      <c r="H18" s="34">
        <v>221.01629</v>
      </c>
      <c r="I18" s="34">
        <v>225.133026</v>
      </c>
      <c r="J18" s="34">
        <v>215.59122500000001</v>
      </c>
      <c r="K18" s="34">
        <v>209.51571100000001</v>
      </c>
      <c r="L18" s="34">
        <v>210.44437199999999</v>
      </c>
      <c r="M18" s="34">
        <v>221.35419999999999</v>
      </c>
      <c r="N18" s="34">
        <v>224.41015400000001</v>
      </c>
      <c r="O18" s="34">
        <v>239.63172499999999</v>
      </c>
      <c r="P18" s="34">
        <v>242.635672</v>
      </c>
      <c r="Q18" s="34">
        <v>225.20362700000001</v>
      </c>
      <c r="R18" s="34">
        <v>223.64209</v>
      </c>
      <c r="S18" s="34">
        <v>222.14595199999999</v>
      </c>
      <c r="T18" s="34">
        <v>222.055801</v>
      </c>
      <c r="U18" s="34">
        <v>220.87479500000001</v>
      </c>
      <c r="V18" s="34">
        <v>219.15346</v>
      </c>
      <c r="W18" s="34">
        <v>227.885199</v>
      </c>
      <c r="X18" s="34">
        <v>218.728658</v>
      </c>
      <c r="Y18" s="34">
        <v>221.53345100000001</v>
      </c>
      <c r="Z18" s="34">
        <v>240.716757</v>
      </c>
      <c r="AA18" s="34">
        <v>252.09595899999999</v>
      </c>
      <c r="AB18" s="34">
        <v>240.68621099999999</v>
      </c>
      <c r="AC18" s="34">
        <v>233.531848</v>
      </c>
      <c r="AD18" s="34">
        <v>233.70503299999999</v>
      </c>
      <c r="AE18" s="34">
        <v>231.654179</v>
      </c>
      <c r="AF18" s="34">
        <v>232.51895099999999</v>
      </c>
      <c r="AG18" s="34">
        <v>224.38041699999999</v>
      </c>
      <c r="AH18" s="34">
        <v>220.700153</v>
      </c>
      <c r="AI18" s="34">
        <v>219.772919</v>
      </c>
      <c r="AJ18" s="34">
        <v>212.574747</v>
      </c>
      <c r="AK18" s="34">
        <v>221.03006099999999</v>
      </c>
      <c r="AL18" s="34">
        <v>238.21676099999999</v>
      </c>
      <c r="AM18" s="34">
        <v>251.069999</v>
      </c>
      <c r="AN18" s="34">
        <v>243.69924399999999</v>
      </c>
      <c r="AO18" s="34">
        <v>233.762238</v>
      </c>
      <c r="AP18" s="34">
        <v>228.244021</v>
      </c>
      <c r="AQ18" s="34">
        <v>229.03829999999999</v>
      </c>
      <c r="AR18" s="34">
        <v>232.826528</v>
      </c>
      <c r="AS18" s="34">
        <v>229.508984</v>
      </c>
      <c r="AT18" s="34">
        <v>222.48826</v>
      </c>
      <c r="AU18" s="34">
        <v>223.20902699999999</v>
      </c>
      <c r="AV18" s="34">
        <v>209.433145</v>
      </c>
      <c r="AW18" s="34">
        <v>219.51357139999999</v>
      </c>
      <c r="AX18" s="34">
        <v>240.93385710000001</v>
      </c>
      <c r="AY18" s="34">
        <v>258.47037619999998</v>
      </c>
      <c r="AZ18" s="437">
        <v>250.2587</v>
      </c>
      <c r="BA18" s="437">
        <v>239.4264</v>
      </c>
      <c r="BB18" s="437">
        <v>234.55600000000001</v>
      </c>
      <c r="BC18" s="437">
        <v>231.48699999999999</v>
      </c>
      <c r="BD18" s="437">
        <v>229.9228</v>
      </c>
      <c r="BE18" s="437">
        <v>226.7175</v>
      </c>
      <c r="BF18" s="437">
        <v>221.29740000000001</v>
      </c>
      <c r="BG18" s="437">
        <v>220.2182</v>
      </c>
      <c r="BH18" s="437">
        <v>214.5855</v>
      </c>
      <c r="BI18" s="437">
        <v>220.65129999999999</v>
      </c>
      <c r="BJ18" s="437">
        <v>233.31389999999999</v>
      </c>
      <c r="BK18" s="437">
        <v>248.0437</v>
      </c>
      <c r="BL18" s="437">
        <v>241.76159999999999</v>
      </c>
      <c r="BM18" s="437">
        <v>232.6523</v>
      </c>
      <c r="BN18" s="437">
        <v>227.988</v>
      </c>
      <c r="BO18" s="437">
        <v>223.24359999999999</v>
      </c>
      <c r="BP18" s="437">
        <v>222.31450000000001</v>
      </c>
      <c r="BQ18" s="437">
        <v>222.47669999999999</v>
      </c>
      <c r="BR18" s="437">
        <v>217.70869999999999</v>
      </c>
      <c r="BS18" s="437">
        <v>218.07230000000001</v>
      </c>
      <c r="BT18" s="437">
        <v>212.2705</v>
      </c>
      <c r="BU18" s="437">
        <v>217.66630000000001</v>
      </c>
      <c r="BV18" s="437">
        <v>230.1285</v>
      </c>
    </row>
    <row r="19" spans="1:74" ht="11.1" customHeight="1" x14ac:dyDescent="0.2">
      <c r="A19" s="1" t="s">
        <v>226</v>
      </c>
      <c r="B19" s="545" t="s">
        <v>1157</v>
      </c>
      <c r="C19" s="343">
        <v>65.540999999999997</v>
      </c>
      <c r="D19" s="343">
        <v>61.884</v>
      </c>
      <c r="E19" s="343">
        <v>56.984000000000002</v>
      </c>
      <c r="F19" s="343">
        <v>52.786000000000001</v>
      </c>
      <c r="G19" s="343">
        <v>53.988999999999997</v>
      </c>
      <c r="H19" s="343">
        <v>53.604999999999997</v>
      </c>
      <c r="I19" s="343">
        <v>52.87</v>
      </c>
      <c r="J19" s="343">
        <v>54.121000000000002</v>
      </c>
      <c r="K19" s="343">
        <v>54.334000000000003</v>
      </c>
      <c r="L19" s="343">
        <v>50.932000000000002</v>
      </c>
      <c r="M19" s="343">
        <v>51.101999999999997</v>
      </c>
      <c r="N19" s="343">
        <v>56.398000000000003</v>
      </c>
      <c r="O19" s="343">
        <v>61.972000000000001</v>
      </c>
      <c r="P19" s="343">
        <v>64.33</v>
      </c>
      <c r="Q19" s="343">
        <v>52.69</v>
      </c>
      <c r="R19" s="343">
        <v>53.256</v>
      </c>
      <c r="S19" s="343">
        <v>55.470999999999997</v>
      </c>
      <c r="T19" s="343">
        <v>56.991999999999997</v>
      </c>
      <c r="U19" s="343">
        <v>56.884999999999998</v>
      </c>
      <c r="V19" s="343">
        <v>57.442</v>
      </c>
      <c r="W19" s="343">
        <v>58.790999999999997</v>
      </c>
      <c r="X19" s="343">
        <v>55.790999999999997</v>
      </c>
      <c r="Y19" s="343">
        <v>53.46</v>
      </c>
      <c r="Z19" s="343">
        <v>60.085000000000001</v>
      </c>
      <c r="AA19" s="343">
        <v>64.126999999999995</v>
      </c>
      <c r="AB19" s="343">
        <v>64.191999999999993</v>
      </c>
      <c r="AC19" s="343">
        <v>54.901000000000003</v>
      </c>
      <c r="AD19" s="343">
        <v>54.856999999999999</v>
      </c>
      <c r="AE19" s="343">
        <v>56.49</v>
      </c>
      <c r="AF19" s="343">
        <v>56.776000000000003</v>
      </c>
      <c r="AG19" s="343">
        <v>57.679000000000002</v>
      </c>
      <c r="AH19" s="343">
        <v>59.113999999999997</v>
      </c>
      <c r="AI19" s="343">
        <v>60.994</v>
      </c>
      <c r="AJ19" s="343">
        <v>54.024999999999999</v>
      </c>
      <c r="AK19" s="343">
        <v>53.951999999999998</v>
      </c>
      <c r="AL19" s="343">
        <v>60.722000000000001</v>
      </c>
      <c r="AM19" s="343">
        <v>66.316999999999993</v>
      </c>
      <c r="AN19" s="343">
        <v>65.816000000000003</v>
      </c>
      <c r="AO19" s="343">
        <v>59.530999999999999</v>
      </c>
      <c r="AP19" s="343">
        <v>59.445999999999998</v>
      </c>
      <c r="AQ19" s="343">
        <v>59.963999999999999</v>
      </c>
      <c r="AR19" s="343">
        <v>63.610999999999997</v>
      </c>
      <c r="AS19" s="343">
        <v>58.368000000000002</v>
      </c>
      <c r="AT19" s="343">
        <v>56.683</v>
      </c>
      <c r="AU19" s="343">
        <v>57.167000000000002</v>
      </c>
      <c r="AV19" s="343">
        <v>50.973999999999997</v>
      </c>
      <c r="AW19" s="343">
        <v>48.70042857</v>
      </c>
      <c r="AX19" s="343">
        <v>56.213428569999998</v>
      </c>
      <c r="AY19" s="343">
        <v>67.320076220000004</v>
      </c>
      <c r="AZ19" s="354">
        <v>66.399249999999995</v>
      </c>
      <c r="BA19" s="354">
        <v>60.080910000000003</v>
      </c>
      <c r="BB19" s="354">
        <v>58.253909999999998</v>
      </c>
      <c r="BC19" s="354">
        <v>59.938220000000001</v>
      </c>
      <c r="BD19" s="354">
        <v>61.078510000000001</v>
      </c>
      <c r="BE19" s="354">
        <v>59.127040000000001</v>
      </c>
      <c r="BF19" s="354">
        <v>58.599139999999998</v>
      </c>
      <c r="BG19" s="354">
        <v>58.878030000000003</v>
      </c>
      <c r="BH19" s="354">
        <v>55.824640000000002</v>
      </c>
      <c r="BI19" s="354">
        <v>55.624839999999999</v>
      </c>
      <c r="BJ19" s="354">
        <v>59.771039999999999</v>
      </c>
      <c r="BK19" s="354">
        <v>64.478960000000001</v>
      </c>
      <c r="BL19" s="354">
        <v>64.764790000000005</v>
      </c>
      <c r="BM19" s="354">
        <v>59.794550000000001</v>
      </c>
      <c r="BN19" s="354">
        <v>57.42651</v>
      </c>
      <c r="BO19" s="354">
        <v>56.47578</v>
      </c>
      <c r="BP19" s="354">
        <v>57.609870000000001</v>
      </c>
      <c r="BQ19" s="354">
        <v>58.274549999999998</v>
      </c>
      <c r="BR19" s="354">
        <v>57.635509999999996</v>
      </c>
      <c r="BS19" s="354">
        <v>57.818570000000001</v>
      </c>
      <c r="BT19" s="354">
        <v>55.104529999999997</v>
      </c>
      <c r="BU19" s="354">
        <v>53.902470000000001</v>
      </c>
      <c r="BV19" s="354">
        <v>58.471760000000003</v>
      </c>
    </row>
    <row r="20" spans="1:74" ht="11.1" customHeight="1" x14ac:dyDescent="0.2">
      <c r="A20" s="1" t="s">
        <v>227</v>
      </c>
      <c r="B20" s="545" t="s">
        <v>1159</v>
      </c>
      <c r="C20" s="343">
        <v>58.762146000000001</v>
      </c>
      <c r="D20" s="343">
        <v>60.754840000000002</v>
      </c>
      <c r="E20" s="343">
        <v>56.540284</v>
      </c>
      <c r="F20" s="343">
        <v>50.321587000000001</v>
      </c>
      <c r="G20" s="343">
        <v>45.568559999999998</v>
      </c>
      <c r="H20" s="343">
        <v>46.725574999999999</v>
      </c>
      <c r="I20" s="343">
        <v>48.765656999999997</v>
      </c>
      <c r="J20" s="343">
        <v>43.997585999999998</v>
      </c>
      <c r="K20" s="343">
        <v>44.087891999999997</v>
      </c>
      <c r="L20" s="343">
        <v>45.030802999999999</v>
      </c>
      <c r="M20" s="343">
        <v>46.994832000000002</v>
      </c>
      <c r="N20" s="343">
        <v>46.611840000000001</v>
      </c>
      <c r="O20" s="343">
        <v>50.941719999999997</v>
      </c>
      <c r="P20" s="343">
        <v>52.511856000000002</v>
      </c>
      <c r="Q20" s="343">
        <v>49.788389000000002</v>
      </c>
      <c r="R20" s="343">
        <v>46.208598000000002</v>
      </c>
      <c r="S20" s="343">
        <v>45.370578000000002</v>
      </c>
      <c r="T20" s="343">
        <v>44.879550999999999</v>
      </c>
      <c r="U20" s="343">
        <v>46.715552000000002</v>
      </c>
      <c r="V20" s="343">
        <v>45.328581</v>
      </c>
      <c r="W20" s="343">
        <v>46.565556999999998</v>
      </c>
      <c r="X20" s="343">
        <v>43.982638000000001</v>
      </c>
      <c r="Y20" s="343">
        <v>48.148766999999999</v>
      </c>
      <c r="Z20" s="343">
        <v>54.852544000000002</v>
      </c>
      <c r="AA20" s="343">
        <v>61.099718000000003</v>
      </c>
      <c r="AB20" s="343">
        <v>57.032445000000003</v>
      </c>
      <c r="AC20" s="343">
        <v>54.927506999999999</v>
      </c>
      <c r="AD20" s="343">
        <v>53.381495999999999</v>
      </c>
      <c r="AE20" s="343">
        <v>49.156449000000002</v>
      </c>
      <c r="AF20" s="343">
        <v>48.529418999999997</v>
      </c>
      <c r="AG20" s="343">
        <v>46.445495000000001</v>
      </c>
      <c r="AH20" s="343">
        <v>45.769435999999999</v>
      </c>
      <c r="AI20" s="343">
        <v>45.416752000000002</v>
      </c>
      <c r="AJ20" s="343">
        <v>44.485498</v>
      </c>
      <c r="AK20" s="343">
        <v>46.687550999999999</v>
      </c>
      <c r="AL20" s="343">
        <v>52.007697999999998</v>
      </c>
      <c r="AM20" s="343">
        <v>55.944757000000003</v>
      </c>
      <c r="AN20" s="343">
        <v>59.142632999999996</v>
      </c>
      <c r="AO20" s="343">
        <v>56.118523000000003</v>
      </c>
      <c r="AP20" s="343">
        <v>49.392536</v>
      </c>
      <c r="AQ20" s="343">
        <v>47.760527000000003</v>
      </c>
      <c r="AR20" s="343">
        <v>48.068514999999998</v>
      </c>
      <c r="AS20" s="343">
        <v>45.491486000000002</v>
      </c>
      <c r="AT20" s="343">
        <v>45.055477000000003</v>
      </c>
      <c r="AU20" s="343">
        <v>46.758769999999998</v>
      </c>
      <c r="AV20" s="343">
        <v>43.338766999999997</v>
      </c>
      <c r="AW20" s="343">
        <v>46.417142859999998</v>
      </c>
      <c r="AX20" s="343">
        <v>52.548285710000002</v>
      </c>
      <c r="AY20" s="343">
        <v>59.325981570000003</v>
      </c>
      <c r="AZ20" s="354">
        <v>58.990650000000002</v>
      </c>
      <c r="BA20" s="354">
        <v>56.537610000000001</v>
      </c>
      <c r="BB20" s="354">
        <v>52.242100000000001</v>
      </c>
      <c r="BC20" s="354">
        <v>48.38823</v>
      </c>
      <c r="BD20" s="354">
        <v>48.133629999999997</v>
      </c>
      <c r="BE20" s="354">
        <v>47.509039999999999</v>
      </c>
      <c r="BF20" s="354">
        <v>45.497700000000002</v>
      </c>
      <c r="BG20" s="354">
        <v>45.079419999999999</v>
      </c>
      <c r="BH20" s="354">
        <v>44.258940000000003</v>
      </c>
      <c r="BI20" s="354">
        <v>47.497010000000003</v>
      </c>
      <c r="BJ20" s="354">
        <v>51.61356</v>
      </c>
      <c r="BK20" s="354">
        <v>56.11786</v>
      </c>
      <c r="BL20" s="354">
        <v>55.373390000000001</v>
      </c>
      <c r="BM20" s="354">
        <v>52.677289999999999</v>
      </c>
      <c r="BN20" s="354">
        <v>49.833489999999998</v>
      </c>
      <c r="BO20" s="354">
        <v>46.308100000000003</v>
      </c>
      <c r="BP20" s="354">
        <v>46.36692</v>
      </c>
      <c r="BQ20" s="354">
        <v>45.959069999999997</v>
      </c>
      <c r="BR20" s="354">
        <v>44.236370000000001</v>
      </c>
      <c r="BS20" s="354">
        <v>44.816079999999999</v>
      </c>
      <c r="BT20" s="354">
        <v>43.509279999999997</v>
      </c>
      <c r="BU20" s="354">
        <v>47.030560000000001</v>
      </c>
      <c r="BV20" s="354">
        <v>51.471730000000001</v>
      </c>
    </row>
    <row r="21" spans="1:74" ht="11.1" customHeight="1" x14ac:dyDescent="0.2">
      <c r="A21" s="1" t="s">
        <v>228</v>
      </c>
      <c r="B21" s="545" t="s">
        <v>1161</v>
      </c>
      <c r="C21" s="343">
        <v>86.385999999999996</v>
      </c>
      <c r="D21" s="343">
        <v>89.171999999999997</v>
      </c>
      <c r="E21" s="343">
        <v>86.965999999999994</v>
      </c>
      <c r="F21" s="343">
        <v>88.320999999999998</v>
      </c>
      <c r="G21" s="343">
        <v>83.768000000000001</v>
      </c>
      <c r="H21" s="343">
        <v>83.947999999999993</v>
      </c>
      <c r="I21" s="343">
        <v>86.884</v>
      </c>
      <c r="J21" s="343">
        <v>84.506</v>
      </c>
      <c r="K21" s="343">
        <v>80.238</v>
      </c>
      <c r="L21" s="343">
        <v>80.034000000000006</v>
      </c>
      <c r="M21" s="343">
        <v>84.828000000000003</v>
      </c>
      <c r="N21" s="343">
        <v>81.41</v>
      </c>
      <c r="O21" s="343">
        <v>87.152000000000001</v>
      </c>
      <c r="P21" s="343">
        <v>87.635000000000005</v>
      </c>
      <c r="Q21" s="343">
        <v>83.73</v>
      </c>
      <c r="R21" s="343">
        <v>86.442999999999998</v>
      </c>
      <c r="S21" s="343">
        <v>85.177000000000007</v>
      </c>
      <c r="T21" s="343">
        <v>84.382000000000005</v>
      </c>
      <c r="U21" s="343">
        <v>81.692999999999998</v>
      </c>
      <c r="V21" s="343">
        <v>81.891000000000005</v>
      </c>
      <c r="W21" s="343">
        <v>85.475999999999999</v>
      </c>
      <c r="X21" s="343">
        <v>83.415000000000006</v>
      </c>
      <c r="Y21" s="343">
        <v>84.995999999999995</v>
      </c>
      <c r="Z21" s="343">
        <v>89.242000000000004</v>
      </c>
      <c r="AA21" s="343">
        <v>86.588999999999999</v>
      </c>
      <c r="AB21" s="343">
        <v>80.605999999999995</v>
      </c>
      <c r="AC21" s="343">
        <v>85.724999999999994</v>
      </c>
      <c r="AD21" s="343">
        <v>87.186999999999998</v>
      </c>
      <c r="AE21" s="343">
        <v>86.450999999999993</v>
      </c>
      <c r="AF21" s="343">
        <v>86.411000000000001</v>
      </c>
      <c r="AG21" s="343">
        <v>82.236000000000004</v>
      </c>
      <c r="AH21" s="343">
        <v>79.701999999999998</v>
      </c>
      <c r="AI21" s="343">
        <v>79.230999999999995</v>
      </c>
      <c r="AJ21" s="343">
        <v>80.66</v>
      </c>
      <c r="AK21" s="343">
        <v>84.156999999999996</v>
      </c>
      <c r="AL21" s="343">
        <v>87.277000000000001</v>
      </c>
      <c r="AM21" s="343">
        <v>89.923000000000002</v>
      </c>
      <c r="AN21" s="343">
        <v>81.069999999999993</v>
      </c>
      <c r="AO21" s="343">
        <v>81.828000000000003</v>
      </c>
      <c r="AP21" s="343">
        <v>85.201999999999998</v>
      </c>
      <c r="AQ21" s="343">
        <v>85.656000000000006</v>
      </c>
      <c r="AR21" s="343">
        <v>83.626999999999995</v>
      </c>
      <c r="AS21" s="343">
        <v>86.537000000000006</v>
      </c>
      <c r="AT21" s="343">
        <v>82.521000000000001</v>
      </c>
      <c r="AU21" s="343">
        <v>81.816999999999993</v>
      </c>
      <c r="AV21" s="343">
        <v>78.838999999999999</v>
      </c>
      <c r="AW21" s="343">
        <v>88.014285709999996</v>
      </c>
      <c r="AX21" s="343">
        <v>92.996142860000006</v>
      </c>
      <c r="AY21" s="343">
        <v>92.958939169999994</v>
      </c>
      <c r="AZ21" s="354">
        <v>87.77552</v>
      </c>
      <c r="BA21" s="354">
        <v>87.27167</v>
      </c>
      <c r="BB21" s="354">
        <v>89.382090000000005</v>
      </c>
      <c r="BC21" s="354">
        <v>88.662850000000006</v>
      </c>
      <c r="BD21" s="354">
        <v>86.261960000000002</v>
      </c>
      <c r="BE21" s="354">
        <v>85.475520000000003</v>
      </c>
      <c r="BF21" s="354">
        <v>83.475049999999996</v>
      </c>
      <c r="BG21" s="354">
        <v>82.446929999999995</v>
      </c>
      <c r="BH21" s="354">
        <v>81.993179999999995</v>
      </c>
      <c r="BI21" s="354">
        <v>83.064109999999999</v>
      </c>
      <c r="BJ21" s="354">
        <v>86.211709999999997</v>
      </c>
      <c r="BK21" s="354">
        <v>89.186409999999995</v>
      </c>
      <c r="BL21" s="354">
        <v>84.909090000000006</v>
      </c>
      <c r="BM21" s="354">
        <v>84.977090000000004</v>
      </c>
      <c r="BN21" s="354">
        <v>86.911060000000006</v>
      </c>
      <c r="BO21" s="354">
        <v>86.900710000000004</v>
      </c>
      <c r="BP21" s="354">
        <v>84.788870000000003</v>
      </c>
      <c r="BQ21" s="354">
        <v>84.440880000000007</v>
      </c>
      <c r="BR21" s="354">
        <v>82.825900000000004</v>
      </c>
      <c r="BS21" s="354">
        <v>81.990219999999994</v>
      </c>
      <c r="BT21" s="354">
        <v>81.028660000000002</v>
      </c>
      <c r="BU21" s="354">
        <v>82.363889999999998</v>
      </c>
      <c r="BV21" s="354">
        <v>85.021619999999999</v>
      </c>
    </row>
    <row r="22" spans="1:74" ht="11.1" customHeight="1" x14ac:dyDescent="0.2">
      <c r="A22" s="1" t="s">
        <v>229</v>
      </c>
      <c r="B22" s="545" t="s">
        <v>1163</v>
      </c>
      <c r="C22" s="343">
        <v>8.91</v>
      </c>
      <c r="D22" s="343">
        <v>8.3019999999999996</v>
      </c>
      <c r="E22" s="343">
        <v>8.0830000000000002</v>
      </c>
      <c r="F22" s="343">
        <v>7.9509999999999996</v>
      </c>
      <c r="G22" s="343">
        <v>6.14</v>
      </c>
      <c r="H22" s="343">
        <v>6.4480000000000004</v>
      </c>
      <c r="I22" s="343">
        <v>6.8159999999999998</v>
      </c>
      <c r="J22" s="343">
        <v>6.3940000000000001</v>
      </c>
      <c r="K22" s="343">
        <v>6.3860000000000001</v>
      </c>
      <c r="L22" s="343">
        <v>7.0030000000000001</v>
      </c>
      <c r="M22" s="343">
        <v>7.2</v>
      </c>
      <c r="N22" s="343">
        <v>7.4169999999999998</v>
      </c>
      <c r="O22" s="343">
        <v>7.3869999999999996</v>
      </c>
      <c r="P22" s="343">
        <v>7.6660000000000004</v>
      </c>
      <c r="Q22" s="343">
        <v>7.8440000000000003</v>
      </c>
      <c r="R22" s="343">
        <v>7.2949999999999999</v>
      </c>
      <c r="S22" s="343">
        <v>6.7610000000000001</v>
      </c>
      <c r="T22" s="343">
        <v>6.9160000000000004</v>
      </c>
      <c r="U22" s="343">
        <v>7.197063</v>
      </c>
      <c r="V22" s="343">
        <v>7.1950630000000002</v>
      </c>
      <c r="W22" s="343">
        <v>7.1640629999999996</v>
      </c>
      <c r="X22" s="343">
        <v>7.2080580000000003</v>
      </c>
      <c r="Y22" s="343">
        <v>7.6610579999999997</v>
      </c>
      <c r="Z22" s="343">
        <v>7.9020580000000002</v>
      </c>
      <c r="AA22" s="343">
        <v>8.6420580000000005</v>
      </c>
      <c r="AB22" s="343">
        <v>8.4950580000000002</v>
      </c>
      <c r="AC22" s="343">
        <v>8.5580580000000008</v>
      </c>
      <c r="AD22" s="343">
        <v>8.5720580000000002</v>
      </c>
      <c r="AE22" s="343">
        <v>8.1440490000000008</v>
      </c>
      <c r="AF22" s="343">
        <v>8.0440489999999993</v>
      </c>
      <c r="AG22" s="343">
        <v>6.8950490000000002</v>
      </c>
      <c r="AH22" s="343">
        <v>6.7770489999999999</v>
      </c>
      <c r="AI22" s="343">
        <v>6.8350489999999997</v>
      </c>
      <c r="AJ22" s="343">
        <v>6.9070489999999998</v>
      </c>
      <c r="AK22" s="343">
        <v>7.9970489999999996</v>
      </c>
      <c r="AL22" s="343">
        <v>8.4490449999999999</v>
      </c>
      <c r="AM22" s="343">
        <v>8.8800450000000009</v>
      </c>
      <c r="AN22" s="343">
        <v>8.9290450000000003</v>
      </c>
      <c r="AO22" s="343">
        <v>8.7140450000000005</v>
      </c>
      <c r="AP22" s="343">
        <v>7.9860449999999998</v>
      </c>
      <c r="AQ22" s="343">
        <v>7.6440450000000002</v>
      </c>
      <c r="AR22" s="343">
        <v>7.1420630000000003</v>
      </c>
      <c r="AS22" s="343">
        <v>6.9810449999999999</v>
      </c>
      <c r="AT22" s="343">
        <v>6.6440450000000002</v>
      </c>
      <c r="AU22" s="343">
        <v>7.1950450000000004</v>
      </c>
      <c r="AV22" s="343">
        <v>7.2820450000000001</v>
      </c>
      <c r="AW22" s="343">
        <v>8.3522857140000006</v>
      </c>
      <c r="AX22" s="343">
        <v>8.0838571429999995</v>
      </c>
      <c r="AY22" s="343">
        <v>8.8517148940000006</v>
      </c>
      <c r="AZ22" s="354">
        <v>8.6393079999999998</v>
      </c>
      <c r="BA22" s="354">
        <v>8.4042650000000005</v>
      </c>
      <c r="BB22" s="354">
        <v>8.1134509999999995</v>
      </c>
      <c r="BC22" s="354">
        <v>7.7621779999999996</v>
      </c>
      <c r="BD22" s="354">
        <v>7.4512020000000003</v>
      </c>
      <c r="BE22" s="354">
        <v>7.237177</v>
      </c>
      <c r="BF22" s="354">
        <v>7.09741</v>
      </c>
      <c r="BG22" s="354">
        <v>6.9642670000000004</v>
      </c>
      <c r="BH22" s="354">
        <v>6.72499</v>
      </c>
      <c r="BI22" s="354">
        <v>7.2465109999999999</v>
      </c>
      <c r="BJ22" s="354">
        <v>7.6021919999999996</v>
      </c>
      <c r="BK22" s="354">
        <v>7.9347060000000003</v>
      </c>
      <c r="BL22" s="354">
        <v>8.0976929999999996</v>
      </c>
      <c r="BM22" s="354">
        <v>7.945138</v>
      </c>
      <c r="BN22" s="354">
        <v>7.7634629999999998</v>
      </c>
      <c r="BO22" s="354">
        <v>7.5486500000000003</v>
      </c>
      <c r="BP22" s="354">
        <v>7.447438</v>
      </c>
      <c r="BQ22" s="354">
        <v>7.298756</v>
      </c>
      <c r="BR22" s="354">
        <v>7.1392470000000001</v>
      </c>
      <c r="BS22" s="354">
        <v>7.0294559999999997</v>
      </c>
      <c r="BT22" s="354">
        <v>6.842835</v>
      </c>
      <c r="BU22" s="354">
        <v>7.3248870000000004</v>
      </c>
      <c r="BV22" s="354">
        <v>7.6243800000000004</v>
      </c>
    </row>
    <row r="23" spans="1:74" ht="11.1" customHeight="1" x14ac:dyDescent="0.2">
      <c r="A23" s="1" t="s">
        <v>230</v>
      </c>
      <c r="B23" s="583" t="s">
        <v>1165</v>
      </c>
      <c r="C23" s="522">
        <v>32.182290999999999</v>
      </c>
      <c r="D23" s="522">
        <v>30.148195999999999</v>
      </c>
      <c r="E23" s="522">
        <v>29.928737000000002</v>
      </c>
      <c r="F23" s="522">
        <v>30.639665999999998</v>
      </c>
      <c r="G23" s="522">
        <v>31.256654999999999</v>
      </c>
      <c r="H23" s="522">
        <v>30.289715000000001</v>
      </c>
      <c r="I23" s="522">
        <v>29.797369</v>
      </c>
      <c r="J23" s="522">
        <v>26.572638999999999</v>
      </c>
      <c r="K23" s="522">
        <v>24.469819000000001</v>
      </c>
      <c r="L23" s="522">
        <v>27.444569000000001</v>
      </c>
      <c r="M23" s="522">
        <v>31.229368000000001</v>
      </c>
      <c r="N23" s="522">
        <v>32.573314000000003</v>
      </c>
      <c r="O23" s="522">
        <v>32.179004999999997</v>
      </c>
      <c r="P23" s="522">
        <v>30.492816000000001</v>
      </c>
      <c r="Q23" s="522">
        <v>31.151237999999999</v>
      </c>
      <c r="R23" s="522">
        <v>30.439492000000001</v>
      </c>
      <c r="S23" s="522">
        <v>29.366374</v>
      </c>
      <c r="T23" s="522">
        <v>28.88625</v>
      </c>
      <c r="U23" s="522">
        <v>28.384180000000001</v>
      </c>
      <c r="V23" s="522">
        <v>27.296816</v>
      </c>
      <c r="W23" s="522">
        <v>29.888579</v>
      </c>
      <c r="X23" s="522">
        <v>28.331962000000001</v>
      </c>
      <c r="Y23" s="522">
        <v>27.267626</v>
      </c>
      <c r="Z23" s="522">
        <v>28.635155000000001</v>
      </c>
      <c r="AA23" s="522">
        <v>31.638183000000001</v>
      </c>
      <c r="AB23" s="522">
        <v>30.360707999999999</v>
      </c>
      <c r="AC23" s="522">
        <v>29.420283000000001</v>
      </c>
      <c r="AD23" s="522">
        <v>29.707478999999999</v>
      </c>
      <c r="AE23" s="522">
        <v>31.412680999999999</v>
      </c>
      <c r="AF23" s="522">
        <v>32.758482999999998</v>
      </c>
      <c r="AG23" s="522">
        <v>31.124873000000001</v>
      </c>
      <c r="AH23" s="522">
        <v>29.337668000000001</v>
      </c>
      <c r="AI23" s="522">
        <v>27.296118</v>
      </c>
      <c r="AJ23" s="522">
        <v>26.497199999999999</v>
      </c>
      <c r="AK23" s="522">
        <v>28.236460999999998</v>
      </c>
      <c r="AL23" s="522">
        <v>29.761018</v>
      </c>
      <c r="AM23" s="522">
        <v>30.005196999999999</v>
      </c>
      <c r="AN23" s="522">
        <v>28.741565999999999</v>
      </c>
      <c r="AO23" s="522">
        <v>27.57067</v>
      </c>
      <c r="AP23" s="522">
        <v>26.21744</v>
      </c>
      <c r="AQ23" s="522">
        <v>28.013728</v>
      </c>
      <c r="AR23" s="522">
        <v>30.377949999999998</v>
      </c>
      <c r="AS23" s="522">
        <v>32.131453</v>
      </c>
      <c r="AT23" s="522">
        <v>31.584738000000002</v>
      </c>
      <c r="AU23" s="522">
        <v>30.271211999999998</v>
      </c>
      <c r="AV23" s="522">
        <v>28.999333</v>
      </c>
      <c r="AW23" s="522">
        <v>28.02942857</v>
      </c>
      <c r="AX23" s="522">
        <v>31.092142859999999</v>
      </c>
      <c r="AY23" s="522">
        <v>30.013664330000001</v>
      </c>
      <c r="AZ23" s="507">
        <v>28.453990000000001</v>
      </c>
      <c r="BA23" s="507">
        <v>27.131969999999999</v>
      </c>
      <c r="BB23" s="507">
        <v>26.564489999999999</v>
      </c>
      <c r="BC23" s="507">
        <v>26.735489999999999</v>
      </c>
      <c r="BD23" s="507">
        <v>26.997450000000001</v>
      </c>
      <c r="BE23" s="507">
        <v>27.36871</v>
      </c>
      <c r="BF23" s="507">
        <v>26.628080000000001</v>
      </c>
      <c r="BG23" s="507">
        <v>26.849519999999998</v>
      </c>
      <c r="BH23" s="507">
        <v>25.78378</v>
      </c>
      <c r="BI23" s="507">
        <v>27.218810000000001</v>
      </c>
      <c r="BJ23" s="507">
        <v>28.11543</v>
      </c>
      <c r="BK23" s="507">
        <v>30.32572</v>
      </c>
      <c r="BL23" s="507">
        <v>28.61666</v>
      </c>
      <c r="BM23" s="507">
        <v>27.25827</v>
      </c>
      <c r="BN23" s="507">
        <v>26.0535</v>
      </c>
      <c r="BO23" s="507">
        <v>26.01033</v>
      </c>
      <c r="BP23" s="507">
        <v>26.101420000000001</v>
      </c>
      <c r="BQ23" s="507">
        <v>26.503450000000001</v>
      </c>
      <c r="BR23" s="507">
        <v>25.871680000000001</v>
      </c>
      <c r="BS23" s="507">
        <v>26.417999999999999</v>
      </c>
      <c r="BT23" s="507">
        <v>25.78518</v>
      </c>
      <c r="BU23" s="507">
        <v>27.044499999999999</v>
      </c>
      <c r="BV23" s="507">
        <v>27.53903</v>
      </c>
    </row>
    <row r="24" spans="1:74" s="113" customFormat="1" ht="12" customHeight="1" x14ac:dyDescent="0.2">
      <c r="A24" s="1"/>
      <c r="B24" s="973" t="s">
        <v>1216</v>
      </c>
      <c r="C24" s="982"/>
      <c r="D24" s="982"/>
      <c r="E24" s="982"/>
      <c r="F24" s="982"/>
      <c r="G24" s="982"/>
      <c r="H24" s="982"/>
      <c r="I24" s="982"/>
      <c r="J24" s="982"/>
      <c r="K24" s="982"/>
      <c r="L24" s="982"/>
      <c r="M24" s="982"/>
      <c r="N24" s="982"/>
      <c r="O24" s="982"/>
      <c r="P24" s="982"/>
      <c r="Q24" s="978"/>
      <c r="AY24" s="651"/>
      <c r="AZ24" s="651"/>
      <c r="BA24" s="651"/>
      <c r="BB24" s="651"/>
      <c r="BC24" s="651"/>
      <c r="BD24" s="651"/>
      <c r="BE24" s="651"/>
      <c r="BF24" s="651"/>
      <c r="BG24" s="651"/>
      <c r="BH24" s="651"/>
      <c r="BI24" s="651"/>
      <c r="BJ24" s="215"/>
    </row>
    <row r="25" spans="1:74" s="336" customFormat="1" ht="12" customHeight="1" x14ac:dyDescent="0.2">
      <c r="A25" s="335"/>
      <c r="B25" s="973" t="s">
        <v>1217</v>
      </c>
      <c r="C25" s="982"/>
      <c r="D25" s="982"/>
      <c r="E25" s="982"/>
      <c r="F25" s="982"/>
      <c r="G25" s="982"/>
      <c r="H25" s="982"/>
      <c r="I25" s="982"/>
      <c r="J25" s="982"/>
      <c r="K25" s="982"/>
      <c r="L25" s="982"/>
      <c r="M25" s="982"/>
      <c r="N25" s="982"/>
      <c r="O25" s="982"/>
      <c r="P25" s="982"/>
      <c r="Q25" s="978"/>
      <c r="AY25" s="339"/>
      <c r="AZ25" s="339"/>
      <c r="BA25" s="339"/>
      <c r="BB25" s="339"/>
      <c r="BC25" s="339"/>
      <c r="BD25" s="339"/>
      <c r="BE25" s="339"/>
      <c r="BF25" s="339"/>
      <c r="BG25" s="339"/>
      <c r="BH25" s="339"/>
      <c r="BI25" s="339"/>
    </row>
    <row r="26" spans="1:74" s="167" customFormat="1" ht="12" customHeight="1" x14ac:dyDescent="0.2">
      <c r="A26" s="166"/>
      <c r="B26" s="776" t="s">
        <v>809</v>
      </c>
      <c r="C26" s="776"/>
      <c r="D26" s="776"/>
      <c r="E26" s="776"/>
      <c r="F26" s="776"/>
      <c r="G26" s="776"/>
      <c r="H26" s="776"/>
      <c r="I26" s="776"/>
      <c r="J26" s="776"/>
      <c r="K26" s="776"/>
      <c r="L26" s="776"/>
      <c r="M26" s="776"/>
      <c r="N26" s="776"/>
      <c r="O26" s="776"/>
      <c r="P26" s="776"/>
      <c r="Q26" s="776"/>
      <c r="AY26" s="652"/>
      <c r="AZ26" s="652"/>
      <c r="BA26" s="652"/>
      <c r="BB26" s="652"/>
      <c r="BC26" s="652"/>
      <c r="BD26" s="652"/>
      <c r="BE26" s="652"/>
      <c r="BF26" s="652"/>
      <c r="BG26" s="652"/>
      <c r="BH26" s="652"/>
      <c r="BI26" s="652"/>
      <c r="BJ26" s="216"/>
    </row>
    <row r="27" spans="1:74" s="167" customFormat="1" ht="12" customHeight="1" x14ac:dyDescent="0.2">
      <c r="A27" s="166"/>
      <c r="B27" s="929" t="str">
        <f>Dates!$G$2</f>
        <v>EIA completed modeling and analysis for this report on Thursday, February 5, 2026.</v>
      </c>
      <c r="C27" s="930"/>
      <c r="D27" s="930"/>
      <c r="E27" s="930"/>
      <c r="F27" s="930"/>
      <c r="G27" s="930"/>
      <c r="H27" s="930"/>
      <c r="I27" s="930"/>
      <c r="J27" s="930"/>
      <c r="K27" s="930"/>
      <c r="L27" s="930"/>
      <c r="M27" s="930"/>
      <c r="N27" s="930"/>
      <c r="O27" s="930"/>
      <c r="P27" s="930"/>
      <c r="Q27" s="930"/>
      <c r="AY27" s="652"/>
      <c r="AZ27" s="652"/>
      <c r="BA27" s="652"/>
      <c r="BB27" s="652"/>
      <c r="BC27" s="652"/>
      <c r="BD27" s="652"/>
      <c r="BE27" s="652"/>
      <c r="BF27" s="652"/>
      <c r="BG27" s="652"/>
      <c r="BH27" s="652"/>
      <c r="BI27" s="652"/>
      <c r="BJ27" s="216"/>
    </row>
    <row r="28" spans="1:74" s="113" customFormat="1" ht="12" customHeight="1" x14ac:dyDescent="0.2">
      <c r="A28" s="1"/>
      <c r="B28" s="928" t="s">
        <v>482</v>
      </c>
      <c r="C28" s="930"/>
      <c r="D28" s="930"/>
      <c r="E28" s="930"/>
      <c r="F28" s="930"/>
      <c r="G28" s="930"/>
      <c r="H28" s="930"/>
      <c r="I28" s="930"/>
      <c r="J28" s="930"/>
      <c r="K28" s="930"/>
      <c r="L28" s="930"/>
      <c r="M28" s="930"/>
      <c r="N28" s="930"/>
      <c r="O28" s="930"/>
      <c r="P28" s="930"/>
      <c r="Q28" s="930"/>
      <c r="AY28" s="651"/>
      <c r="AZ28" s="651"/>
      <c r="BA28" s="651"/>
      <c r="BB28" s="651"/>
      <c r="BC28" s="651"/>
      <c r="BD28" s="651"/>
      <c r="BE28" s="651"/>
      <c r="BF28" s="651"/>
      <c r="BG28" s="651"/>
      <c r="BH28" s="651"/>
      <c r="BI28" s="651"/>
      <c r="BJ28" s="215"/>
    </row>
    <row r="29" spans="1:74" s="167" customFormat="1" ht="12" customHeight="1" x14ac:dyDescent="0.2">
      <c r="A29" s="166"/>
      <c r="B29" s="920" t="s">
        <v>1406</v>
      </c>
      <c r="C29" s="921"/>
      <c r="D29" s="921"/>
      <c r="E29" s="921"/>
      <c r="F29" s="921"/>
      <c r="G29" s="921"/>
      <c r="H29" s="921"/>
      <c r="I29" s="921"/>
      <c r="J29" s="921"/>
      <c r="K29" s="921"/>
      <c r="L29" s="921"/>
      <c r="M29" s="921"/>
      <c r="N29" s="921"/>
      <c r="O29" s="921"/>
      <c r="P29" s="921"/>
      <c r="Q29" s="921"/>
      <c r="AY29" s="652"/>
      <c r="AZ29" s="652"/>
      <c r="BA29" s="652"/>
      <c r="BB29" s="652"/>
      <c r="BC29" s="652"/>
      <c r="BD29" s="652"/>
      <c r="BE29" s="652"/>
      <c r="BF29" s="652"/>
      <c r="BG29" s="652"/>
      <c r="BH29" s="652"/>
      <c r="BI29" s="652"/>
      <c r="BJ29" s="216"/>
    </row>
    <row r="30" spans="1:74" s="167" customFormat="1" ht="12" customHeight="1" x14ac:dyDescent="0.2">
      <c r="A30" s="166"/>
      <c r="B30" s="915" t="s">
        <v>490</v>
      </c>
      <c r="C30" s="917"/>
      <c r="D30" s="917"/>
      <c r="E30" s="917"/>
      <c r="F30" s="917"/>
      <c r="G30" s="917"/>
      <c r="H30" s="917"/>
      <c r="I30" s="917"/>
      <c r="J30" s="917"/>
      <c r="K30" s="917"/>
      <c r="L30" s="917"/>
      <c r="M30" s="917"/>
      <c r="N30" s="917"/>
      <c r="O30" s="917"/>
      <c r="P30" s="917"/>
      <c r="Q30" s="978"/>
      <c r="AY30" s="652"/>
      <c r="AZ30" s="652"/>
      <c r="BA30" s="652"/>
      <c r="BB30" s="652"/>
      <c r="BC30" s="652"/>
      <c r="BD30" s="652"/>
      <c r="BE30" s="652"/>
      <c r="BF30" s="652"/>
      <c r="BG30" s="652"/>
      <c r="BH30" s="652"/>
      <c r="BI30" s="652"/>
      <c r="BJ30" s="216"/>
    </row>
    <row r="31" spans="1:74" s="167" customFormat="1" ht="12" customHeight="1" x14ac:dyDescent="0.2">
      <c r="A31" s="166"/>
      <c r="B31" s="922" t="s">
        <v>66</v>
      </c>
      <c r="C31" s="930"/>
      <c r="D31" s="930"/>
      <c r="E31" s="930"/>
      <c r="F31" s="930"/>
      <c r="G31" s="930"/>
      <c r="H31" s="930"/>
      <c r="I31" s="930"/>
      <c r="J31" s="930"/>
      <c r="K31" s="930"/>
      <c r="L31" s="930"/>
      <c r="M31" s="930"/>
      <c r="N31" s="930"/>
      <c r="O31" s="930"/>
      <c r="P31" s="930"/>
      <c r="Q31" s="930"/>
      <c r="AY31" s="652"/>
      <c r="AZ31" s="652"/>
      <c r="BA31" s="652"/>
      <c r="BB31" s="652"/>
      <c r="BC31" s="652"/>
      <c r="BD31" s="652"/>
      <c r="BE31" s="652"/>
      <c r="BF31" s="652"/>
      <c r="BG31" s="652"/>
      <c r="BH31" s="652"/>
      <c r="BI31" s="652"/>
      <c r="BJ31" s="216"/>
    </row>
    <row r="32" spans="1:74" s="167" customFormat="1" ht="12" customHeight="1" x14ac:dyDescent="0.2">
      <c r="A32" s="166"/>
      <c r="B32" s="915" t="s">
        <v>797</v>
      </c>
      <c r="C32" s="978"/>
      <c r="D32" s="978"/>
      <c r="E32" s="978"/>
      <c r="F32" s="978"/>
      <c r="G32" s="978"/>
      <c r="H32" s="978"/>
      <c r="I32" s="978"/>
      <c r="J32" s="978"/>
      <c r="K32" s="978"/>
      <c r="L32" s="978"/>
      <c r="M32" s="978"/>
      <c r="N32" s="978"/>
      <c r="O32" s="978"/>
      <c r="P32" s="978"/>
      <c r="Q32" s="978"/>
      <c r="AY32" s="652"/>
      <c r="AZ32" s="652"/>
      <c r="BA32" s="652"/>
      <c r="BB32" s="652"/>
      <c r="BC32" s="652"/>
      <c r="BD32" s="652"/>
      <c r="BE32" s="652"/>
      <c r="BF32" s="652"/>
      <c r="BG32" s="652"/>
      <c r="BH32" s="652"/>
      <c r="BI32" s="652"/>
      <c r="BJ32" s="216"/>
    </row>
    <row r="33" spans="1:74" s="167" customFormat="1" ht="12" customHeight="1" x14ac:dyDescent="0.2">
      <c r="A33" s="166"/>
      <c r="B33" s="988" t="s">
        <v>1560</v>
      </c>
      <c r="C33" s="978"/>
      <c r="D33" s="978"/>
      <c r="E33" s="978"/>
      <c r="F33" s="978"/>
      <c r="G33" s="978"/>
      <c r="H33" s="978"/>
      <c r="I33" s="978"/>
      <c r="J33" s="978"/>
      <c r="K33" s="978"/>
      <c r="L33" s="978"/>
      <c r="M33" s="978"/>
      <c r="N33" s="978"/>
      <c r="O33" s="978"/>
      <c r="P33" s="978"/>
      <c r="Q33" s="978"/>
      <c r="AY33" s="652"/>
      <c r="AZ33" s="652"/>
      <c r="BA33" s="652"/>
      <c r="BB33" s="652"/>
      <c r="BC33" s="652"/>
      <c r="BD33" s="652"/>
      <c r="BE33" s="652"/>
      <c r="BF33" s="652"/>
      <c r="BG33" s="652"/>
      <c r="BH33" s="652"/>
      <c r="BI33" s="652"/>
      <c r="BJ33" s="216"/>
    </row>
    <row r="34" spans="1:74" s="168" customFormat="1" ht="12" customHeight="1" x14ac:dyDescent="0.2">
      <c r="A34" s="158"/>
      <c r="B34" s="776" t="s">
        <v>823</v>
      </c>
      <c r="C34" s="764"/>
      <c r="D34" s="764"/>
      <c r="E34" s="764"/>
      <c r="F34" s="764"/>
      <c r="G34" s="764"/>
      <c r="H34" s="764"/>
      <c r="I34" s="764"/>
      <c r="J34" s="764"/>
      <c r="K34" s="764"/>
      <c r="L34" s="764"/>
      <c r="M34" s="764"/>
      <c r="N34" s="764"/>
      <c r="O34" s="764"/>
      <c r="P34" s="764"/>
      <c r="Q34" s="764"/>
      <c r="AY34" s="652"/>
      <c r="AZ34" s="652"/>
      <c r="BA34" s="652"/>
      <c r="BB34" s="652"/>
      <c r="BC34" s="652"/>
      <c r="BD34" s="652"/>
      <c r="BE34" s="652"/>
      <c r="BF34" s="652"/>
      <c r="BG34" s="652"/>
      <c r="BH34" s="652"/>
      <c r="BI34" s="652"/>
      <c r="BJ34" s="217"/>
    </row>
    <row r="35" spans="1:74" ht="12.75" x14ac:dyDescent="0.2">
      <c r="A35" s="158"/>
      <c r="B35" s="915" t="s">
        <v>1545</v>
      </c>
      <c r="C35" s="982"/>
      <c r="D35" s="982"/>
      <c r="E35" s="982"/>
      <c r="F35" s="982"/>
      <c r="G35" s="982"/>
      <c r="H35" s="982"/>
      <c r="I35" s="982"/>
      <c r="J35" s="982"/>
      <c r="K35" s="982"/>
      <c r="L35" s="982"/>
      <c r="M35" s="982"/>
      <c r="N35" s="982"/>
      <c r="O35" s="982"/>
      <c r="P35" s="982"/>
      <c r="Q35" s="978"/>
      <c r="BD35" s="651"/>
      <c r="BE35" s="651"/>
      <c r="BF35" s="651"/>
      <c r="BK35" s="146"/>
      <c r="BL35" s="146"/>
      <c r="BM35" s="146"/>
      <c r="BN35" s="146"/>
      <c r="BO35" s="146"/>
      <c r="BP35" s="146"/>
      <c r="BQ35" s="146"/>
      <c r="BR35" s="146"/>
      <c r="BS35" s="146"/>
      <c r="BT35" s="146"/>
      <c r="BU35" s="146"/>
      <c r="BV35" s="146"/>
    </row>
    <row r="36" spans="1:74" ht="12.75" x14ac:dyDescent="0.2">
      <c r="A36" s="158"/>
      <c r="B36" s="918" t="s">
        <v>1543</v>
      </c>
      <c r="C36" s="917"/>
      <c r="D36" s="917"/>
      <c r="E36" s="917"/>
      <c r="F36" s="917"/>
      <c r="G36" s="917"/>
      <c r="H36" s="917"/>
      <c r="I36" s="917"/>
      <c r="J36" s="917"/>
      <c r="K36" s="917"/>
      <c r="L36" s="917"/>
      <c r="M36" s="917"/>
      <c r="N36" s="917"/>
      <c r="O36" s="917"/>
      <c r="P36" s="917"/>
      <c r="Q36" s="978"/>
      <c r="BK36" s="146"/>
      <c r="BL36" s="146"/>
      <c r="BM36" s="146"/>
      <c r="BN36" s="146"/>
      <c r="BO36" s="146"/>
      <c r="BP36" s="146"/>
      <c r="BQ36" s="146"/>
      <c r="BR36" s="146"/>
      <c r="BS36" s="146"/>
      <c r="BT36" s="146"/>
      <c r="BU36" s="146"/>
      <c r="BV36" s="146"/>
    </row>
    <row r="37" spans="1:74" ht="12.75" x14ac:dyDescent="0.2">
      <c r="A37" s="158"/>
      <c r="B37" s="936" t="s">
        <v>825</v>
      </c>
      <c r="C37" s="917"/>
      <c r="D37" s="917"/>
      <c r="E37" s="917"/>
      <c r="F37" s="917"/>
      <c r="G37" s="917"/>
      <c r="H37" s="917"/>
      <c r="I37" s="917"/>
      <c r="J37" s="917"/>
      <c r="K37" s="917"/>
      <c r="L37" s="917"/>
      <c r="M37" s="917"/>
      <c r="N37" s="917"/>
      <c r="O37" s="917"/>
      <c r="P37" s="917"/>
      <c r="Q37" s="917"/>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5:Q35"/>
    <mergeCell ref="B36:Q36"/>
    <mergeCell ref="B37:Q37"/>
    <mergeCell ref="B32:Q32"/>
    <mergeCell ref="B33:Q33"/>
    <mergeCell ref="A1:A2"/>
    <mergeCell ref="B24:Q24"/>
    <mergeCell ref="B29:Q29"/>
    <mergeCell ref="B30:Q30"/>
    <mergeCell ref="B28:Q28"/>
    <mergeCell ref="B31:Q31"/>
    <mergeCell ref="B27:Q27"/>
    <mergeCell ref="B25:Q25"/>
    <mergeCell ref="BK3:BV3"/>
    <mergeCell ref="B1:AL1"/>
    <mergeCell ref="C3:N3"/>
    <mergeCell ref="O3:Z3"/>
    <mergeCell ref="AA3:AL3"/>
    <mergeCell ref="AM3:AX3"/>
    <mergeCell ref="AY3:BJ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7" customWidth="1"/>
    <col min="56" max="58" width="6.5703125" style="645" customWidth="1"/>
    <col min="59" max="61" width="6.5703125" style="647" customWidth="1"/>
    <col min="62" max="62" width="6.5703125" style="149" customWidth="1"/>
    <col min="63" max="74" width="6.5703125" style="24" customWidth="1"/>
    <col min="75" max="16384" width="9.5703125" style="24"/>
  </cols>
  <sheetData>
    <row r="1" spans="1:74" ht="13.35" customHeight="1" x14ac:dyDescent="0.2">
      <c r="A1" s="931" t="s">
        <v>478</v>
      </c>
      <c r="B1" s="975" t="s">
        <v>1465</v>
      </c>
      <c r="C1" s="976"/>
      <c r="D1" s="976"/>
      <c r="E1" s="976"/>
      <c r="F1" s="976"/>
      <c r="G1" s="976"/>
      <c r="H1" s="976"/>
      <c r="I1" s="976"/>
      <c r="J1" s="976"/>
      <c r="K1" s="976"/>
      <c r="L1" s="976"/>
      <c r="M1" s="976"/>
      <c r="N1" s="976"/>
      <c r="O1" s="976"/>
      <c r="P1" s="976"/>
      <c r="Q1" s="976"/>
      <c r="R1" s="976"/>
      <c r="S1" s="976"/>
      <c r="T1" s="976"/>
      <c r="U1" s="976"/>
      <c r="V1" s="976"/>
      <c r="W1" s="976"/>
      <c r="X1" s="976"/>
      <c r="Y1" s="976"/>
      <c r="Z1" s="976"/>
      <c r="AA1" s="976"/>
      <c r="AB1" s="976"/>
      <c r="AC1" s="976"/>
      <c r="AD1" s="976"/>
      <c r="AE1" s="976"/>
      <c r="AF1" s="976"/>
      <c r="AG1" s="976"/>
      <c r="AH1" s="976"/>
      <c r="AI1" s="976"/>
      <c r="AJ1" s="976"/>
      <c r="AK1" s="976"/>
      <c r="AL1" s="976"/>
    </row>
    <row r="2" spans="1:74" ht="12.75"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9"/>
      <c r="B5" s="31" t="s">
        <v>456</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865"/>
      <c r="BA5" s="865"/>
      <c r="BB5" s="865"/>
      <c r="BC5" s="865"/>
      <c r="BD5" s="866"/>
      <c r="BE5" s="866"/>
      <c r="BF5" s="866"/>
      <c r="BG5" s="866"/>
      <c r="BH5" s="558"/>
      <c r="BI5" s="558"/>
      <c r="BJ5" s="558"/>
      <c r="BK5" s="558"/>
      <c r="BL5" s="558"/>
      <c r="BM5" s="558"/>
      <c r="BN5" s="558"/>
      <c r="BO5" s="558"/>
      <c r="BP5" s="558"/>
      <c r="BQ5" s="558"/>
      <c r="BR5" s="558"/>
      <c r="BS5" s="558"/>
      <c r="BT5" s="558"/>
      <c r="BU5" s="558"/>
      <c r="BV5" s="558"/>
    </row>
    <row r="6" spans="1:74" s="273" customFormat="1" ht="11.1" customHeight="1" x14ac:dyDescent="0.2">
      <c r="A6" s="548" t="s">
        <v>1506</v>
      </c>
      <c r="B6" s="544" t="s">
        <v>1515</v>
      </c>
      <c r="C6" s="102">
        <v>1.0260821929999999</v>
      </c>
      <c r="D6" s="102">
        <v>1.0669218579999999</v>
      </c>
      <c r="E6" s="102">
        <v>1.1474330319999999</v>
      </c>
      <c r="F6" s="102">
        <v>1.125113832</v>
      </c>
      <c r="G6" s="102">
        <v>1.1584690339999999</v>
      </c>
      <c r="H6" s="102">
        <v>1.2277938669999999</v>
      </c>
      <c r="I6" s="102">
        <v>1.132067484</v>
      </c>
      <c r="J6" s="102">
        <v>1.2084397419999999</v>
      </c>
      <c r="K6" s="102">
        <v>1.1326187000000001</v>
      </c>
      <c r="L6" s="102">
        <v>1.208920129</v>
      </c>
      <c r="M6" s="102">
        <v>1.192592667</v>
      </c>
      <c r="N6" s="102">
        <v>1.144428872</v>
      </c>
      <c r="O6" s="102">
        <v>1.1451844520000001</v>
      </c>
      <c r="P6" s="102">
        <v>1.1527673940000001</v>
      </c>
      <c r="Q6" s="102">
        <v>1.244672743</v>
      </c>
      <c r="R6" s="102">
        <v>1.1985748000000001</v>
      </c>
      <c r="S6" s="102">
        <v>1.3225942260000001</v>
      </c>
      <c r="T6" s="102">
        <v>1.345629167</v>
      </c>
      <c r="U6" s="102">
        <v>1.24149358</v>
      </c>
      <c r="V6" s="102">
        <v>1.335697388</v>
      </c>
      <c r="W6" s="102">
        <v>1.279530633</v>
      </c>
      <c r="X6" s="102">
        <v>1.319582032</v>
      </c>
      <c r="Y6" s="102">
        <v>1.2575019999999999</v>
      </c>
      <c r="Z6" s="102">
        <v>1.2817268390000001</v>
      </c>
      <c r="AA6" s="102">
        <v>1.155267775</v>
      </c>
      <c r="AB6" s="102">
        <v>1.3114176200000001</v>
      </c>
      <c r="AC6" s="102">
        <v>1.272022355</v>
      </c>
      <c r="AD6" s="102">
        <v>1.272486234</v>
      </c>
      <c r="AE6" s="102">
        <v>1.3718939020000001</v>
      </c>
      <c r="AF6" s="102">
        <v>1.3527366000000001</v>
      </c>
      <c r="AG6" s="102">
        <v>1.4020428709999999</v>
      </c>
      <c r="AH6" s="102">
        <v>1.33526371</v>
      </c>
      <c r="AI6" s="102">
        <v>1.320112567</v>
      </c>
      <c r="AJ6" s="102">
        <v>1.363878387</v>
      </c>
      <c r="AK6" s="102">
        <v>1.325757734</v>
      </c>
      <c r="AL6" s="102">
        <v>1.2772078060000001</v>
      </c>
      <c r="AM6" s="102">
        <v>1.135832</v>
      </c>
      <c r="AN6" s="102">
        <v>1.203650857</v>
      </c>
      <c r="AO6" s="102">
        <v>1.176723226</v>
      </c>
      <c r="AP6" s="102">
        <v>1.2354023329999999</v>
      </c>
      <c r="AQ6" s="102">
        <v>1.177805419</v>
      </c>
      <c r="AR6" s="102">
        <v>1.2079585340000001</v>
      </c>
      <c r="AS6" s="102">
        <v>1.2227365809999999</v>
      </c>
      <c r="AT6" s="102">
        <v>1.209002452</v>
      </c>
      <c r="AU6" s="102">
        <v>1.2146389</v>
      </c>
      <c r="AV6" s="102">
        <v>1.2573219040000001</v>
      </c>
      <c r="AW6" s="102">
        <v>1.2172237189999999</v>
      </c>
      <c r="AX6" s="102">
        <v>1.2060187579999999</v>
      </c>
      <c r="AY6" s="102">
        <v>1.132180328</v>
      </c>
      <c r="AZ6" s="559">
        <v>1.1816009999999999</v>
      </c>
      <c r="BA6" s="559">
        <v>1.1979599999999999</v>
      </c>
      <c r="BB6" s="559">
        <v>1.2367600000000001</v>
      </c>
      <c r="BC6" s="559">
        <v>1.3020389999999999</v>
      </c>
      <c r="BD6" s="559">
        <v>1.326648</v>
      </c>
      <c r="BE6" s="559">
        <v>1.32199</v>
      </c>
      <c r="BF6" s="559">
        <v>1.3365480000000001</v>
      </c>
      <c r="BG6" s="559">
        <v>1.305166</v>
      </c>
      <c r="BH6" s="559">
        <v>1.350695</v>
      </c>
      <c r="BI6" s="559">
        <v>1.327512</v>
      </c>
      <c r="BJ6" s="559">
        <v>1.3306979999999999</v>
      </c>
      <c r="BK6" s="559">
        <v>1.2399979999999999</v>
      </c>
      <c r="BL6" s="559">
        <v>1.2854490000000001</v>
      </c>
      <c r="BM6" s="559">
        <v>1.2902309999999999</v>
      </c>
      <c r="BN6" s="559">
        <v>1.314246</v>
      </c>
      <c r="BO6" s="559">
        <v>1.365232</v>
      </c>
      <c r="BP6" s="559">
        <v>1.3763620000000001</v>
      </c>
      <c r="BQ6" s="559">
        <v>1.3579669999999999</v>
      </c>
      <c r="BR6" s="559">
        <v>1.3625039999999999</v>
      </c>
      <c r="BS6" s="559">
        <v>1.328244</v>
      </c>
      <c r="BT6" s="559">
        <v>1.3679600000000001</v>
      </c>
      <c r="BU6" s="559">
        <v>1.3364780000000001</v>
      </c>
      <c r="BV6" s="559">
        <v>1.3384180000000001</v>
      </c>
    </row>
    <row r="7" spans="1:74" ht="11.1" customHeight="1" x14ac:dyDescent="0.2">
      <c r="A7" s="269" t="s">
        <v>469</v>
      </c>
      <c r="B7" s="545" t="s">
        <v>1096</v>
      </c>
      <c r="C7" s="341">
        <v>1.0384089999999999</v>
      </c>
      <c r="D7" s="341">
        <v>1.010856</v>
      </c>
      <c r="E7" s="341">
        <v>1.0187360000000001</v>
      </c>
      <c r="F7" s="341">
        <v>0.96519999999999995</v>
      </c>
      <c r="G7" s="341">
        <v>1.0082469999999999</v>
      </c>
      <c r="H7" s="341">
        <v>1.042924</v>
      </c>
      <c r="I7" s="341">
        <v>1.0160750000000001</v>
      </c>
      <c r="J7" s="341">
        <v>0.98452300000000004</v>
      </c>
      <c r="K7" s="341">
        <v>0.90238600000000002</v>
      </c>
      <c r="L7" s="341">
        <v>1.0142089999999999</v>
      </c>
      <c r="M7" s="341">
        <v>1.052651</v>
      </c>
      <c r="N7" s="341">
        <v>0.96922399999999997</v>
      </c>
      <c r="O7" s="341">
        <v>1.0020690000000001</v>
      </c>
      <c r="P7" s="341">
        <v>0.99927299999999997</v>
      </c>
      <c r="Q7" s="341">
        <v>0.98716800000000005</v>
      </c>
      <c r="R7" s="341">
        <v>0.97206700000000001</v>
      </c>
      <c r="S7" s="341">
        <v>0.99418700000000004</v>
      </c>
      <c r="T7" s="341">
        <v>1.0363119999999999</v>
      </c>
      <c r="U7" s="341">
        <v>1.0327040000000001</v>
      </c>
      <c r="V7" s="341">
        <v>1.0042709999999999</v>
      </c>
      <c r="W7" s="341">
        <v>1.003455</v>
      </c>
      <c r="X7" s="341">
        <v>1.0276730000000001</v>
      </c>
      <c r="Y7" s="341">
        <v>1.0534300000000001</v>
      </c>
      <c r="Z7" s="341">
        <v>1.0815969999999999</v>
      </c>
      <c r="AA7" s="341">
        <v>0.99494000000000005</v>
      </c>
      <c r="AB7" s="341">
        <v>1.074103</v>
      </c>
      <c r="AC7" s="341">
        <v>1.0686929999999999</v>
      </c>
      <c r="AD7" s="341">
        <v>0.98221000000000003</v>
      </c>
      <c r="AE7" s="341">
        <v>1.025274</v>
      </c>
      <c r="AF7" s="341">
        <v>1.043453</v>
      </c>
      <c r="AG7" s="341">
        <v>1.0906309999999999</v>
      </c>
      <c r="AH7" s="341">
        <v>1.080837</v>
      </c>
      <c r="AI7" s="341">
        <v>1.0406550000000001</v>
      </c>
      <c r="AJ7" s="341">
        <v>1.049636</v>
      </c>
      <c r="AK7" s="341">
        <v>1.112771</v>
      </c>
      <c r="AL7" s="341">
        <v>1.102722</v>
      </c>
      <c r="AM7" s="341">
        <v>1.083731</v>
      </c>
      <c r="AN7" s="341">
        <v>1.084055</v>
      </c>
      <c r="AO7" s="341">
        <v>1.054281</v>
      </c>
      <c r="AP7" s="341">
        <v>1.0216229999999999</v>
      </c>
      <c r="AQ7" s="341">
        <v>1.0354099999999999</v>
      </c>
      <c r="AR7" s="341">
        <v>1.0772470000000001</v>
      </c>
      <c r="AS7" s="341">
        <v>1.079399</v>
      </c>
      <c r="AT7" s="341">
        <v>1.080438</v>
      </c>
      <c r="AU7" s="341">
        <v>1.0501819999999999</v>
      </c>
      <c r="AV7" s="341">
        <v>1.1003750000000001</v>
      </c>
      <c r="AW7" s="341">
        <v>1.1025</v>
      </c>
      <c r="AX7" s="341">
        <v>1.1106451610000001</v>
      </c>
      <c r="AY7" s="341">
        <v>1.096072516</v>
      </c>
      <c r="AZ7" s="352">
        <v>1.0422499999999999</v>
      </c>
      <c r="BA7" s="352">
        <v>1.0545009999999999</v>
      </c>
      <c r="BB7" s="352">
        <v>1.0425409999999999</v>
      </c>
      <c r="BC7" s="352">
        <v>1.0660689999999999</v>
      </c>
      <c r="BD7" s="352">
        <v>1.0738239999999999</v>
      </c>
      <c r="BE7" s="352">
        <v>1.07491</v>
      </c>
      <c r="BF7" s="352">
        <v>1.08148</v>
      </c>
      <c r="BG7" s="352">
        <v>1.0570390000000001</v>
      </c>
      <c r="BH7" s="352">
        <v>1.0836730000000001</v>
      </c>
      <c r="BI7" s="352">
        <v>1.120282</v>
      </c>
      <c r="BJ7" s="352">
        <v>1.111904</v>
      </c>
      <c r="BK7" s="352">
        <v>1.0936159999999999</v>
      </c>
      <c r="BL7" s="352">
        <v>1.037193</v>
      </c>
      <c r="BM7" s="352">
        <v>1.056956</v>
      </c>
      <c r="BN7" s="352">
        <v>1.0410779999999999</v>
      </c>
      <c r="BO7" s="352">
        <v>1.076274</v>
      </c>
      <c r="BP7" s="352">
        <v>1.0852919999999999</v>
      </c>
      <c r="BQ7" s="352">
        <v>1.081024</v>
      </c>
      <c r="BR7" s="352">
        <v>1.0913630000000001</v>
      </c>
      <c r="BS7" s="352">
        <v>1.067647</v>
      </c>
      <c r="BT7" s="352">
        <v>1.0917680000000001</v>
      </c>
      <c r="BU7" s="352">
        <v>1.121332</v>
      </c>
      <c r="BV7" s="352">
        <v>1.1093310000000001</v>
      </c>
    </row>
    <row r="8" spans="1:74" ht="11.1" customHeight="1" x14ac:dyDescent="0.2">
      <c r="A8" s="269" t="s">
        <v>1467</v>
      </c>
      <c r="B8" s="545" t="s">
        <v>1494</v>
      </c>
      <c r="C8" s="341">
        <v>9.2155741999999999E-2</v>
      </c>
      <c r="D8" s="341">
        <v>9.667125E-2</v>
      </c>
      <c r="E8" s="341">
        <v>0.101962355</v>
      </c>
      <c r="F8" s="341">
        <v>0.100589233</v>
      </c>
      <c r="G8" s="341">
        <v>0.104568194</v>
      </c>
      <c r="H8" s="341">
        <v>0.108848167</v>
      </c>
      <c r="I8" s="341">
        <v>0.11258093499999999</v>
      </c>
      <c r="J8" s="341">
        <v>0.11350803199999999</v>
      </c>
      <c r="K8" s="341">
        <v>0.111674067</v>
      </c>
      <c r="L8" s="341">
        <v>0.111738903</v>
      </c>
      <c r="M8" s="341">
        <v>0.1127843</v>
      </c>
      <c r="N8" s="341">
        <v>0.102068355</v>
      </c>
      <c r="O8" s="341">
        <v>0.105642032</v>
      </c>
      <c r="P8" s="341">
        <v>0.101452929</v>
      </c>
      <c r="Q8" s="341">
        <v>0.106961742</v>
      </c>
      <c r="R8" s="341">
        <v>0.1058577</v>
      </c>
      <c r="S8" s="341">
        <v>0.118871871</v>
      </c>
      <c r="T8" s="341">
        <v>0.119592667</v>
      </c>
      <c r="U8" s="341">
        <v>0.116867129</v>
      </c>
      <c r="V8" s="341">
        <v>0.11124835499999999</v>
      </c>
      <c r="W8" s="341">
        <v>0.114594767</v>
      </c>
      <c r="X8" s="341">
        <v>0.11272887099999999</v>
      </c>
      <c r="Y8" s="341">
        <v>0.1076884</v>
      </c>
      <c r="Z8" s="341">
        <v>0.106001839</v>
      </c>
      <c r="AA8" s="341">
        <v>9.7607226000000005E-2</v>
      </c>
      <c r="AB8" s="341">
        <v>0.10300203400000001</v>
      </c>
      <c r="AC8" s="341">
        <v>0.104247774</v>
      </c>
      <c r="AD8" s="341">
        <v>0.1059184</v>
      </c>
      <c r="AE8" s="341">
        <v>0.109887806</v>
      </c>
      <c r="AF8" s="341">
        <v>0.1123376</v>
      </c>
      <c r="AG8" s="341">
        <v>0.112176452</v>
      </c>
      <c r="AH8" s="341">
        <v>0.112308806</v>
      </c>
      <c r="AI8" s="341">
        <v>0.112026167</v>
      </c>
      <c r="AJ8" s="341">
        <v>0.11127074200000001</v>
      </c>
      <c r="AK8" s="341">
        <v>0.1148798</v>
      </c>
      <c r="AL8" s="341">
        <v>0.109066</v>
      </c>
      <c r="AM8" s="341">
        <v>6.0061999999999997E-2</v>
      </c>
      <c r="AN8" s="341">
        <v>6.9138678999999995E-2</v>
      </c>
      <c r="AO8" s="341">
        <v>7.5981967999999997E-2</v>
      </c>
      <c r="AP8" s="341">
        <v>8.2620700000000005E-2</v>
      </c>
      <c r="AQ8" s="341">
        <v>7.6898516E-2</v>
      </c>
      <c r="AR8" s="341">
        <v>7.8361467000000004E-2</v>
      </c>
      <c r="AS8" s="341">
        <v>8.0391096999999995E-2</v>
      </c>
      <c r="AT8" s="341">
        <v>8.3301097000000004E-2</v>
      </c>
      <c r="AU8" s="341">
        <v>8.2266533000000003E-2</v>
      </c>
      <c r="AV8" s="341">
        <v>7.6480871000000006E-2</v>
      </c>
      <c r="AW8" s="341">
        <v>7.4543700000000004E-2</v>
      </c>
      <c r="AX8" s="341">
        <v>7.0340899999999998E-2</v>
      </c>
      <c r="AY8" s="341">
        <v>7.3124099999999997E-2</v>
      </c>
      <c r="AZ8" s="352">
        <v>7.6072000000000001E-2</v>
      </c>
      <c r="BA8" s="352">
        <v>8.1367599999999998E-2</v>
      </c>
      <c r="BB8" s="352">
        <v>8.7198100000000001E-2</v>
      </c>
      <c r="BC8" s="352">
        <v>9.5237699999999995E-2</v>
      </c>
      <c r="BD8" s="352">
        <v>0.1017932</v>
      </c>
      <c r="BE8" s="352">
        <v>0.10549699999999999</v>
      </c>
      <c r="BF8" s="352">
        <v>0.1066713</v>
      </c>
      <c r="BG8" s="352">
        <v>0.1042418</v>
      </c>
      <c r="BH8" s="352">
        <v>0.1043139</v>
      </c>
      <c r="BI8" s="352">
        <v>0.1043331</v>
      </c>
      <c r="BJ8" s="352">
        <v>0.1041836</v>
      </c>
      <c r="BK8" s="352">
        <v>9.0066499999999994E-2</v>
      </c>
      <c r="BL8" s="352">
        <v>8.9700100000000005E-2</v>
      </c>
      <c r="BM8" s="352">
        <v>9.3251600000000004E-2</v>
      </c>
      <c r="BN8" s="352">
        <v>9.6740300000000001E-2</v>
      </c>
      <c r="BO8" s="352">
        <v>0.1001466</v>
      </c>
      <c r="BP8" s="352">
        <v>0.1033796</v>
      </c>
      <c r="BQ8" s="352">
        <v>0.1059857</v>
      </c>
      <c r="BR8" s="352">
        <v>0.10654520000000001</v>
      </c>
      <c r="BS8" s="352">
        <v>0.10417800000000001</v>
      </c>
      <c r="BT8" s="352">
        <v>0.1039234</v>
      </c>
      <c r="BU8" s="352">
        <v>0.10309500000000001</v>
      </c>
      <c r="BV8" s="352">
        <v>0.1028601</v>
      </c>
    </row>
    <row r="9" spans="1:74" ht="11.1" customHeight="1" x14ac:dyDescent="0.2">
      <c r="A9" s="269" t="s">
        <v>1468</v>
      </c>
      <c r="B9" s="545" t="s">
        <v>1495</v>
      </c>
      <c r="C9" s="341">
        <v>8.4916676999999996E-2</v>
      </c>
      <c r="D9" s="341">
        <v>8.2126249999999998E-2</v>
      </c>
      <c r="E9" s="341">
        <v>8.3742418999999998E-2</v>
      </c>
      <c r="F9" s="341">
        <v>9.4567833000000004E-2</v>
      </c>
      <c r="G9" s="341">
        <v>9.7044838999999994E-2</v>
      </c>
      <c r="H9" s="341">
        <v>9.8267999999999994E-2</v>
      </c>
      <c r="I9" s="341">
        <v>9.9541581000000004E-2</v>
      </c>
      <c r="J9" s="341">
        <v>9.1342452000000005E-2</v>
      </c>
      <c r="K9" s="341">
        <v>0.109644333</v>
      </c>
      <c r="L9" s="341">
        <v>9.9336967999999998E-2</v>
      </c>
      <c r="M9" s="341">
        <v>0.11550390000000001</v>
      </c>
      <c r="N9" s="341">
        <v>0.11674371</v>
      </c>
      <c r="O9" s="341">
        <v>0.12900177400000001</v>
      </c>
      <c r="P9" s="341">
        <v>0.134272536</v>
      </c>
      <c r="Q9" s="341">
        <v>0.152178323</v>
      </c>
      <c r="R9" s="341">
        <v>0.160675333</v>
      </c>
      <c r="S9" s="341">
        <v>0.172744065</v>
      </c>
      <c r="T9" s="341">
        <v>0.18294813300000001</v>
      </c>
      <c r="U9" s="341">
        <v>0.16405616100000001</v>
      </c>
      <c r="V9" s="341">
        <v>0.18494348399999999</v>
      </c>
      <c r="W9" s="341">
        <v>0.19872193299999999</v>
      </c>
      <c r="X9" s="341">
        <v>0.164331903</v>
      </c>
      <c r="Y9" s="341">
        <v>0.179585467</v>
      </c>
      <c r="Z9" s="341">
        <v>0.20944274199999999</v>
      </c>
      <c r="AA9" s="341">
        <v>0.184093645</v>
      </c>
      <c r="AB9" s="341">
        <v>0.19393962100000001</v>
      </c>
      <c r="AC9" s="341">
        <v>0.183474419</v>
      </c>
      <c r="AD9" s="341">
        <v>0.20739969999999999</v>
      </c>
      <c r="AE9" s="341">
        <v>0.176391516</v>
      </c>
      <c r="AF9" s="341">
        <v>0.2340044</v>
      </c>
      <c r="AG9" s="341">
        <v>0.22049090299999999</v>
      </c>
      <c r="AH9" s="341">
        <v>0.21445545199999999</v>
      </c>
      <c r="AI9" s="341">
        <v>0.21283833299999999</v>
      </c>
      <c r="AJ9" s="341">
        <v>0.218395387</v>
      </c>
      <c r="AK9" s="341">
        <v>0.22657396699999999</v>
      </c>
      <c r="AL9" s="341">
        <v>0.22223767699999999</v>
      </c>
      <c r="AM9" s="341">
        <v>0.16738612899999999</v>
      </c>
      <c r="AN9" s="341">
        <v>0.15771471400000001</v>
      </c>
      <c r="AO9" s="341">
        <v>0.17460387099999999</v>
      </c>
      <c r="AP9" s="341">
        <v>0.16939943299999999</v>
      </c>
      <c r="AQ9" s="341">
        <v>0.20105100000000001</v>
      </c>
      <c r="AR9" s="341">
        <v>0.208067267</v>
      </c>
      <c r="AS9" s="341">
        <v>0.20077445199999999</v>
      </c>
      <c r="AT9" s="341">
        <v>0.18289638699999999</v>
      </c>
      <c r="AU9" s="341">
        <v>0.215474467</v>
      </c>
      <c r="AV9" s="341">
        <v>0.20708074200000001</v>
      </c>
      <c r="AW9" s="341">
        <v>0.19978570000000001</v>
      </c>
      <c r="AX9" s="341">
        <v>0.2014203</v>
      </c>
      <c r="AY9" s="341">
        <v>0.18520639999999999</v>
      </c>
      <c r="AZ9" s="352">
        <v>0.19450909999999999</v>
      </c>
      <c r="BA9" s="352">
        <v>0.2056441</v>
      </c>
      <c r="BB9" s="352">
        <v>0.22226699999999999</v>
      </c>
      <c r="BC9" s="352">
        <v>0.23647470000000001</v>
      </c>
      <c r="BD9" s="352">
        <v>0.2525172</v>
      </c>
      <c r="BE9" s="352">
        <v>0.25644050000000002</v>
      </c>
      <c r="BF9" s="352">
        <v>0.25793509999999997</v>
      </c>
      <c r="BG9" s="352">
        <v>0.26514700000000002</v>
      </c>
      <c r="BH9" s="352">
        <v>0.26400709999999999</v>
      </c>
      <c r="BI9" s="352">
        <v>0.27514070000000002</v>
      </c>
      <c r="BJ9" s="352">
        <v>0.28402139999999998</v>
      </c>
      <c r="BK9" s="352">
        <v>0.27406239999999998</v>
      </c>
      <c r="BL9" s="352">
        <v>0.27561049999999998</v>
      </c>
      <c r="BM9" s="352">
        <v>0.27793319999999999</v>
      </c>
      <c r="BN9" s="352">
        <v>0.2816072</v>
      </c>
      <c r="BO9" s="352">
        <v>0.28349069999999998</v>
      </c>
      <c r="BP9" s="352">
        <v>0.28943020000000003</v>
      </c>
      <c r="BQ9" s="352">
        <v>0.28520410000000002</v>
      </c>
      <c r="BR9" s="352">
        <v>0.2801343</v>
      </c>
      <c r="BS9" s="352">
        <v>0.28215010000000001</v>
      </c>
      <c r="BT9" s="352">
        <v>0.2772811</v>
      </c>
      <c r="BU9" s="352">
        <v>0.28653129999999999</v>
      </c>
      <c r="BV9" s="352">
        <v>0.29441800000000001</v>
      </c>
    </row>
    <row r="10" spans="1:74" ht="11.1" customHeight="1" x14ac:dyDescent="0.2">
      <c r="A10" s="269" t="s">
        <v>1469</v>
      </c>
      <c r="B10" s="597" t="s">
        <v>1496</v>
      </c>
      <c r="C10" s="341">
        <v>9.9298059999999994E-3</v>
      </c>
      <c r="D10" s="341">
        <v>1.0926178999999999E-2</v>
      </c>
      <c r="E10" s="341">
        <v>8.9895159999999995E-3</v>
      </c>
      <c r="F10" s="341">
        <v>1.0892433E-2</v>
      </c>
      <c r="G10" s="341">
        <v>1.0819194000000001E-2</v>
      </c>
      <c r="H10" s="341">
        <v>1.2175167000000001E-2</v>
      </c>
      <c r="I10" s="341">
        <v>1.4111742E-2</v>
      </c>
      <c r="J10" s="341">
        <v>1.4418484000000001E-2</v>
      </c>
      <c r="K10" s="341">
        <v>1.4921833000000001E-2</v>
      </c>
      <c r="L10" s="341">
        <v>1.5434129E-2</v>
      </c>
      <c r="M10" s="341">
        <v>1.6790300000000001E-2</v>
      </c>
      <c r="N10" s="341">
        <v>1.9586870999999999E-2</v>
      </c>
      <c r="O10" s="341">
        <v>1.8684580999999999E-2</v>
      </c>
      <c r="P10" s="341">
        <v>1.9252499999999999E-2</v>
      </c>
      <c r="Q10" s="341">
        <v>1.9176967999999999E-2</v>
      </c>
      <c r="R10" s="341">
        <v>1.5828167000000001E-2</v>
      </c>
      <c r="S10" s="341">
        <v>1.9089806000000001E-2</v>
      </c>
      <c r="T10" s="341">
        <v>2.0129600000000001E-2</v>
      </c>
      <c r="U10" s="341">
        <v>1.5489548000000001E-2</v>
      </c>
      <c r="V10" s="341">
        <v>1.6807065E-2</v>
      </c>
      <c r="W10" s="341">
        <v>2.0111332999999999E-2</v>
      </c>
      <c r="X10" s="341">
        <v>2.331629E-2</v>
      </c>
      <c r="Y10" s="341">
        <v>1.99639E-2</v>
      </c>
      <c r="Z10" s="341">
        <v>2.4153773999999999E-2</v>
      </c>
      <c r="AA10" s="341">
        <v>2.0103097E-2</v>
      </c>
      <c r="AB10" s="341">
        <v>2.1371240999999999E-2</v>
      </c>
      <c r="AC10" s="341">
        <v>2.2331065000000001E-2</v>
      </c>
      <c r="AD10" s="341">
        <v>2.1705267E-2</v>
      </c>
      <c r="AE10" s="341">
        <v>1.6505161000000001E-2</v>
      </c>
      <c r="AF10" s="341">
        <v>2.1713933000000001E-2</v>
      </c>
      <c r="AG10" s="341">
        <v>1.8710935000000001E-2</v>
      </c>
      <c r="AH10" s="341">
        <v>2.2581128999999998E-2</v>
      </c>
      <c r="AI10" s="341">
        <v>2.9144799999999998E-2</v>
      </c>
      <c r="AJ10" s="341">
        <v>2.3919870999999999E-2</v>
      </c>
      <c r="AK10" s="341">
        <v>2.8517000000000001E-2</v>
      </c>
      <c r="AL10" s="341">
        <v>2.5538419E-2</v>
      </c>
      <c r="AM10" s="341">
        <v>3.3305710000000002E-2</v>
      </c>
      <c r="AN10" s="341">
        <v>4.4202606999999998E-2</v>
      </c>
      <c r="AO10" s="341">
        <v>3.2685839000000001E-2</v>
      </c>
      <c r="AP10" s="341">
        <v>2.9247566999999999E-2</v>
      </c>
      <c r="AQ10" s="341">
        <v>3.5718935E-2</v>
      </c>
      <c r="AR10" s="341">
        <v>3.8074533000000001E-2</v>
      </c>
      <c r="AS10" s="341">
        <v>4.1600419E-2</v>
      </c>
      <c r="AT10" s="341">
        <v>2.3878838999999999E-2</v>
      </c>
      <c r="AU10" s="341">
        <v>4.4717433000000001E-2</v>
      </c>
      <c r="AV10" s="341">
        <v>4.8328193999999998E-2</v>
      </c>
      <c r="AW10" s="341">
        <v>5.1462099999999997E-2</v>
      </c>
      <c r="AX10" s="341">
        <v>5.7913699999999999E-2</v>
      </c>
      <c r="AY10" s="341">
        <v>3.6234500000000003E-2</v>
      </c>
      <c r="AZ10" s="352">
        <v>3.53826E-2</v>
      </c>
      <c r="BA10" s="352">
        <v>3.4668999999999998E-2</v>
      </c>
      <c r="BB10" s="352">
        <v>3.4887899999999999E-2</v>
      </c>
      <c r="BC10" s="352">
        <v>3.6100100000000003E-2</v>
      </c>
      <c r="BD10" s="352">
        <v>3.8040299999999999E-2</v>
      </c>
      <c r="BE10" s="352">
        <v>3.75162E-2</v>
      </c>
      <c r="BF10" s="352">
        <v>3.9823200000000003E-2</v>
      </c>
      <c r="BG10" s="352">
        <v>4.3395799999999998E-2</v>
      </c>
      <c r="BH10" s="352">
        <v>4.3393399999999999E-2</v>
      </c>
      <c r="BI10" s="352">
        <v>4.4290799999999998E-2</v>
      </c>
      <c r="BJ10" s="352">
        <v>4.54134E-2</v>
      </c>
      <c r="BK10" s="352">
        <v>4.4268099999999998E-2</v>
      </c>
      <c r="BL10" s="352">
        <v>4.5172299999999999E-2</v>
      </c>
      <c r="BM10" s="352">
        <v>4.4046500000000002E-2</v>
      </c>
      <c r="BN10" s="352">
        <v>4.3206599999999998E-2</v>
      </c>
      <c r="BO10" s="352">
        <v>4.3310000000000001E-2</v>
      </c>
      <c r="BP10" s="352">
        <v>4.4304700000000002E-2</v>
      </c>
      <c r="BQ10" s="352">
        <v>4.4875900000000003E-2</v>
      </c>
      <c r="BR10" s="352">
        <v>4.4511700000000001E-2</v>
      </c>
      <c r="BS10" s="352">
        <v>4.72799E-2</v>
      </c>
      <c r="BT10" s="352">
        <v>4.6868600000000003E-2</v>
      </c>
      <c r="BU10" s="352">
        <v>4.7559200000000003E-2</v>
      </c>
      <c r="BV10" s="352">
        <v>4.8573999999999999E-2</v>
      </c>
    </row>
    <row r="11" spans="1:74" ht="11.1" customHeight="1" x14ac:dyDescent="0.2">
      <c r="A11" s="269" t="s">
        <v>1470</v>
      </c>
      <c r="B11" s="597" t="s">
        <v>1497</v>
      </c>
      <c r="C11" s="341">
        <v>-7.4539999999999995E-2</v>
      </c>
      <c r="D11" s="341">
        <v>-0.122138</v>
      </c>
      <c r="E11" s="341">
        <v>-8.6888000000000007E-2</v>
      </c>
      <c r="F11" s="341">
        <v>-0.154278</v>
      </c>
      <c r="G11" s="341">
        <v>-9.8851999999999995E-2</v>
      </c>
      <c r="H11" s="341">
        <v>-7.8678999999999999E-2</v>
      </c>
      <c r="I11" s="341">
        <v>-8.4362999999999994E-2</v>
      </c>
      <c r="J11" s="341">
        <v>-4.7389000000000001E-2</v>
      </c>
      <c r="K11" s="341">
        <v>-7.1462999999999999E-2</v>
      </c>
      <c r="L11" s="341">
        <v>-5.9457000000000003E-2</v>
      </c>
      <c r="M11" s="341">
        <v>-4.7122999999999998E-2</v>
      </c>
      <c r="N11" s="341">
        <v>-5.3814000000000001E-2</v>
      </c>
      <c r="O11" s="341">
        <v>-8.9997999999999995E-2</v>
      </c>
      <c r="P11" s="341">
        <v>-9.1118000000000005E-2</v>
      </c>
      <c r="Q11" s="341">
        <v>-9.0860999999999997E-2</v>
      </c>
      <c r="R11" s="341">
        <v>-9.5094999999999999E-2</v>
      </c>
      <c r="S11" s="341">
        <v>-8.6313000000000001E-2</v>
      </c>
      <c r="T11" s="341">
        <v>-8.8516999999999998E-2</v>
      </c>
      <c r="U11" s="341">
        <v>-8.6384000000000002E-2</v>
      </c>
      <c r="V11" s="341">
        <v>-6.9235000000000005E-2</v>
      </c>
      <c r="W11" s="341">
        <v>-8.3289000000000002E-2</v>
      </c>
      <c r="X11" s="341">
        <v>-8.9595999999999995E-2</v>
      </c>
      <c r="Y11" s="341">
        <v>-9.1550000000000006E-2</v>
      </c>
      <c r="Z11" s="341">
        <v>-0.119571</v>
      </c>
      <c r="AA11" s="341">
        <v>-0.114954</v>
      </c>
      <c r="AB11" s="341">
        <v>-0.11287800000000001</v>
      </c>
      <c r="AC11" s="341">
        <v>-0.128584</v>
      </c>
      <c r="AD11" s="341">
        <v>-0.148946</v>
      </c>
      <c r="AE11" s="341">
        <v>-0.129081</v>
      </c>
      <c r="AF11" s="341">
        <v>-0.10645399999999999</v>
      </c>
      <c r="AG11" s="341">
        <v>-9.8933999999999994E-2</v>
      </c>
      <c r="AH11" s="341">
        <v>-0.117546</v>
      </c>
      <c r="AI11" s="341">
        <v>-0.13017400000000001</v>
      </c>
      <c r="AJ11" s="341">
        <v>-0.12552199999999999</v>
      </c>
      <c r="AK11" s="341">
        <v>-0.15163499999999999</v>
      </c>
      <c r="AL11" s="341">
        <v>-0.15096300000000001</v>
      </c>
      <c r="AM11" s="341">
        <v>-0.15239</v>
      </c>
      <c r="AN11" s="341">
        <v>-0.118307</v>
      </c>
      <c r="AO11" s="341">
        <v>-0.15066499999999999</v>
      </c>
      <c r="AP11" s="341">
        <v>-0.136994</v>
      </c>
      <c r="AQ11" s="341">
        <v>-0.14225399999999999</v>
      </c>
      <c r="AR11" s="341">
        <v>-0.13811699999999999</v>
      </c>
      <c r="AS11" s="341">
        <v>-0.12651599999999999</v>
      </c>
      <c r="AT11" s="341">
        <v>-0.14529400000000001</v>
      </c>
      <c r="AU11" s="341">
        <v>-0.118062</v>
      </c>
      <c r="AV11" s="341">
        <v>-0.14239599999999999</v>
      </c>
      <c r="AW11" s="341">
        <v>-0.165866667</v>
      </c>
      <c r="AX11" s="341">
        <v>-0.16400000000000001</v>
      </c>
      <c r="AY11" s="341">
        <v>-0.163967742</v>
      </c>
      <c r="AZ11" s="352">
        <v>-0.13423879999999999</v>
      </c>
      <c r="BA11" s="352">
        <v>-0.15470999999999999</v>
      </c>
      <c r="BB11" s="352">
        <v>-0.1549942</v>
      </c>
      <c r="BC11" s="352">
        <v>-0.1450506</v>
      </c>
      <c r="BD11" s="352">
        <v>-0.13727549999999999</v>
      </c>
      <c r="BE11" s="352">
        <v>-0.12812599999999999</v>
      </c>
      <c r="BF11" s="352">
        <v>-0.14578579999999999</v>
      </c>
      <c r="BG11" s="352">
        <v>-0.1493987</v>
      </c>
      <c r="BH11" s="352">
        <v>-0.13956959999999999</v>
      </c>
      <c r="BI11" s="352">
        <v>-0.15857579999999999</v>
      </c>
      <c r="BJ11" s="352">
        <v>-0.15074190000000001</v>
      </c>
      <c r="BK11" s="352">
        <v>-0.1565394</v>
      </c>
      <c r="BL11" s="352">
        <v>-0.12819949999999999</v>
      </c>
      <c r="BM11" s="352">
        <v>-0.1589643</v>
      </c>
      <c r="BN11" s="352">
        <v>-0.15374889999999999</v>
      </c>
      <c r="BO11" s="352">
        <v>-0.1523147</v>
      </c>
      <c r="BP11" s="352">
        <v>-0.14745710000000001</v>
      </c>
      <c r="BQ11" s="352">
        <v>-0.13583719999999999</v>
      </c>
      <c r="BR11" s="352">
        <v>-0.15791540000000001</v>
      </c>
      <c r="BS11" s="352">
        <v>-0.16068170000000001</v>
      </c>
      <c r="BT11" s="352">
        <v>-0.1498553</v>
      </c>
      <c r="BU11" s="352">
        <v>-0.16421060000000001</v>
      </c>
      <c r="BV11" s="352">
        <v>-0.15287819999999999</v>
      </c>
    </row>
    <row r="12" spans="1:74" ht="11.1" customHeight="1" x14ac:dyDescent="0.2">
      <c r="A12" s="269" t="s">
        <v>1471</v>
      </c>
      <c r="B12" s="597" t="s">
        <v>1498</v>
      </c>
      <c r="C12" s="341">
        <v>5.777E-3</v>
      </c>
      <c r="D12" s="341">
        <v>-1.01E-4</v>
      </c>
      <c r="E12" s="341">
        <v>1.5002E-2</v>
      </c>
      <c r="F12" s="341">
        <v>1.3179999999999999E-3</v>
      </c>
      <c r="G12" s="341">
        <v>-1.24E-2</v>
      </c>
      <c r="H12" s="341">
        <v>-8.0850000000000002E-3</v>
      </c>
      <c r="I12" s="341">
        <v>-1.0985999999999999E-2</v>
      </c>
      <c r="J12" s="341">
        <v>-1.4848E-2</v>
      </c>
      <c r="K12" s="341">
        <v>-7.8549999999999991E-3</v>
      </c>
      <c r="L12" s="341">
        <v>6.1250000000000002E-3</v>
      </c>
      <c r="M12" s="341">
        <v>2.2738000000000001E-2</v>
      </c>
      <c r="N12" s="341">
        <v>1.2564000000000001E-2</v>
      </c>
      <c r="O12" s="341">
        <v>2.4702999999999999E-2</v>
      </c>
      <c r="P12" s="341">
        <v>2.8646999999999999E-2</v>
      </c>
      <c r="Q12" s="341">
        <v>2.1137E-2</v>
      </c>
      <c r="R12" s="341">
        <v>-4.7039999999999998E-3</v>
      </c>
      <c r="S12" s="341">
        <v>2.3909999999999999E-3</v>
      </c>
      <c r="T12" s="341">
        <v>5.9109999999999996E-3</v>
      </c>
      <c r="U12" s="341">
        <v>1.0809999999999999E-3</v>
      </c>
      <c r="V12" s="341">
        <v>1.4144E-2</v>
      </c>
      <c r="W12" s="341">
        <v>2.9012E-2</v>
      </c>
      <c r="X12" s="341">
        <v>1.8270000000000002E-2</v>
      </c>
      <c r="Y12" s="341">
        <v>2.9253000000000001E-2</v>
      </c>
      <c r="Z12" s="341">
        <v>2.0641E-2</v>
      </c>
      <c r="AA12" s="341">
        <v>3.6958999999999999E-2</v>
      </c>
      <c r="AB12" s="341">
        <v>5.1754000000000001E-2</v>
      </c>
      <c r="AC12" s="341">
        <v>1.3324000000000001E-2</v>
      </c>
      <c r="AD12" s="341">
        <v>3.4186000000000001E-2</v>
      </c>
      <c r="AE12" s="341">
        <v>9.2040000000000004E-3</v>
      </c>
      <c r="AF12" s="341">
        <v>8.0450000000000001E-3</v>
      </c>
      <c r="AG12" s="341">
        <v>-9.1600000000000004E-4</v>
      </c>
      <c r="AH12" s="341">
        <v>-9.8299999999999993E-4</v>
      </c>
      <c r="AI12" s="341">
        <v>4.0429999999999997E-3</v>
      </c>
      <c r="AJ12" s="341">
        <v>1.1913E-2</v>
      </c>
      <c r="AK12" s="341">
        <v>8.1349999999999999E-3</v>
      </c>
      <c r="AL12" s="341">
        <v>2.0655E-2</v>
      </c>
      <c r="AM12" s="341">
        <v>-3.7590000000000002E-3</v>
      </c>
      <c r="AN12" s="341">
        <v>3.9050000000000001E-3</v>
      </c>
      <c r="AO12" s="341">
        <v>1.3999999999999999E-4</v>
      </c>
      <c r="AP12" s="341">
        <v>-4.0289999999999996E-3</v>
      </c>
      <c r="AQ12" s="341">
        <v>-6.6800000000000002E-3</v>
      </c>
      <c r="AR12" s="341">
        <v>-7.9920000000000008E-3</v>
      </c>
      <c r="AS12" s="341">
        <v>-9.8600000000000007E-3</v>
      </c>
      <c r="AT12" s="341">
        <v>-8.1700000000000002E-3</v>
      </c>
      <c r="AU12" s="341">
        <v>-5.829E-3</v>
      </c>
      <c r="AV12" s="341">
        <v>2.8379999999999998E-3</v>
      </c>
      <c r="AW12" s="341">
        <v>-1.0223133000000001E-2</v>
      </c>
      <c r="AX12" s="341">
        <v>8.5661290000000005E-3</v>
      </c>
      <c r="AY12" s="341">
        <v>-4.6437939999999997E-3</v>
      </c>
      <c r="AZ12" s="352">
        <v>-6.5919199999999996E-4</v>
      </c>
      <c r="BA12" s="352">
        <v>-1.8989600000000001E-3</v>
      </c>
      <c r="BB12" s="352">
        <v>-4.3498199999999999E-3</v>
      </c>
      <c r="BC12" s="352">
        <v>-6.1472699999999998E-3</v>
      </c>
      <c r="BD12" s="352">
        <v>-1.78101E-3</v>
      </c>
      <c r="BE12" s="352">
        <v>-2.7850599999999998E-3</v>
      </c>
      <c r="BF12" s="352">
        <v>-3.4529500000000002E-3</v>
      </c>
      <c r="BG12" s="352">
        <v>-2.3503600000000001E-3</v>
      </c>
      <c r="BH12" s="352">
        <v>1.1717400000000001E-3</v>
      </c>
      <c r="BI12" s="352">
        <v>1.8713200000000001E-3</v>
      </c>
      <c r="BJ12" s="352">
        <v>2.4049900000000001E-3</v>
      </c>
      <c r="BK12" s="352">
        <v>-6.31082E-3</v>
      </c>
      <c r="BL12" s="352">
        <v>-1.94757E-3</v>
      </c>
      <c r="BM12" s="352">
        <v>-2.8952600000000002E-3</v>
      </c>
      <c r="BN12" s="352">
        <v>-5.1208499999999997E-3</v>
      </c>
      <c r="BO12" s="352">
        <v>-6.7445300000000003E-3</v>
      </c>
      <c r="BP12" s="352">
        <v>-2.2442199999999999E-3</v>
      </c>
      <c r="BQ12" s="352">
        <v>-3.14489E-3</v>
      </c>
      <c r="BR12" s="352">
        <v>-3.7330200000000001E-3</v>
      </c>
      <c r="BS12" s="352">
        <v>-2.5689100000000002E-3</v>
      </c>
      <c r="BT12" s="352">
        <v>1.68239E-3</v>
      </c>
      <c r="BU12" s="352">
        <v>2.7385299999999999E-3</v>
      </c>
      <c r="BV12" s="352">
        <v>3.3025799999999998E-3</v>
      </c>
    </row>
    <row r="13" spans="1:74" ht="11.1" customHeight="1" x14ac:dyDescent="0.2">
      <c r="A13" s="269" t="s">
        <v>1472</v>
      </c>
      <c r="B13" s="597" t="s">
        <v>1520</v>
      </c>
      <c r="C13" s="341">
        <v>2.0386999999999999E-2</v>
      </c>
      <c r="D13" s="341">
        <v>1.2821000000000001E-2</v>
      </c>
      <c r="E13" s="341">
        <v>1.7902999999999999E-2</v>
      </c>
      <c r="F13" s="341">
        <v>1.3067E-2</v>
      </c>
      <c r="G13" s="341">
        <v>2.0936E-2</v>
      </c>
      <c r="H13" s="341">
        <v>1.7867000000000001E-2</v>
      </c>
      <c r="I13" s="341">
        <v>1.9129E-2</v>
      </c>
      <c r="J13" s="341">
        <v>1.3580999999999999E-2</v>
      </c>
      <c r="K13" s="341">
        <v>1.0133E-2</v>
      </c>
      <c r="L13" s="341">
        <v>1.4548E-2</v>
      </c>
      <c r="M13" s="341">
        <v>2.3067000000000001E-2</v>
      </c>
      <c r="N13" s="341">
        <v>2.1613E-2</v>
      </c>
      <c r="O13" s="341">
        <v>2.0419E-2</v>
      </c>
      <c r="P13" s="341">
        <v>1.95E-2</v>
      </c>
      <c r="Q13" s="341">
        <v>2.5354999999999999E-2</v>
      </c>
      <c r="R13" s="341">
        <v>1.4E-2</v>
      </c>
      <c r="S13" s="341">
        <v>3.7065000000000001E-2</v>
      </c>
      <c r="T13" s="341">
        <v>2.2700000000000001E-2</v>
      </c>
      <c r="U13" s="341">
        <v>2.5257999999999999E-2</v>
      </c>
      <c r="V13" s="341">
        <v>3.2355000000000002E-2</v>
      </c>
      <c r="W13" s="341">
        <v>1.35E-2</v>
      </c>
      <c r="X13" s="341">
        <v>1.1323E-2</v>
      </c>
      <c r="Y13" s="341">
        <v>2.7099999999999999E-2</v>
      </c>
      <c r="Z13" s="341">
        <v>3.3936000000000001E-2</v>
      </c>
      <c r="AA13" s="341">
        <v>2.7741999999999999E-2</v>
      </c>
      <c r="AB13" s="341">
        <v>3.4551999999999999E-2</v>
      </c>
      <c r="AC13" s="341">
        <v>3.3967999999999998E-2</v>
      </c>
      <c r="AD13" s="341">
        <v>3.4333000000000002E-2</v>
      </c>
      <c r="AE13" s="341">
        <v>3.9E-2</v>
      </c>
      <c r="AF13" s="341">
        <v>4.8633000000000003E-2</v>
      </c>
      <c r="AG13" s="341">
        <v>5.1612999999999999E-2</v>
      </c>
      <c r="AH13" s="341">
        <v>4.3839000000000003E-2</v>
      </c>
      <c r="AI13" s="341">
        <v>3.3833000000000002E-2</v>
      </c>
      <c r="AJ13" s="341">
        <v>2.2613000000000001E-2</v>
      </c>
      <c r="AK13" s="341">
        <v>4.8329999999999996E-3</v>
      </c>
      <c r="AL13" s="341">
        <v>3.1E-2</v>
      </c>
      <c r="AM13" s="341">
        <v>-5.2269999999999999E-3</v>
      </c>
      <c r="AN13" s="341">
        <v>-3.6080000000000001E-3</v>
      </c>
      <c r="AO13" s="341">
        <v>-1.4970000000000001E-2</v>
      </c>
      <c r="AP13" s="341">
        <v>-4.1023999999999998E-2</v>
      </c>
      <c r="AQ13" s="341">
        <v>-2.7567999999999999E-2</v>
      </c>
      <c r="AR13" s="341">
        <v>-4.8089E-2</v>
      </c>
      <c r="AS13" s="341">
        <v>-4.4006000000000003E-2</v>
      </c>
      <c r="AT13" s="341">
        <v>-2.8981E-2</v>
      </c>
      <c r="AU13" s="341">
        <v>-3.9861000000000001E-2</v>
      </c>
      <c r="AV13" s="341">
        <v>-2.8072E-2</v>
      </c>
      <c r="AW13" s="341">
        <v>-3.6351833E-2</v>
      </c>
      <c r="AX13" s="341">
        <v>-3.0345184000000001E-2</v>
      </c>
      <c r="AY13" s="341">
        <v>-2.0052739E-2</v>
      </c>
      <c r="AZ13" s="352">
        <v>-2.1208100000000001E-2</v>
      </c>
      <c r="BA13" s="352">
        <v>-2.2113000000000001E-2</v>
      </c>
      <c r="BB13" s="352">
        <v>-2.29036E-2</v>
      </c>
      <c r="BC13" s="352">
        <v>-2.3232200000000001E-2</v>
      </c>
      <c r="BD13" s="352">
        <v>-2.40772E-2</v>
      </c>
      <c r="BE13" s="352">
        <v>-2.3005600000000001E-2</v>
      </c>
      <c r="BF13" s="352">
        <v>-2.1321300000000001E-2</v>
      </c>
      <c r="BG13" s="352">
        <v>-2.1418900000000001E-2</v>
      </c>
      <c r="BH13" s="352">
        <v>-1.98763E-2</v>
      </c>
      <c r="BI13" s="352">
        <v>-2.14273E-2</v>
      </c>
      <c r="BJ13" s="352">
        <v>-2.2534800000000001E-2</v>
      </c>
      <c r="BK13" s="352">
        <v>-1.7310300000000001E-2</v>
      </c>
      <c r="BL13" s="352">
        <v>-1.8631700000000001E-2</v>
      </c>
      <c r="BM13" s="352">
        <v>-1.9676699999999998E-2</v>
      </c>
      <c r="BN13" s="352">
        <v>-2.0590399999999998E-2</v>
      </c>
      <c r="BO13" s="352">
        <v>-2.1008499999999999E-2</v>
      </c>
      <c r="BP13" s="352">
        <v>-2.1960500000000001E-2</v>
      </c>
      <c r="BQ13" s="352">
        <v>-2.08921E-2</v>
      </c>
      <c r="BR13" s="352">
        <v>-1.9214100000000001E-2</v>
      </c>
      <c r="BS13" s="352">
        <v>-1.9287800000000001E-2</v>
      </c>
      <c r="BT13" s="352">
        <v>-1.7741300000000002E-2</v>
      </c>
      <c r="BU13" s="352">
        <v>-1.9403699999999999E-2</v>
      </c>
      <c r="BV13" s="352">
        <v>-2.0596300000000001E-2</v>
      </c>
    </row>
    <row r="14" spans="1:74" ht="11.1" customHeight="1" x14ac:dyDescent="0.2">
      <c r="A14" s="269" t="s">
        <v>1473</v>
      </c>
      <c r="B14" s="597" t="s">
        <v>1521</v>
      </c>
      <c r="C14" s="341">
        <v>0</v>
      </c>
      <c r="D14" s="341">
        <v>0</v>
      </c>
      <c r="E14" s="341">
        <v>0</v>
      </c>
      <c r="F14" s="341">
        <v>1.6670000000000001E-3</v>
      </c>
      <c r="G14" s="341">
        <v>0</v>
      </c>
      <c r="H14" s="341">
        <v>0</v>
      </c>
      <c r="I14" s="341">
        <v>0</v>
      </c>
      <c r="J14" s="341">
        <v>3.8699999999999997E-4</v>
      </c>
      <c r="K14" s="341">
        <v>0</v>
      </c>
      <c r="L14" s="341">
        <v>0</v>
      </c>
      <c r="M14" s="341">
        <v>0</v>
      </c>
      <c r="N14" s="341">
        <v>1.6770000000000001E-3</v>
      </c>
      <c r="O14" s="341">
        <v>0</v>
      </c>
      <c r="P14" s="341">
        <v>0</v>
      </c>
      <c r="Q14" s="341">
        <v>0</v>
      </c>
      <c r="R14" s="341">
        <v>0</v>
      </c>
      <c r="S14" s="341">
        <v>0</v>
      </c>
      <c r="T14" s="341">
        <v>0</v>
      </c>
      <c r="U14" s="341">
        <v>1.6770000000000001E-3</v>
      </c>
      <c r="V14" s="341">
        <v>0</v>
      </c>
      <c r="W14" s="341">
        <v>0</v>
      </c>
      <c r="X14" s="341">
        <v>0</v>
      </c>
      <c r="Y14" s="341">
        <v>0</v>
      </c>
      <c r="Z14" s="341">
        <v>1.5479999999999999E-3</v>
      </c>
      <c r="AA14" s="341">
        <v>0</v>
      </c>
      <c r="AB14" s="341">
        <v>0</v>
      </c>
      <c r="AC14" s="341">
        <v>0</v>
      </c>
      <c r="AD14" s="341">
        <v>0</v>
      </c>
      <c r="AE14" s="341">
        <v>0</v>
      </c>
      <c r="AF14" s="341">
        <v>0</v>
      </c>
      <c r="AG14" s="341">
        <v>0</v>
      </c>
      <c r="AH14" s="341">
        <v>0</v>
      </c>
      <c r="AI14" s="341">
        <v>0</v>
      </c>
      <c r="AJ14" s="341">
        <v>0</v>
      </c>
      <c r="AK14" s="341">
        <v>0</v>
      </c>
      <c r="AL14" s="341">
        <v>0</v>
      </c>
      <c r="AM14" s="341">
        <v>-9.9999999999999995E-7</v>
      </c>
      <c r="AN14" s="341">
        <v>-1.6230000000000001E-3</v>
      </c>
      <c r="AO14" s="341">
        <v>-3.8000000000000002E-5</v>
      </c>
      <c r="AP14" s="341">
        <v>-9.9999999999999995E-7</v>
      </c>
      <c r="AQ14" s="341">
        <v>-2.0999999999999999E-5</v>
      </c>
      <c r="AR14" s="341">
        <v>-4.0020000000000003E-3</v>
      </c>
      <c r="AS14" s="341">
        <v>0</v>
      </c>
      <c r="AT14" s="341">
        <v>-1.6919999999999999E-3</v>
      </c>
      <c r="AU14" s="341">
        <v>-1.9999999999999999E-6</v>
      </c>
      <c r="AV14" s="341">
        <v>0</v>
      </c>
      <c r="AW14" s="341">
        <v>-1.3499999999999999E-5</v>
      </c>
      <c r="AX14" s="341">
        <v>0</v>
      </c>
      <c r="AY14" s="341">
        <v>0</v>
      </c>
      <c r="AZ14" s="352">
        <v>0</v>
      </c>
      <c r="BA14" s="352">
        <v>0</v>
      </c>
      <c r="BB14" s="352">
        <v>0</v>
      </c>
      <c r="BC14" s="352">
        <v>0</v>
      </c>
      <c r="BD14" s="352">
        <v>0</v>
      </c>
      <c r="BE14" s="352">
        <v>0</v>
      </c>
      <c r="BF14" s="352">
        <v>0</v>
      </c>
      <c r="BG14" s="352">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1" customHeight="1" x14ac:dyDescent="0.2">
      <c r="A15" s="269" t="s">
        <v>1517</v>
      </c>
      <c r="B15" s="597" t="s">
        <v>1516</v>
      </c>
      <c r="C15" s="341">
        <v>-0.15095303199999999</v>
      </c>
      <c r="D15" s="341">
        <v>-2.4239821000000002E-2</v>
      </c>
      <c r="E15" s="341">
        <v>-1.2014258E-2</v>
      </c>
      <c r="F15" s="341">
        <v>9.2090332999999996E-2</v>
      </c>
      <c r="G15" s="341">
        <v>2.8105806000000001E-2</v>
      </c>
      <c r="H15" s="341">
        <v>3.4475533000000003E-2</v>
      </c>
      <c r="I15" s="341">
        <v>-3.4021773999999998E-2</v>
      </c>
      <c r="J15" s="341">
        <v>5.2916774E-2</v>
      </c>
      <c r="K15" s="341">
        <v>6.3177467000000001E-2</v>
      </c>
      <c r="L15" s="341">
        <v>6.9851289999999996E-3</v>
      </c>
      <c r="M15" s="341">
        <v>-0.103818833</v>
      </c>
      <c r="N15" s="341">
        <v>-4.5234064999999997E-2</v>
      </c>
      <c r="O15" s="341">
        <v>-6.5336934999999999E-2</v>
      </c>
      <c r="P15" s="341">
        <v>-5.8512570999999999E-2</v>
      </c>
      <c r="Q15" s="341">
        <v>2.3556710000000002E-2</v>
      </c>
      <c r="R15" s="341">
        <v>2.9945599999999999E-2</v>
      </c>
      <c r="S15" s="341">
        <v>6.4558483999999999E-2</v>
      </c>
      <c r="T15" s="341">
        <v>4.6552767000000002E-2</v>
      </c>
      <c r="U15" s="341">
        <v>-2.9255257999999999E-2</v>
      </c>
      <c r="V15" s="341">
        <v>4.1163484E-2</v>
      </c>
      <c r="W15" s="341">
        <v>-1.6575400000000001E-2</v>
      </c>
      <c r="X15" s="341">
        <v>5.1534968E-2</v>
      </c>
      <c r="Y15" s="341">
        <v>-6.7968766999999999E-2</v>
      </c>
      <c r="Z15" s="341">
        <v>-7.6022515999999998E-2</v>
      </c>
      <c r="AA15" s="341">
        <v>-9.1223193999999994E-2</v>
      </c>
      <c r="AB15" s="341">
        <v>-5.4426276000000003E-2</v>
      </c>
      <c r="AC15" s="341">
        <v>-2.5431902999999999E-2</v>
      </c>
      <c r="AD15" s="341">
        <v>3.5679866999999997E-2</v>
      </c>
      <c r="AE15" s="341">
        <v>0.124712419</v>
      </c>
      <c r="AF15" s="341">
        <v>-8.9963330000000005E-3</v>
      </c>
      <c r="AG15" s="341">
        <v>8.2705810000000008E-3</v>
      </c>
      <c r="AH15" s="341">
        <v>-2.0228677E-2</v>
      </c>
      <c r="AI15" s="341">
        <v>1.7746267E-2</v>
      </c>
      <c r="AJ15" s="341">
        <v>5.1652387000000001E-2</v>
      </c>
      <c r="AK15" s="341">
        <v>-1.8317033E-2</v>
      </c>
      <c r="AL15" s="341">
        <v>-8.3048289999999997E-2</v>
      </c>
      <c r="AM15" s="341">
        <v>-4.7275839E-2</v>
      </c>
      <c r="AN15" s="341">
        <v>-3.1827143000000002E-2</v>
      </c>
      <c r="AO15" s="341">
        <v>4.7035480000000001E-3</v>
      </c>
      <c r="AP15" s="341">
        <v>0.11455963299999999</v>
      </c>
      <c r="AQ15" s="341">
        <v>5.2499679999999998E-3</v>
      </c>
      <c r="AR15" s="341">
        <v>4.4082669999999996E-3</v>
      </c>
      <c r="AS15" s="341">
        <v>9.5361299999999997E-4</v>
      </c>
      <c r="AT15" s="341">
        <v>2.2625129000000001E-2</v>
      </c>
      <c r="AU15" s="341">
        <v>-1.4247533E-2</v>
      </c>
      <c r="AV15" s="341">
        <v>-7.3129029999999999E-3</v>
      </c>
      <c r="AW15" s="341">
        <v>1.3873189999999999E-3</v>
      </c>
      <c r="AX15" s="341">
        <v>-4.8522249000000003E-2</v>
      </c>
      <c r="AY15" s="341">
        <v>-6.9792913999999998E-2</v>
      </c>
      <c r="AZ15" s="352">
        <v>-1.0506E-2</v>
      </c>
      <c r="BA15" s="352">
        <v>4.9996100000000005E-4</v>
      </c>
      <c r="BB15" s="352">
        <v>3.2113599999999999E-2</v>
      </c>
      <c r="BC15" s="352">
        <v>4.2587100000000003E-2</v>
      </c>
      <c r="BD15" s="352">
        <v>2.3607699999999999E-2</v>
      </c>
      <c r="BE15" s="352">
        <v>1.5429199999999999E-3</v>
      </c>
      <c r="BF15" s="352">
        <v>2.1199099999999999E-2</v>
      </c>
      <c r="BG15" s="352">
        <v>8.5106000000000001E-3</v>
      </c>
      <c r="BH15" s="352">
        <v>1.3581599999999999E-2</v>
      </c>
      <c r="BI15" s="352">
        <v>-3.8402899999999997E-2</v>
      </c>
      <c r="BJ15" s="352">
        <v>-4.3952900000000003E-2</v>
      </c>
      <c r="BK15" s="352">
        <v>-8.1854999999999997E-2</v>
      </c>
      <c r="BL15" s="352">
        <v>-1.34477E-2</v>
      </c>
      <c r="BM15" s="352">
        <v>-4.1994800000000001E-4</v>
      </c>
      <c r="BN15" s="352">
        <v>3.10741E-2</v>
      </c>
      <c r="BO15" s="352">
        <v>4.2077900000000001E-2</v>
      </c>
      <c r="BP15" s="352">
        <v>2.56171E-2</v>
      </c>
      <c r="BQ15" s="352">
        <v>7.5182899999999997E-4</v>
      </c>
      <c r="BR15" s="352">
        <v>2.08121E-2</v>
      </c>
      <c r="BS15" s="352">
        <v>9.5277399999999998E-3</v>
      </c>
      <c r="BT15" s="352">
        <v>1.40324E-2</v>
      </c>
      <c r="BU15" s="352">
        <v>-4.1163999999999999E-2</v>
      </c>
      <c r="BV15" s="352">
        <v>-4.6593000000000002E-2</v>
      </c>
    </row>
    <row r="16" spans="1:74" ht="11.1"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48" t="s">
        <v>1507</v>
      </c>
      <c r="B17" s="544" t="s">
        <v>1523</v>
      </c>
      <c r="C17" s="102">
        <v>4.2574871930000002</v>
      </c>
      <c r="D17" s="102">
        <v>4.5033239639999998</v>
      </c>
      <c r="E17" s="102">
        <v>4.3361414509999996</v>
      </c>
      <c r="F17" s="102">
        <v>4.1358242330000001</v>
      </c>
      <c r="G17" s="102">
        <v>4.0265968719999998</v>
      </c>
      <c r="H17" s="102">
        <v>4.2394451999999996</v>
      </c>
      <c r="I17" s="102">
        <v>3.8776627100000001</v>
      </c>
      <c r="J17" s="102">
        <v>4.1160478390000002</v>
      </c>
      <c r="K17" s="102">
        <v>4.2477109329999996</v>
      </c>
      <c r="L17" s="102">
        <v>4.350358484</v>
      </c>
      <c r="M17" s="102">
        <v>4.2380059000000001</v>
      </c>
      <c r="N17" s="102">
        <v>3.9694183230000002</v>
      </c>
      <c r="O17" s="102">
        <v>4.1581739669999997</v>
      </c>
      <c r="P17" s="102">
        <v>4.2055985720000004</v>
      </c>
      <c r="Q17" s="102">
        <v>4.3372425809999999</v>
      </c>
      <c r="R17" s="102">
        <v>4.0984126659999998</v>
      </c>
      <c r="S17" s="102">
        <v>4.2153202260000002</v>
      </c>
      <c r="T17" s="102">
        <v>4.2622387000000002</v>
      </c>
      <c r="U17" s="102">
        <v>3.828931742</v>
      </c>
      <c r="V17" s="102">
        <v>4.3329181290000003</v>
      </c>
      <c r="W17" s="102">
        <v>4.1470584329999998</v>
      </c>
      <c r="X17" s="102">
        <v>4.3334708710000003</v>
      </c>
      <c r="Y17" s="102">
        <v>4.1926952999999996</v>
      </c>
      <c r="Z17" s="102">
        <v>3.944886549</v>
      </c>
      <c r="AA17" s="102">
        <v>4.1062474519999999</v>
      </c>
      <c r="AB17" s="102">
        <v>4.2223191030000002</v>
      </c>
      <c r="AC17" s="102">
        <v>3.977154064</v>
      </c>
      <c r="AD17" s="102">
        <v>4.1005585330000001</v>
      </c>
      <c r="AE17" s="102">
        <v>4.0844892899999996</v>
      </c>
      <c r="AF17" s="102">
        <v>3.995557367</v>
      </c>
      <c r="AG17" s="102">
        <v>4.0517061290000003</v>
      </c>
      <c r="AH17" s="102">
        <v>4.1985389030000002</v>
      </c>
      <c r="AI17" s="102">
        <v>4.0054132329999996</v>
      </c>
      <c r="AJ17" s="102">
        <v>4.4439195160000002</v>
      </c>
      <c r="AK17" s="102">
        <v>3.9885288000000001</v>
      </c>
      <c r="AL17" s="102">
        <v>4.0414888060000003</v>
      </c>
      <c r="AM17" s="102">
        <v>4.2417620319999996</v>
      </c>
      <c r="AN17" s="102">
        <v>4.2101576070000002</v>
      </c>
      <c r="AO17" s="102">
        <v>4.0958454199999998</v>
      </c>
      <c r="AP17" s="102">
        <v>4.0894855000000003</v>
      </c>
      <c r="AQ17" s="102">
        <v>3.9725710969999999</v>
      </c>
      <c r="AR17" s="102">
        <v>4.1111381339999999</v>
      </c>
      <c r="AS17" s="102">
        <v>3.9875600009999999</v>
      </c>
      <c r="AT17" s="102">
        <v>3.9554496779999999</v>
      </c>
      <c r="AU17" s="102">
        <v>4.0819602000000001</v>
      </c>
      <c r="AV17" s="102">
        <v>4.2794093870000003</v>
      </c>
      <c r="AW17" s="102">
        <v>3.9895231330000001</v>
      </c>
      <c r="AX17" s="102">
        <v>3.9595209649999998</v>
      </c>
      <c r="AY17" s="102">
        <v>4.1964673809999997</v>
      </c>
      <c r="AZ17" s="559">
        <v>4.2580859999999996</v>
      </c>
      <c r="BA17" s="559">
        <v>4.1676270000000004</v>
      </c>
      <c r="BB17" s="559">
        <v>4.1477209999999998</v>
      </c>
      <c r="BC17" s="559">
        <v>4.0678999999999998</v>
      </c>
      <c r="BD17" s="559">
        <v>4.1923409999999999</v>
      </c>
      <c r="BE17" s="559">
        <v>4.0675629999999998</v>
      </c>
      <c r="BF17" s="559">
        <v>4.1974489999999998</v>
      </c>
      <c r="BG17" s="559">
        <v>4.1968829999999997</v>
      </c>
      <c r="BH17" s="559">
        <v>4.362387</v>
      </c>
      <c r="BI17" s="559">
        <v>4.137327</v>
      </c>
      <c r="BJ17" s="559">
        <v>4.0810620000000002</v>
      </c>
      <c r="BK17" s="559">
        <v>4.1588159999999998</v>
      </c>
      <c r="BL17" s="559">
        <v>4.2678700000000003</v>
      </c>
      <c r="BM17" s="559">
        <v>4.2415929999999999</v>
      </c>
      <c r="BN17" s="559">
        <v>4.2575890000000003</v>
      </c>
      <c r="BO17" s="559">
        <v>4.1589729999999996</v>
      </c>
      <c r="BP17" s="559">
        <v>4.2877939999999999</v>
      </c>
      <c r="BQ17" s="559">
        <v>4.112387</v>
      </c>
      <c r="BR17" s="559">
        <v>4.256831</v>
      </c>
      <c r="BS17" s="559">
        <v>4.2597120000000004</v>
      </c>
      <c r="BT17" s="559">
        <v>4.4210330000000004</v>
      </c>
      <c r="BU17" s="559">
        <v>4.2343520000000003</v>
      </c>
      <c r="BV17" s="559">
        <v>4.1657250000000001</v>
      </c>
    </row>
    <row r="18" spans="1:74" s="273" customFormat="1" ht="11.1" customHeight="1" x14ac:dyDescent="0.2">
      <c r="A18" s="270" t="s">
        <v>449</v>
      </c>
      <c r="B18" s="545" t="s">
        <v>1508</v>
      </c>
      <c r="C18" s="341">
        <v>4.6704189999999999</v>
      </c>
      <c r="D18" s="341">
        <v>4.6821429999999999</v>
      </c>
      <c r="E18" s="341">
        <v>5.0040969999999998</v>
      </c>
      <c r="F18" s="341">
        <v>4.835267</v>
      </c>
      <c r="G18" s="341">
        <v>4.9879030000000002</v>
      </c>
      <c r="H18" s="341">
        <v>5.1965000000000003</v>
      </c>
      <c r="I18" s="341">
        <v>5.1244839999999998</v>
      </c>
      <c r="J18" s="341">
        <v>5.1423870000000003</v>
      </c>
      <c r="K18" s="341">
        <v>5.1832330000000004</v>
      </c>
      <c r="L18" s="341">
        <v>5.0771610000000003</v>
      </c>
      <c r="M18" s="341">
        <v>5.3384</v>
      </c>
      <c r="N18" s="341">
        <v>4.872871</v>
      </c>
      <c r="O18" s="341">
        <v>4.7022899999999996</v>
      </c>
      <c r="P18" s="341">
        <v>4.6969289999999999</v>
      </c>
      <c r="Q18" s="341">
        <v>4.6824519999999996</v>
      </c>
      <c r="R18" s="341">
        <v>4.743233</v>
      </c>
      <c r="S18" s="341">
        <v>4.9480969999999997</v>
      </c>
      <c r="T18" s="341">
        <v>4.975867</v>
      </c>
      <c r="U18" s="341">
        <v>4.9784519999999999</v>
      </c>
      <c r="V18" s="341">
        <v>5.0175159999999996</v>
      </c>
      <c r="W18" s="341">
        <v>4.8967000000000001</v>
      </c>
      <c r="X18" s="341">
        <v>4.7347419999999998</v>
      </c>
      <c r="Y18" s="341">
        <v>5.1009669999999998</v>
      </c>
      <c r="Z18" s="341">
        <v>5.2440319999999998</v>
      </c>
      <c r="AA18" s="341">
        <v>4.6423870000000003</v>
      </c>
      <c r="AB18" s="341">
        <v>4.3183449999999999</v>
      </c>
      <c r="AC18" s="341">
        <v>4.7288069999999998</v>
      </c>
      <c r="AD18" s="341">
        <v>4.7907330000000004</v>
      </c>
      <c r="AE18" s="341">
        <v>5.0102260000000003</v>
      </c>
      <c r="AF18" s="341">
        <v>5.0438999999999998</v>
      </c>
      <c r="AG18" s="341">
        <v>5.1375479999999998</v>
      </c>
      <c r="AH18" s="341">
        <v>5.1275810000000002</v>
      </c>
      <c r="AI18" s="341">
        <v>4.9915669999999999</v>
      </c>
      <c r="AJ18" s="341">
        <v>5.0198710000000002</v>
      </c>
      <c r="AK18" s="341">
        <v>5.1835329999999997</v>
      </c>
      <c r="AL18" s="341">
        <v>5.2071940000000003</v>
      </c>
      <c r="AM18" s="341">
        <v>4.7412900000000002</v>
      </c>
      <c r="AN18" s="341">
        <v>4.6119289999999999</v>
      </c>
      <c r="AO18" s="341">
        <v>4.739903</v>
      </c>
      <c r="AP18" s="341">
        <v>4.7369329999999996</v>
      </c>
      <c r="AQ18" s="341">
        <v>5.0063550000000001</v>
      </c>
      <c r="AR18" s="341">
        <v>5.1342999999999996</v>
      </c>
      <c r="AS18" s="341">
        <v>5.199516</v>
      </c>
      <c r="AT18" s="341">
        <v>5.2809999999999997</v>
      </c>
      <c r="AU18" s="341">
        <v>5.0714329999999999</v>
      </c>
      <c r="AV18" s="341">
        <v>4.8089029999999999</v>
      </c>
      <c r="AW18" s="341">
        <v>5.2333666670000003</v>
      </c>
      <c r="AX18" s="341">
        <v>5.360258065</v>
      </c>
      <c r="AY18" s="341">
        <v>5.0534864519999996</v>
      </c>
      <c r="AZ18" s="352">
        <v>4.6668219999999998</v>
      </c>
      <c r="BA18" s="352">
        <v>4.7364870000000003</v>
      </c>
      <c r="BB18" s="352">
        <v>4.7681779999999998</v>
      </c>
      <c r="BC18" s="352">
        <v>4.8241870000000002</v>
      </c>
      <c r="BD18" s="352">
        <v>4.8948770000000001</v>
      </c>
      <c r="BE18" s="352">
        <v>5.0685250000000002</v>
      </c>
      <c r="BF18" s="352">
        <v>5.0609640000000002</v>
      </c>
      <c r="BG18" s="352">
        <v>4.8466319999999996</v>
      </c>
      <c r="BH18" s="352">
        <v>4.7601760000000004</v>
      </c>
      <c r="BI18" s="352">
        <v>4.9404709999999996</v>
      </c>
      <c r="BJ18" s="352">
        <v>4.9670690000000004</v>
      </c>
      <c r="BK18" s="352">
        <v>4.7538159999999996</v>
      </c>
      <c r="BL18" s="352">
        <v>4.5628830000000002</v>
      </c>
      <c r="BM18" s="352">
        <v>4.7519450000000001</v>
      </c>
      <c r="BN18" s="352">
        <v>4.7405720000000002</v>
      </c>
      <c r="BO18" s="352">
        <v>4.853345</v>
      </c>
      <c r="BP18" s="352">
        <v>4.8442540000000003</v>
      </c>
      <c r="BQ18" s="352">
        <v>4.9204559999999997</v>
      </c>
      <c r="BR18" s="352">
        <v>4.911162</v>
      </c>
      <c r="BS18" s="352">
        <v>4.78085</v>
      </c>
      <c r="BT18" s="352">
        <v>4.7215930000000004</v>
      </c>
      <c r="BU18" s="352">
        <v>4.8767250000000004</v>
      </c>
      <c r="BV18" s="352">
        <v>4.9502829999999998</v>
      </c>
    </row>
    <row r="19" spans="1:74" s="273" customFormat="1" ht="11.1" customHeight="1" x14ac:dyDescent="0.2">
      <c r="A19" s="269" t="s">
        <v>1467</v>
      </c>
      <c r="B19" s="545" t="s">
        <v>1494</v>
      </c>
      <c r="C19" s="341">
        <v>9.2155741999999999E-2</v>
      </c>
      <c r="D19" s="341">
        <v>9.667125E-2</v>
      </c>
      <c r="E19" s="341">
        <v>0.101962355</v>
      </c>
      <c r="F19" s="341">
        <v>0.100589233</v>
      </c>
      <c r="G19" s="341">
        <v>0.104568194</v>
      </c>
      <c r="H19" s="341">
        <v>0.108848167</v>
      </c>
      <c r="I19" s="341">
        <v>0.11258093499999999</v>
      </c>
      <c r="J19" s="341">
        <v>0.11350803199999999</v>
      </c>
      <c r="K19" s="341">
        <v>0.111674067</v>
      </c>
      <c r="L19" s="341">
        <v>0.111738903</v>
      </c>
      <c r="M19" s="341">
        <v>0.1127843</v>
      </c>
      <c r="N19" s="341">
        <v>0.102068355</v>
      </c>
      <c r="O19" s="341">
        <v>0.105642032</v>
      </c>
      <c r="P19" s="341">
        <v>0.101452929</v>
      </c>
      <c r="Q19" s="341">
        <v>0.106961742</v>
      </c>
      <c r="R19" s="341">
        <v>0.1058577</v>
      </c>
      <c r="S19" s="341">
        <v>0.118871871</v>
      </c>
      <c r="T19" s="341">
        <v>0.119592667</v>
      </c>
      <c r="U19" s="341">
        <v>0.116867129</v>
      </c>
      <c r="V19" s="341">
        <v>0.11124835499999999</v>
      </c>
      <c r="W19" s="341">
        <v>0.114594767</v>
      </c>
      <c r="X19" s="341">
        <v>0.11272887099999999</v>
      </c>
      <c r="Y19" s="341">
        <v>0.1076884</v>
      </c>
      <c r="Z19" s="341">
        <v>0.106001839</v>
      </c>
      <c r="AA19" s="341">
        <v>9.7607226000000005E-2</v>
      </c>
      <c r="AB19" s="341">
        <v>0.10300203400000001</v>
      </c>
      <c r="AC19" s="341">
        <v>0.104247774</v>
      </c>
      <c r="AD19" s="341">
        <v>0.1059184</v>
      </c>
      <c r="AE19" s="341">
        <v>0.109887806</v>
      </c>
      <c r="AF19" s="341">
        <v>0.1123376</v>
      </c>
      <c r="AG19" s="341">
        <v>0.112176452</v>
      </c>
      <c r="AH19" s="341">
        <v>0.112308806</v>
      </c>
      <c r="AI19" s="341">
        <v>0.112026167</v>
      </c>
      <c r="AJ19" s="341">
        <v>0.11127074200000001</v>
      </c>
      <c r="AK19" s="341">
        <v>0.1148798</v>
      </c>
      <c r="AL19" s="341">
        <v>0.109066</v>
      </c>
      <c r="AM19" s="341">
        <v>6.0061999999999997E-2</v>
      </c>
      <c r="AN19" s="341">
        <v>6.9138678999999995E-2</v>
      </c>
      <c r="AO19" s="341">
        <v>7.5981967999999997E-2</v>
      </c>
      <c r="AP19" s="341">
        <v>8.2620700000000005E-2</v>
      </c>
      <c r="AQ19" s="341">
        <v>7.6898516E-2</v>
      </c>
      <c r="AR19" s="341">
        <v>7.8361467000000004E-2</v>
      </c>
      <c r="AS19" s="341">
        <v>8.0391096999999995E-2</v>
      </c>
      <c r="AT19" s="341">
        <v>8.3301097000000004E-2</v>
      </c>
      <c r="AU19" s="341">
        <v>8.2266533000000003E-2</v>
      </c>
      <c r="AV19" s="341">
        <v>7.6480871000000006E-2</v>
      </c>
      <c r="AW19" s="341">
        <v>7.4543700000000004E-2</v>
      </c>
      <c r="AX19" s="341">
        <v>7.0340899999999998E-2</v>
      </c>
      <c r="AY19" s="341">
        <v>7.3124099999999997E-2</v>
      </c>
      <c r="AZ19" s="352">
        <v>7.6072000000000001E-2</v>
      </c>
      <c r="BA19" s="352">
        <v>8.1367599999999998E-2</v>
      </c>
      <c r="BB19" s="352">
        <v>8.7198100000000001E-2</v>
      </c>
      <c r="BC19" s="352">
        <v>9.5237699999999995E-2</v>
      </c>
      <c r="BD19" s="352">
        <v>0.1017932</v>
      </c>
      <c r="BE19" s="352">
        <v>0.10549699999999999</v>
      </c>
      <c r="BF19" s="352">
        <v>0.1066713</v>
      </c>
      <c r="BG19" s="352">
        <v>0.1042418</v>
      </c>
      <c r="BH19" s="352">
        <v>0.1043139</v>
      </c>
      <c r="BI19" s="352">
        <v>0.1043331</v>
      </c>
      <c r="BJ19" s="352">
        <v>0.1041836</v>
      </c>
      <c r="BK19" s="352">
        <v>9.0066499999999994E-2</v>
      </c>
      <c r="BL19" s="352">
        <v>8.9700100000000005E-2</v>
      </c>
      <c r="BM19" s="352">
        <v>9.3251600000000004E-2</v>
      </c>
      <c r="BN19" s="352">
        <v>9.6740300000000001E-2</v>
      </c>
      <c r="BO19" s="352">
        <v>0.1001466</v>
      </c>
      <c r="BP19" s="352">
        <v>0.1033796</v>
      </c>
      <c r="BQ19" s="352">
        <v>0.1059857</v>
      </c>
      <c r="BR19" s="352">
        <v>0.10654520000000001</v>
      </c>
      <c r="BS19" s="352">
        <v>0.10417800000000001</v>
      </c>
      <c r="BT19" s="352">
        <v>0.1039234</v>
      </c>
      <c r="BU19" s="352">
        <v>0.10309500000000001</v>
      </c>
      <c r="BV19" s="352">
        <v>0.1028601</v>
      </c>
    </row>
    <row r="20" spans="1:74" ht="11.1" customHeight="1" x14ac:dyDescent="0.2">
      <c r="A20" s="270" t="s">
        <v>1468</v>
      </c>
      <c r="B20" s="545" t="s">
        <v>1495</v>
      </c>
      <c r="C20" s="341">
        <v>8.4916676999999996E-2</v>
      </c>
      <c r="D20" s="341">
        <v>8.2126249999999998E-2</v>
      </c>
      <c r="E20" s="341">
        <v>8.3742418999999998E-2</v>
      </c>
      <c r="F20" s="341">
        <v>9.4567833000000004E-2</v>
      </c>
      <c r="G20" s="341">
        <v>9.7044838999999994E-2</v>
      </c>
      <c r="H20" s="341">
        <v>9.8267999999999994E-2</v>
      </c>
      <c r="I20" s="341">
        <v>9.9541581000000004E-2</v>
      </c>
      <c r="J20" s="341">
        <v>9.1342452000000005E-2</v>
      </c>
      <c r="K20" s="341">
        <v>0.109644333</v>
      </c>
      <c r="L20" s="341">
        <v>9.9336967999999998E-2</v>
      </c>
      <c r="M20" s="341">
        <v>0.11550390000000001</v>
      </c>
      <c r="N20" s="341">
        <v>0.11674371</v>
      </c>
      <c r="O20" s="341">
        <v>0.12900177400000001</v>
      </c>
      <c r="P20" s="341">
        <v>0.134272536</v>
      </c>
      <c r="Q20" s="341">
        <v>0.152178323</v>
      </c>
      <c r="R20" s="341">
        <v>0.160675333</v>
      </c>
      <c r="S20" s="341">
        <v>0.172744065</v>
      </c>
      <c r="T20" s="341">
        <v>0.18294813300000001</v>
      </c>
      <c r="U20" s="341">
        <v>0.16405616100000001</v>
      </c>
      <c r="V20" s="341">
        <v>0.18494348399999999</v>
      </c>
      <c r="W20" s="341">
        <v>0.19872193299999999</v>
      </c>
      <c r="X20" s="341">
        <v>0.164331903</v>
      </c>
      <c r="Y20" s="341">
        <v>0.179585467</v>
      </c>
      <c r="Z20" s="341">
        <v>0.20944274199999999</v>
      </c>
      <c r="AA20" s="341">
        <v>0.184093645</v>
      </c>
      <c r="AB20" s="341">
        <v>0.19393962100000001</v>
      </c>
      <c r="AC20" s="341">
        <v>0.183474419</v>
      </c>
      <c r="AD20" s="341">
        <v>0.20739969999999999</v>
      </c>
      <c r="AE20" s="341">
        <v>0.176391516</v>
      </c>
      <c r="AF20" s="341">
        <v>0.2340044</v>
      </c>
      <c r="AG20" s="341">
        <v>0.22049090299999999</v>
      </c>
      <c r="AH20" s="341">
        <v>0.21445545199999999</v>
      </c>
      <c r="AI20" s="341">
        <v>0.21283833299999999</v>
      </c>
      <c r="AJ20" s="341">
        <v>0.218395387</v>
      </c>
      <c r="AK20" s="341">
        <v>0.22657396699999999</v>
      </c>
      <c r="AL20" s="341">
        <v>0.22223767699999999</v>
      </c>
      <c r="AM20" s="341">
        <v>0.16738612899999999</v>
      </c>
      <c r="AN20" s="341">
        <v>0.15771471400000001</v>
      </c>
      <c r="AO20" s="341">
        <v>0.17460387099999999</v>
      </c>
      <c r="AP20" s="341">
        <v>0.16939943299999999</v>
      </c>
      <c r="AQ20" s="341">
        <v>0.20105100000000001</v>
      </c>
      <c r="AR20" s="341">
        <v>0.208067267</v>
      </c>
      <c r="AS20" s="341">
        <v>0.20077445199999999</v>
      </c>
      <c r="AT20" s="341">
        <v>0.18289638699999999</v>
      </c>
      <c r="AU20" s="341">
        <v>0.215474467</v>
      </c>
      <c r="AV20" s="341">
        <v>0.20708074200000001</v>
      </c>
      <c r="AW20" s="341">
        <v>0.19978570000000001</v>
      </c>
      <c r="AX20" s="341">
        <v>0.2014203</v>
      </c>
      <c r="AY20" s="341">
        <v>0.18520639999999999</v>
      </c>
      <c r="AZ20" s="352">
        <v>0.19450909999999999</v>
      </c>
      <c r="BA20" s="352">
        <v>0.2056441</v>
      </c>
      <c r="BB20" s="352">
        <v>0.22226699999999999</v>
      </c>
      <c r="BC20" s="352">
        <v>0.23647470000000001</v>
      </c>
      <c r="BD20" s="352">
        <v>0.2525172</v>
      </c>
      <c r="BE20" s="352">
        <v>0.25644050000000002</v>
      </c>
      <c r="BF20" s="352">
        <v>0.25793509999999997</v>
      </c>
      <c r="BG20" s="352">
        <v>0.26514700000000002</v>
      </c>
      <c r="BH20" s="352">
        <v>0.26400709999999999</v>
      </c>
      <c r="BI20" s="352">
        <v>0.27514070000000002</v>
      </c>
      <c r="BJ20" s="352">
        <v>0.28402139999999998</v>
      </c>
      <c r="BK20" s="352">
        <v>0.27406239999999998</v>
      </c>
      <c r="BL20" s="352">
        <v>0.27561049999999998</v>
      </c>
      <c r="BM20" s="352">
        <v>0.27793319999999999</v>
      </c>
      <c r="BN20" s="352">
        <v>0.2816072</v>
      </c>
      <c r="BO20" s="352">
        <v>0.28349069999999998</v>
      </c>
      <c r="BP20" s="352">
        <v>0.28943020000000003</v>
      </c>
      <c r="BQ20" s="352">
        <v>0.28520410000000002</v>
      </c>
      <c r="BR20" s="352">
        <v>0.2801343</v>
      </c>
      <c r="BS20" s="352">
        <v>0.28215010000000001</v>
      </c>
      <c r="BT20" s="352">
        <v>0.2772811</v>
      </c>
      <c r="BU20" s="352">
        <v>0.28653129999999999</v>
      </c>
      <c r="BV20" s="352">
        <v>0.29441800000000001</v>
      </c>
    </row>
    <row r="21" spans="1:74" ht="11.1" customHeight="1" x14ac:dyDescent="0.2">
      <c r="A21" s="269" t="s">
        <v>96</v>
      </c>
      <c r="B21" s="545" t="s">
        <v>1509</v>
      </c>
      <c r="C21" s="341">
        <v>-0.69510400000000006</v>
      </c>
      <c r="D21" s="341">
        <v>-0.48419800000000002</v>
      </c>
      <c r="E21" s="341">
        <v>-1.012964</v>
      </c>
      <c r="F21" s="341">
        <v>-1.1385799999999999</v>
      </c>
      <c r="G21" s="341">
        <v>-1.001911</v>
      </c>
      <c r="H21" s="341">
        <v>-1.093478</v>
      </c>
      <c r="I21" s="341">
        <v>-1.362303</v>
      </c>
      <c r="J21" s="341">
        <v>-1.1848179999999999</v>
      </c>
      <c r="K21" s="341">
        <v>-1.182345</v>
      </c>
      <c r="L21" s="341">
        <v>-0.91573199999999999</v>
      </c>
      <c r="M21" s="341">
        <v>-0.941805</v>
      </c>
      <c r="N21" s="341">
        <v>-1.134962</v>
      </c>
      <c r="O21" s="341">
        <v>-0.61289199999999999</v>
      </c>
      <c r="P21" s="341">
        <v>-0.628077</v>
      </c>
      <c r="Q21" s="341">
        <v>-0.98728099999999996</v>
      </c>
      <c r="R21" s="341">
        <v>-0.86398299999999995</v>
      </c>
      <c r="S21" s="341">
        <v>-0.99500200000000005</v>
      </c>
      <c r="T21" s="341">
        <v>-1.0237149999999999</v>
      </c>
      <c r="U21" s="341">
        <v>-1.1437580000000001</v>
      </c>
      <c r="V21" s="341">
        <v>-1.0732079999999999</v>
      </c>
      <c r="W21" s="341">
        <v>-0.95936200000000005</v>
      </c>
      <c r="X21" s="341">
        <v>-0.97177899999999995</v>
      </c>
      <c r="Y21" s="341">
        <v>-1.0325089999999999</v>
      </c>
      <c r="Z21" s="341">
        <v>-1.0417110000000001</v>
      </c>
      <c r="AA21" s="341">
        <v>-0.83654499999999998</v>
      </c>
      <c r="AB21" s="341">
        <v>-0.79840999999999995</v>
      </c>
      <c r="AC21" s="341">
        <v>-0.91920199999999996</v>
      </c>
      <c r="AD21" s="341">
        <v>-1.1123209999999999</v>
      </c>
      <c r="AE21" s="341">
        <v>-1.118336</v>
      </c>
      <c r="AF21" s="341">
        <v>-1.324832</v>
      </c>
      <c r="AG21" s="341">
        <v>-1.236853</v>
      </c>
      <c r="AH21" s="341">
        <v>-1.357294</v>
      </c>
      <c r="AI21" s="341">
        <v>-1.356606</v>
      </c>
      <c r="AJ21" s="341">
        <v>-1.1291439999999999</v>
      </c>
      <c r="AK21" s="341">
        <v>-1.2364919999999999</v>
      </c>
      <c r="AL21" s="341">
        <v>-1.2962180000000001</v>
      </c>
      <c r="AM21" s="341">
        <v>-1.0123759999999999</v>
      </c>
      <c r="AN21" s="341">
        <v>-0.63463800000000004</v>
      </c>
      <c r="AO21" s="341">
        <v>-0.92863799999999996</v>
      </c>
      <c r="AP21" s="341">
        <v>-1.0645800000000001</v>
      </c>
      <c r="AQ21" s="341">
        <v>-1.1596379999999999</v>
      </c>
      <c r="AR21" s="341">
        <v>-1.2990999999999999</v>
      </c>
      <c r="AS21" s="341">
        <v>-1.2623390000000001</v>
      </c>
      <c r="AT21" s="341">
        <v>-1.180194</v>
      </c>
      <c r="AU21" s="341">
        <v>-1.0976060000000001</v>
      </c>
      <c r="AV21" s="341">
        <v>-1.15499</v>
      </c>
      <c r="AW21" s="341">
        <v>-1.1588238099999999</v>
      </c>
      <c r="AX21" s="341">
        <v>-1.3439769589999999</v>
      </c>
      <c r="AY21" s="341">
        <v>-1.0690425219999999</v>
      </c>
      <c r="AZ21" s="352">
        <v>-0.92020599999999997</v>
      </c>
      <c r="BA21" s="352">
        <v>-0.90919609999999995</v>
      </c>
      <c r="BB21" s="352">
        <v>-1.01813</v>
      </c>
      <c r="BC21" s="352">
        <v>-0.9430617</v>
      </c>
      <c r="BD21" s="352">
        <v>-1.0039979999999999</v>
      </c>
      <c r="BE21" s="352">
        <v>-1.0857559999999999</v>
      </c>
      <c r="BF21" s="352">
        <v>-1.142997</v>
      </c>
      <c r="BG21" s="352">
        <v>-1.0644100000000001</v>
      </c>
      <c r="BH21" s="352">
        <v>-0.94202059999999999</v>
      </c>
      <c r="BI21" s="352">
        <v>-0.95893269999999997</v>
      </c>
      <c r="BJ21" s="352">
        <v>-0.97933930000000002</v>
      </c>
      <c r="BK21" s="352">
        <v>-0.71985920000000003</v>
      </c>
      <c r="BL21" s="352">
        <v>-0.84626670000000004</v>
      </c>
      <c r="BM21" s="352">
        <v>-0.88734290000000005</v>
      </c>
      <c r="BN21" s="352">
        <v>-0.9781147</v>
      </c>
      <c r="BO21" s="352">
        <v>-0.87947229999999998</v>
      </c>
      <c r="BP21" s="352">
        <v>-0.92697830000000003</v>
      </c>
      <c r="BQ21" s="352">
        <v>-0.9523992</v>
      </c>
      <c r="BR21" s="352">
        <v>-0.97253089999999998</v>
      </c>
      <c r="BS21" s="352">
        <v>-0.94935159999999996</v>
      </c>
      <c r="BT21" s="352">
        <v>-0.8193203</v>
      </c>
      <c r="BU21" s="352">
        <v>-0.82709109999999997</v>
      </c>
      <c r="BV21" s="352">
        <v>-0.85137189999999996</v>
      </c>
    </row>
    <row r="22" spans="1:74" ht="11.1" customHeight="1" x14ac:dyDescent="0.2">
      <c r="A22" s="269" t="s">
        <v>1471</v>
      </c>
      <c r="B22" s="545" t="s">
        <v>1498</v>
      </c>
      <c r="C22" s="341">
        <v>5.777E-3</v>
      </c>
      <c r="D22" s="341">
        <v>-1.01E-4</v>
      </c>
      <c r="E22" s="341">
        <v>1.5002E-2</v>
      </c>
      <c r="F22" s="341">
        <v>1.3179999999999999E-3</v>
      </c>
      <c r="G22" s="341">
        <v>-1.24E-2</v>
      </c>
      <c r="H22" s="341">
        <v>-8.0850000000000002E-3</v>
      </c>
      <c r="I22" s="341">
        <v>-1.0985999999999999E-2</v>
      </c>
      <c r="J22" s="341">
        <v>-1.4848E-2</v>
      </c>
      <c r="K22" s="341">
        <v>-7.8549999999999991E-3</v>
      </c>
      <c r="L22" s="341">
        <v>6.1250000000000002E-3</v>
      </c>
      <c r="M22" s="341">
        <v>2.2738000000000001E-2</v>
      </c>
      <c r="N22" s="341">
        <v>1.2564000000000001E-2</v>
      </c>
      <c r="O22" s="341">
        <v>2.4702999999999999E-2</v>
      </c>
      <c r="P22" s="341">
        <v>2.8646999999999999E-2</v>
      </c>
      <c r="Q22" s="341">
        <v>2.1137E-2</v>
      </c>
      <c r="R22" s="341">
        <v>-4.7039999999999998E-3</v>
      </c>
      <c r="S22" s="341">
        <v>2.3909999999999999E-3</v>
      </c>
      <c r="T22" s="341">
        <v>5.9109999999999996E-3</v>
      </c>
      <c r="U22" s="341">
        <v>1.0809999999999999E-3</v>
      </c>
      <c r="V22" s="341">
        <v>1.4144E-2</v>
      </c>
      <c r="W22" s="341">
        <v>2.9012E-2</v>
      </c>
      <c r="X22" s="341">
        <v>1.8270000000000002E-2</v>
      </c>
      <c r="Y22" s="341">
        <v>2.9253000000000001E-2</v>
      </c>
      <c r="Z22" s="341">
        <v>2.0641E-2</v>
      </c>
      <c r="AA22" s="341">
        <v>3.6958999999999999E-2</v>
      </c>
      <c r="AB22" s="341">
        <v>5.1754000000000001E-2</v>
      </c>
      <c r="AC22" s="341">
        <v>1.3324000000000001E-2</v>
      </c>
      <c r="AD22" s="341">
        <v>3.4186000000000001E-2</v>
      </c>
      <c r="AE22" s="341">
        <v>9.2040000000000004E-3</v>
      </c>
      <c r="AF22" s="341">
        <v>8.0450000000000001E-3</v>
      </c>
      <c r="AG22" s="341">
        <v>-9.1600000000000004E-4</v>
      </c>
      <c r="AH22" s="341">
        <v>-9.8299999999999993E-4</v>
      </c>
      <c r="AI22" s="341">
        <v>4.0429999999999997E-3</v>
      </c>
      <c r="AJ22" s="341">
        <v>1.1913E-2</v>
      </c>
      <c r="AK22" s="341">
        <v>8.1349999999999999E-3</v>
      </c>
      <c r="AL22" s="341">
        <v>2.0655E-2</v>
      </c>
      <c r="AM22" s="341">
        <v>-3.7590000000000002E-3</v>
      </c>
      <c r="AN22" s="341">
        <v>3.9050000000000001E-3</v>
      </c>
      <c r="AO22" s="341">
        <v>1.3999999999999999E-4</v>
      </c>
      <c r="AP22" s="341">
        <v>-4.0289999999999996E-3</v>
      </c>
      <c r="AQ22" s="341">
        <v>-6.6800000000000002E-3</v>
      </c>
      <c r="AR22" s="341">
        <v>-7.9920000000000008E-3</v>
      </c>
      <c r="AS22" s="341">
        <v>-9.8600000000000007E-3</v>
      </c>
      <c r="AT22" s="341">
        <v>-8.1700000000000002E-3</v>
      </c>
      <c r="AU22" s="341">
        <v>-5.829E-3</v>
      </c>
      <c r="AV22" s="341">
        <v>2.8379999999999998E-3</v>
      </c>
      <c r="AW22" s="341">
        <v>-1.0223133000000001E-2</v>
      </c>
      <c r="AX22" s="341">
        <v>8.5661290000000005E-3</v>
      </c>
      <c r="AY22" s="341">
        <v>-4.6437939999999997E-3</v>
      </c>
      <c r="AZ22" s="352">
        <v>-6.5919199999999996E-4</v>
      </c>
      <c r="BA22" s="352">
        <v>-1.8989600000000001E-3</v>
      </c>
      <c r="BB22" s="352">
        <v>-4.3498199999999999E-3</v>
      </c>
      <c r="BC22" s="352">
        <v>-6.1472699999999998E-3</v>
      </c>
      <c r="BD22" s="352">
        <v>-1.78101E-3</v>
      </c>
      <c r="BE22" s="352">
        <v>-2.7850599999999998E-3</v>
      </c>
      <c r="BF22" s="352">
        <v>-3.4529500000000002E-3</v>
      </c>
      <c r="BG22" s="352">
        <v>-2.3503600000000001E-3</v>
      </c>
      <c r="BH22" s="352">
        <v>1.1717400000000001E-3</v>
      </c>
      <c r="BI22" s="352">
        <v>1.8713200000000001E-3</v>
      </c>
      <c r="BJ22" s="352">
        <v>2.4049900000000001E-3</v>
      </c>
      <c r="BK22" s="352">
        <v>-6.31082E-3</v>
      </c>
      <c r="BL22" s="352">
        <v>-1.94757E-3</v>
      </c>
      <c r="BM22" s="352">
        <v>-2.8952600000000002E-3</v>
      </c>
      <c r="BN22" s="352">
        <v>-5.1208499999999997E-3</v>
      </c>
      <c r="BO22" s="352">
        <v>-6.7445300000000003E-3</v>
      </c>
      <c r="BP22" s="352">
        <v>-2.2442199999999999E-3</v>
      </c>
      <c r="BQ22" s="352">
        <v>-3.14489E-3</v>
      </c>
      <c r="BR22" s="352">
        <v>-3.7330200000000001E-3</v>
      </c>
      <c r="BS22" s="352">
        <v>-2.5689100000000002E-3</v>
      </c>
      <c r="BT22" s="352">
        <v>1.68239E-3</v>
      </c>
      <c r="BU22" s="352">
        <v>2.7385299999999999E-3</v>
      </c>
      <c r="BV22" s="352">
        <v>3.3025799999999998E-3</v>
      </c>
    </row>
    <row r="23" spans="1:74" ht="11.1" customHeight="1" x14ac:dyDescent="0.2">
      <c r="A23" s="270" t="s">
        <v>1472</v>
      </c>
      <c r="B23" s="545" t="s">
        <v>1499</v>
      </c>
      <c r="C23" s="341">
        <v>2.0386999999999999E-2</v>
      </c>
      <c r="D23" s="341">
        <v>1.2821000000000001E-2</v>
      </c>
      <c r="E23" s="341">
        <v>1.7902999999999999E-2</v>
      </c>
      <c r="F23" s="341">
        <v>1.3067E-2</v>
      </c>
      <c r="G23" s="341">
        <v>2.0936E-2</v>
      </c>
      <c r="H23" s="341">
        <v>1.7867000000000001E-2</v>
      </c>
      <c r="I23" s="341">
        <v>1.9129E-2</v>
      </c>
      <c r="J23" s="341">
        <v>1.3580999999999999E-2</v>
      </c>
      <c r="K23" s="341">
        <v>1.0133E-2</v>
      </c>
      <c r="L23" s="341">
        <v>1.4548E-2</v>
      </c>
      <c r="M23" s="341">
        <v>2.3067000000000001E-2</v>
      </c>
      <c r="N23" s="341">
        <v>2.1613E-2</v>
      </c>
      <c r="O23" s="341">
        <v>2.0419E-2</v>
      </c>
      <c r="P23" s="341">
        <v>1.95E-2</v>
      </c>
      <c r="Q23" s="341">
        <v>2.5354999999999999E-2</v>
      </c>
      <c r="R23" s="341">
        <v>1.4E-2</v>
      </c>
      <c r="S23" s="341">
        <v>3.7065000000000001E-2</v>
      </c>
      <c r="T23" s="341">
        <v>2.2700000000000001E-2</v>
      </c>
      <c r="U23" s="341">
        <v>2.5257999999999999E-2</v>
      </c>
      <c r="V23" s="341">
        <v>3.2355000000000002E-2</v>
      </c>
      <c r="W23" s="341">
        <v>1.35E-2</v>
      </c>
      <c r="X23" s="341">
        <v>1.1323E-2</v>
      </c>
      <c r="Y23" s="341">
        <v>2.7099999999999999E-2</v>
      </c>
      <c r="Z23" s="341">
        <v>3.3936000000000001E-2</v>
      </c>
      <c r="AA23" s="341">
        <v>2.7741999999999999E-2</v>
      </c>
      <c r="AB23" s="341">
        <v>3.4551999999999999E-2</v>
      </c>
      <c r="AC23" s="341">
        <v>3.3967999999999998E-2</v>
      </c>
      <c r="AD23" s="341">
        <v>3.4333000000000002E-2</v>
      </c>
      <c r="AE23" s="341">
        <v>3.9E-2</v>
      </c>
      <c r="AF23" s="341">
        <v>4.8633000000000003E-2</v>
      </c>
      <c r="AG23" s="341">
        <v>5.1612999999999999E-2</v>
      </c>
      <c r="AH23" s="341">
        <v>4.3839000000000003E-2</v>
      </c>
      <c r="AI23" s="341">
        <v>3.3833000000000002E-2</v>
      </c>
      <c r="AJ23" s="341">
        <v>2.2613000000000001E-2</v>
      </c>
      <c r="AK23" s="341">
        <v>4.8329999999999996E-3</v>
      </c>
      <c r="AL23" s="341">
        <v>3.1E-2</v>
      </c>
      <c r="AM23" s="341">
        <v>-5.2269999999999999E-3</v>
      </c>
      <c r="AN23" s="341">
        <v>-3.6080000000000001E-3</v>
      </c>
      <c r="AO23" s="341">
        <v>-1.4970000000000001E-2</v>
      </c>
      <c r="AP23" s="341">
        <v>-4.1023999999999998E-2</v>
      </c>
      <c r="AQ23" s="341">
        <v>-2.7567999999999999E-2</v>
      </c>
      <c r="AR23" s="341">
        <v>-4.8089E-2</v>
      </c>
      <c r="AS23" s="341">
        <v>-4.4006000000000003E-2</v>
      </c>
      <c r="AT23" s="341">
        <v>-2.8981E-2</v>
      </c>
      <c r="AU23" s="341">
        <v>-3.9861000000000001E-2</v>
      </c>
      <c r="AV23" s="341">
        <v>-2.8072E-2</v>
      </c>
      <c r="AW23" s="341">
        <v>-3.6351833E-2</v>
      </c>
      <c r="AX23" s="341">
        <v>-3.0345184000000001E-2</v>
      </c>
      <c r="AY23" s="341">
        <v>-2.0052739E-2</v>
      </c>
      <c r="AZ23" s="352">
        <v>-2.1208100000000001E-2</v>
      </c>
      <c r="BA23" s="352">
        <v>-2.2113000000000001E-2</v>
      </c>
      <c r="BB23" s="352">
        <v>-2.29036E-2</v>
      </c>
      <c r="BC23" s="352">
        <v>-2.3232200000000001E-2</v>
      </c>
      <c r="BD23" s="352">
        <v>-2.40772E-2</v>
      </c>
      <c r="BE23" s="352">
        <v>-2.3005600000000001E-2</v>
      </c>
      <c r="BF23" s="352">
        <v>-2.1321300000000001E-2</v>
      </c>
      <c r="BG23" s="352">
        <v>-2.1418900000000001E-2</v>
      </c>
      <c r="BH23" s="352">
        <v>-1.98763E-2</v>
      </c>
      <c r="BI23" s="352">
        <v>-2.14273E-2</v>
      </c>
      <c r="BJ23" s="352">
        <v>-2.2534800000000001E-2</v>
      </c>
      <c r="BK23" s="352">
        <v>-1.7310300000000001E-2</v>
      </c>
      <c r="BL23" s="352">
        <v>-1.8631700000000001E-2</v>
      </c>
      <c r="BM23" s="352">
        <v>-1.9676699999999998E-2</v>
      </c>
      <c r="BN23" s="352">
        <v>-2.0590399999999998E-2</v>
      </c>
      <c r="BO23" s="352">
        <v>-2.1008499999999999E-2</v>
      </c>
      <c r="BP23" s="352">
        <v>-2.1960500000000001E-2</v>
      </c>
      <c r="BQ23" s="352">
        <v>-2.08921E-2</v>
      </c>
      <c r="BR23" s="352">
        <v>-1.9214100000000001E-2</v>
      </c>
      <c r="BS23" s="352">
        <v>-1.9287800000000001E-2</v>
      </c>
      <c r="BT23" s="352">
        <v>-1.7741300000000002E-2</v>
      </c>
      <c r="BU23" s="352">
        <v>-1.9403699999999999E-2</v>
      </c>
      <c r="BV23" s="352">
        <v>-2.0596300000000001E-2</v>
      </c>
    </row>
    <row r="24" spans="1:74" ht="11.1" customHeight="1" x14ac:dyDescent="0.2">
      <c r="A24" s="270" t="s">
        <v>1518</v>
      </c>
      <c r="B24" s="545" t="s">
        <v>1519</v>
      </c>
      <c r="C24" s="341">
        <v>0.13045277399999999</v>
      </c>
      <c r="D24" s="341">
        <v>0.16857646400000001</v>
      </c>
      <c r="E24" s="341">
        <v>0.18581767699999999</v>
      </c>
      <c r="F24" s="341">
        <v>0.28929516700000002</v>
      </c>
      <c r="G24" s="341">
        <v>-0.111254161</v>
      </c>
      <c r="H24" s="341">
        <v>-2.1674967E-2</v>
      </c>
      <c r="I24" s="341">
        <v>-4.8557806000000002E-2</v>
      </c>
      <c r="J24" s="341">
        <v>1.3250355E-2</v>
      </c>
      <c r="K24" s="341">
        <v>8.3826532999999995E-2</v>
      </c>
      <c r="L24" s="341">
        <v>1.3696613E-2</v>
      </c>
      <c r="M24" s="341">
        <v>-0.37634830000000002</v>
      </c>
      <c r="N24" s="341">
        <v>3.2520258000000003E-2</v>
      </c>
      <c r="O24" s="341">
        <v>-0.15711883900000001</v>
      </c>
      <c r="P24" s="341">
        <v>-8.7268893E-2</v>
      </c>
      <c r="Q24" s="341">
        <v>0.398891516</v>
      </c>
      <c r="R24" s="341">
        <v>1.6996330000000001E-3</v>
      </c>
      <c r="S24" s="341">
        <v>-4.9437099999999996E-3</v>
      </c>
      <c r="T24" s="341">
        <v>4.6901900000000003E-2</v>
      </c>
      <c r="U24" s="341">
        <v>-0.25979854800000002</v>
      </c>
      <c r="V24" s="341">
        <v>0.11172529</v>
      </c>
      <c r="W24" s="341">
        <v>-8.5608267000000002E-2</v>
      </c>
      <c r="X24" s="341">
        <v>0.32014509699999999</v>
      </c>
      <c r="Y24" s="341">
        <v>-0.16725656699999999</v>
      </c>
      <c r="Z24" s="341">
        <v>-0.57964903199999995</v>
      </c>
      <c r="AA24" s="341">
        <v>2.745581E-3</v>
      </c>
      <c r="AB24" s="341">
        <v>0.36892944799999999</v>
      </c>
      <c r="AC24" s="341">
        <v>-0.116562129</v>
      </c>
      <c r="AD24" s="341">
        <v>0.104676433</v>
      </c>
      <c r="AE24" s="341">
        <v>-8.3916032000000002E-2</v>
      </c>
      <c r="AF24" s="341">
        <v>-6.6663633E-2</v>
      </c>
      <c r="AG24" s="341">
        <v>-0.17390122599999999</v>
      </c>
      <c r="AH24" s="341">
        <v>0.117373645</v>
      </c>
      <c r="AI24" s="341">
        <v>6.3545732999999993E-2</v>
      </c>
      <c r="AJ24" s="341">
        <v>0.244903387</v>
      </c>
      <c r="AK24" s="341">
        <v>-0.26293396699999999</v>
      </c>
      <c r="AL24" s="341">
        <v>-0.20315587099999999</v>
      </c>
      <c r="AM24" s="341">
        <v>0.34238590299999999</v>
      </c>
      <c r="AN24" s="341">
        <v>4.9216214000000001E-2</v>
      </c>
      <c r="AO24" s="341">
        <v>9.0373580999999995E-2</v>
      </c>
      <c r="AP24" s="341">
        <v>0.255332367</v>
      </c>
      <c r="AQ24" s="341">
        <v>-7.3137418999999995E-2</v>
      </c>
      <c r="AR24" s="341">
        <v>8.8457400000000005E-2</v>
      </c>
      <c r="AS24" s="341">
        <v>-0.13120654800000001</v>
      </c>
      <c r="AT24" s="341">
        <v>-0.32914380599999998</v>
      </c>
      <c r="AU24" s="341">
        <v>-9.6150799999999995E-2</v>
      </c>
      <c r="AV24" s="341">
        <v>0.411878774</v>
      </c>
      <c r="AW24" s="341">
        <v>-0.27423745700000002</v>
      </c>
      <c r="AX24" s="341">
        <v>-0.26998768699999998</v>
      </c>
      <c r="AY24" s="341">
        <v>1.9589684E-2</v>
      </c>
      <c r="AZ24" s="352">
        <v>0.30511379999999999</v>
      </c>
      <c r="BA24" s="352">
        <v>0.1230369</v>
      </c>
      <c r="BB24" s="352">
        <v>0.16516169999999999</v>
      </c>
      <c r="BC24" s="352">
        <v>-6.5301600000000001E-2</v>
      </c>
      <c r="BD24" s="352">
        <v>2.69099E-2</v>
      </c>
      <c r="BE24" s="352">
        <v>-0.19941700000000001</v>
      </c>
      <c r="BF24" s="352">
        <v>-3.9889699999999997E-3</v>
      </c>
      <c r="BG24" s="352">
        <v>0.1259584</v>
      </c>
      <c r="BH24" s="352">
        <v>0.2467618</v>
      </c>
      <c r="BI24" s="352">
        <v>-0.15599080000000001</v>
      </c>
      <c r="BJ24" s="352">
        <v>-0.22904559999999999</v>
      </c>
      <c r="BK24" s="352">
        <v>-0.16977780000000001</v>
      </c>
      <c r="BL24" s="352">
        <v>0.2530809</v>
      </c>
      <c r="BM24" s="352">
        <v>7.7843700000000002E-2</v>
      </c>
      <c r="BN24" s="352">
        <v>0.19545889999999999</v>
      </c>
      <c r="BO24" s="352">
        <v>-0.1180745</v>
      </c>
      <c r="BP24" s="352">
        <v>5.7414100000000003E-2</v>
      </c>
      <c r="BQ24" s="352">
        <v>-0.16991129999999999</v>
      </c>
      <c r="BR24" s="352">
        <v>1.13686E-2</v>
      </c>
      <c r="BS24" s="352">
        <v>0.12095160000000001</v>
      </c>
      <c r="BT24" s="352">
        <v>0.20595179999999999</v>
      </c>
      <c r="BU24" s="352">
        <v>-0.1400334</v>
      </c>
      <c r="BV24" s="352">
        <v>-0.26747860000000001</v>
      </c>
    </row>
    <row r="25" spans="1:74" s="273" customFormat="1" ht="11.1"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559"/>
      <c r="BA25" s="559"/>
      <c r="BB25" s="559"/>
      <c r="BC25" s="559"/>
      <c r="BD25" s="559"/>
      <c r="BE25" s="559"/>
      <c r="BF25" s="559"/>
      <c r="BG25" s="559"/>
      <c r="BH25" s="559"/>
      <c r="BI25" s="559"/>
      <c r="BJ25" s="559"/>
      <c r="BK25" s="559"/>
      <c r="BL25" s="559"/>
      <c r="BM25" s="559"/>
      <c r="BN25" s="559"/>
      <c r="BO25" s="559"/>
      <c r="BP25" s="559"/>
      <c r="BQ25" s="559"/>
      <c r="BR25" s="559"/>
      <c r="BS25" s="559"/>
      <c r="BT25" s="559"/>
      <c r="BU25" s="559"/>
      <c r="BV25" s="559"/>
    </row>
    <row r="26" spans="1:74" s="273" customFormat="1" ht="11.1" customHeight="1" x14ac:dyDescent="0.2">
      <c r="A26" s="543"/>
      <c r="B26" s="31" t="s">
        <v>457</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559"/>
      <c r="BA26" s="559"/>
      <c r="BB26" s="559"/>
      <c r="BC26" s="559"/>
      <c r="BD26" s="559"/>
      <c r="BE26" s="559"/>
      <c r="BF26" s="559"/>
      <c r="BG26" s="559"/>
      <c r="BH26" s="559"/>
      <c r="BI26" s="559"/>
      <c r="BJ26" s="559"/>
      <c r="BK26" s="559"/>
      <c r="BL26" s="559"/>
      <c r="BM26" s="559"/>
      <c r="BN26" s="559"/>
      <c r="BO26" s="559"/>
      <c r="BP26" s="559"/>
      <c r="BQ26" s="559"/>
      <c r="BR26" s="559"/>
      <c r="BS26" s="559"/>
      <c r="BT26" s="559"/>
      <c r="BU26" s="559"/>
      <c r="BV26" s="559"/>
    </row>
    <row r="27" spans="1:74" s="273" customFormat="1" ht="11.1" customHeight="1" x14ac:dyDescent="0.2">
      <c r="A27" s="548" t="s">
        <v>1510</v>
      </c>
      <c r="B27" s="544" t="s">
        <v>1476</v>
      </c>
      <c r="C27" s="102">
        <v>1.0260823539999999</v>
      </c>
      <c r="D27" s="102">
        <v>1.0669230350000001</v>
      </c>
      <c r="E27" s="102">
        <v>1.147433387</v>
      </c>
      <c r="F27" s="102">
        <v>1.125113032</v>
      </c>
      <c r="G27" s="102">
        <v>1.158468807</v>
      </c>
      <c r="H27" s="102">
        <v>1.2277935339999999</v>
      </c>
      <c r="I27" s="102">
        <v>1.132067452</v>
      </c>
      <c r="J27" s="102">
        <v>1.2084393870000001</v>
      </c>
      <c r="K27" s="102">
        <v>1.132619166</v>
      </c>
      <c r="L27" s="102">
        <v>1.2089204200000001</v>
      </c>
      <c r="M27" s="102">
        <v>1.1925919659999999</v>
      </c>
      <c r="N27" s="102">
        <v>1.1444285809999999</v>
      </c>
      <c r="O27" s="102">
        <v>1.1451850320000001</v>
      </c>
      <c r="P27" s="102">
        <v>1.152767286</v>
      </c>
      <c r="Q27" s="102">
        <v>1.2446729350000001</v>
      </c>
      <c r="R27" s="102">
        <v>1.1985749670000001</v>
      </c>
      <c r="S27" s="102">
        <v>1.322593516</v>
      </c>
      <c r="T27" s="102">
        <v>1.3456291010000001</v>
      </c>
      <c r="U27" s="102">
        <v>1.2414943869999999</v>
      </c>
      <c r="V27" s="102">
        <v>1.3356968060000001</v>
      </c>
      <c r="W27" s="102">
        <v>1.279530134</v>
      </c>
      <c r="X27" s="102">
        <v>1.3195810640000001</v>
      </c>
      <c r="Y27" s="102">
        <v>1.257502299</v>
      </c>
      <c r="Z27" s="102">
        <v>1.281726388</v>
      </c>
      <c r="AA27" s="102">
        <v>1.155267517</v>
      </c>
      <c r="AB27" s="102">
        <v>1.3114181709999999</v>
      </c>
      <c r="AC27" s="102">
        <v>1.272021968</v>
      </c>
      <c r="AD27" s="102">
        <v>1.2724858999999999</v>
      </c>
      <c r="AE27" s="102">
        <v>1.371893161</v>
      </c>
      <c r="AF27" s="102">
        <v>1.352737367</v>
      </c>
      <c r="AG27" s="102">
        <v>1.402042258</v>
      </c>
      <c r="AH27" s="102">
        <v>1.335263774</v>
      </c>
      <c r="AI27" s="102">
        <v>1.320112867</v>
      </c>
      <c r="AJ27" s="102">
        <v>1.3638782570000001</v>
      </c>
      <c r="AK27" s="102">
        <v>1.325758234</v>
      </c>
      <c r="AL27" s="102">
        <v>1.277207419</v>
      </c>
      <c r="AM27" s="102">
        <v>1.130412032</v>
      </c>
      <c r="AN27" s="102">
        <v>1.203650036</v>
      </c>
      <c r="AO27" s="102">
        <v>1.1767227730000001</v>
      </c>
      <c r="AP27" s="102">
        <v>1.2354022330000001</v>
      </c>
      <c r="AQ27" s="102">
        <v>1.177806065</v>
      </c>
      <c r="AR27" s="102">
        <v>1.2079580999999999</v>
      </c>
      <c r="AS27" s="102">
        <v>1.222737323</v>
      </c>
      <c r="AT27" s="102">
        <v>1.209002613</v>
      </c>
      <c r="AU27" s="102">
        <v>1.2146393</v>
      </c>
      <c r="AV27" s="102">
        <v>1.309693065</v>
      </c>
      <c r="AW27" s="102">
        <v>1.2172237189999999</v>
      </c>
      <c r="AX27" s="102">
        <v>1.2060187579999999</v>
      </c>
      <c r="AY27" s="102">
        <v>1.132180328</v>
      </c>
      <c r="AZ27" s="559">
        <v>1.1816009999999999</v>
      </c>
      <c r="BA27" s="559">
        <v>1.1979599999999999</v>
      </c>
      <c r="BB27" s="559">
        <v>1.2367600000000001</v>
      </c>
      <c r="BC27" s="559">
        <v>1.3020389999999999</v>
      </c>
      <c r="BD27" s="559">
        <v>1.326648</v>
      </c>
      <c r="BE27" s="559">
        <v>1.32199</v>
      </c>
      <c r="BF27" s="559">
        <v>1.3365480000000001</v>
      </c>
      <c r="BG27" s="559">
        <v>1.305166</v>
      </c>
      <c r="BH27" s="559">
        <v>1.350695</v>
      </c>
      <c r="BI27" s="559">
        <v>1.327512</v>
      </c>
      <c r="BJ27" s="559">
        <v>1.3306979999999999</v>
      </c>
      <c r="BK27" s="559">
        <v>1.2399979999999999</v>
      </c>
      <c r="BL27" s="559">
        <v>1.2854490000000001</v>
      </c>
      <c r="BM27" s="559">
        <v>1.2902309999999999</v>
      </c>
      <c r="BN27" s="559">
        <v>1.314246</v>
      </c>
      <c r="BO27" s="559">
        <v>1.365232</v>
      </c>
      <c r="BP27" s="559">
        <v>1.3763620000000001</v>
      </c>
      <c r="BQ27" s="559">
        <v>1.3579669999999999</v>
      </c>
      <c r="BR27" s="559">
        <v>1.3625039999999999</v>
      </c>
      <c r="BS27" s="559">
        <v>1.328244</v>
      </c>
      <c r="BT27" s="559">
        <v>1.3679600000000001</v>
      </c>
      <c r="BU27" s="559">
        <v>1.3364780000000001</v>
      </c>
      <c r="BV27" s="559">
        <v>1.3384180000000001</v>
      </c>
    </row>
    <row r="28" spans="1:74" s="239" customFormat="1" ht="11.1" customHeight="1" x14ac:dyDescent="0.2">
      <c r="A28" s="270" t="s">
        <v>506</v>
      </c>
      <c r="B28" s="545" t="s">
        <v>1112</v>
      </c>
      <c r="C28" s="341">
        <v>0.84006377399999999</v>
      </c>
      <c r="D28" s="341">
        <v>0.86559457100000003</v>
      </c>
      <c r="E28" s="341">
        <v>0.92607948399999995</v>
      </c>
      <c r="F28" s="341">
        <v>0.89147103299999997</v>
      </c>
      <c r="G28" s="341">
        <v>0.93706951599999999</v>
      </c>
      <c r="H28" s="341">
        <v>0.96562546699999996</v>
      </c>
      <c r="I28" s="341">
        <v>0.90549058100000002</v>
      </c>
      <c r="J28" s="341">
        <v>0.95934264499999999</v>
      </c>
      <c r="K28" s="341">
        <v>0.89654643300000003</v>
      </c>
      <c r="L28" s="341">
        <v>0.949342774</v>
      </c>
      <c r="M28" s="341">
        <v>0.94329686700000004</v>
      </c>
      <c r="N28" s="341">
        <v>0.89379283899999995</v>
      </c>
      <c r="O28" s="341">
        <v>0.87998364500000004</v>
      </c>
      <c r="P28" s="341">
        <v>0.870845286</v>
      </c>
      <c r="Q28" s="341">
        <v>0.93882412900000001</v>
      </c>
      <c r="R28" s="341">
        <v>0.90368850000000001</v>
      </c>
      <c r="S28" s="341">
        <v>0.94195754799999998</v>
      </c>
      <c r="T28" s="341">
        <v>0.97425336699999998</v>
      </c>
      <c r="U28" s="341">
        <v>0.92237512899999996</v>
      </c>
      <c r="V28" s="341">
        <v>0.975581645</v>
      </c>
      <c r="W28" s="341">
        <v>0.90817806700000003</v>
      </c>
      <c r="X28" s="341">
        <v>0.96893541900000002</v>
      </c>
      <c r="Y28" s="341">
        <v>0.94225973299999999</v>
      </c>
      <c r="Z28" s="341">
        <v>0.90696606499999999</v>
      </c>
      <c r="AA28" s="341">
        <v>0.83861300000000005</v>
      </c>
      <c r="AB28" s="341">
        <v>0.91824372399999998</v>
      </c>
      <c r="AC28" s="341">
        <v>0.91709232299999999</v>
      </c>
      <c r="AD28" s="341">
        <v>0.87574226700000002</v>
      </c>
      <c r="AE28" s="341">
        <v>0.98382525799999998</v>
      </c>
      <c r="AF28" s="341">
        <v>0.94016449999999996</v>
      </c>
      <c r="AG28" s="341">
        <v>0.96998425799999999</v>
      </c>
      <c r="AH28" s="341">
        <v>0.94865538699999996</v>
      </c>
      <c r="AI28" s="341">
        <v>0.92112576700000004</v>
      </c>
      <c r="AJ28" s="341">
        <v>0.96729538699999995</v>
      </c>
      <c r="AK28" s="341">
        <v>0.93282759999999998</v>
      </c>
      <c r="AL28" s="341">
        <v>0.90513167699999997</v>
      </c>
      <c r="AM28" s="341">
        <v>0.88761199999999996</v>
      </c>
      <c r="AN28" s="341">
        <v>0.90984600000000004</v>
      </c>
      <c r="AO28" s="341">
        <v>0.90235567699999997</v>
      </c>
      <c r="AP28" s="341">
        <v>0.95138106700000002</v>
      </c>
      <c r="AQ28" s="341">
        <v>0.91471245199999995</v>
      </c>
      <c r="AR28" s="341">
        <v>0.97586850000000003</v>
      </c>
      <c r="AS28" s="341">
        <v>0.95960609699999999</v>
      </c>
      <c r="AT28" s="341">
        <v>0.95324335500000001</v>
      </c>
      <c r="AU28" s="341">
        <v>0.93531003300000004</v>
      </c>
      <c r="AV28" s="341">
        <v>0.96822248399999999</v>
      </c>
      <c r="AW28" s="341">
        <v>0.93370221900000006</v>
      </c>
      <c r="AX28" s="341">
        <v>0.91308755799999997</v>
      </c>
      <c r="AY28" s="341">
        <v>0.87981682800000005</v>
      </c>
      <c r="AZ28" s="352">
        <v>0.90015559999999994</v>
      </c>
      <c r="BA28" s="352">
        <v>0.90315679999999998</v>
      </c>
      <c r="BB28" s="352">
        <v>0.91559749999999995</v>
      </c>
      <c r="BC28" s="352">
        <v>0.95159419999999995</v>
      </c>
      <c r="BD28" s="352">
        <v>0.95963100000000001</v>
      </c>
      <c r="BE28" s="352">
        <v>0.94705150000000005</v>
      </c>
      <c r="BF28" s="352">
        <v>0.95194460000000003</v>
      </c>
      <c r="BG28" s="352">
        <v>0.91391420000000001</v>
      </c>
      <c r="BH28" s="352">
        <v>0.96166660000000004</v>
      </c>
      <c r="BI28" s="352">
        <v>0.93597620000000004</v>
      </c>
      <c r="BJ28" s="352">
        <v>0.9304711</v>
      </c>
      <c r="BK28" s="352">
        <v>0.87500940000000005</v>
      </c>
      <c r="BL28" s="352">
        <v>0.89932440000000002</v>
      </c>
      <c r="BM28" s="352">
        <v>0.90104119999999999</v>
      </c>
      <c r="BN28" s="352">
        <v>0.91531910000000005</v>
      </c>
      <c r="BO28" s="352">
        <v>0.95458880000000002</v>
      </c>
      <c r="BP28" s="352">
        <v>0.96095580000000003</v>
      </c>
      <c r="BQ28" s="352">
        <v>0.94542610000000005</v>
      </c>
      <c r="BR28" s="352">
        <v>0.94964539999999997</v>
      </c>
      <c r="BS28" s="352">
        <v>0.91321479999999999</v>
      </c>
      <c r="BT28" s="352">
        <v>0.95942479999999997</v>
      </c>
      <c r="BU28" s="352">
        <v>0.93128010000000006</v>
      </c>
      <c r="BV28" s="352">
        <v>0.92564069999999998</v>
      </c>
    </row>
    <row r="29" spans="1:74" s="239" customFormat="1" ht="11.1" customHeight="1" x14ac:dyDescent="0.2">
      <c r="A29" s="269" t="s">
        <v>1477</v>
      </c>
      <c r="B29" s="545" t="s">
        <v>1501</v>
      </c>
      <c r="C29" s="341">
        <v>8.6446935000000003E-2</v>
      </c>
      <c r="D29" s="341">
        <v>9.9651249999999997E-2</v>
      </c>
      <c r="E29" s="341">
        <v>0.109400548</v>
      </c>
      <c r="F29" s="341">
        <v>0.117883733</v>
      </c>
      <c r="G29" s="341">
        <v>0.104208968</v>
      </c>
      <c r="H29" s="341">
        <v>0.115257867</v>
      </c>
      <c r="I29" s="341">
        <v>0.10688325799999999</v>
      </c>
      <c r="J29" s="341">
        <v>0.109844129</v>
      </c>
      <c r="K29" s="341">
        <v>0.106068233</v>
      </c>
      <c r="L29" s="341">
        <v>0.115380968</v>
      </c>
      <c r="M29" s="341">
        <v>0.124552633</v>
      </c>
      <c r="N29" s="341">
        <v>0.102518097</v>
      </c>
      <c r="O29" s="341">
        <v>0.104741323</v>
      </c>
      <c r="P29" s="341">
        <v>0.112791286</v>
      </c>
      <c r="Q29" s="341">
        <v>0.120149774</v>
      </c>
      <c r="R29" s="341">
        <v>0.10699586699999999</v>
      </c>
      <c r="S29" s="341">
        <v>0.13642109699999999</v>
      </c>
      <c r="T29" s="341">
        <v>0.141822167</v>
      </c>
      <c r="U29" s="341">
        <v>0.12584938700000001</v>
      </c>
      <c r="V29" s="341">
        <v>0.12960129000000001</v>
      </c>
      <c r="W29" s="341">
        <v>0.14339099999999999</v>
      </c>
      <c r="X29" s="341">
        <v>0.134989677</v>
      </c>
      <c r="Y29" s="341">
        <v>0.13196493300000001</v>
      </c>
      <c r="Z29" s="341">
        <v>0.121515097</v>
      </c>
      <c r="AA29" s="341">
        <v>0.122778839</v>
      </c>
      <c r="AB29" s="341">
        <v>0.141847103</v>
      </c>
      <c r="AC29" s="341">
        <v>0.12277029</v>
      </c>
      <c r="AD29" s="341">
        <v>0.13851169999999999</v>
      </c>
      <c r="AE29" s="341">
        <v>0.12757441899999999</v>
      </c>
      <c r="AF29" s="341">
        <v>0.1356272</v>
      </c>
      <c r="AG29" s="341">
        <v>0.12011435500000001</v>
      </c>
      <c r="AH29" s="341">
        <v>0.117083097</v>
      </c>
      <c r="AI29" s="341">
        <v>0.119501733</v>
      </c>
      <c r="AJ29" s="341">
        <v>0.128240677</v>
      </c>
      <c r="AK29" s="341">
        <v>0.1129585</v>
      </c>
      <c r="AL29" s="341">
        <v>0.121763806</v>
      </c>
      <c r="AM29" s="341">
        <v>7.2255451999999998E-2</v>
      </c>
      <c r="AN29" s="341">
        <v>7.4604821000000002E-2</v>
      </c>
      <c r="AO29" s="341">
        <v>7.5680774000000006E-2</v>
      </c>
      <c r="AP29" s="341">
        <v>8.2369899999999996E-2</v>
      </c>
      <c r="AQ29" s="341">
        <v>7.6884355000000001E-2</v>
      </c>
      <c r="AR29" s="341">
        <v>7.2388732999999997E-2</v>
      </c>
      <c r="AS29" s="341">
        <v>6.6815645000000007E-2</v>
      </c>
      <c r="AT29" s="341">
        <v>5.9645128999999998E-2</v>
      </c>
      <c r="AU29" s="341">
        <v>8.0360666999999997E-2</v>
      </c>
      <c r="AV29" s="341">
        <v>9.5780419000000006E-2</v>
      </c>
      <c r="AW29" s="341">
        <v>7.0524500000000004E-2</v>
      </c>
      <c r="AX29" s="341">
        <v>6.9378899999999993E-2</v>
      </c>
      <c r="AY29" s="341">
        <v>5.5475499999999997E-2</v>
      </c>
      <c r="AZ29" s="352">
        <v>7.2267799999999993E-2</v>
      </c>
      <c r="BA29" s="352">
        <v>7.8807000000000002E-2</v>
      </c>
      <c r="BB29" s="352">
        <v>8.7709499999999996E-2</v>
      </c>
      <c r="BC29" s="352">
        <v>0.1011316</v>
      </c>
      <c r="BD29" s="352">
        <v>0.1069828</v>
      </c>
      <c r="BE29" s="352">
        <v>0.1059046</v>
      </c>
      <c r="BF29" s="352">
        <v>0.10812579999999999</v>
      </c>
      <c r="BG29" s="352">
        <v>0.10745739999999999</v>
      </c>
      <c r="BH29" s="352">
        <v>0.1029048</v>
      </c>
      <c r="BI29" s="352">
        <v>9.6264199999999994E-2</v>
      </c>
      <c r="BJ29" s="352">
        <v>9.6115199999999998E-2</v>
      </c>
      <c r="BK29" s="352">
        <v>7.0520200000000005E-2</v>
      </c>
      <c r="BL29" s="352">
        <v>8.4494100000000003E-2</v>
      </c>
      <c r="BM29" s="352">
        <v>8.9620699999999998E-2</v>
      </c>
      <c r="BN29" s="352">
        <v>9.6420699999999998E-2</v>
      </c>
      <c r="BO29" s="352">
        <v>0.1054102</v>
      </c>
      <c r="BP29" s="352">
        <v>0.1080926</v>
      </c>
      <c r="BQ29" s="352">
        <v>0.1060291</v>
      </c>
      <c r="BR29" s="352">
        <v>0.1077196</v>
      </c>
      <c r="BS29" s="352">
        <v>0.1071753</v>
      </c>
      <c r="BT29" s="352">
        <v>0.10302699999999999</v>
      </c>
      <c r="BU29" s="352">
        <v>9.5899799999999993E-2</v>
      </c>
      <c r="BV29" s="352">
        <v>9.5696799999999999E-2</v>
      </c>
    </row>
    <row r="30" spans="1:74" s="239" customFormat="1" ht="11.1" customHeight="1" x14ac:dyDescent="0.2">
      <c r="A30" s="270" t="s">
        <v>1478</v>
      </c>
      <c r="B30" s="550" t="s">
        <v>1524</v>
      </c>
      <c r="C30" s="341">
        <v>4.7252935000000003E-2</v>
      </c>
      <c r="D30" s="341">
        <v>5.6115249999999998E-2</v>
      </c>
      <c r="E30" s="341">
        <v>6.1110548000000001E-2</v>
      </c>
      <c r="F30" s="341">
        <v>7.0016732999999998E-2</v>
      </c>
      <c r="G30" s="341">
        <v>5.5563967999999998E-2</v>
      </c>
      <c r="H30" s="341">
        <v>6.9290867000000006E-2</v>
      </c>
      <c r="I30" s="341">
        <v>6.2947258000000006E-2</v>
      </c>
      <c r="J30" s="341">
        <v>6.3747129E-2</v>
      </c>
      <c r="K30" s="341">
        <v>5.9835233000000002E-2</v>
      </c>
      <c r="L30" s="341">
        <v>7.2154968E-2</v>
      </c>
      <c r="M30" s="341">
        <v>8.3285632999999998E-2</v>
      </c>
      <c r="N30" s="341">
        <v>6.1228097000000002E-2</v>
      </c>
      <c r="O30" s="341">
        <v>6.3289322999999995E-2</v>
      </c>
      <c r="P30" s="341">
        <v>6.7970286000000005E-2</v>
      </c>
      <c r="Q30" s="341">
        <v>7.2891774000000006E-2</v>
      </c>
      <c r="R30" s="341">
        <v>5.7962867000000001E-2</v>
      </c>
      <c r="S30" s="341">
        <v>8.5550097000000005E-2</v>
      </c>
      <c r="T30" s="341">
        <v>9.2722166999999994E-2</v>
      </c>
      <c r="U30" s="341">
        <v>8.0204387000000002E-2</v>
      </c>
      <c r="V30" s="341">
        <v>8.1343289999999999E-2</v>
      </c>
      <c r="W30" s="341">
        <v>9.5058000000000004E-2</v>
      </c>
      <c r="X30" s="341">
        <v>8.7795677000000003E-2</v>
      </c>
      <c r="Y30" s="341">
        <v>8.6964932999999994E-2</v>
      </c>
      <c r="Z30" s="341">
        <v>8.0321096999999994E-2</v>
      </c>
      <c r="AA30" s="341">
        <v>8.1133838999999999E-2</v>
      </c>
      <c r="AB30" s="341">
        <v>9.8226102999999995E-2</v>
      </c>
      <c r="AC30" s="341">
        <v>8.0351290000000006E-2</v>
      </c>
      <c r="AD30" s="341">
        <v>7.9811699999999999E-2</v>
      </c>
      <c r="AE30" s="341">
        <v>7.8832419000000001E-2</v>
      </c>
      <c r="AF30" s="341">
        <v>8.80272E-2</v>
      </c>
      <c r="AG30" s="341">
        <v>7.6372355000000003E-2</v>
      </c>
      <c r="AH30" s="341">
        <v>7.1018097000000002E-2</v>
      </c>
      <c r="AI30" s="341">
        <v>7.7134732999999997E-2</v>
      </c>
      <c r="AJ30" s="341">
        <v>8.7466677000000007E-2</v>
      </c>
      <c r="AK30" s="341">
        <v>7.8025499999999998E-2</v>
      </c>
      <c r="AL30" s="341">
        <v>8.4634806000000007E-2</v>
      </c>
      <c r="AM30" s="341">
        <v>3.7384451999999999E-2</v>
      </c>
      <c r="AN30" s="341">
        <v>4.2425821000000002E-2</v>
      </c>
      <c r="AO30" s="341">
        <v>4.5583774000000001E-2</v>
      </c>
      <c r="AP30" s="341">
        <v>4.8002900000000001E-2</v>
      </c>
      <c r="AQ30" s="341">
        <v>4.2981354999999999E-2</v>
      </c>
      <c r="AR30" s="341">
        <v>4.2821733000000001E-2</v>
      </c>
      <c r="AS30" s="341">
        <v>3.6363645E-2</v>
      </c>
      <c r="AT30" s="341">
        <v>2.7580128999999998E-2</v>
      </c>
      <c r="AU30" s="341">
        <v>4.7393667E-2</v>
      </c>
      <c r="AV30" s="341">
        <v>6.5844419000000001E-2</v>
      </c>
      <c r="AW30" s="341">
        <v>4.42566E-2</v>
      </c>
      <c r="AX30" s="341">
        <v>4.3059E-2</v>
      </c>
      <c r="AY30" s="341">
        <v>2.5255E-2</v>
      </c>
      <c r="AZ30" s="352">
        <v>4.0735399999999998E-2</v>
      </c>
      <c r="BA30" s="352">
        <v>4.46311E-2</v>
      </c>
      <c r="BB30" s="352">
        <v>4.7402300000000001E-2</v>
      </c>
      <c r="BC30" s="352">
        <v>6.1545799999999998E-2</v>
      </c>
      <c r="BD30" s="352">
        <v>6.7396800000000007E-2</v>
      </c>
      <c r="BE30" s="352">
        <v>6.6427899999999998E-2</v>
      </c>
      <c r="BF30" s="352">
        <v>6.5683400000000003E-2</v>
      </c>
      <c r="BG30" s="352">
        <v>6.4240099999999994E-2</v>
      </c>
      <c r="BH30" s="352">
        <v>6.3830200000000004E-2</v>
      </c>
      <c r="BI30" s="352">
        <v>6.0770400000000002E-2</v>
      </c>
      <c r="BJ30" s="352">
        <v>6.0999499999999998E-2</v>
      </c>
      <c r="BK30" s="352">
        <v>3.5686099999999998E-2</v>
      </c>
      <c r="BL30" s="352">
        <v>4.8781999999999999E-2</v>
      </c>
      <c r="BM30" s="352">
        <v>5.1688499999999998E-2</v>
      </c>
      <c r="BN30" s="352">
        <v>5.2853499999999998E-2</v>
      </c>
      <c r="BO30" s="352">
        <v>6.3372999999999999E-2</v>
      </c>
      <c r="BP30" s="352">
        <v>6.6905900000000004E-2</v>
      </c>
      <c r="BQ30" s="352">
        <v>6.5576099999999998E-2</v>
      </c>
      <c r="BR30" s="352">
        <v>6.4737199999999995E-2</v>
      </c>
      <c r="BS30" s="352">
        <v>6.3666100000000003E-2</v>
      </c>
      <c r="BT30" s="352">
        <v>6.3762899999999997E-2</v>
      </c>
      <c r="BU30" s="352">
        <v>6.0334100000000002E-2</v>
      </c>
      <c r="BV30" s="352">
        <v>6.0586000000000001E-2</v>
      </c>
    </row>
    <row r="31" spans="1:74" s="239" customFormat="1" ht="11.1" customHeight="1" x14ac:dyDescent="0.2">
      <c r="A31" s="270" t="s">
        <v>1474</v>
      </c>
      <c r="B31" s="550" t="s">
        <v>1525</v>
      </c>
      <c r="C31" s="341">
        <v>3.9194E-2</v>
      </c>
      <c r="D31" s="341">
        <v>4.3535999999999998E-2</v>
      </c>
      <c r="E31" s="341">
        <v>4.829E-2</v>
      </c>
      <c r="F31" s="341">
        <v>4.7867E-2</v>
      </c>
      <c r="G31" s="341">
        <v>4.8645000000000001E-2</v>
      </c>
      <c r="H31" s="341">
        <v>4.5967000000000001E-2</v>
      </c>
      <c r="I31" s="341">
        <v>4.3936000000000003E-2</v>
      </c>
      <c r="J31" s="341">
        <v>4.6096999999999999E-2</v>
      </c>
      <c r="K31" s="341">
        <v>4.6233000000000003E-2</v>
      </c>
      <c r="L31" s="341">
        <v>4.3226000000000001E-2</v>
      </c>
      <c r="M31" s="341">
        <v>4.1266999999999998E-2</v>
      </c>
      <c r="N31" s="341">
        <v>4.129E-2</v>
      </c>
      <c r="O31" s="341">
        <v>4.1452000000000003E-2</v>
      </c>
      <c r="P31" s="341">
        <v>4.4821E-2</v>
      </c>
      <c r="Q31" s="341">
        <v>4.7258000000000001E-2</v>
      </c>
      <c r="R31" s="341">
        <v>4.9033E-2</v>
      </c>
      <c r="S31" s="341">
        <v>5.0871E-2</v>
      </c>
      <c r="T31" s="341">
        <v>4.9099999999999998E-2</v>
      </c>
      <c r="U31" s="341">
        <v>4.5644999999999998E-2</v>
      </c>
      <c r="V31" s="341">
        <v>4.8258000000000002E-2</v>
      </c>
      <c r="W31" s="341">
        <v>4.8333000000000001E-2</v>
      </c>
      <c r="X31" s="341">
        <v>4.7194E-2</v>
      </c>
      <c r="Y31" s="341">
        <v>4.4999999999999998E-2</v>
      </c>
      <c r="Z31" s="341">
        <v>4.1194000000000001E-2</v>
      </c>
      <c r="AA31" s="341">
        <v>4.1645000000000001E-2</v>
      </c>
      <c r="AB31" s="341">
        <v>4.3621E-2</v>
      </c>
      <c r="AC31" s="341">
        <v>4.2418999999999998E-2</v>
      </c>
      <c r="AD31" s="341">
        <v>5.8700000000000002E-2</v>
      </c>
      <c r="AE31" s="341">
        <v>4.8742000000000001E-2</v>
      </c>
      <c r="AF31" s="341">
        <v>4.7600000000000003E-2</v>
      </c>
      <c r="AG31" s="341">
        <v>4.3742000000000003E-2</v>
      </c>
      <c r="AH31" s="341">
        <v>4.6065000000000002E-2</v>
      </c>
      <c r="AI31" s="341">
        <v>4.2367000000000002E-2</v>
      </c>
      <c r="AJ31" s="341">
        <v>4.0773999999999998E-2</v>
      </c>
      <c r="AK31" s="341">
        <v>3.4932999999999999E-2</v>
      </c>
      <c r="AL31" s="341">
        <v>3.7129000000000002E-2</v>
      </c>
      <c r="AM31" s="341">
        <v>3.4870999999999999E-2</v>
      </c>
      <c r="AN31" s="341">
        <v>3.2178999999999999E-2</v>
      </c>
      <c r="AO31" s="341">
        <v>3.0096999999999999E-2</v>
      </c>
      <c r="AP31" s="341">
        <v>3.4367000000000002E-2</v>
      </c>
      <c r="AQ31" s="341">
        <v>3.3903000000000003E-2</v>
      </c>
      <c r="AR31" s="341">
        <v>2.9567E-2</v>
      </c>
      <c r="AS31" s="341">
        <v>3.0452E-2</v>
      </c>
      <c r="AT31" s="341">
        <v>3.2065000000000003E-2</v>
      </c>
      <c r="AU31" s="341">
        <v>3.2967000000000003E-2</v>
      </c>
      <c r="AV31" s="341">
        <v>2.9936000000000001E-2</v>
      </c>
      <c r="AW31" s="341">
        <v>2.62679E-2</v>
      </c>
      <c r="AX31" s="341">
        <v>2.63199E-2</v>
      </c>
      <c r="AY31" s="341">
        <v>3.0220500000000001E-2</v>
      </c>
      <c r="AZ31" s="352">
        <v>3.1532400000000002E-2</v>
      </c>
      <c r="BA31" s="352">
        <v>3.4175900000000002E-2</v>
      </c>
      <c r="BB31" s="352">
        <v>4.0307299999999997E-2</v>
      </c>
      <c r="BC31" s="352">
        <v>3.9585799999999997E-2</v>
      </c>
      <c r="BD31" s="352">
        <v>3.9586000000000003E-2</v>
      </c>
      <c r="BE31" s="352">
        <v>3.9476700000000003E-2</v>
      </c>
      <c r="BF31" s="352">
        <v>4.2442399999999998E-2</v>
      </c>
      <c r="BG31" s="352">
        <v>4.3217199999999997E-2</v>
      </c>
      <c r="BH31" s="352">
        <v>3.9074600000000001E-2</v>
      </c>
      <c r="BI31" s="352">
        <v>3.5493799999999999E-2</v>
      </c>
      <c r="BJ31" s="352">
        <v>3.51157E-2</v>
      </c>
      <c r="BK31" s="352">
        <v>3.48341E-2</v>
      </c>
      <c r="BL31" s="352">
        <v>3.5712099999999997E-2</v>
      </c>
      <c r="BM31" s="352">
        <v>3.7932199999999999E-2</v>
      </c>
      <c r="BN31" s="352">
        <v>4.35672E-2</v>
      </c>
      <c r="BO31" s="352">
        <v>4.2037199999999997E-2</v>
      </c>
      <c r="BP31" s="352">
        <v>4.1186800000000003E-2</v>
      </c>
      <c r="BQ31" s="352">
        <v>4.0453000000000003E-2</v>
      </c>
      <c r="BR31" s="352">
        <v>4.2982300000000001E-2</v>
      </c>
      <c r="BS31" s="352">
        <v>4.3509199999999998E-2</v>
      </c>
      <c r="BT31" s="352">
        <v>3.9264100000000003E-2</v>
      </c>
      <c r="BU31" s="352">
        <v>3.5565699999999999E-2</v>
      </c>
      <c r="BV31" s="352">
        <v>3.5110799999999998E-2</v>
      </c>
    </row>
    <row r="32" spans="1:74" s="239" customFormat="1" ht="11.1" customHeight="1" x14ac:dyDescent="0.2">
      <c r="A32" s="270" t="s">
        <v>1479</v>
      </c>
      <c r="B32" s="545" t="s">
        <v>1502</v>
      </c>
      <c r="C32" s="341">
        <v>9.3788774000000005E-2</v>
      </c>
      <c r="D32" s="341">
        <v>9.3578857000000001E-2</v>
      </c>
      <c r="E32" s="341">
        <v>0.103022065</v>
      </c>
      <c r="F32" s="341">
        <v>0.10207393300000001</v>
      </c>
      <c r="G32" s="341">
        <v>0.105037097</v>
      </c>
      <c r="H32" s="341">
        <v>0.13386126700000001</v>
      </c>
      <c r="I32" s="341">
        <v>0.105548613</v>
      </c>
      <c r="J32" s="341">
        <v>0.124097968</v>
      </c>
      <c r="K32" s="341">
        <v>0.11498826700000001</v>
      </c>
      <c r="L32" s="341">
        <v>0.12881035499999999</v>
      </c>
      <c r="M32" s="341">
        <v>0.110161333</v>
      </c>
      <c r="N32" s="341">
        <v>0.12809271</v>
      </c>
      <c r="O32" s="341">
        <v>0.140392032</v>
      </c>
      <c r="P32" s="341">
        <v>0.154007643</v>
      </c>
      <c r="Q32" s="341">
        <v>0.166028129</v>
      </c>
      <c r="R32" s="341">
        <v>0.17110439999999999</v>
      </c>
      <c r="S32" s="341">
        <v>0.223636903</v>
      </c>
      <c r="T32" s="341">
        <v>0.21061476700000001</v>
      </c>
      <c r="U32" s="341">
        <v>0.17300132300000001</v>
      </c>
      <c r="V32" s="341">
        <v>0.21719680599999999</v>
      </c>
      <c r="W32" s="341">
        <v>0.2065485</v>
      </c>
      <c r="X32" s="341">
        <v>0.194235097</v>
      </c>
      <c r="Y32" s="341">
        <v>0.16252413299999999</v>
      </c>
      <c r="Z32" s="341">
        <v>0.22773322600000001</v>
      </c>
      <c r="AA32" s="341">
        <v>0.17652671</v>
      </c>
      <c r="AB32" s="341">
        <v>0.23038531000000001</v>
      </c>
      <c r="AC32" s="341">
        <v>0.21252506500000001</v>
      </c>
      <c r="AD32" s="341">
        <v>0.23379823299999999</v>
      </c>
      <c r="AE32" s="341">
        <v>0.24606209700000001</v>
      </c>
      <c r="AF32" s="341">
        <v>0.2572218</v>
      </c>
      <c r="AG32" s="341">
        <v>0.29092683899999999</v>
      </c>
      <c r="AH32" s="341">
        <v>0.25161954800000003</v>
      </c>
      <c r="AI32" s="341">
        <v>0.25463396700000002</v>
      </c>
      <c r="AJ32" s="341">
        <v>0.24088225799999999</v>
      </c>
      <c r="AK32" s="341">
        <v>0.24548176699999999</v>
      </c>
      <c r="AL32" s="341">
        <v>0.22597509700000001</v>
      </c>
      <c r="AM32" s="341">
        <v>0.14591429</v>
      </c>
      <c r="AN32" s="341">
        <v>0.18229878599999999</v>
      </c>
      <c r="AO32" s="341">
        <v>0.16779229000000001</v>
      </c>
      <c r="AP32" s="341">
        <v>0.169486633</v>
      </c>
      <c r="AQ32" s="341">
        <v>0.15146200000000001</v>
      </c>
      <c r="AR32" s="341">
        <v>0.117251067</v>
      </c>
      <c r="AS32" s="341">
        <v>0.162728871</v>
      </c>
      <c r="AT32" s="341">
        <v>0.168801742</v>
      </c>
      <c r="AU32" s="341">
        <v>0.1583658</v>
      </c>
      <c r="AV32" s="341">
        <v>0.20352119399999999</v>
      </c>
      <c r="AW32" s="341">
        <v>0.16153490000000001</v>
      </c>
      <c r="AX32" s="341">
        <v>0.1656386</v>
      </c>
      <c r="AY32" s="341">
        <v>0.1606535</v>
      </c>
      <c r="AZ32" s="352">
        <v>0.17379520000000001</v>
      </c>
      <c r="BA32" s="352">
        <v>0.18132699999999999</v>
      </c>
      <c r="BB32" s="352">
        <v>0.1985653</v>
      </c>
      <c r="BC32" s="352">
        <v>0.21321290000000001</v>
      </c>
      <c r="BD32" s="352">
        <v>0.22199440000000001</v>
      </c>
      <c r="BE32" s="352">
        <v>0.23151730000000001</v>
      </c>
      <c r="BF32" s="352">
        <v>0.2366547</v>
      </c>
      <c r="BG32" s="352">
        <v>0.24039859999999999</v>
      </c>
      <c r="BH32" s="352">
        <v>0.2427301</v>
      </c>
      <c r="BI32" s="352">
        <v>0.2509808</v>
      </c>
      <c r="BJ32" s="352">
        <v>0.2586985</v>
      </c>
      <c r="BK32" s="352">
        <v>0.25020009999999998</v>
      </c>
      <c r="BL32" s="352">
        <v>0.25645869999999998</v>
      </c>
      <c r="BM32" s="352">
        <v>0.25552279999999999</v>
      </c>
      <c r="BN32" s="352">
        <v>0.25929940000000001</v>
      </c>
      <c r="BO32" s="352">
        <v>0.26192260000000001</v>
      </c>
      <c r="BP32" s="352">
        <v>0.26300859999999998</v>
      </c>
      <c r="BQ32" s="352">
        <v>0.26163599999999998</v>
      </c>
      <c r="BR32" s="352">
        <v>0.26062760000000001</v>
      </c>
      <c r="BS32" s="352">
        <v>0.26057409999999998</v>
      </c>
      <c r="BT32" s="352">
        <v>0.25863930000000002</v>
      </c>
      <c r="BU32" s="352">
        <v>0.2617389</v>
      </c>
      <c r="BV32" s="352">
        <v>0.26850629999999998</v>
      </c>
    </row>
    <row r="33" spans="1:74" ht="11.1" customHeight="1" x14ac:dyDescent="0.2">
      <c r="A33" s="270" t="s">
        <v>1480</v>
      </c>
      <c r="B33" s="550" t="s">
        <v>1503</v>
      </c>
      <c r="C33" s="341">
        <v>8.1465774000000005E-2</v>
      </c>
      <c r="D33" s="341">
        <v>8.2399857000000007E-2</v>
      </c>
      <c r="E33" s="341">
        <v>9.1893064999999996E-2</v>
      </c>
      <c r="F33" s="341">
        <v>9.0240932999999995E-2</v>
      </c>
      <c r="G33" s="341">
        <v>9.5392096999999995E-2</v>
      </c>
      <c r="H33" s="341">
        <v>0.12102826699999999</v>
      </c>
      <c r="I33" s="341">
        <v>9.3258613000000004E-2</v>
      </c>
      <c r="J33" s="341">
        <v>0.111839968</v>
      </c>
      <c r="K33" s="341">
        <v>0.100621267</v>
      </c>
      <c r="L33" s="341">
        <v>0.11552035500000001</v>
      </c>
      <c r="M33" s="341">
        <v>9.5094333000000003E-2</v>
      </c>
      <c r="N33" s="341">
        <v>0.11538271</v>
      </c>
      <c r="O33" s="341">
        <v>0.12797303199999999</v>
      </c>
      <c r="P33" s="341">
        <v>0.13897164300000001</v>
      </c>
      <c r="Q33" s="341">
        <v>0.15083412900000001</v>
      </c>
      <c r="R33" s="341">
        <v>0.16177140000000001</v>
      </c>
      <c r="S33" s="341">
        <v>0.21060490300000001</v>
      </c>
      <c r="T33" s="341">
        <v>0.19174776700000001</v>
      </c>
      <c r="U33" s="341">
        <v>0.16542032300000001</v>
      </c>
      <c r="V33" s="341">
        <v>0.19964880600000001</v>
      </c>
      <c r="W33" s="341">
        <v>0.19438150000000001</v>
      </c>
      <c r="X33" s="341">
        <v>0.185138097</v>
      </c>
      <c r="Y33" s="341">
        <v>0.15539113299999999</v>
      </c>
      <c r="Z33" s="341">
        <v>0.221120226</v>
      </c>
      <c r="AA33" s="341">
        <v>0.16942971000000001</v>
      </c>
      <c r="AB33" s="341">
        <v>0.22421331</v>
      </c>
      <c r="AC33" s="341">
        <v>0.20404106499999999</v>
      </c>
      <c r="AD33" s="341">
        <v>0.22813123299999999</v>
      </c>
      <c r="AE33" s="341">
        <v>0.236836097</v>
      </c>
      <c r="AF33" s="341">
        <v>0.2449548</v>
      </c>
      <c r="AG33" s="341">
        <v>0.27621683899999999</v>
      </c>
      <c r="AH33" s="341">
        <v>0.238942548</v>
      </c>
      <c r="AI33" s="341">
        <v>0.24116696700000001</v>
      </c>
      <c r="AJ33" s="341">
        <v>0.22575325800000001</v>
      </c>
      <c r="AK33" s="341">
        <v>0.23041476699999999</v>
      </c>
      <c r="AL33" s="341">
        <v>0.21381409700000001</v>
      </c>
      <c r="AM33" s="341">
        <v>0.13278529</v>
      </c>
      <c r="AN33" s="341">
        <v>0.17097778599999999</v>
      </c>
      <c r="AO33" s="341">
        <v>0.15634028999999999</v>
      </c>
      <c r="AP33" s="341">
        <v>0.15868663299999999</v>
      </c>
      <c r="AQ33" s="341">
        <v>0.140655</v>
      </c>
      <c r="AR33" s="341">
        <v>0.10395106699999999</v>
      </c>
      <c r="AS33" s="341">
        <v>0.147470871</v>
      </c>
      <c r="AT33" s="341">
        <v>0.15560774199999999</v>
      </c>
      <c r="AU33" s="341">
        <v>0.14356579999999999</v>
      </c>
      <c r="AV33" s="341">
        <v>0.18874719400000001</v>
      </c>
      <c r="AW33" s="341">
        <v>0.14926610000000001</v>
      </c>
      <c r="AX33" s="341">
        <v>0.15520390000000001</v>
      </c>
      <c r="AY33" s="341">
        <v>0.1496738</v>
      </c>
      <c r="AZ33" s="352">
        <v>0.1629709</v>
      </c>
      <c r="BA33" s="352">
        <v>0.16980239999999999</v>
      </c>
      <c r="BB33" s="352">
        <v>0.1891728</v>
      </c>
      <c r="BC33" s="352">
        <v>0.20254159999999999</v>
      </c>
      <c r="BD33" s="352">
        <v>0.20768010000000001</v>
      </c>
      <c r="BE33" s="352">
        <v>0.21905839999999999</v>
      </c>
      <c r="BF33" s="352">
        <v>0.22273580000000001</v>
      </c>
      <c r="BG33" s="352">
        <v>0.2266985</v>
      </c>
      <c r="BH33" s="352">
        <v>0.22965769999999999</v>
      </c>
      <c r="BI33" s="352">
        <v>0.23833650000000001</v>
      </c>
      <c r="BJ33" s="352">
        <v>0.248117</v>
      </c>
      <c r="BK33" s="352">
        <v>0.23916299999999999</v>
      </c>
      <c r="BL33" s="352">
        <v>0.24561189999999999</v>
      </c>
      <c r="BM33" s="352">
        <v>0.2439894</v>
      </c>
      <c r="BN33" s="352">
        <v>0.2499035</v>
      </c>
      <c r="BO33" s="352">
        <v>0.25124990000000003</v>
      </c>
      <c r="BP33" s="352">
        <v>0.24869369999999999</v>
      </c>
      <c r="BQ33" s="352">
        <v>0.24917700000000001</v>
      </c>
      <c r="BR33" s="352">
        <v>0.2467087</v>
      </c>
      <c r="BS33" s="352">
        <v>0.24687400000000001</v>
      </c>
      <c r="BT33" s="352">
        <v>0.2455669</v>
      </c>
      <c r="BU33" s="352">
        <v>0.2490946</v>
      </c>
      <c r="BV33" s="352">
        <v>0.25792480000000001</v>
      </c>
    </row>
    <row r="34" spans="1:74" ht="11.1" customHeight="1" x14ac:dyDescent="0.2">
      <c r="A34" s="270" t="s">
        <v>1475</v>
      </c>
      <c r="B34" s="550" t="s">
        <v>1500</v>
      </c>
      <c r="C34" s="341">
        <v>1.2323000000000001E-2</v>
      </c>
      <c r="D34" s="341">
        <v>1.1179E-2</v>
      </c>
      <c r="E34" s="341">
        <v>1.1129E-2</v>
      </c>
      <c r="F34" s="341">
        <v>1.1833E-2</v>
      </c>
      <c r="G34" s="341">
        <v>9.6450000000000008E-3</v>
      </c>
      <c r="H34" s="341">
        <v>1.2833000000000001E-2</v>
      </c>
      <c r="I34" s="341">
        <v>1.2290000000000001E-2</v>
      </c>
      <c r="J34" s="341">
        <v>1.2258E-2</v>
      </c>
      <c r="K34" s="341">
        <v>1.4367E-2</v>
      </c>
      <c r="L34" s="341">
        <v>1.329E-2</v>
      </c>
      <c r="M34" s="341">
        <v>1.5067000000000001E-2</v>
      </c>
      <c r="N34" s="341">
        <v>1.2710000000000001E-2</v>
      </c>
      <c r="O34" s="341">
        <v>1.2418999999999999E-2</v>
      </c>
      <c r="P34" s="341">
        <v>1.5036000000000001E-2</v>
      </c>
      <c r="Q34" s="341">
        <v>1.5193999999999999E-2</v>
      </c>
      <c r="R34" s="341">
        <v>9.3329999999999993E-3</v>
      </c>
      <c r="S34" s="341">
        <v>1.3032E-2</v>
      </c>
      <c r="T34" s="341">
        <v>1.8866999999999998E-2</v>
      </c>
      <c r="U34" s="341">
        <v>7.5810000000000001E-3</v>
      </c>
      <c r="V34" s="341">
        <v>1.7548000000000001E-2</v>
      </c>
      <c r="W34" s="341">
        <v>1.2167000000000001E-2</v>
      </c>
      <c r="X34" s="341">
        <v>9.0969999999999992E-3</v>
      </c>
      <c r="Y34" s="341">
        <v>7.1329999999999996E-3</v>
      </c>
      <c r="Z34" s="341">
        <v>6.613E-3</v>
      </c>
      <c r="AA34" s="341">
        <v>7.097E-3</v>
      </c>
      <c r="AB34" s="341">
        <v>6.1720000000000004E-3</v>
      </c>
      <c r="AC34" s="341">
        <v>8.4840000000000002E-3</v>
      </c>
      <c r="AD34" s="341">
        <v>5.6670000000000002E-3</v>
      </c>
      <c r="AE34" s="341">
        <v>9.2259999999999998E-3</v>
      </c>
      <c r="AF34" s="341">
        <v>1.2267E-2</v>
      </c>
      <c r="AG34" s="341">
        <v>1.4710000000000001E-2</v>
      </c>
      <c r="AH34" s="341">
        <v>1.2677000000000001E-2</v>
      </c>
      <c r="AI34" s="341">
        <v>1.3467E-2</v>
      </c>
      <c r="AJ34" s="341">
        <v>1.5129E-2</v>
      </c>
      <c r="AK34" s="341">
        <v>1.5067000000000001E-2</v>
      </c>
      <c r="AL34" s="341">
        <v>1.2161E-2</v>
      </c>
      <c r="AM34" s="341">
        <v>1.3129E-2</v>
      </c>
      <c r="AN34" s="341">
        <v>1.1320999999999999E-2</v>
      </c>
      <c r="AO34" s="341">
        <v>1.1452E-2</v>
      </c>
      <c r="AP34" s="341">
        <v>1.0800000000000001E-2</v>
      </c>
      <c r="AQ34" s="341">
        <v>1.0807000000000001E-2</v>
      </c>
      <c r="AR34" s="341">
        <v>1.3299999999999999E-2</v>
      </c>
      <c r="AS34" s="341">
        <v>1.5258000000000001E-2</v>
      </c>
      <c r="AT34" s="341">
        <v>1.3194000000000001E-2</v>
      </c>
      <c r="AU34" s="341">
        <v>1.4800000000000001E-2</v>
      </c>
      <c r="AV34" s="341">
        <v>1.4774000000000001E-2</v>
      </c>
      <c r="AW34" s="341">
        <v>1.22688E-2</v>
      </c>
      <c r="AX34" s="341">
        <v>1.04347E-2</v>
      </c>
      <c r="AY34" s="341">
        <v>1.09797E-2</v>
      </c>
      <c r="AZ34" s="352">
        <v>1.08243E-2</v>
      </c>
      <c r="BA34" s="352">
        <v>1.1524599999999999E-2</v>
      </c>
      <c r="BB34" s="352">
        <v>9.3925199999999997E-3</v>
      </c>
      <c r="BC34" s="352">
        <v>1.06713E-2</v>
      </c>
      <c r="BD34" s="352">
        <v>1.43143E-2</v>
      </c>
      <c r="BE34" s="352">
        <v>1.2458800000000001E-2</v>
      </c>
      <c r="BF34" s="352">
        <v>1.39189E-2</v>
      </c>
      <c r="BG34" s="352">
        <v>1.37001E-2</v>
      </c>
      <c r="BH34" s="352">
        <v>1.30724E-2</v>
      </c>
      <c r="BI34" s="352">
        <v>1.2644300000000001E-2</v>
      </c>
      <c r="BJ34" s="352">
        <v>1.0581500000000001E-2</v>
      </c>
      <c r="BK34" s="352">
        <v>1.1037099999999999E-2</v>
      </c>
      <c r="BL34" s="352">
        <v>1.08468E-2</v>
      </c>
      <c r="BM34" s="352">
        <v>1.1533399999999999E-2</v>
      </c>
      <c r="BN34" s="352">
        <v>9.39597E-3</v>
      </c>
      <c r="BO34" s="352">
        <v>1.06727E-2</v>
      </c>
      <c r="BP34" s="352">
        <v>1.43149E-2</v>
      </c>
      <c r="BQ34" s="352">
        <v>1.2459E-2</v>
      </c>
      <c r="BR34" s="352">
        <v>1.3919000000000001E-2</v>
      </c>
      <c r="BS34" s="352">
        <v>1.37001E-2</v>
      </c>
      <c r="BT34" s="352">
        <v>1.3072500000000001E-2</v>
      </c>
      <c r="BU34" s="352">
        <v>1.2644300000000001E-2</v>
      </c>
      <c r="BV34" s="352">
        <v>1.0581500000000001E-2</v>
      </c>
    </row>
    <row r="35" spans="1:74" s="33" customFormat="1" ht="11.1" customHeight="1" x14ac:dyDescent="0.2">
      <c r="A35" s="270" t="s">
        <v>1481</v>
      </c>
      <c r="B35" s="545" t="s">
        <v>1504</v>
      </c>
      <c r="C35" s="341">
        <v>5.7828710000000002E-3</v>
      </c>
      <c r="D35" s="341">
        <v>8.0983570000000005E-3</v>
      </c>
      <c r="E35" s="341">
        <v>8.9312899999999997E-3</v>
      </c>
      <c r="F35" s="341">
        <v>1.3684333E-2</v>
      </c>
      <c r="G35" s="341">
        <v>1.2153226E-2</v>
      </c>
      <c r="H35" s="341">
        <v>1.3048933E-2</v>
      </c>
      <c r="I35" s="341">
        <v>1.4145E-2</v>
      </c>
      <c r="J35" s="341">
        <v>1.5154645E-2</v>
      </c>
      <c r="K35" s="341">
        <v>1.5016233E-2</v>
      </c>
      <c r="L35" s="341">
        <v>1.5386323E-2</v>
      </c>
      <c r="M35" s="341">
        <v>1.4581133E-2</v>
      </c>
      <c r="N35" s="341">
        <v>2.0024935000000001E-2</v>
      </c>
      <c r="O35" s="341">
        <v>2.0068032E-2</v>
      </c>
      <c r="P35" s="341">
        <v>1.5123071E-2</v>
      </c>
      <c r="Q35" s="341">
        <v>1.9670903E-2</v>
      </c>
      <c r="R35" s="341">
        <v>1.6786200000000001E-2</v>
      </c>
      <c r="S35" s="341">
        <v>2.0577967999999999E-2</v>
      </c>
      <c r="T35" s="341">
        <v>1.8938799999999999E-2</v>
      </c>
      <c r="U35" s="341">
        <v>2.0268548000000001E-2</v>
      </c>
      <c r="V35" s="341">
        <v>1.3317064999999999E-2</v>
      </c>
      <c r="W35" s="341">
        <v>2.1412567E-2</v>
      </c>
      <c r="X35" s="341">
        <v>2.1420871000000001E-2</v>
      </c>
      <c r="Y35" s="341">
        <v>2.0753500000000001E-2</v>
      </c>
      <c r="Z35" s="341">
        <v>2.5512E-2</v>
      </c>
      <c r="AA35" s="341">
        <v>1.7348967999999999E-2</v>
      </c>
      <c r="AB35" s="341">
        <v>2.0942034000000002E-2</v>
      </c>
      <c r="AC35" s="341">
        <v>1.9634289999999999E-2</v>
      </c>
      <c r="AD35" s="341">
        <v>2.4433699999999999E-2</v>
      </c>
      <c r="AE35" s="341">
        <v>1.4431387E-2</v>
      </c>
      <c r="AF35" s="341">
        <v>1.9723866999999999E-2</v>
      </c>
      <c r="AG35" s="341">
        <v>2.1016805999999999E-2</v>
      </c>
      <c r="AH35" s="341">
        <v>1.7905741999999999E-2</v>
      </c>
      <c r="AI35" s="341">
        <v>2.4851399999999999E-2</v>
      </c>
      <c r="AJ35" s="341">
        <v>2.7459935000000001E-2</v>
      </c>
      <c r="AK35" s="341">
        <v>3.4490367000000001E-2</v>
      </c>
      <c r="AL35" s="341">
        <v>2.4336838999999999E-2</v>
      </c>
      <c r="AM35" s="341">
        <v>2.4630289999999999E-2</v>
      </c>
      <c r="AN35" s="341">
        <v>3.6900428999999998E-2</v>
      </c>
      <c r="AO35" s="341">
        <v>3.0894031999999998E-2</v>
      </c>
      <c r="AP35" s="341">
        <v>3.2164632999999998E-2</v>
      </c>
      <c r="AQ35" s="341">
        <v>3.4747258000000003E-2</v>
      </c>
      <c r="AR35" s="341">
        <v>4.2449800000000003E-2</v>
      </c>
      <c r="AS35" s="341">
        <v>3.3586709999999999E-2</v>
      </c>
      <c r="AT35" s="341">
        <v>2.7312387E-2</v>
      </c>
      <c r="AU35" s="341">
        <v>4.0602800000000001E-2</v>
      </c>
      <c r="AV35" s="341">
        <v>4.2168968000000001E-2</v>
      </c>
      <c r="AW35" s="341">
        <v>5.1462099999999997E-2</v>
      </c>
      <c r="AX35" s="341">
        <v>5.7913699999999999E-2</v>
      </c>
      <c r="AY35" s="341">
        <v>3.6234500000000003E-2</v>
      </c>
      <c r="AZ35" s="352">
        <v>3.53826E-2</v>
      </c>
      <c r="BA35" s="352">
        <v>3.4668999999999998E-2</v>
      </c>
      <c r="BB35" s="352">
        <v>3.4887899999999999E-2</v>
      </c>
      <c r="BC35" s="352">
        <v>3.6100100000000003E-2</v>
      </c>
      <c r="BD35" s="352">
        <v>3.8040299999999999E-2</v>
      </c>
      <c r="BE35" s="352">
        <v>3.75162E-2</v>
      </c>
      <c r="BF35" s="352">
        <v>3.9823200000000003E-2</v>
      </c>
      <c r="BG35" s="352">
        <v>4.3395799999999998E-2</v>
      </c>
      <c r="BH35" s="352">
        <v>4.3393399999999999E-2</v>
      </c>
      <c r="BI35" s="352">
        <v>4.4290799999999998E-2</v>
      </c>
      <c r="BJ35" s="352">
        <v>4.54134E-2</v>
      </c>
      <c r="BK35" s="352">
        <v>4.4268099999999998E-2</v>
      </c>
      <c r="BL35" s="352">
        <v>4.5172299999999999E-2</v>
      </c>
      <c r="BM35" s="352">
        <v>4.4046500000000002E-2</v>
      </c>
      <c r="BN35" s="352">
        <v>4.3206599999999998E-2</v>
      </c>
      <c r="BO35" s="352">
        <v>4.3310000000000001E-2</v>
      </c>
      <c r="BP35" s="352">
        <v>4.4304700000000002E-2</v>
      </c>
      <c r="BQ35" s="352">
        <v>4.4875900000000003E-2</v>
      </c>
      <c r="BR35" s="352">
        <v>4.4511700000000001E-2</v>
      </c>
      <c r="BS35" s="352">
        <v>4.72799E-2</v>
      </c>
      <c r="BT35" s="352">
        <v>4.6868600000000003E-2</v>
      </c>
      <c r="BU35" s="352">
        <v>4.7559200000000003E-2</v>
      </c>
      <c r="BV35" s="352">
        <v>4.8573999999999999E-2</v>
      </c>
    </row>
    <row r="36" spans="1:74" ht="11.1"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52"/>
      <c r="BA36" s="352"/>
      <c r="BB36" s="352"/>
      <c r="BC36" s="352"/>
      <c r="BD36" s="352"/>
      <c r="BE36" s="352"/>
      <c r="BF36" s="352"/>
      <c r="BG36" s="352"/>
      <c r="BH36" s="352"/>
      <c r="BI36" s="352"/>
      <c r="BJ36" s="352"/>
      <c r="BK36" s="352"/>
      <c r="BL36" s="352"/>
      <c r="BM36" s="352"/>
      <c r="BN36" s="352"/>
      <c r="BO36" s="352"/>
      <c r="BP36" s="352"/>
      <c r="BQ36" s="352"/>
      <c r="BR36" s="352"/>
      <c r="BS36" s="352"/>
      <c r="BT36" s="352"/>
      <c r="BU36" s="352"/>
      <c r="BV36" s="352"/>
    </row>
    <row r="37" spans="1:74" s="273" customFormat="1" ht="11.1" customHeight="1" x14ac:dyDescent="0.2">
      <c r="A37" s="548" t="s">
        <v>242</v>
      </c>
      <c r="B37" s="544" t="s">
        <v>1482</v>
      </c>
      <c r="C37" s="102">
        <v>8.0618730000000003</v>
      </c>
      <c r="D37" s="102">
        <v>8.6501760000000001</v>
      </c>
      <c r="E37" s="102">
        <v>9.0051249999999996</v>
      </c>
      <c r="F37" s="102">
        <v>8.7987420000000007</v>
      </c>
      <c r="G37" s="102">
        <v>9.1191099999999992</v>
      </c>
      <c r="H37" s="102">
        <v>9.075113</v>
      </c>
      <c r="I37" s="102">
        <v>8.8115620000000003</v>
      </c>
      <c r="J37" s="102">
        <v>9.1153639999999996</v>
      </c>
      <c r="K37" s="102">
        <v>8.8466349999999991</v>
      </c>
      <c r="L37" s="102">
        <v>8.8067969999999995</v>
      </c>
      <c r="M37" s="102">
        <v>8.8268369999999994</v>
      </c>
      <c r="N37" s="102">
        <v>8.5959120000000002</v>
      </c>
      <c r="O37" s="102">
        <v>8.2910260000000005</v>
      </c>
      <c r="P37" s="102">
        <v>8.694903</v>
      </c>
      <c r="Q37" s="102">
        <v>9.0769289999999998</v>
      </c>
      <c r="R37" s="102">
        <v>8.9440740000000005</v>
      </c>
      <c r="S37" s="102">
        <v>9.0798850000000009</v>
      </c>
      <c r="T37" s="102">
        <v>9.3657190000000003</v>
      </c>
      <c r="U37" s="102">
        <v>8.9790080000000003</v>
      </c>
      <c r="V37" s="102">
        <v>9.2444869999999995</v>
      </c>
      <c r="W37" s="102">
        <v>8.8430999999999997</v>
      </c>
      <c r="X37" s="102">
        <v>9.0998470000000005</v>
      </c>
      <c r="Y37" s="102">
        <v>8.9098400000000009</v>
      </c>
      <c r="Z37" s="102">
        <v>8.7958689999999997</v>
      </c>
      <c r="AA37" s="102">
        <v>8.2903669999999998</v>
      </c>
      <c r="AB37" s="102">
        <v>8.6591609999999992</v>
      </c>
      <c r="AC37" s="102">
        <v>8.9370569999999994</v>
      </c>
      <c r="AD37" s="102">
        <v>8.8692729999999997</v>
      </c>
      <c r="AE37" s="102">
        <v>9.3909450000000003</v>
      </c>
      <c r="AF37" s="102">
        <v>9.1993849999999995</v>
      </c>
      <c r="AG37" s="102">
        <v>9.317653</v>
      </c>
      <c r="AH37" s="102">
        <v>9.2571440000000003</v>
      </c>
      <c r="AI37" s="102">
        <v>8.9833510000000008</v>
      </c>
      <c r="AJ37" s="102">
        <v>9.0698410000000003</v>
      </c>
      <c r="AK37" s="102">
        <v>8.8323289999999997</v>
      </c>
      <c r="AL37" s="102">
        <v>8.7726059999999997</v>
      </c>
      <c r="AM37" s="102">
        <v>8.4827619999999992</v>
      </c>
      <c r="AN37" s="102">
        <v>8.6814389999999992</v>
      </c>
      <c r="AO37" s="102">
        <v>8.7645619999999997</v>
      </c>
      <c r="AP37" s="102">
        <v>8.9098159999999993</v>
      </c>
      <c r="AQ37" s="102">
        <v>9.0566650000000006</v>
      </c>
      <c r="AR37" s="102">
        <v>9.2615859999999994</v>
      </c>
      <c r="AS37" s="102">
        <v>9.1501429999999999</v>
      </c>
      <c r="AT37" s="102">
        <v>9.2259340000000005</v>
      </c>
      <c r="AU37" s="102">
        <v>8.9742049999999995</v>
      </c>
      <c r="AV37" s="102">
        <v>8.88828</v>
      </c>
      <c r="AW37" s="102">
        <v>8.6798666670000006</v>
      </c>
      <c r="AX37" s="102">
        <v>8.7750000000000004</v>
      </c>
      <c r="AY37" s="102">
        <v>8.363499419</v>
      </c>
      <c r="AZ37" s="559">
        <v>8.6264459999999996</v>
      </c>
      <c r="BA37" s="559">
        <v>8.7344010000000001</v>
      </c>
      <c r="BB37" s="559">
        <v>8.8958840000000006</v>
      </c>
      <c r="BC37" s="559">
        <v>9.0411210000000004</v>
      </c>
      <c r="BD37" s="559">
        <v>9.1057410000000001</v>
      </c>
      <c r="BE37" s="559">
        <v>9.0284650000000006</v>
      </c>
      <c r="BF37" s="559">
        <v>9.1118039999999993</v>
      </c>
      <c r="BG37" s="559">
        <v>8.8093389999999996</v>
      </c>
      <c r="BH37" s="559">
        <v>8.9276730000000004</v>
      </c>
      <c r="BI37" s="559">
        <v>8.6820090000000008</v>
      </c>
      <c r="BJ37" s="559">
        <v>8.7245679999999997</v>
      </c>
      <c r="BK37" s="559">
        <v>8.3175270000000001</v>
      </c>
      <c r="BL37" s="559">
        <v>8.5848449999999996</v>
      </c>
      <c r="BM37" s="559">
        <v>8.692437</v>
      </c>
      <c r="BN37" s="559">
        <v>8.8674289999999996</v>
      </c>
      <c r="BO37" s="559">
        <v>9.0420149999999992</v>
      </c>
      <c r="BP37" s="559">
        <v>9.0970610000000001</v>
      </c>
      <c r="BQ37" s="559">
        <v>8.9932420000000004</v>
      </c>
      <c r="BR37" s="559">
        <v>9.0672320000000006</v>
      </c>
      <c r="BS37" s="559">
        <v>8.7770949999999992</v>
      </c>
      <c r="BT37" s="559">
        <v>8.8847679999999993</v>
      </c>
      <c r="BU37" s="559">
        <v>8.6168420000000001</v>
      </c>
      <c r="BV37" s="559">
        <v>8.6716540000000002</v>
      </c>
    </row>
    <row r="38" spans="1:74" ht="11.1" customHeight="1" x14ac:dyDescent="0.2">
      <c r="A38" s="270" t="s">
        <v>1511</v>
      </c>
      <c r="B38" s="545" t="s">
        <v>1483</v>
      </c>
      <c r="C38" s="341">
        <v>7.2218092260000004</v>
      </c>
      <c r="D38" s="341">
        <v>7.7845814290000002</v>
      </c>
      <c r="E38" s="341">
        <v>8.0790455160000008</v>
      </c>
      <c r="F38" s="341">
        <v>7.9072709669999997</v>
      </c>
      <c r="G38" s="341">
        <v>8.1820404839999998</v>
      </c>
      <c r="H38" s="341">
        <v>8.1094875329999994</v>
      </c>
      <c r="I38" s="341">
        <v>7.9060714189999999</v>
      </c>
      <c r="J38" s="341">
        <v>8.156021355</v>
      </c>
      <c r="K38" s="341">
        <v>7.9500885669999999</v>
      </c>
      <c r="L38" s="341">
        <v>7.8574542259999998</v>
      </c>
      <c r="M38" s="341">
        <v>7.8835401330000003</v>
      </c>
      <c r="N38" s="341">
        <v>7.7021191609999997</v>
      </c>
      <c r="O38" s="341">
        <v>7.4110423550000002</v>
      </c>
      <c r="P38" s="341">
        <v>7.8240577140000003</v>
      </c>
      <c r="Q38" s="341">
        <v>8.1381048709999995</v>
      </c>
      <c r="R38" s="341">
        <v>8.0403854999999993</v>
      </c>
      <c r="S38" s="341">
        <v>8.1379274519999996</v>
      </c>
      <c r="T38" s="341">
        <v>8.3914656329999993</v>
      </c>
      <c r="U38" s="341">
        <v>8.0566328709999997</v>
      </c>
      <c r="V38" s="341">
        <v>8.2689053549999993</v>
      </c>
      <c r="W38" s="341">
        <v>7.934921933</v>
      </c>
      <c r="X38" s="341">
        <v>8.1309115809999994</v>
      </c>
      <c r="Y38" s="341">
        <v>7.9675802669999998</v>
      </c>
      <c r="Z38" s="341">
        <v>7.888902936</v>
      </c>
      <c r="AA38" s="341">
        <v>7.4517540000000002</v>
      </c>
      <c r="AB38" s="341">
        <v>7.7409172760000002</v>
      </c>
      <c r="AC38" s="341">
        <v>8.0199646770000008</v>
      </c>
      <c r="AD38" s="341">
        <v>7.9935307330000001</v>
      </c>
      <c r="AE38" s="341">
        <v>8.4071197420000008</v>
      </c>
      <c r="AF38" s="341">
        <v>8.2592204999999996</v>
      </c>
      <c r="AG38" s="341">
        <v>8.3476687419999998</v>
      </c>
      <c r="AH38" s="341">
        <v>8.3084886129999997</v>
      </c>
      <c r="AI38" s="341">
        <v>8.0622252329999995</v>
      </c>
      <c r="AJ38" s="341">
        <v>8.1025456130000002</v>
      </c>
      <c r="AK38" s="341">
        <v>7.8995014000000001</v>
      </c>
      <c r="AL38" s="341">
        <v>7.8674743229999997</v>
      </c>
      <c r="AM38" s="341">
        <v>7.5951500000000003</v>
      </c>
      <c r="AN38" s="341">
        <v>7.7715930000000002</v>
      </c>
      <c r="AO38" s="341">
        <v>7.8622063229999997</v>
      </c>
      <c r="AP38" s="341">
        <v>7.9584349330000004</v>
      </c>
      <c r="AQ38" s="341">
        <v>8.1419525480000008</v>
      </c>
      <c r="AR38" s="341">
        <v>8.2857175000000005</v>
      </c>
      <c r="AS38" s="341">
        <v>8.1905369029999999</v>
      </c>
      <c r="AT38" s="341">
        <v>8.2726906450000008</v>
      </c>
      <c r="AU38" s="341">
        <v>8.0388949669999992</v>
      </c>
      <c r="AV38" s="341">
        <v>7.920057516</v>
      </c>
      <c r="AW38" s="341">
        <v>7.746164448</v>
      </c>
      <c r="AX38" s="341">
        <v>7.8619124420000004</v>
      </c>
      <c r="AY38" s="341">
        <v>7.483682591</v>
      </c>
      <c r="AZ38" s="352">
        <v>7.7262899999999997</v>
      </c>
      <c r="BA38" s="352">
        <v>7.8312439999999999</v>
      </c>
      <c r="BB38" s="352">
        <v>7.9802869999999997</v>
      </c>
      <c r="BC38" s="352">
        <v>8.0895270000000004</v>
      </c>
      <c r="BD38" s="352">
        <v>8.1461100000000002</v>
      </c>
      <c r="BE38" s="352">
        <v>8.0814140000000005</v>
      </c>
      <c r="BF38" s="352">
        <v>8.1598590000000009</v>
      </c>
      <c r="BG38" s="352">
        <v>7.8954240000000002</v>
      </c>
      <c r="BH38" s="352">
        <v>7.9660070000000003</v>
      </c>
      <c r="BI38" s="352">
        <v>7.7460319999999996</v>
      </c>
      <c r="BJ38" s="352">
        <v>7.7940969999999998</v>
      </c>
      <c r="BK38" s="352">
        <v>7.4425169999999996</v>
      </c>
      <c r="BL38" s="352">
        <v>7.6855209999999996</v>
      </c>
      <c r="BM38" s="352">
        <v>7.7913959999999998</v>
      </c>
      <c r="BN38" s="352">
        <v>7.9521090000000001</v>
      </c>
      <c r="BO38" s="352">
        <v>8.0874260000000007</v>
      </c>
      <c r="BP38" s="352">
        <v>8.1361050000000006</v>
      </c>
      <c r="BQ38" s="352">
        <v>8.0478159999999992</v>
      </c>
      <c r="BR38" s="352">
        <v>8.1175870000000003</v>
      </c>
      <c r="BS38" s="352">
        <v>7.86388</v>
      </c>
      <c r="BT38" s="352">
        <v>7.9253429999999998</v>
      </c>
      <c r="BU38" s="352">
        <v>7.685562</v>
      </c>
      <c r="BV38" s="352">
        <v>7.7460129999999996</v>
      </c>
    </row>
    <row r="39" spans="1:74" ht="11.1" customHeight="1" x14ac:dyDescent="0.2">
      <c r="A39" s="270" t="s">
        <v>506</v>
      </c>
      <c r="B39" s="545" t="s">
        <v>1112</v>
      </c>
      <c r="C39" s="341">
        <v>0.84006377399999999</v>
      </c>
      <c r="D39" s="341">
        <v>0.86559457100000003</v>
      </c>
      <c r="E39" s="341">
        <v>0.92607948399999995</v>
      </c>
      <c r="F39" s="341">
        <v>0.89147103299999997</v>
      </c>
      <c r="G39" s="341">
        <v>0.93706951599999999</v>
      </c>
      <c r="H39" s="341">
        <v>0.96562546699999996</v>
      </c>
      <c r="I39" s="341">
        <v>0.90549058100000002</v>
      </c>
      <c r="J39" s="341">
        <v>0.95934264499999999</v>
      </c>
      <c r="K39" s="341">
        <v>0.89654643300000003</v>
      </c>
      <c r="L39" s="341">
        <v>0.949342774</v>
      </c>
      <c r="M39" s="341">
        <v>0.94329686700000004</v>
      </c>
      <c r="N39" s="341">
        <v>0.89379283899999995</v>
      </c>
      <c r="O39" s="341">
        <v>0.87998364500000004</v>
      </c>
      <c r="P39" s="341">
        <v>0.870845286</v>
      </c>
      <c r="Q39" s="341">
        <v>0.93882412900000001</v>
      </c>
      <c r="R39" s="341">
        <v>0.90368850000000001</v>
      </c>
      <c r="S39" s="341">
        <v>0.94195754799999998</v>
      </c>
      <c r="T39" s="341">
        <v>0.97425336699999998</v>
      </c>
      <c r="U39" s="341">
        <v>0.92237512899999996</v>
      </c>
      <c r="V39" s="341">
        <v>0.975581645</v>
      </c>
      <c r="W39" s="341">
        <v>0.90817806700000003</v>
      </c>
      <c r="X39" s="341">
        <v>0.96893541900000002</v>
      </c>
      <c r="Y39" s="341">
        <v>0.94225973299999999</v>
      </c>
      <c r="Z39" s="341">
        <v>0.90696606499999999</v>
      </c>
      <c r="AA39" s="341">
        <v>0.83861300000000005</v>
      </c>
      <c r="AB39" s="341">
        <v>0.91824372399999998</v>
      </c>
      <c r="AC39" s="341">
        <v>0.91709232299999999</v>
      </c>
      <c r="AD39" s="341">
        <v>0.87574226700000002</v>
      </c>
      <c r="AE39" s="341">
        <v>0.98382525799999998</v>
      </c>
      <c r="AF39" s="341">
        <v>0.94016449999999996</v>
      </c>
      <c r="AG39" s="341">
        <v>0.96998425799999999</v>
      </c>
      <c r="AH39" s="341">
        <v>0.94865538699999996</v>
      </c>
      <c r="AI39" s="341">
        <v>0.92112576700000004</v>
      </c>
      <c r="AJ39" s="341">
        <v>0.96729538699999995</v>
      </c>
      <c r="AK39" s="341">
        <v>0.93282759999999998</v>
      </c>
      <c r="AL39" s="341">
        <v>0.90513167699999997</v>
      </c>
      <c r="AM39" s="341">
        <v>0.88761199999999996</v>
      </c>
      <c r="AN39" s="341">
        <v>0.90984600000000004</v>
      </c>
      <c r="AO39" s="341">
        <v>0.90235567699999997</v>
      </c>
      <c r="AP39" s="341">
        <v>0.95138106700000002</v>
      </c>
      <c r="AQ39" s="341">
        <v>0.91471245199999995</v>
      </c>
      <c r="AR39" s="341">
        <v>0.97586850000000003</v>
      </c>
      <c r="AS39" s="341">
        <v>0.95960609699999999</v>
      </c>
      <c r="AT39" s="341">
        <v>0.95324335500000001</v>
      </c>
      <c r="AU39" s="341">
        <v>0.93531003300000004</v>
      </c>
      <c r="AV39" s="341">
        <v>0.96822248399999999</v>
      </c>
      <c r="AW39" s="341">
        <v>0.93370221900000006</v>
      </c>
      <c r="AX39" s="341">
        <v>0.91308755799999997</v>
      </c>
      <c r="AY39" s="341">
        <v>0.87981682800000005</v>
      </c>
      <c r="AZ39" s="352">
        <v>0.90015559999999994</v>
      </c>
      <c r="BA39" s="352">
        <v>0.90315679999999998</v>
      </c>
      <c r="BB39" s="352">
        <v>0.91559749999999995</v>
      </c>
      <c r="BC39" s="352">
        <v>0.95159419999999995</v>
      </c>
      <c r="BD39" s="352">
        <v>0.95963100000000001</v>
      </c>
      <c r="BE39" s="352">
        <v>0.94705150000000005</v>
      </c>
      <c r="BF39" s="352">
        <v>0.95194460000000003</v>
      </c>
      <c r="BG39" s="352">
        <v>0.91391420000000001</v>
      </c>
      <c r="BH39" s="352">
        <v>0.96166660000000004</v>
      </c>
      <c r="BI39" s="352">
        <v>0.93597620000000004</v>
      </c>
      <c r="BJ39" s="352">
        <v>0.9304711</v>
      </c>
      <c r="BK39" s="352">
        <v>0.87500940000000005</v>
      </c>
      <c r="BL39" s="352">
        <v>0.89932440000000002</v>
      </c>
      <c r="BM39" s="352">
        <v>0.90104119999999999</v>
      </c>
      <c r="BN39" s="352">
        <v>0.91531910000000005</v>
      </c>
      <c r="BO39" s="352">
        <v>0.95458880000000002</v>
      </c>
      <c r="BP39" s="352">
        <v>0.96095580000000003</v>
      </c>
      <c r="BQ39" s="352">
        <v>0.94542610000000005</v>
      </c>
      <c r="BR39" s="352">
        <v>0.94964539999999997</v>
      </c>
      <c r="BS39" s="352">
        <v>0.91321479999999999</v>
      </c>
      <c r="BT39" s="352">
        <v>0.95942479999999997</v>
      </c>
      <c r="BU39" s="352">
        <v>0.93128010000000006</v>
      </c>
      <c r="BV39" s="352">
        <v>0.92564069999999998</v>
      </c>
    </row>
    <row r="40" spans="1:74" s="273" customFormat="1" ht="11.1"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559"/>
      <c r="BA40" s="559"/>
      <c r="BB40" s="559"/>
      <c r="BC40" s="559"/>
      <c r="BD40" s="559"/>
      <c r="BE40" s="559"/>
      <c r="BF40" s="559"/>
      <c r="BG40" s="559"/>
      <c r="BH40" s="559"/>
      <c r="BI40" s="559"/>
      <c r="BJ40" s="559"/>
      <c r="BK40" s="559"/>
      <c r="BL40" s="559"/>
      <c r="BM40" s="559"/>
      <c r="BN40" s="559"/>
      <c r="BO40" s="559"/>
      <c r="BP40" s="559"/>
      <c r="BQ40" s="559"/>
      <c r="BR40" s="559"/>
      <c r="BS40" s="559"/>
      <c r="BT40" s="559"/>
      <c r="BU40" s="559"/>
      <c r="BV40" s="559"/>
    </row>
    <row r="41" spans="1:74" ht="11.1" customHeight="1" x14ac:dyDescent="0.2">
      <c r="A41" s="548" t="s">
        <v>1484</v>
      </c>
      <c r="B41" s="544" t="s">
        <v>1526</v>
      </c>
      <c r="C41" s="102">
        <v>4.2574607090000001</v>
      </c>
      <c r="D41" s="102">
        <v>4.5033921069999998</v>
      </c>
      <c r="E41" s="102">
        <v>4.3362296130000004</v>
      </c>
      <c r="F41" s="102">
        <v>4.1358586659999999</v>
      </c>
      <c r="G41" s="102">
        <v>4.0267070650000001</v>
      </c>
      <c r="H41" s="102">
        <v>4.2395681339999998</v>
      </c>
      <c r="I41" s="102">
        <v>3.8777358710000001</v>
      </c>
      <c r="J41" s="102">
        <v>4.1160740970000003</v>
      </c>
      <c r="K41" s="102">
        <v>4.2479195000000001</v>
      </c>
      <c r="L41" s="102">
        <v>4.3504983230000001</v>
      </c>
      <c r="M41" s="102">
        <v>4.2378699659999999</v>
      </c>
      <c r="N41" s="102">
        <v>3.969330807</v>
      </c>
      <c r="O41" s="102">
        <v>4.1580633550000003</v>
      </c>
      <c r="P41" s="102">
        <v>4.2055319290000002</v>
      </c>
      <c r="Q41" s="102">
        <v>4.3372059030000001</v>
      </c>
      <c r="R41" s="102">
        <v>4.0983022670000002</v>
      </c>
      <c r="S41" s="102">
        <v>4.2152320000000003</v>
      </c>
      <c r="T41" s="102">
        <v>4.2620159339999999</v>
      </c>
      <c r="U41" s="102">
        <v>3.8289207099999998</v>
      </c>
      <c r="V41" s="102">
        <v>4.333069096</v>
      </c>
      <c r="W41" s="102">
        <v>4.1472185000000001</v>
      </c>
      <c r="X41" s="102">
        <v>4.3336257739999997</v>
      </c>
      <c r="Y41" s="102">
        <v>4.1926370659999996</v>
      </c>
      <c r="Z41" s="102">
        <v>3.9447493229999999</v>
      </c>
      <c r="AA41" s="102">
        <v>4.1060935489999997</v>
      </c>
      <c r="AB41" s="102">
        <v>4.2222624130000002</v>
      </c>
      <c r="AC41" s="102">
        <v>3.9770503549999998</v>
      </c>
      <c r="AD41" s="102">
        <v>4.1005259330000001</v>
      </c>
      <c r="AE41" s="102">
        <v>4.084549516</v>
      </c>
      <c r="AF41" s="102">
        <v>3.9955729999999998</v>
      </c>
      <c r="AG41" s="102">
        <v>4.0517141939999997</v>
      </c>
      <c r="AH41" s="102">
        <v>4.1986736450000004</v>
      </c>
      <c r="AI41" s="102">
        <v>4.0054527000000002</v>
      </c>
      <c r="AJ41" s="102">
        <v>4.4439629350000001</v>
      </c>
      <c r="AK41" s="102">
        <v>3.9883462669999998</v>
      </c>
      <c r="AL41" s="102">
        <v>4.041238903</v>
      </c>
      <c r="AM41" s="102">
        <v>4.2345587419999999</v>
      </c>
      <c r="AN41" s="102">
        <v>4.2100436070000002</v>
      </c>
      <c r="AO41" s="102">
        <v>4.0959290639999999</v>
      </c>
      <c r="AP41" s="102">
        <v>4.0896555330000002</v>
      </c>
      <c r="AQ41" s="102">
        <v>3.9726523550000001</v>
      </c>
      <c r="AR41" s="102">
        <v>4.1113828000000003</v>
      </c>
      <c r="AS41" s="102">
        <v>3.9874905159999998</v>
      </c>
      <c r="AT41" s="102">
        <v>3.9555668709999998</v>
      </c>
      <c r="AU41" s="102">
        <v>4.082042467</v>
      </c>
      <c r="AV41" s="102">
        <v>4.3286856130000002</v>
      </c>
      <c r="AW41" s="102">
        <v>3.9895227000000002</v>
      </c>
      <c r="AX41" s="102">
        <v>3.9595209649999998</v>
      </c>
      <c r="AY41" s="102">
        <v>4.1964673809999997</v>
      </c>
      <c r="AZ41" s="559">
        <v>4.2580859999999996</v>
      </c>
      <c r="BA41" s="559">
        <v>4.1676270000000004</v>
      </c>
      <c r="BB41" s="559">
        <v>4.1477209999999998</v>
      </c>
      <c r="BC41" s="559">
        <v>4.0678999999999998</v>
      </c>
      <c r="BD41" s="559">
        <v>4.1923409999999999</v>
      </c>
      <c r="BE41" s="559">
        <v>4.0675629999999998</v>
      </c>
      <c r="BF41" s="559">
        <v>4.1974489999999998</v>
      </c>
      <c r="BG41" s="559">
        <v>4.1968829999999997</v>
      </c>
      <c r="BH41" s="559">
        <v>4.362387</v>
      </c>
      <c r="BI41" s="559">
        <v>4.137327</v>
      </c>
      <c r="BJ41" s="559">
        <v>4.0810620000000002</v>
      </c>
      <c r="BK41" s="559">
        <v>4.1588159999999998</v>
      </c>
      <c r="BL41" s="559">
        <v>4.2678700000000003</v>
      </c>
      <c r="BM41" s="559">
        <v>4.2415929999999999</v>
      </c>
      <c r="BN41" s="559">
        <v>4.2575890000000003</v>
      </c>
      <c r="BO41" s="559">
        <v>4.1589729999999996</v>
      </c>
      <c r="BP41" s="559">
        <v>4.2877939999999999</v>
      </c>
      <c r="BQ41" s="559">
        <v>4.112387</v>
      </c>
      <c r="BR41" s="559">
        <v>4.256831</v>
      </c>
      <c r="BS41" s="559">
        <v>4.2597120000000004</v>
      </c>
      <c r="BT41" s="559">
        <v>4.4210330000000004</v>
      </c>
      <c r="BU41" s="559">
        <v>4.2343520000000003</v>
      </c>
      <c r="BV41" s="559">
        <v>4.1657250000000001</v>
      </c>
    </row>
    <row r="42" spans="1:74" s="239" customFormat="1" ht="11.1" customHeight="1" x14ac:dyDescent="0.2">
      <c r="A42" s="270" t="s">
        <v>244</v>
      </c>
      <c r="B42" s="818" t="s">
        <v>1106</v>
      </c>
      <c r="C42" s="341">
        <v>4.1287419999999999</v>
      </c>
      <c r="D42" s="341">
        <v>4.3648769999999999</v>
      </c>
      <c r="E42" s="341">
        <v>4.1832260000000003</v>
      </c>
      <c r="F42" s="341">
        <v>3.9756010000000002</v>
      </c>
      <c r="G42" s="341">
        <v>3.8757510000000002</v>
      </c>
      <c r="H42" s="341">
        <v>4.0492489999999997</v>
      </c>
      <c r="I42" s="341">
        <v>3.72153</v>
      </c>
      <c r="J42" s="341">
        <v>3.9404870000000001</v>
      </c>
      <c r="K42" s="341">
        <v>4.0874629999999996</v>
      </c>
      <c r="L42" s="341">
        <v>4.1628230000000004</v>
      </c>
      <c r="M42" s="341">
        <v>4.0594900000000003</v>
      </c>
      <c r="N42" s="341">
        <v>3.7927200000000001</v>
      </c>
      <c r="O42" s="341">
        <v>3.9668009999999998</v>
      </c>
      <c r="P42" s="341">
        <v>3.9985900000000001</v>
      </c>
      <c r="Q42" s="341">
        <v>4.11348</v>
      </c>
      <c r="R42" s="341">
        <v>3.878568</v>
      </c>
      <c r="S42" s="341">
        <v>3.9190770000000001</v>
      </c>
      <c r="T42" s="341">
        <v>3.9775459999999998</v>
      </c>
      <c r="U42" s="341">
        <v>3.5832959999999998</v>
      </c>
      <c r="V42" s="341">
        <v>4.0520769999999997</v>
      </c>
      <c r="W42" s="341">
        <v>3.8577789999999998</v>
      </c>
      <c r="X42" s="341">
        <v>4.0606920000000004</v>
      </c>
      <c r="Y42" s="341">
        <v>3.9502809999999999</v>
      </c>
      <c r="Z42" s="341">
        <v>3.6433080000000002</v>
      </c>
      <c r="AA42" s="341">
        <v>3.8555299999999999</v>
      </c>
      <c r="AB42" s="341">
        <v>3.899823</v>
      </c>
      <c r="AC42" s="341">
        <v>3.6926580000000002</v>
      </c>
      <c r="AD42" s="341">
        <v>3.792583</v>
      </c>
      <c r="AE42" s="341">
        <v>3.7688809999999999</v>
      </c>
      <c r="AF42" s="341">
        <v>3.6625909999999999</v>
      </c>
      <c r="AG42" s="341">
        <v>3.699125</v>
      </c>
      <c r="AH42" s="341">
        <v>3.8887130000000001</v>
      </c>
      <c r="AI42" s="341">
        <v>3.6871510000000001</v>
      </c>
      <c r="AJ42" s="341">
        <v>4.1307429999999998</v>
      </c>
      <c r="AK42" s="341">
        <v>3.6799059999999999</v>
      </c>
      <c r="AL42" s="341">
        <v>3.7427899999999998</v>
      </c>
      <c r="AM42" s="341">
        <v>4.0643890000000003</v>
      </c>
      <c r="AN42" s="341">
        <v>3.9966400000000002</v>
      </c>
      <c r="AO42" s="341">
        <v>3.8940049999999999</v>
      </c>
      <c r="AP42" s="341">
        <v>3.8829660000000001</v>
      </c>
      <c r="AQ42" s="341">
        <v>3.7890160000000002</v>
      </c>
      <c r="AR42" s="341">
        <v>3.96461</v>
      </c>
      <c r="AS42" s="341">
        <v>3.8036560000000001</v>
      </c>
      <c r="AT42" s="341">
        <v>3.7723789999999999</v>
      </c>
      <c r="AU42" s="341">
        <v>3.8910830000000001</v>
      </c>
      <c r="AV42" s="341">
        <v>4.0740939999999997</v>
      </c>
      <c r="AW42" s="341">
        <v>3.7959999999999998</v>
      </c>
      <c r="AX42" s="341">
        <v>3.7612580649999998</v>
      </c>
      <c r="AY42" s="341">
        <v>4.0215385809999997</v>
      </c>
      <c r="AZ42" s="352">
        <v>4.0543800000000001</v>
      </c>
      <c r="BA42" s="352">
        <v>3.9531930000000002</v>
      </c>
      <c r="BB42" s="352">
        <v>3.911146</v>
      </c>
      <c r="BC42" s="352">
        <v>3.8038120000000002</v>
      </c>
      <c r="BD42" s="352">
        <v>3.9172639999999999</v>
      </c>
      <c r="BE42" s="352">
        <v>3.7820770000000001</v>
      </c>
      <c r="BF42" s="352">
        <v>3.90903</v>
      </c>
      <c r="BG42" s="352">
        <v>3.9059439999999999</v>
      </c>
      <c r="BH42" s="352">
        <v>4.068899</v>
      </c>
      <c r="BI42" s="352">
        <v>3.8382200000000002</v>
      </c>
      <c r="BJ42" s="352">
        <v>3.7719450000000001</v>
      </c>
      <c r="BK42" s="352">
        <v>3.8839670000000002</v>
      </c>
      <c r="BL42" s="352">
        <v>3.9734759999999998</v>
      </c>
      <c r="BM42" s="352">
        <v>3.9459149999999998</v>
      </c>
      <c r="BN42" s="352">
        <v>3.9548320000000001</v>
      </c>
      <c r="BO42" s="352">
        <v>3.8443499999999999</v>
      </c>
      <c r="BP42" s="352">
        <v>3.972194</v>
      </c>
      <c r="BQ42" s="352">
        <v>3.797634</v>
      </c>
      <c r="BR42" s="352">
        <v>3.9453849999999999</v>
      </c>
      <c r="BS42" s="352">
        <v>3.9491719999999999</v>
      </c>
      <c r="BT42" s="352">
        <v>4.1117039999999996</v>
      </c>
      <c r="BU42" s="352">
        <v>3.9249230000000002</v>
      </c>
      <c r="BV42" s="352">
        <v>3.8472140000000001</v>
      </c>
    </row>
    <row r="43" spans="1:74" s="239" customFormat="1" ht="11.1" customHeight="1" x14ac:dyDescent="0.2">
      <c r="A43" s="270" t="s">
        <v>1512</v>
      </c>
      <c r="B43" s="819" t="s">
        <v>1485</v>
      </c>
      <c r="C43" s="341">
        <v>4.0772250000000003</v>
      </c>
      <c r="D43" s="341">
        <v>4.310162</v>
      </c>
      <c r="E43" s="341">
        <v>4.1238070000000002</v>
      </c>
      <c r="F43" s="341">
        <v>3.9159009999999999</v>
      </c>
      <c r="G43" s="341">
        <v>3.8174610000000002</v>
      </c>
      <c r="H43" s="341">
        <v>3.9904489999999999</v>
      </c>
      <c r="I43" s="341">
        <v>3.6653039999999999</v>
      </c>
      <c r="J43" s="341">
        <v>3.8821319999999999</v>
      </c>
      <c r="K43" s="341">
        <v>4.0268629999999996</v>
      </c>
      <c r="L43" s="341">
        <v>4.1063070000000002</v>
      </c>
      <c r="M43" s="341">
        <v>4.0031559999999997</v>
      </c>
      <c r="N43" s="341">
        <v>3.7387199999999998</v>
      </c>
      <c r="O43" s="341">
        <v>3.9129299999999998</v>
      </c>
      <c r="P43" s="341">
        <v>3.938733</v>
      </c>
      <c r="Q43" s="341">
        <v>4.0510279999999996</v>
      </c>
      <c r="R43" s="341">
        <v>3.8202020000000001</v>
      </c>
      <c r="S43" s="341">
        <v>3.8551739999999999</v>
      </c>
      <c r="T43" s="341">
        <v>3.9095789999999999</v>
      </c>
      <c r="U43" s="341">
        <v>3.5300699999999998</v>
      </c>
      <c r="V43" s="341">
        <v>3.9862709999999999</v>
      </c>
      <c r="W43" s="341">
        <v>3.7972790000000001</v>
      </c>
      <c r="X43" s="341">
        <v>4.0044009999999997</v>
      </c>
      <c r="Y43" s="341">
        <v>3.8981479999999999</v>
      </c>
      <c r="Z43" s="341">
        <v>3.5955010000000001</v>
      </c>
      <c r="AA43" s="341">
        <v>3.8067880000000001</v>
      </c>
      <c r="AB43" s="341">
        <v>3.8500299999999998</v>
      </c>
      <c r="AC43" s="341">
        <v>3.6417549999999999</v>
      </c>
      <c r="AD43" s="341">
        <v>3.7282160000000002</v>
      </c>
      <c r="AE43" s="341">
        <v>3.7109130000000001</v>
      </c>
      <c r="AF43" s="341">
        <v>3.6027239999999998</v>
      </c>
      <c r="AG43" s="341">
        <v>3.640673</v>
      </c>
      <c r="AH43" s="341">
        <v>3.829971</v>
      </c>
      <c r="AI43" s="341">
        <v>3.6313170000000001</v>
      </c>
      <c r="AJ43" s="341">
        <v>4.07484</v>
      </c>
      <c r="AK43" s="341">
        <v>3.6299060000000001</v>
      </c>
      <c r="AL43" s="341">
        <v>3.6934999999999998</v>
      </c>
      <c r="AM43" s="341">
        <v>4.0163890000000002</v>
      </c>
      <c r="AN43" s="341">
        <v>3.9531399999999999</v>
      </c>
      <c r="AO43" s="341">
        <v>3.8524560000000001</v>
      </c>
      <c r="AP43" s="341">
        <v>3.837799</v>
      </c>
      <c r="AQ43" s="341">
        <v>3.7443059999999999</v>
      </c>
      <c r="AR43" s="341">
        <v>3.9217430000000002</v>
      </c>
      <c r="AS43" s="341">
        <v>3.757946</v>
      </c>
      <c r="AT43" s="341">
        <v>3.7271200000000002</v>
      </c>
      <c r="AU43" s="341">
        <v>3.8433160000000002</v>
      </c>
      <c r="AV43" s="341">
        <v>4.0293840000000003</v>
      </c>
      <c r="AW43" s="341">
        <v>3.7574633</v>
      </c>
      <c r="AX43" s="341">
        <v>3.7245034650000002</v>
      </c>
      <c r="AY43" s="341">
        <v>3.9803383810000001</v>
      </c>
      <c r="AZ43" s="352">
        <v>4.0120230000000001</v>
      </c>
      <c r="BA43" s="352">
        <v>3.9074930000000001</v>
      </c>
      <c r="BB43" s="352">
        <v>3.8614459999999999</v>
      </c>
      <c r="BC43" s="352">
        <v>3.753555</v>
      </c>
      <c r="BD43" s="352">
        <v>3.8633639999999998</v>
      </c>
      <c r="BE43" s="352">
        <v>3.7301410000000002</v>
      </c>
      <c r="BF43" s="352">
        <v>3.8526690000000001</v>
      </c>
      <c r="BG43" s="352">
        <v>3.849027</v>
      </c>
      <c r="BH43" s="352">
        <v>4.0167520000000003</v>
      </c>
      <c r="BI43" s="352">
        <v>3.790082</v>
      </c>
      <c r="BJ43" s="352">
        <v>3.726248</v>
      </c>
      <c r="BK43" s="352">
        <v>3.838095</v>
      </c>
      <c r="BL43" s="352">
        <v>3.926917</v>
      </c>
      <c r="BM43" s="352">
        <v>3.8964500000000002</v>
      </c>
      <c r="BN43" s="352">
        <v>3.901869</v>
      </c>
      <c r="BO43" s="352">
        <v>3.7916400000000001</v>
      </c>
      <c r="BP43" s="352">
        <v>3.9166919999999998</v>
      </c>
      <c r="BQ43" s="352">
        <v>3.7447219999999999</v>
      </c>
      <c r="BR43" s="352">
        <v>3.8884840000000001</v>
      </c>
      <c r="BS43" s="352">
        <v>3.8919630000000001</v>
      </c>
      <c r="BT43" s="352">
        <v>4.0593669999999999</v>
      </c>
      <c r="BU43" s="352">
        <v>3.8767130000000001</v>
      </c>
      <c r="BV43" s="352">
        <v>3.8015219999999998</v>
      </c>
    </row>
    <row r="44" spans="1:74" s="239" customFormat="1" ht="11.1" customHeight="1" x14ac:dyDescent="0.2">
      <c r="A44" s="270" t="s">
        <v>1474</v>
      </c>
      <c r="B44" s="550" t="s">
        <v>1527</v>
      </c>
      <c r="C44" s="341">
        <v>3.9194E-2</v>
      </c>
      <c r="D44" s="341">
        <v>4.3535999999999998E-2</v>
      </c>
      <c r="E44" s="341">
        <v>4.829E-2</v>
      </c>
      <c r="F44" s="341">
        <v>4.7867E-2</v>
      </c>
      <c r="G44" s="341">
        <v>4.8645000000000001E-2</v>
      </c>
      <c r="H44" s="341">
        <v>4.5967000000000001E-2</v>
      </c>
      <c r="I44" s="341">
        <v>4.3936000000000003E-2</v>
      </c>
      <c r="J44" s="341">
        <v>4.6096999999999999E-2</v>
      </c>
      <c r="K44" s="341">
        <v>4.6233000000000003E-2</v>
      </c>
      <c r="L44" s="341">
        <v>4.3226000000000001E-2</v>
      </c>
      <c r="M44" s="341">
        <v>4.1266999999999998E-2</v>
      </c>
      <c r="N44" s="341">
        <v>4.129E-2</v>
      </c>
      <c r="O44" s="341">
        <v>4.1452000000000003E-2</v>
      </c>
      <c r="P44" s="341">
        <v>4.4821E-2</v>
      </c>
      <c r="Q44" s="341">
        <v>4.7258000000000001E-2</v>
      </c>
      <c r="R44" s="341">
        <v>4.9033E-2</v>
      </c>
      <c r="S44" s="341">
        <v>5.0871E-2</v>
      </c>
      <c r="T44" s="341">
        <v>4.9099999999999998E-2</v>
      </c>
      <c r="U44" s="341">
        <v>4.5644999999999998E-2</v>
      </c>
      <c r="V44" s="341">
        <v>4.8258000000000002E-2</v>
      </c>
      <c r="W44" s="341">
        <v>4.8333000000000001E-2</v>
      </c>
      <c r="X44" s="341">
        <v>4.7194E-2</v>
      </c>
      <c r="Y44" s="341">
        <v>4.4999999999999998E-2</v>
      </c>
      <c r="Z44" s="341">
        <v>4.1194000000000001E-2</v>
      </c>
      <c r="AA44" s="341">
        <v>4.1645000000000001E-2</v>
      </c>
      <c r="AB44" s="341">
        <v>4.3621E-2</v>
      </c>
      <c r="AC44" s="341">
        <v>4.2418999999999998E-2</v>
      </c>
      <c r="AD44" s="341">
        <v>5.8700000000000002E-2</v>
      </c>
      <c r="AE44" s="341">
        <v>4.8742000000000001E-2</v>
      </c>
      <c r="AF44" s="341">
        <v>4.7600000000000003E-2</v>
      </c>
      <c r="AG44" s="341">
        <v>4.3742000000000003E-2</v>
      </c>
      <c r="AH44" s="341">
        <v>4.6065000000000002E-2</v>
      </c>
      <c r="AI44" s="341">
        <v>4.2367000000000002E-2</v>
      </c>
      <c r="AJ44" s="341">
        <v>4.0773999999999998E-2</v>
      </c>
      <c r="AK44" s="341">
        <v>3.4932999999999999E-2</v>
      </c>
      <c r="AL44" s="341">
        <v>3.7129000000000002E-2</v>
      </c>
      <c r="AM44" s="341">
        <v>3.4870999999999999E-2</v>
      </c>
      <c r="AN44" s="341">
        <v>3.2178999999999999E-2</v>
      </c>
      <c r="AO44" s="341">
        <v>3.0096999999999999E-2</v>
      </c>
      <c r="AP44" s="341">
        <v>3.4367000000000002E-2</v>
      </c>
      <c r="AQ44" s="341">
        <v>3.3903000000000003E-2</v>
      </c>
      <c r="AR44" s="341">
        <v>2.9567E-2</v>
      </c>
      <c r="AS44" s="341">
        <v>3.0452E-2</v>
      </c>
      <c r="AT44" s="341">
        <v>3.2065000000000003E-2</v>
      </c>
      <c r="AU44" s="341">
        <v>3.2967000000000003E-2</v>
      </c>
      <c r="AV44" s="341">
        <v>2.9936000000000001E-2</v>
      </c>
      <c r="AW44" s="341">
        <v>2.62679E-2</v>
      </c>
      <c r="AX44" s="341">
        <v>2.63199E-2</v>
      </c>
      <c r="AY44" s="341">
        <v>3.0220500000000001E-2</v>
      </c>
      <c r="AZ44" s="352">
        <v>3.1532400000000002E-2</v>
      </c>
      <c r="BA44" s="352">
        <v>3.4175900000000002E-2</v>
      </c>
      <c r="BB44" s="352">
        <v>4.0307299999999997E-2</v>
      </c>
      <c r="BC44" s="352">
        <v>3.9585799999999997E-2</v>
      </c>
      <c r="BD44" s="352">
        <v>3.9586000000000003E-2</v>
      </c>
      <c r="BE44" s="352">
        <v>3.9476700000000003E-2</v>
      </c>
      <c r="BF44" s="352">
        <v>4.2442399999999998E-2</v>
      </c>
      <c r="BG44" s="352">
        <v>4.3217199999999997E-2</v>
      </c>
      <c r="BH44" s="352">
        <v>3.9074600000000001E-2</v>
      </c>
      <c r="BI44" s="352">
        <v>3.5493799999999999E-2</v>
      </c>
      <c r="BJ44" s="352">
        <v>3.51157E-2</v>
      </c>
      <c r="BK44" s="352">
        <v>3.48341E-2</v>
      </c>
      <c r="BL44" s="352">
        <v>3.5712099999999997E-2</v>
      </c>
      <c r="BM44" s="352">
        <v>3.7932199999999999E-2</v>
      </c>
      <c r="BN44" s="352">
        <v>4.35672E-2</v>
      </c>
      <c r="BO44" s="352">
        <v>4.2037199999999997E-2</v>
      </c>
      <c r="BP44" s="352">
        <v>4.1186800000000003E-2</v>
      </c>
      <c r="BQ44" s="352">
        <v>4.0453000000000003E-2</v>
      </c>
      <c r="BR44" s="352">
        <v>4.2982300000000001E-2</v>
      </c>
      <c r="BS44" s="352">
        <v>4.3509199999999998E-2</v>
      </c>
      <c r="BT44" s="352">
        <v>3.9264100000000003E-2</v>
      </c>
      <c r="BU44" s="352">
        <v>3.5565699999999999E-2</v>
      </c>
      <c r="BV44" s="352">
        <v>3.5110799999999998E-2</v>
      </c>
    </row>
    <row r="45" spans="1:74" s="239" customFormat="1" ht="11.1" customHeight="1" x14ac:dyDescent="0.2">
      <c r="A45" s="269" t="s">
        <v>1475</v>
      </c>
      <c r="B45" s="550" t="s">
        <v>1500</v>
      </c>
      <c r="C45" s="341">
        <v>1.2323000000000001E-2</v>
      </c>
      <c r="D45" s="341">
        <v>1.1179E-2</v>
      </c>
      <c r="E45" s="341">
        <v>1.1129E-2</v>
      </c>
      <c r="F45" s="341">
        <v>1.1833E-2</v>
      </c>
      <c r="G45" s="341">
        <v>9.6450000000000008E-3</v>
      </c>
      <c r="H45" s="341">
        <v>1.2833000000000001E-2</v>
      </c>
      <c r="I45" s="341">
        <v>1.2290000000000001E-2</v>
      </c>
      <c r="J45" s="341">
        <v>1.2258E-2</v>
      </c>
      <c r="K45" s="341">
        <v>1.4367E-2</v>
      </c>
      <c r="L45" s="341">
        <v>1.329E-2</v>
      </c>
      <c r="M45" s="341">
        <v>1.5067000000000001E-2</v>
      </c>
      <c r="N45" s="341">
        <v>1.2710000000000001E-2</v>
      </c>
      <c r="O45" s="341">
        <v>1.2418999999999999E-2</v>
      </c>
      <c r="P45" s="341">
        <v>1.5036000000000001E-2</v>
      </c>
      <c r="Q45" s="341">
        <v>1.5193999999999999E-2</v>
      </c>
      <c r="R45" s="341">
        <v>9.3329999999999993E-3</v>
      </c>
      <c r="S45" s="341">
        <v>1.3032E-2</v>
      </c>
      <c r="T45" s="341">
        <v>1.8866999999999998E-2</v>
      </c>
      <c r="U45" s="341">
        <v>7.5810000000000001E-3</v>
      </c>
      <c r="V45" s="341">
        <v>1.7548000000000001E-2</v>
      </c>
      <c r="W45" s="341">
        <v>1.2167000000000001E-2</v>
      </c>
      <c r="X45" s="341">
        <v>9.0969999999999992E-3</v>
      </c>
      <c r="Y45" s="341">
        <v>7.1329999999999996E-3</v>
      </c>
      <c r="Z45" s="341">
        <v>6.613E-3</v>
      </c>
      <c r="AA45" s="341">
        <v>7.097E-3</v>
      </c>
      <c r="AB45" s="341">
        <v>6.1720000000000004E-3</v>
      </c>
      <c r="AC45" s="341">
        <v>8.4840000000000002E-3</v>
      </c>
      <c r="AD45" s="341">
        <v>5.6670000000000002E-3</v>
      </c>
      <c r="AE45" s="341">
        <v>9.2259999999999998E-3</v>
      </c>
      <c r="AF45" s="341">
        <v>1.2267E-2</v>
      </c>
      <c r="AG45" s="341">
        <v>1.4710000000000001E-2</v>
      </c>
      <c r="AH45" s="341">
        <v>1.2677000000000001E-2</v>
      </c>
      <c r="AI45" s="341">
        <v>1.3467E-2</v>
      </c>
      <c r="AJ45" s="341">
        <v>1.5129E-2</v>
      </c>
      <c r="AK45" s="341">
        <v>1.5067000000000001E-2</v>
      </c>
      <c r="AL45" s="341">
        <v>1.2161E-2</v>
      </c>
      <c r="AM45" s="341">
        <v>1.3129E-2</v>
      </c>
      <c r="AN45" s="341">
        <v>1.1320999999999999E-2</v>
      </c>
      <c r="AO45" s="341">
        <v>1.1452E-2</v>
      </c>
      <c r="AP45" s="341">
        <v>1.0800000000000001E-2</v>
      </c>
      <c r="AQ45" s="341">
        <v>1.0807000000000001E-2</v>
      </c>
      <c r="AR45" s="341">
        <v>1.3299999999999999E-2</v>
      </c>
      <c r="AS45" s="341">
        <v>1.5258000000000001E-2</v>
      </c>
      <c r="AT45" s="341">
        <v>1.3194000000000001E-2</v>
      </c>
      <c r="AU45" s="341">
        <v>1.4800000000000001E-2</v>
      </c>
      <c r="AV45" s="341">
        <v>1.4774000000000001E-2</v>
      </c>
      <c r="AW45" s="341">
        <v>1.22688E-2</v>
      </c>
      <c r="AX45" s="341">
        <v>1.04347E-2</v>
      </c>
      <c r="AY45" s="341">
        <v>1.09797E-2</v>
      </c>
      <c r="AZ45" s="352">
        <v>1.08243E-2</v>
      </c>
      <c r="BA45" s="352">
        <v>1.1524599999999999E-2</v>
      </c>
      <c r="BB45" s="352">
        <v>9.3925199999999997E-3</v>
      </c>
      <c r="BC45" s="352">
        <v>1.06713E-2</v>
      </c>
      <c r="BD45" s="352">
        <v>1.43143E-2</v>
      </c>
      <c r="BE45" s="352">
        <v>1.2458800000000001E-2</v>
      </c>
      <c r="BF45" s="352">
        <v>1.39189E-2</v>
      </c>
      <c r="BG45" s="352">
        <v>1.37001E-2</v>
      </c>
      <c r="BH45" s="352">
        <v>1.30724E-2</v>
      </c>
      <c r="BI45" s="352">
        <v>1.2644300000000001E-2</v>
      </c>
      <c r="BJ45" s="352">
        <v>1.0581500000000001E-2</v>
      </c>
      <c r="BK45" s="352">
        <v>1.1037099999999999E-2</v>
      </c>
      <c r="BL45" s="352">
        <v>1.08468E-2</v>
      </c>
      <c r="BM45" s="352">
        <v>1.1533399999999999E-2</v>
      </c>
      <c r="BN45" s="352">
        <v>9.39597E-3</v>
      </c>
      <c r="BO45" s="352">
        <v>1.06727E-2</v>
      </c>
      <c r="BP45" s="352">
        <v>1.43149E-2</v>
      </c>
      <c r="BQ45" s="352">
        <v>1.2459E-2</v>
      </c>
      <c r="BR45" s="352">
        <v>1.3919000000000001E-2</v>
      </c>
      <c r="BS45" s="352">
        <v>1.37001E-2</v>
      </c>
      <c r="BT45" s="352">
        <v>1.3072500000000001E-2</v>
      </c>
      <c r="BU45" s="352">
        <v>1.2644300000000001E-2</v>
      </c>
      <c r="BV45" s="352">
        <v>1.0581500000000001E-2</v>
      </c>
    </row>
    <row r="46" spans="1:74" ht="11.1" customHeight="1" x14ac:dyDescent="0.2">
      <c r="A46" s="270" t="s">
        <v>1478</v>
      </c>
      <c r="B46" s="545" t="s">
        <v>1528</v>
      </c>
      <c r="C46" s="341">
        <v>4.7252935000000003E-2</v>
      </c>
      <c r="D46" s="341">
        <v>5.6115249999999998E-2</v>
      </c>
      <c r="E46" s="341">
        <v>6.1110548000000001E-2</v>
      </c>
      <c r="F46" s="341">
        <v>7.0016732999999998E-2</v>
      </c>
      <c r="G46" s="341">
        <v>5.5563967999999998E-2</v>
      </c>
      <c r="H46" s="341">
        <v>6.9290867000000006E-2</v>
      </c>
      <c r="I46" s="341">
        <v>6.2947258000000006E-2</v>
      </c>
      <c r="J46" s="341">
        <v>6.3747129E-2</v>
      </c>
      <c r="K46" s="341">
        <v>5.9835233000000002E-2</v>
      </c>
      <c r="L46" s="341">
        <v>7.2154968E-2</v>
      </c>
      <c r="M46" s="341">
        <v>8.3285632999999998E-2</v>
      </c>
      <c r="N46" s="341">
        <v>6.1228097000000002E-2</v>
      </c>
      <c r="O46" s="341">
        <v>6.3289322999999995E-2</v>
      </c>
      <c r="P46" s="341">
        <v>6.7970286000000005E-2</v>
      </c>
      <c r="Q46" s="341">
        <v>7.2891774000000006E-2</v>
      </c>
      <c r="R46" s="341">
        <v>5.7962867000000001E-2</v>
      </c>
      <c r="S46" s="341">
        <v>8.5550097000000005E-2</v>
      </c>
      <c r="T46" s="341">
        <v>9.2722166999999994E-2</v>
      </c>
      <c r="U46" s="341">
        <v>8.0204387000000002E-2</v>
      </c>
      <c r="V46" s="341">
        <v>8.1343289999999999E-2</v>
      </c>
      <c r="W46" s="341">
        <v>9.5058000000000004E-2</v>
      </c>
      <c r="X46" s="341">
        <v>8.7795677000000003E-2</v>
      </c>
      <c r="Y46" s="341">
        <v>8.6964932999999994E-2</v>
      </c>
      <c r="Z46" s="341">
        <v>8.0321096999999994E-2</v>
      </c>
      <c r="AA46" s="341">
        <v>8.1133838999999999E-2</v>
      </c>
      <c r="AB46" s="341">
        <v>9.8226102999999995E-2</v>
      </c>
      <c r="AC46" s="341">
        <v>8.0351290000000006E-2</v>
      </c>
      <c r="AD46" s="341">
        <v>7.9811699999999999E-2</v>
      </c>
      <c r="AE46" s="341">
        <v>7.8832419000000001E-2</v>
      </c>
      <c r="AF46" s="341">
        <v>8.80272E-2</v>
      </c>
      <c r="AG46" s="341">
        <v>7.6372355000000003E-2</v>
      </c>
      <c r="AH46" s="341">
        <v>7.1018097000000002E-2</v>
      </c>
      <c r="AI46" s="341">
        <v>7.7134732999999997E-2</v>
      </c>
      <c r="AJ46" s="341">
        <v>8.7466677000000007E-2</v>
      </c>
      <c r="AK46" s="341">
        <v>7.8025499999999998E-2</v>
      </c>
      <c r="AL46" s="341">
        <v>8.4634806000000007E-2</v>
      </c>
      <c r="AM46" s="341">
        <v>3.7384451999999999E-2</v>
      </c>
      <c r="AN46" s="341">
        <v>4.2425821000000002E-2</v>
      </c>
      <c r="AO46" s="341">
        <v>4.5583774000000001E-2</v>
      </c>
      <c r="AP46" s="341">
        <v>4.8002900000000001E-2</v>
      </c>
      <c r="AQ46" s="341">
        <v>4.2981354999999999E-2</v>
      </c>
      <c r="AR46" s="341">
        <v>4.2821733000000001E-2</v>
      </c>
      <c r="AS46" s="341">
        <v>3.6363645E-2</v>
      </c>
      <c r="AT46" s="341">
        <v>2.7580128999999998E-2</v>
      </c>
      <c r="AU46" s="341">
        <v>4.7393667E-2</v>
      </c>
      <c r="AV46" s="341">
        <v>6.5844419000000001E-2</v>
      </c>
      <c r="AW46" s="341">
        <v>4.42566E-2</v>
      </c>
      <c r="AX46" s="341">
        <v>4.3059E-2</v>
      </c>
      <c r="AY46" s="341">
        <v>2.5255E-2</v>
      </c>
      <c r="AZ46" s="352">
        <v>4.0735399999999998E-2</v>
      </c>
      <c r="BA46" s="352">
        <v>4.46311E-2</v>
      </c>
      <c r="BB46" s="352">
        <v>4.7402300000000001E-2</v>
      </c>
      <c r="BC46" s="352">
        <v>6.1545799999999998E-2</v>
      </c>
      <c r="BD46" s="352">
        <v>6.7396800000000007E-2</v>
      </c>
      <c r="BE46" s="352">
        <v>6.6427899999999998E-2</v>
      </c>
      <c r="BF46" s="352">
        <v>6.5683400000000003E-2</v>
      </c>
      <c r="BG46" s="352">
        <v>6.4240099999999994E-2</v>
      </c>
      <c r="BH46" s="352">
        <v>6.3830200000000004E-2</v>
      </c>
      <c r="BI46" s="352">
        <v>6.0770400000000002E-2</v>
      </c>
      <c r="BJ46" s="352">
        <v>6.0999499999999998E-2</v>
      </c>
      <c r="BK46" s="352">
        <v>3.5686099999999998E-2</v>
      </c>
      <c r="BL46" s="352">
        <v>4.8781999999999999E-2</v>
      </c>
      <c r="BM46" s="352">
        <v>5.1688499999999998E-2</v>
      </c>
      <c r="BN46" s="352">
        <v>5.2853499999999998E-2</v>
      </c>
      <c r="BO46" s="352">
        <v>6.3372999999999999E-2</v>
      </c>
      <c r="BP46" s="352">
        <v>6.6905900000000004E-2</v>
      </c>
      <c r="BQ46" s="352">
        <v>6.5576099999999998E-2</v>
      </c>
      <c r="BR46" s="352">
        <v>6.4737199999999995E-2</v>
      </c>
      <c r="BS46" s="352">
        <v>6.3666100000000003E-2</v>
      </c>
      <c r="BT46" s="352">
        <v>6.3762899999999997E-2</v>
      </c>
      <c r="BU46" s="352">
        <v>6.0334100000000002E-2</v>
      </c>
      <c r="BV46" s="352">
        <v>6.0586000000000001E-2</v>
      </c>
    </row>
    <row r="47" spans="1:74" ht="11.1" customHeight="1" x14ac:dyDescent="0.2">
      <c r="A47" s="270" t="s">
        <v>1480</v>
      </c>
      <c r="B47" s="545" t="s">
        <v>1529</v>
      </c>
      <c r="C47" s="341">
        <v>8.1465774000000005E-2</v>
      </c>
      <c r="D47" s="341">
        <v>8.2399857000000007E-2</v>
      </c>
      <c r="E47" s="341">
        <v>9.1893064999999996E-2</v>
      </c>
      <c r="F47" s="341">
        <v>9.0240932999999995E-2</v>
      </c>
      <c r="G47" s="341">
        <v>9.5392096999999995E-2</v>
      </c>
      <c r="H47" s="341">
        <v>0.12102826699999999</v>
      </c>
      <c r="I47" s="341">
        <v>9.3258613000000004E-2</v>
      </c>
      <c r="J47" s="341">
        <v>0.111839968</v>
      </c>
      <c r="K47" s="341">
        <v>0.100621267</v>
      </c>
      <c r="L47" s="341">
        <v>0.11552035500000001</v>
      </c>
      <c r="M47" s="341">
        <v>9.5094333000000003E-2</v>
      </c>
      <c r="N47" s="341">
        <v>0.11538271</v>
      </c>
      <c r="O47" s="341">
        <v>0.12797303199999999</v>
      </c>
      <c r="P47" s="341">
        <v>0.13897164300000001</v>
      </c>
      <c r="Q47" s="341">
        <v>0.15083412900000001</v>
      </c>
      <c r="R47" s="341">
        <v>0.16177140000000001</v>
      </c>
      <c r="S47" s="341">
        <v>0.21060490300000001</v>
      </c>
      <c r="T47" s="341">
        <v>0.19174776700000001</v>
      </c>
      <c r="U47" s="341">
        <v>0.16542032300000001</v>
      </c>
      <c r="V47" s="341">
        <v>0.19964880600000001</v>
      </c>
      <c r="W47" s="341">
        <v>0.19438150000000001</v>
      </c>
      <c r="X47" s="341">
        <v>0.185138097</v>
      </c>
      <c r="Y47" s="341">
        <v>0.15539113299999999</v>
      </c>
      <c r="Z47" s="341">
        <v>0.221120226</v>
      </c>
      <c r="AA47" s="341">
        <v>0.16942971000000001</v>
      </c>
      <c r="AB47" s="341">
        <v>0.22421331</v>
      </c>
      <c r="AC47" s="341">
        <v>0.20404106499999999</v>
      </c>
      <c r="AD47" s="341">
        <v>0.22813123299999999</v>
      </c>
      <c r="AE47" s="341">
        <v>0.236836097</v>
      </c>
      <c r="AF47" s="341">
        <v>0.2449548</v>
      </c>
      <c r="AG47" s="341">
        <v>0.27621683899999999</v>
      </c>
      <c r="AH47" s="341">
        <v>0.238942548</v>
      </c>
      <c r="AI47" s="341">
        <v>0.24116696700000001</v>
      </c>
      <c r="AJ47" s="341">
        <v>0.22575325800000001</v>
      </c>
      <c r="AK47" s="341">
        <v>0.23041476699999999</v>
      </c>
      <c r="AL47" s="341">
        <v>0.21381409700000001</v>
      </c>
      <c r="AM47" s="341">
        <v>0.13278529</v>
      </c>
      <c r="AN47" s="341">
        <v>0.17097778599999999</v>
      </c>
      <c r="AO47" s="341">
        <v>0.15634028999999999</v>
      </c>
      <c r="AP47" s="341">
        <v>0.15868663299999999</v>
      </c>
      <c r="AQ47" s="341">
        <v>0.140655</v>
      </c>
      <c r="AR47" s="341">
        <v>0.10395106699999999</v>
      </c>
      <c r="AS47" s="341">
        <v>0.147470871</v>
      </c>
      <c r="AT47" s="341">
        <v>0.15560774199999999</v>
      </c>
      <c r="AU47" s="341">
        <v>0.14356579999999999</v>
      </c>
      <c r="AV47" s="341">
        <v>0.18874719400000001</v>
      </c>
      <c r="AW47" s="341">
        <v>0.14926610000000001</v>
      </c>
      <c r="AX47" s="341">
        <v>0.15520390000000001</v>
      </c>
      <c r="AY47" s="341">
        <v>0.1496738</v>
      </c>
      <c r="AZ47" s="352">
        <v>0.1629709</v>
      </c>
      <c r="BA47" s="352">
        <v>0.16980239999999999</v>
      </c>
      <c r="BB47" s="352">
        <v>0.1891728</v>
      </c>
      <c r="BC47" s="352">
        <v>0.20254159999999999</v>
      </c>
      <c r="BD47" s="352">
        <v>0.20768010000000001</v>
      </c>
      <c r="BE47" s="352">
        <v>0.21905839999999999</v>
      </c>
      <c r="BF47" s="352">
        <v>0.22273580000000001</v>
      </c>
      <c r="BG47" s="352">
        <v>0.2266985</v>
      </c>
      <c r="BH47" s="352">
        <v>0.22965769999999999</v>
      </c>
      <c r="BI47" s="352">
        <v>0.23833650000000001</v>
      </c>
      <c r="BJ47" s="352">
        <v>0.248117</v>
      </c>
      <c r="BK47" s="352">
        <v>0.23916299999999999</v>
      </c>
      <c r="BL47" s="352">
        <v>0.24561189999999999</v>
      </c>
      <c r="BM47" s="352">
        <v>0.2439894</v>
      </c>
      <c r="BN47" s="352">
        <v>0.2499035</v>
      </c>
      <c r="BO47" s="352">
        <v>0.25124990000000003</v>
      </c>
      <c r="BP47" s="352">
        <v>0.24869369999999999</v>
      </c>
      <c r="BQ47" s="352">
        <v>0.24917700000000001</v>
      </c>
      <c r="BR47" s="352">
        <v>0.2467087</v>
      </c>
      <c r="BS47" s="352">
        <v>0.24687400000000001</v>
      </c>
      <c r="BT47" s="352">
        <v>0.2455669</v>
      </c>
      <c r="BU47" s="352">
        <v>0.2490946</v>
      </c>
      <c r="BV47" s="352">
        <v>0.25792480000000001</v>
      </c>
    </row>
    <row r="48" spans="1:74" ht="11.1"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52"/>
      <c r="BA48" s="352"/>
      <c r="BB48" s="352"/>
      <c r="BC48" s="352"/>
      <c r="BD48" s="352"/>
      <c r="BE48" s="352"/>
      <c r="BF48" s="352"/>
      <c r="BG48" s="352"/>
      <c r="BH48" s="352"/>
      <c r="BI48" s="352"/>
      <c r="BJ48" s="352"/>
      <c r="BK48" s="352"/>
      <c r="BL48" s="352"/>
      <c r="BM48" s="352"/>
      <c r="BN48" s="352"/>
      <c r="BO48" s="352"/>
      <c r="BP48" s="352"/>
      <c r="BQ48" s="352"/>
      <c r="BR48" s="352"/>
      <c r="BS48" s="352"/>
      <c r="BT48" s="352"/>
      <c r="BU48" s="352"/>
      <c r="BV48" s="352"/>
    </row>
    <row r="49" spans="1:74" ht="11.1" customHeight="1" x14ac:dyDescent="0.2">
      <c r="A49" s="548"/>
      <c r="B49" s="31" t="s">
        <v>1114</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52"/>
      <c r="BA49" s="352"/>
      <c r="BB49" s="352"/>
      <c r="BC49" s="352"/>
      <c r="BD49" s="352"/>
      <c r="BE49" s="352"/>
      <c r="BF49" s="352"/>
      <c r="BG49" s="352"/>
      <c r="BH49" s="352"/>
      <c r="BI49" s="352"/>
      <c r="BJ49" s="352"/>
      <c r="BK49" s="352"/>
      <c r="BL49" s="352"/>
      <c r="BM49" s="352"/>
      <c r="BN49" s="352"/>
      <c r="BO49" s="352"/>
      <c r="BP49" s="352"/>
      <c r="BQ49" s="352"/>
      <c r="BR49" s="352"/>
      <c r="BS49" s="352"/>
      <c r="BT49" s="352"/>
      <c r="BU49" s="352"/>
      <c r="BV49" s="352"/>
    </row>
    <row r="50" spans="1:74" s="273" customFormat="1" ht="11.1" customHeight="1" x14ac:dyDescent="0.2">
      <c r="A50" s="548" t="s">
        <v>1513</v>
      </c>
      <c r="B50" s="544" t="s">
        <v>1486</v>
      </c>
      <c r="C50" s="102">
        <v>33.338335999999998</v>
      </c>
      <c r="D50" s="102">
        <v>34.017051000000002</v>
      </c>
      <c r="E50" s="102">
        <v>34.389493000000002</v>
      </c>
      <c r="F50" s="102">
        <v>31.626783</v>
      </c>
      <c r="G50" s="102">
        <v>30.755503000000001</v>
      </c>
      <c r="H50" s="102">
        <v>29.721236999999999</v>
      </c>
      <c r="I50" s="102">
        <v>30.775912000000002</v>
      </c>
      <c r="J50" s="102">
        <v>29.135491999999999</v>
      </c>
      <c r="K50" s="102">
        <v>27.240168000000001</v>
      </c>
      <c r="L50" s="102">
        <v>27.023629</v>
      </c>
      <c r="M50" s="102">
        <v>30.138193999999999</v>
      </c>
      <c r="N50" s="102">
        <v>31.54045</v>
      </c>
      <c r="O50" s="102">
        <v>33.565894999999998</v>
      </c>
      <c r="P50" s="102">
        <v>35.204247000000002</v>
      </c>
      <c r="Q50" s="102">
        <v>34.473989000000003</v>
      </c>
      <c r="R50" s="102">
        <v>33.575620999999998</v>
      </c>
      <c r="S50" s="102">
        <v>31.574307999999998</v>
      </c>
      <c r="T50" s="102">
        <v>30.177724999999999</v>
      </c>
      <c r="U50" s="102">
        <v>31.084638000000002</v>
      </c>
      <c r="V50" s="102">
        <v>29.80857</v>
      </c>
      <c r="W50" s="102">
        <v>30.305831999999999</v>
      </c>
      <c r="X50" s="102">
        <v>28.708248000000001</v>
      </c>
      <c r="Y50" s="102">
        <v>30.747311</v>
      </c>
      <c r="Z50" s="102">
        <v>33.104008999999998</v>
      </c>
      <c r="AA50" s="102">
        <v>35.931927999999999</v>
      </c>
      <c r="AB50" s="102">
        <v>37.510289999999998</v>
      </c>
      <c r="AC50" s="102">
        <v>38.298679</v>
      </c>
      <c r="AD50" s="102">
        <v>37.228282999999998</v>
      </c>
      <c r="AE50" s="102">
        <v>33.362197999999999</v>
      </c>
      <c r="AF50" s="102">
        <v>33.632088000000003</v>
      </c>
      <c r="AG50" s="102">
        <v>33.375700000000002</v>
      </c>
      <c r="AH50" s="102">
        <v>34.002789</v>
      </c>
      <c r="AI50" s="102">
        <v>33.470401000000003</v>
      </c>
      <c r="AJ50" s="102">
        <v>31.869177000000001</v>
      </c>
      <c r="AK50" s="102">
        <v>32.418688000000003</v>
      </c>
      <c r="AL50" s="102">
        <v>34.993184999999997</v>
      </c>
      <c r="AM50" s="102">
        <v>36.458736000000002</v>
      </c>
      <c r="AN50" s="102">
        <v>37.349896000000001</v>
      </c>
      <c r="AO50" s="102">
        <v>37.204085999999997</v>
      </c>
      <c r="AP50" s="102">
        <v>33.767296999999999</v>
      </c>
      <c r="AQ50" s="102">
        <v>33.604548000000001</v>
      </c>
      <c r="AR50" s="102">
        <v>33.472299999999997</v>
      </c>
      <c r="AS50" s="102">
        <v>33.442737999999999</v>
      </c>
      <c r="AT50" s="102">
        <v>32.741359000000003</v>
      </c>
      <c r="AU50" s="102">
        <v>33.168785</v>
      </c>
      <c r="AV50" s="102">
        <v>33.395485000000001</v>
      </c>
      <c r="AW50" s="102">
        <v>33.353865429999999</v>
      </c>
      <c r="AX50" s="102">
        <v>34.858055139999998</v>
      </c>
      <c r="AY50" s="102">
        <v>37.021635459999999</v>
      </c>
      <c r="AZ50" s="559">
        <v>37.315800000000003</v>
      </c>
      <c r="BA50" s="559">
        <v>37.300310000000003</v>
      </c>
      <c r="BB50" s="559">
        <v>36.3369</v>
      </c>
      <c r="BC50" s="559">
        <v>35.0167</v>
      </c>
      <c r="BD50" s="559">
        <v>34.308459999999997</v>
      </c>
      <c r="BE50" s="559">
        <v>34.260629999999999</v>
      </c>
      <c r="BF50" s="559">
        <v>33.603459999999998</v>
      </c>
      <c r="BG50" s="559">
        <v>33.348140000000001</v>
      </c>
      <c r="BH50" s="559">
        <v>32.927109999999999</v>
      </c>
      <c r="BI50" s="559">
        <v>34.0792</v>
      </c>
      <c r="BJ50" s="559">
        <v>35.441740000000003</v>
      </c>
      <c r="BK50" s="559">
        <v>37.979239999999997</v>
      </c>
      <c r="BL50" s="559">
        <v>38.355780000000003</v>
      </c>
      <c r="BM50" s="559">
        <v>38.3688</v>
      </c>
      <c r="BN50" s="559">
        <v>37.436579999999999</v>
      </c>
      <c r="BO50" s="559">
        <v>36.132159999999999</v>
      </c>
      <c r="BP50" s="559">
        <v>35.36365</v>
      </c>
      <c r="BQ50" s="559">
        <v>35.340339999999998</v>
      </c>
      <c r="BR50" s="559">
        <v>34.695169999999997</v>
      </c>
      <c r="BS50" s="559">
        <v>34.40934</v>
      </c>
      <c r="BT50" s="559">
        <v>33.974330000000002</v>
      </c>
      <c r="BU50" s="559">
        <v>35.209249999999997</v>
      </c>
      <c r="BV50" s="559">
        <v>36.65363</v>
      </c>
    </row>
    <row r="51" spans="1:74" ht="11.1" customHeight="1" x14ac:dyDescent="0.2">
      <c r="A51" s="270" t="s">
        <v>1487</v>
      </c>
      <c r="B51" s="545" t="s">
        <v>1559</v>
      </c>
      <c r="C51" s="341">
        <v>25.873957000000001</v>
      </c>
      <c r="D51" s="341">
        <v>26.521412999999999</v>
      </c>
      <c r="E51" s="341">
        <v>26.700237000000001</v>
      </c>
      <c r="F51" s="341">
        <v>24.283766</v>
      </c>
      <c r="G51" s="341">
        <v>23.425856</v>
      </c>
      <c r="H51" s="341">
        <v>23.384442</v>
      </c>
      <c r="I51" s="341">
        <v>24.197306000000001</v>
      </c>
      <c r="J51" s="341">
        <v>23.508838000000001</v>
      </c>
      <c r="K51" s="341">
        <v>21.540134999999999</v>
      </c>
      <c r="L51" s="341">
        <v>21.707820999999999</v>
      </c>
      <c r="M51" s="341">
        <v>23.574755</v>
      </c>
      <c r="N51" s="341">
        <v>24.244886999999999</v>
      </c>
      <c r="O51" s="341">
        <v>25.239595000000001</v>
      </c>
      <c r="P51" s="341">
        <v>26.284267</v>
      </c>
      <c r="Q51" s="341">
        <v>24.966235999999999</v>
      </c>
      <c r="R51" s="341">
        <v>24.164740999999999</v>
      </c>
      <c r="S51" s="341">
        <v>23.108150999999999</v>
      </c>
      <c r="T51" s="341">
        <v>22.314399999999999</v>
      </c>
      <c r="U51" s="341">
        <v>23.056691000000001</v>
      </c>
      <c r="V51" s="341">
        <v>21.799776000000001</v>
      </c>
      <c r="W51" s="341">
        <v>22.159414000000002</v>
      </c>
      <c r="X51" s="341">
        <v>21.202802999999999</v>
      </c>
      <c r="Y51" s="341">
        <v>21.791411</v>
      </c>
      <c r="Z51" s="341">
        <v>23.498269000000001</v>
      </c>
      <c r="AA51" s="341">
        <v>24.780832</v>
      </c>
      <c r="AB51" s="341">
        <v>26.027289</v>
      </c>
      <c r="AC51" s="341">
        <v>26.740805999999999</v>
      </c>
      <c r="AD51" s="341">
        <v>25.466457999999999</v>
      </c>
      <c r="AE51" s="341">
        <v>22.749858</v>
      </c>
      <c r="AF51" s="341">
        <v>22.654893000000001</v>
      </c>
      <c r="AG51" s="341">
        <v>23.327988000000001</v>
      </c>
      <c r="AH51" s="341">
        <v>23.781692</v>
      </c>
      <c r="AI51" s="341">
        <v>23.462349</v>
      </c>
      <c r="AJ51" s="341">
        <v>22.123726000000001</v>
      </c>
      <c r="AK51" s="341">
        <v>22.972978000000001</v>
      </c>
      <c r="AL51" s="341">
        <v>24.418424999999999</v>
      </c>
      <c r="AM51" s="341">
        <v>25.774024000000001</v>
      </c>
      <c r="AN51" s="341">
        <v>27.339279999999999</v>
      </c>
      <c r="AO51" s="341">
        <v>27.378350000000001</v>
      </c>
      <c r="AP51" s="341">
        <v>25.375788</v>
      </c>
      <c r="AQ51" s="341">
        <v>24.707538</v>
      </c>
      <c r="AR51" s="341">
        <v>23.605383</v>
      </c>
      <c r="AS51" s="341">
        <v>23.396967</v>
      </c>
      <c r="AT51" s="341">
        <v>22.835887</v>
      </c>
      <c r="AU51" s="341">
        <v>22.740186000000001</v>
      </c>
      <c r="AV51" s="341">
        <v>22.422637999999999</v>
      </c>
      <c r="AW51" s="341">
        <v>22.510571429999999</v>
      </c>
      <c r="AX51" s="341">
        <v>23.550857140000002</v>
      </c>
      <c r="AY51" s="341">
        <v>25.17178346</v>
      </c>
      <c r="AZ51" s="352">
        <v>25.391729999999999</v>
      </c>
      <c r="BA51" s="352">
        <v>25.287400000000002</v>
      </c>
      <c r="BB51" s="352">
        <v>24.445879999999999</v>
      </c>
      <c r="BC51" s="352">
        <v>23.49804</v>
      </c>
      <c r="BD51" s="352">
        <v>22.80556</v>
      </c>
      <c r="BE51" s="352">
        <v>22.797260000000001</v>
      </c>
      <c r="BF51" s="352">
        <v>22.293479999999999</v>
      </c>
      <c r="BG51" s="352">
        <v>22.105260000000001</v>
      </c>
      <c r="BH51" s="352">
        <v>21.5608</v>
      </c>
      <c r="BI51" s="352">
        <v>22.332699999999999</v>
      </c>
      <c r="BJ51" s="352">
        <v>23.284140000000001</v>
      </c>
      <c r="BK51" s="352">
        <v>25.20823</v>
      </c>
      <c r="BL51" s="352">
        <v>25.47897</v>
      </c>
      <c r="BM51" s="352">
        <v>25.384440000000001</v>
      </c>
      <c r="BN51" s="352">
        <v>24.544730000000001</v>
      </c>
      <c r="BO51" s="352">
        <v>23.595220000000001</v>
      </c>
      <c r="BP51" s="352">
        <v>22.901589999999999</v>
      </c>
      <c r="BQ51" s="352">
        <v>22.894169999999999</v>
      </c>
      <c r="BR51" s="352">
        <v>22.392050000000001</v>
      </c>
      <c r="BS51" s="352">
        <v>22.204560000000001</v>
      </c>
      <c r="BT51" s="352">
        <v>21.66169</v>
      </c>
      <c r="BU51" s="352">
        <v>22.43694</v>
      </c>
      <c r="BV51" s="352">
        <v>23.392109999999999</v>
      </c>
    </row>
    <row r="52" spans="1:74" ht="11.1" customHeight="1" x14ac:dyDescent="0.2">
      <c r="A52" s="270" t="s">
        <v>1488</v>
      </c>
      <c r="B52" s="545" t="s">
        <v>1489</v>
      </c>
      <c r="C52" s="341">
        <v>4.5435610000000004</v>
      </c>
      <c r="D52" s="341">
        <v>4.4573140000000002</v>
      </c>
      <c r="E52" s="341">
        <v>4.6917960000000001</v>
      </c>
      <c r="F52" s="341">
        <v>4.2124980000000001</v>
      </c>
      <c r="G52" s="341">
        <v>3.8392409999999999</v>
      </c>
      <c r="H52" s="341">
        <v>3.4044020000000002</v>
      </c>
      <c r="I52" s="341">
        <v>3.2404609999999998</v>
      </c>
      <c r="J52" s="341">
        <v>2.893751</v>
      </c>
      <c r="K52" s="341">
        <v>2.8262809999999998</v>
      </c>
      <c r="L52" s="341">
        <v>2.9032480000000001</v>
      </c>
      <c r="M52" s="341">
        <v>3.2323279999999999</v>
      </c>
      <c r="N52" s="341">
        <v>3.6078510000000001</v>
      </c>
      <c r="O52" s="341">
        <v>4.4015740000000001</v>
      </c>
      <c r="P52" s="341">
        <v>4.8862120000000004</v>
      </c>
      <c r="Q52" s="341">
        <v>5.1326409999999996</v>
      </c>
      <c r="R52" s="341">
        <v>4.957382</v>
      </c>
      <c r="S52" s="341">
        <v>4.4874700000000001</v>
      </c>
      <c r="T52" s="341">
        <v>3.997913</v>
      </c>
      <c r="U52" s="341">
        <v>3.7529840000000001</v>
      </c>
      <c r="V52" s="341">
        <v>3.6224940000000001</v>
      </c>
      <c r="W52" s="341">
        <v>3.628952</v>
      </c>
      <c r="X52" s="341">
        <v>3.50522</v>
      </c>
      <c r="Y52" s="341">
        <v>3.6545230000000002</v>
      </c>
      <c r="Z52" s="341">
        <v>3.8134739999999998</v>
      </c>
      <c r="AA52" s="341">
        <v>4.178877</v>
      </c>
      <c r="AB52" s="341">
        <v>4.5532599999999999</v>
      </c>
      <c r="AC52" s="341">
        <v>4.3921020000000004</v>
      </c>
      <c r="AD52" s="341">
        <v>4.4398629999999999</v>
      </c>
      <c r="AE52" s="341">
        <v>4.1768789999999996</v>
      </c>
      <c r="AF52" s="341">
        <v>3.719554</v>
      </c>
      <c r="AG52" s="341">
        <v>3.4450669999999999</v>
      </c>
      <c r="AH52" s="341">
        <v>3.2666019999999998</v>
      </c>
      <c r="AI52" s="341">
        <v>3.1636250000000001</v>
      </c>
      <c r="AJ52" s="341">
        <v>3.0068589999999999</v>
      </c>
      <c r="AK52" s="341">
        <v>3.3085529999999999</v>
      </c>
      <c r="AL52" s="341">
        <v>3.5552139999999999</v>
      </c>
      <c r="AM52" s="341">
        <v>3.0575519999999998</v>
      </c>
      <c r="AN52" s="341">
        <v>3.0138310000000001</v>
      </c>
      <c r="AO52" s="341">
        <v>3.027501</v>
      </c>
      <c r="AP52" s="341">
        <v>2.9141539999999999</v>
      </c>
      <c r="AQ52" s="341">
        <v>2.7075100000000001</v>
      </c>
      <c r="AR52" s="341">
        <v>2.6469290000000001</v>
      </c>
      <c r="AS52" s="341">
        <v>2.762114</v>
      </c>
      <c r="AT52" s="341">
        <v>3.2421950000000002</v>
      </c>
      <c r="AU52" s="341">
        <v>3.1245240000000001</v>
      </c>
      <c r="AV52" s="341">
        <v>3.4544069999999998</v>
      </c>
      <c r="AW52" s="341">
        <v>3.2682890000000002</v>
      </c>
      <c r="AX52" s="341">
        <v>3.5636610000000002</v>
      </c>
      <c r="AY52" s="341">
        <v>3.9668100000000002</v>
      </c>
      <c r="AZ52" s="352">
        <v>4.0548679999999999</v>
      </c>
      <c r="BA52" s="352">
        <v>4.0753789999999999</v>
      </c>
      <c r="BB52" s="352">
        <v>3.9295420000000001</v>
      </c>
      <c r="BC52" s="352">
        <v>3.5562649999999998</v>
      </c>
      <c r="BD52" s="352">
        <v>3.3471479999999998</v>
      </c>
      <c r="BE52" s="352">
        <v>3.2481740000000001</v>
      </c>
      <c r="BF52" s="352">
        <v>3.0960420000000002</v>
      </c>
      <c r="BG52" s="352">
        <v>2.9290639999999999</v>
      </c>
      <c r="BH52" s="352">
        <v>3.0090690000000002</v>
      </c>
      <c r="BI52" s="352">
        <v>3.307277</v>
      </c>
      <c r="BJ52" s="352">
        <v>3.6319499999999998</v>
      </c>
      <c r="BK52" s="352">
        <v>4.042249</v>
      </c>
      <c r="BL52" s="352">
        <v>4.1334850000000003</v>
      </c>
      <c r="BM52" s="352">
        <v>4.1562900000000003</v>
      </c>
      <c r="BN52" s="352">
        <v>4.0122530000000003</v>
      </c>
      <c r="BO52" s="352">
        <v>3.64</v>
      </c>
      <c r="BP52" s="352">
        <v>3.4312830000000001</v>
      </c>
      <c r="BQ52" s="352">
        <v>3.332446</v>
      </c>
      <c r="BR52" s="352">
        <v>3.1803159999999999</v>
      </c>
      <c r="BS52" s="352">
        <v>3.0133290000000001</v>
      </c>
      <c r="BT52" s="352">
        <v>3.0932729999999999</v>
      </c>
      <c r="BU52" s="352">
        <v>3.3912849999999999</v>
      </c>
      <c r="BV52" s="352">
        <v>3.7157269999999998</v>
      </c>
    </row>
    <row r="53" spans="1:74" s="273" customFormat="1" ht="11.1" customHeight="1" x14ac:dyDescent="0.2">
      <c r="A53" s="270" t="s">
        <v>1490</v>
      </c>
      <c r="B53" s="545" t="s">
        <v>1505</v>
      </c>
      <c r="C53" s="341">
        <v>2.7097169999999999</v>
      </c>
      <c r="D53" s="341">
        <v>2.7480440000000002</v>
      </c>
      <c r="E53" s="341">
        <v>2.7053750000000001</v>
      </c>
      <c r="F53" s="341">
        <v>2.8721909999999999</v>
      </c>
      <c r="G53" s="341">
        <v>3.2734320000000001</v>
      </c>
      <c r="H53" s="341">
        <v>2.7416330000000002</v>
      </c>
      <c r="I53" s="341">
        <v>3.1484160000000001</v>
      </c>
      <c r="J53" s="341">
        <v>2.553995</v>
      </c>
      <c r="K53" s="341">
        <v>2.697676</v>
      </c>
      <c r="L53" s="341">
        <v>2.2350020000000002</v>
      </c>
      <c r="M53" s="341">
        <v>3.087278</v>
      </c>
      <c r="N53" s="341">
        <v>3.405459</v>
      </c>
      <c r="O53" s="341">
        <v>3.6853600000000002</v>
      </c>
      <c r="P53" s="341">
        <v>3.6787779999999999</v>
      </c>
      <c r="Q53" s="341">
        <v>4.0354340000000004</v>
      </c>
      <c r="R53" s="341">
        <v>4.1425609999999997</v>
      </c>
      <c r="S53" s="341">
        <v>3.713883</v>
      </c>
      <c r="T53" s="341">
        <v>3.5648840000000002</v>
      </c>
      <c r="U53" s="341">
        <v>4.0705840000000002</v>
      </c>
      <c r="V53" s="341">
        <v>4.0737310000000004</v>
      </c>
      <c r="W53" s="341">
        <v>4.2439340000000003</v>
      </c>
      <c r="X53" s="341">
        <v>3.6679349999999999</v>
      </c>
      <c r="Y53" s="341">
        <v>4.992775</v>
      </c>
      <c r="Z53" s="341">
        <v>5.4777699999999996</v>
      </c>
      <c r="AA53" s="341">
        <v>6.5723450000000003</v>
      </c>
      <c r="AB53" s="341">
        <v>6.5174200000000004</v>
      </c>
      <c r="AC53" s="341">
        <v>6.6698500000000003</v>
      </c>
      <c r="AD53" s="341">
        <v>6.9078939999999998</v>
      </c>
      <c r="AE53" s="341">
        <v>5.9571059999999996</v>
      </c>
      <c r="AF53" s="341">
        <v>6.7195840000000002</v>
      </c>
      <c r="AG53" s="341">
        <v>6.1360700000000001</v>
      </c>
      <c r="AH53" s="341">
        <v>6.3429830000000003</v>
      </c>
      <c r="AI53" s="341">
        <v>6.104114</v>
      </c>
      <c r="AJ53" s="341">
        <v>6.1080199999999998</v>
      </c>
      <c r="AK53" s="341">
        <v>5.6857860000000002</v>
      </c>
      <c r="AL53" s="341">
        <v>6.530926</v>
      </c>
      <c r="AM53" s="341">
        <v>6.9025689999999997</v>
      </c>
      <c r="AN53" s="341">
        <v>6.1131719999999996</v>
      </c>
      <c r="AO53" s="341">
        <v>5.8602449999999999</v>
      </c>
      <c r="AP53" s="341">
        <v>4.6269169999999997</v>
      </c>
      <c r="AQ53" s="341">
        <v>5.3095739999999996</v>
      </c>
      <c r="AR53" s="341">
        <v>6.59138</v>
      </c>
      <c r="AS53" s="341">
        <v>6.4066289999999997</v>
      </c>
      <c r="AT53" s="341">
        <v>5.9451419999999997</v>
      </c>
      <c r="AU53" s="341">
        <v>6.4625490000000001</v>
      </c>
      <c r="AV53" s="341">
        <v>6.3880359999999996</v>
      </c>
      <c r="AW53" s="341">
        <v>6.4450050000000001</v>
      </c>
      <c r="AX53" s="341">
        <v>6.613537</v>
      </c>
      <c r="AY53" s="341">
        <v>6.7530419999999998</v>
      </c>
      <c r="AZ53" s="352">
        <v>6.7392019999999997</v>
      </c>
      <c r="BA53" s="352">
        <v>6.8075289999999997</v>
      </c>
      <c r="BB53" s="352">
        <v>6.8314729999999999</v>
      </c>
      <c r="BC53" s="352">
        <v>6.832389</v>
      </c>
      <c r="BD53" s="352">
        <v>7.0257579999999997</v>
      </c>
      <c r="BE53" s="352">
        <v>7.0852040000000001</v>
      </c>
      <c r="BF53" s="352">
        <v>7.0839359999999996</v>
      </c>
      <c r="BG53" s="352">
        <v>7.183821</v>
      </c>
      <c r="BH53" s="352">
        <v>7.2272439999999998</v>
      </c>
      <c r="BI53" s="352">
        <v>7.3092220000000001</v>
      </c>
      <c r="BJ53" s="352">
        <v>7.3956549999999996</v>
      </c>
      <c r="BK53" s="352">
        <v>7.5987679999999997</v>
      </c>
      <c r="BL53" s="352">
        <v>7.6133300000000004</v>
      </c>
      <c r="BM53" s="352">
        <v>7.6980750000000002</v>
      </c>
      <c r="BN53" s="352">
        <v>7.7495950000000002</v>
      </c>
      <c r="BO53" s="352">
        <v>7.7669430000000004</v>
      </c>
      <c r="BP53" s="352">
        <v>7.9007759999999996</v>
      </c>
      <c r="BQ53" s="352">
        <v>7.983733</v>
      </c>
      <c r="BR53" s="352">
        <v>7.9928020000000002</v>
      </c>
      <c r="BS53" s="352">
        <v>8.0614489999999996</v>
      </c>
      <c r="BT53" s="352">
        <v>8.0893650000000008</v>
      </c>
      <c r="BU53" s="352">
        <v>8.2510239999999992</v>
      </c>
      <c r="BV53" s="352">
        <v>8.4158030000000004</v>
      </c>
    </row>
    <row r="54" spans="1:74" ht="11.1" customHeight="1" x14ac:dyDescent="0.2">
      <c r="A54" s="270" t="s">
        <v>1491</v>
      </c>
      <c r="B54" s="545" t="s">
        <v>1492</v>
      </c>
      <c r="C54" s="341">
        <v>0.21110100000000001</v>
      </c>
      <c r="D54" s="341">
        <v>0.29027999999999998</v>
      </c>
      <c r="E54" s="341">
        <v>0.29208499999999998</v>
      </c>
      <c r="F54" s="341">
        <v>0.258328</v>
      </c>
      <c r="G54" s="341">
        <v>0.216974</v>
      </c>
      <c r="H54" s="341">
        <v>0.19076000000000001</v>
      </c>
      <c r="I54" s="341">
        <v>0.18972900000000001</v>
      </c>
      <c r="J54" s="341">
        <v>0.17890800000000001</v>
      </c>
      <c r="K54" s="341">
        <v>0.17607600000000001</v>
      </c>
      <c r="L54" s="341">
        <v>0.17755799999999999</v>
      </c>
      <c r="M54" s="341">
        <v>0.24383299999999999</v>
      </c>
      <c r="N54" s="341">
        <v>0.28225299999999998</v>
      </c>
      <c r="O54" s="341">
        <v>0.239366</v>
      </c>
      <c r="P54" s="341">
        <v>0.35499000000000003</v>
      </c>
      <c r="Q54" s="341">
        <v>0.33967799999999998</v>
      </c>
      <c r="R54" s="341">
        <v>0.31093700000000002</v>
      </c>
      <c r="S54" s="341">
        <v>0.26480399999999998</v>
      </c>
      <c r="T54" s="341">
        <v>0.30052800000000002</v>
      </c>
      <c r="U54" s="341">
        <v>0.20437900000000001</v>
      </c>
      <c r="V54" s="341">
        <v>0.31256899999999999</v>
      </c>
      <c r="W54" s="341">
        <v>0.273532</v>
      </c>
      <c r="X54" s="341">
        <v>0.33228999999999997</v>
      </c>
      <c r="Y54" s="341">
        <v>0.30860199999999999</v>
      </c>
      <c r="Z54" s="341">
        <v>0.314496</v>
      </c>
      <c r="AA54" s="341">
        <v>0.39987400000000001</v>
      </c>
      <c r="AB54" s="341">
        <v>0.41232099999999999</v>
      </c>
      <c r="AC54" s="341">
        <v>0.495921</v>
      </c>
      <c r="AD54" s="341">
        <v>0.41406799999999999</v>
      </c>
      <c r="AE54" s="341">
        <v>0.47835499999999997</v>
      </c>
      <c r="AF54" s="341">
        <v>0.53805700000000001</v>
      </c>
      <c r="AG54" s="341">
        <v>0.46657500000000002</v>
      </c>
      <c r="AH54" s="341">
        <v>0.61151200000000006</v>
      </c>
      <c r="AI54" s="341">
        <v>0.740313</v>
      </c>
      <c r="AJ54" s="341">
        <v>0.63057200000000002</v>
      </c>
      <c r="AK54" s="341">
        <v>0.45137100000000002</v>
      </c>
      <c r="AL54" s="341">
        <v>0.48862</v>
      </c>
      <c r="AM54" s="341">
        <v>0.72459099999999999</v>
      </c>
      <c r="AN54" s="341">
        <v>0.88361299999999998</v>
      </c>
      <c r="AO54" s="341">
        <v>0.93798999999999999</v>
      </c>
      <c r="AP54" s="341">
        <v>0.85043800000000003</v>
      </c>
      <c r="AQ54" s="341">
        <v>0.87992599999999999</v>
      </c>
      <c r="AR54" s="341">
        <v>0.62860799999999994</v>
      </c>
      <c r="AS54" s="341">
        <v>0.87702800000000003</v>
      </c>
      <c r="AT54" s="341">
        <v>0.71813499999999997</v>
      </c>
      <c r="AU54" s="341">
        <v>0.841526</v>
      </c>
      <c r="AV54" s="341">
        <v>1.130404</v>
      </c>
      <c r="AW54" s="341">
        <v>1.1299999999999999</v>
      </c>
      <c r="AX54" s="341">
        <v>1.1299999999999999</v>
      </c>
      <c r="AY54" s="341">
        <v>1.1299999999999999</v>
      </c>
      <c r="AZ54" s="352">
        <v>1.1299999999999999</v>
      </c>
      <c r="BA54" s="352">
        <v>1.1299999999999999</v>
      </c>
      <c r="BB54" s="352">
        <v>1.1299999999999999</v>
      </c>
      <c r="BC54" s="352">
        <v>1.1299999999999999</v>
      </c>
      <c r="BD54" s="352">
        <v>1.1299999999999999</v>
      </c>
      <c r="BE54" s="352">
        <v>1.1299999999999999</v>
      </c>
      <c r="BF54" s="352">
        <v>1.1299999999999999</v>
      </c>
      <c r="BG54" s="352">
        <v>1.1299999999999999</v>
      </c>
      <c r="BH54" s="352">
        <v>1.1299999999999999</v>
      </c>
      <c r="BI54" s="352">
        <v>1.1299999999999999</v>
      </c>
      <c r="BJ54" s="352">
        <v>1.1299999999999999</v>
      </c>
      <c r="BK54" s="352">
        <v>1.1299999999999999</v>
      </c>
      <c r="BL54" s="352">
        <v>1.1299999999999999</v>
      </c>
      <c r="BM54" s="352">
        <v>1.1299999999999999</v>
      </c>
      <c r="BN54" s="352">
        <v>1.1299999999999999</v>
      </c>
      <c r="BO54" s="352">
        <v>1.1299999999999999</v>
      </c>
      <c r="BP54" s="352">
        <v>1.1299999999999999</v>
      </c>
      <c r="BQ54" s="352">
        <v>1.1299999999999999</v>
      </c>
      <c r="BR54" s="352">
        <v>1.1299999999999999</v>
      </c>
      <c r="BS54" s="352">
        <v>1.1299999999999999</v>
      </c>
      <c r="BT54" s="352">
        <v>1.1299999999999999</v>
      </c>
      <c r="BU54" s="352">
        <v>1.1299999999999999</v>
      </c>
      <c r="BV54" s="352">
        <v>1.1299999999999999</v>
      </c>
    </row>
    <row r="55" spans="1:74" ht="11.1"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354"/>
      <c r="BA55" s="354"/>
      <c r="BB55" s="354"/>
      <c r="BC55" s="354"/>
      <c r="BD55" s="354"/>
      <c r="BE55" s="354"/>
      <c r="BF55" s="354"/>
      <c r="BG55" s="354"/>
      <c r="BH55" s="354"/>
      <c r="BI55" s="354"/>
      <c r="BJ55" s="354"/>
      <c r="BK55" s="354"/>
      <c r="BL55" s="354"/>
      <c r="BM55" s="354"/>
      <c r="BN55" s="354"/>
      <c r="BO55" s="354"/>
      <c r="BP55" s="354"/>
      <c r="BQ55" s="354"/>
      <c r="BR55" s="354"/>
      <c r="BS55" s="354"/>
      <c r="BT55" s="354"/>
      <c r="BU55" s="354"/>
      <c r="BV55" s="354"/>
    </row>
    <row r="56" spans="1:74" s="273" customFormat="1" ht="11.1" customHeight="1" x14ac:dyDescent="0.2">
      <c r="A56" s="548" t="s">
        <v>1514</v>
      </c>
      <c r="B56" s="544" t="s">
        <v>1493</v>
      </c>
      <c r="C56" s="584">
        <v>132.53527500000001</v>
      </c>
      <c r="D56" s="584">
        <v>127.815134</v>
      </c>
      <c r="E56" s="584">
        <v>122.05478600000001</v>
      </c>
      <c r="F56" s="584">
        <v>113.37593099999999</v>
      </c>
      <c r="G56" s="584">
        <v>116.82481</v>
      </c>
      <c r="H56" s="584">
        <v>117.475059</v>
      </c>
      <c r="I56" s="584">
        <v>118.980351</v>
      </c>
      <c r="J56" s="584">
        <v>118.56959000000001</v>
      </c>
      <c r="K56" s="584">
        <v>116.054794</v>
      </c>
      <c r="L56" s="584">
        <v>115.630199</v>
      </c>
      <c r="M56" s="584">
        <v>126.920648</v>
      </c>
      <c r="N56" s="584">
        <v>125.91252</v>
      </c>
      <c r="O56" s="584">
        <v>130.78320400000001</v>
      </c>
      <c r="P56" s="584">
        <v>133.226733</v>
      </c>
      <c r="Q56" s="584">
        <v>120.861096</v>
      </c>
      <c r="R56" s="584">
        <v>120.810107</v>
      </c>
      <c r="S56" s="584">
        <v>120.963362</v>
      </c>
      <c r="T56" s="584">
        <v>119.55630499999999</v>
      </c>
      <c r="U56" s="584">
        <v>127.61006</v>
      </c>
      <c r="V56" s="584">
        <v>124.146576</v>
      </c>
      <c r="W56" s="584">
        <v>126.71482399999999</v>
      </c>
      <c r="X56" s="584">
        <v>116.79032599999999</v>
      </c>
      <c r="Y56" s="584">
        <v>121.80802300000001</v>
      </c>
      <c r="Z56" s="584">
        <v>139.777143</v>
      </c>
      <c r="AA56" s="584">
        <v>139.69202999999999</v>
      </c>
      <c r="AB56" s="584">
        <v>128.993076</v>
      </c>
      <c r="AC56" s="584">
        <v>132.60650200000001</v>
      </c>
      <c r="AD56" s="584">
        <v>129.46620899999999</v>
      </c>
      <c r="AE56" s="584">
        <v>132.06760600000001</v>
      </c>
      <c r="AF56" s="584">
        <v>134.06751499999999</v>
      </c>
      <c r="AG56" s="584">
        <v>139.45845299999999</v>
      </c>
      <c r="AH56" s="584">
        <v>135.81987000000001</v>
      </c>
      <c r="AI56" s="584">
        <v>133.913498</v>
      </c>
      <c r="AJ56" s="584">
        <v>126.321493</v>
      </c>
      <c r="AK56" s="584">
        <v>134.20951199999999</v>
      </c>
      <c r="AL56" s="584">
        <v>140.50734399999999</v>
      </c>
      <c r="AM56" s="584">
        <v>129.89338100000001</v>
      </c>
      <c r="AN56" s="584">
        <v>128.51532700000001</v>
      </c>
      <c r="AO56" s="584">
        <v>125.713746</v>
      </c>
      <c r="AP56" s="584">
        <v>118.053775</v>
      </c>
      <c r="AQ56" s="584">
        <v>120.32103499999999</v>
      </c>
      <c r="AR56" s="584">
        <v>117.66731299999999</v>
      </c>
      <c r="AS56" s="584">
        <v>121.73471600000001</v>
      </c>
      <c r="AT56" s="584">
        <v>131.938174</v>
      </c>
      <c r="AU56" s="584">
        <v>134.822698</v>
      </c>
      <c r="AV56" s="584">
        <v>122.054456</v>
      </c>
      <c r="AW56" s="584">
        <v>130.28157970000001</v>
      </c>
      <c r="AX56" s="584">
        <v>138.65119799999999</v>
      </c>
      <c r="AY56" s="584">
        <v>138.0439178</v>
      </c>
      <c r="AZ56" s="594">
        <v>129.50069999999999</v>
      </c>
      <c r="BA56" s="594">
        <v>125.6866</v>
      </c>
      <c r="BB56" s="594">
        <v>120.7317</v>
      </c>
      <c r="BC56" s="594">
        <v>122.7561</v>
      </c>
      <c r="BD56" s="594">
        <v>121.94880000000001</v>
      </c>
      <c r="BE56" s="594">
        <v>128.13069999999999</v>
      </c>
      <c r="BF56" s="594">
        <v>128.2544</v>
      </c>
      <c r="BG56" s="594">
        <v>124.4756</v>
      </c>
      <c r="BH56" s="594">
        <v>116.82599999999999</v>
      </c>
      <c r="BI56" s="594">
        <v>121.5057</v>
      </c>
      <c r="BJ56" s="594">
        <v>128.6061</v>
      </c>
      <c r="BK56" s="594">
        <v>133.86930000000001</v>
      </c>
      <c r="BL56" s="594">
        <v>126.783</v>
      </c>
      <c r="BM56" s="594">
        <v>124.3698</v>
      </c>
      <c r="BN56" s="594">
        <v>118.5061</v>
      </c>
      <c r="BO56" s="594">
        <v>122.1664</v>
      </c>
      <c r="BP56" s="594">
        <v>120.444</v>
      </c>
      <c r="BQ56" s="594">
        <v>125.71120000000001</v>
      </c>
      <c r="BR56" s="594">
        <v>125.3588</v>
      </c>
      <c r="BS56" s="594">
        <v>121.7302</v>
      </c>
      <c r="BT56" s="594">
        <v>115.34569999999999</v>
      </c>
      <c r="BU56" s="594">
        <v>119.5467</v>
      </c>
      <c r="BV56" s="594">
        <v>127.8386</v>
      </c>
    </row>
    <row r="57" spans="1:74" ht="11.1" customHeight="1" x14ac:dyDescent="0.2">
      <c r="A57" s="270" t="s">
        <v>213</v>
      </c>
      <c r="B57" s="545" t="s">
        <v>1106</v>
      </c>
      <c r="C57" s="585">
        <v>125.281997</v>
      </c>
      <c r="D57" s="585">
        <v>120.609776</v>
      </c>
      <c r="E57" s="585">
        <v>114.65761500000001</v>
      </c>
      <c r="F57" s="585">
        <v>106.291242</v>
      </c>
      <c r="G57" s="585">
        <v>109.712137</v>
      </c>
      <c r="H57" s="585">
        <v>111.329024</v>
      </c>
      <c r="I57" s="585">
        <v>112.59147400000001</v>
      </c>
      <c r="J57" s="585">
        <v>113.121844</v>
      </c>
      <c r="K57" s="585">
        <v>110.53083700000001</v>
      </c>
      <c r="L57" s="585">
        <v>110.49194900000001</v>
      </c>
      <c r="M57" s="585">
        <v>120.60104200000001</v>
      </c>
      <c r="N57" s="585">
        <v>118.89921</v>
      </c>
      <c r="O57" s="585">
        <v>122.69627</v>
      </c>
      <c r="P57" s="585">
        <v>124.661743</v>
      </c>
      <c r="Q57" s="585">
        <v>111.693021</v>
      </c>
      <c r="R57" s="585">
        <v>111.71016400000001</v>
      </c>
      <c r="S57" s="585">
        <v>112.76200900000001</v>
      </c>
      <c r="T57" s="585">
        <v>111.99350800000001</v>
      </c>
      <c r="U57" s="585">
        <v>119.786492</v>
      </c>
      <c r="V57" s="585">
        <v>116.450351</v>
      </c>
      <c r="W57" s="585">
        <v>118.841938</v>
      </c>
      <c r="X57" s="585">
        <v>109.617171</v>
      </c>
      <c r="Y57" s="585">
        <v>113.160725</v>
      </c>
      <c r="Z57" s="585">
        <v>130.48589899999999</v>
      </c>
      <c r="AA57" s="585">
        <v>128.940808</v>
      </c>
      <c r="AB57" s="585">
        <v>117.92239600000001</v>
      </c>
      <c r="AC57" s="585">
        <v>121.54455</v>
      </c>
      <c r="AD57" s="585">
        <v>118.118452</v>
      </c>
      <c r="AE57" s="585">
        <v>121.933621</v>
      </c>
      <c r="AF57" s="585">
        <v>123.628377</v>
      </c>
      <c r="AG57" s="585">
        <v>129.87731600000001</v>
      </c>
      <c r="AH57" s="585">
        <v>126.210285</v>
      </c>
      <c r="AI57" s="585">
        <v>124.645759</v>
      </c>
      <c r="AJ57" s="585">
        <v>117.206614</v>
      </c>
      <c r="AK57" s="585">
        <v>125.21517299999999</v>
      </c>
      <c r="AL57" s="585">
        <v>130.42120399999999</v>
      </c>
      <c r="AM57" s="585">
        <v>119.93326</v>
      </c>
      <c r="AN57" s="585">
        <v>119.388324</v>
      </c>
      <c r="AO57" s="585">
        <v>116.82599999999999</v>
      </c>
      <c r="AP57" s="585">
        <v>110.512704</v>
      </c>
      <c r="AQ57" s="585">
        <v>112.303951</v>
      </c>
      <c r="AR57" s="585">
        <v>108.42900400000001</v>
      </c>
      <c r="AS57" s="585">
        <v>112.565973</v>
      </c>
      <c r="AT57" s="585">
        <v>122.750837</v>
      </c>
      <c r="AU57" s="585">
        <v>125.235625</v>
      </c>
      <c r="AV57" s="585">
        <v>112.212013</v>
      </c>
      <c r="AW57" s="585">
        <v>120.5682857</v>
      </c>
      <c r="AX57" s="585">
        <v>128.47399999999999</v>
      </c>
      <c r="AY57" s="585">
        <v>127.3240658</v>
      </c>
      <c r="AZ57" s="590">
        <v>118.7067</v>
      </c>
      <c r="BA57" s="590">
        <v>114.80370000000001</v>
      </c>
      <c r="BB57" s="590">
        <v>109.97069999999999</v>
      </c>
      <c r="BC57" s="590">
        <v>112.3674</v>
      </c>
      <c r="BD57" s="590">
        <v>111.5759</v>
      </c>
      <c r="BE57" s="590">
        <v>117.79730000000001</v>
      </c>
      <c r="BF57" s="590">
        <v>118.0744</v>
      </c>
      <c r="BG57" s="590">
        <v>114.3627</v>
      </c>
      <c r="BH57" s="590">
        <v>106.58969999999999</v>
      </c>
      <c r="BI57" s="590">
        <v>110.8892</v>
      </c>
      <c r="BJ57" s="590">
        <v>117.57850000000001</v>
      </c>
      <c r="BK57" s="590">
        <v>122.2282</v>
      </c>
      <c r="BL57" s="590">
        <v>115.03619999999999</v>
      </c>
      <c r="BM57" s="590">
        <v>112.5155</v>
      </c>
      <c r="BN57" s="590">
        <v>106.74420000000001</v>
      </c>
      <c r="BO57" s="590">
        <v>110.7594</v>
      </c>
      <c r="BP57" s="590">
        <v>109.11190000000001</v>
      </c>
      <c r="BQ57" s="590">
        <v>114.395</v>
      </c>
      <c r="BR57" s="590">
        <v>114.1857</v>
      </c>
      <c r="BS57" s="590">
        <v>110.6555</v>
      </c>
      <c r="BT57" s="590">
        <v>104.1631</v>
      </c>
      <c r="BU57" s="590">
        <v>107.9044</v>
      </c>
      <c r="BV57" s="590">
        <v>115.70699999999999</v>
      </c>
    </row>
    <row r="58" spans="1:74" ht="11.1" customHeight="1" x14ac:dyDescent="0.2">
      <c r="A58" s="270" t="s">
        <v>1488</v>
      </c>
      <c r="B58" s="545" t="s">
        <v>1489</v>
      </c>
      <c r="C58" s="585">
        <v>4.5435610000000004</v>
      </c>
      <c r="D58" s="585">
        <v>4.4573140000000002</v>
      </c>
      <c r="E58" s="585">
        <v>4.6917960000000001</v>
      </c>
      <c r="F58" s="585">
        <v>4.2124980000000001</v>
      </c>
      <c r="G58" s="585">
        <v>3.8392409999999999</v>
      </c>
      <c r="H58" s="585">
        <v>3.4044020000000002</v>
      </c>
      <c r="I58" s="585">
        <v>3.2404609999999998</v>
      </c>
      <c r="J58" s="585">
        <v>2.893751</v>
      </c>
      <c r="K58" s="585">
        <v>2.8262809999999998</v>
      </c>
      <c r="L58" s="585">
        <v>2.9032480000000001</v>
      </c>
      <c r="M58" s="585">
        <v>3.2323279999999999</v>
      </c>
      <c r="N58" s="585">
        <v>3.6078510000000001</v>
      </c>
      <c r="O58" s="585">
        <v>4.4015740000000001</v>
      </c>
      <c r="P58" s="585">
        <v>4.8862120000000004</v>
      </c>
      <c r="Q58" s="585">
        <v>5.1326409999999996</v>
      </c>
      <c r="R58" s="585">
        <v>4.957382</v>
      </c>
      <c r="S58" s="585">
        <v>4.4874700000000001</v>
      </c>
      <c r="T58" s="585">
        <v>3.997913</v>
      </c>
      <c r="U58" s="585">
        <v>3.7529840000000001</v>
      </c>
      <c r="V58" s="585">
        <v>3.6224940000000001</v>
      </c>
      <c r="W58" s="585">
        <v>3.628952</v>
      </c>
      <c r="X58" s="585">
        <v>3.50522</v>
      </c>
      <c r="Y58" s="585">
        <v>3.6545230000000002</v>
      </c>
      <c r="Z58" s="585">
        <v>3.8134739999999998</v>
      </c>
      <c r="AA58" s="585">
        <v>4.178877</v>
      </c>
      <c r="AB58" s="585">
        <v>4.5532599999999999</v>
      </c>
      <c r="AC58" s="585">
        <v>4.3921020000000004</v>
      </c>
      <c r="AD58" s="585">
        <v>4.4398629999999999</v>
      </c>
      <c r="AE58" s="585">
        <v>4.1768789999999996</v>
      </c>
      <c r="AF58" s="585">
        <v>3.719554</v>
      </c>
      <c r="AG58" s="585">
        <v>3.4450669999999999</v>
      </c>
      <c r="AH58" s="585">
        <v>3.2666019999999998</v>
      </c>
      <c r="AI58" s="585">
        <v>3.1636250000000001</v>
      </c>
      <c r="AJ58" s="585">
        <v>3.0068589999999999</v>
      </c>
      <c r="AK58" s="585">
        <v>3.3085529999999999</v>
      </c>
      <c r="AL58" s="585">
        <v>3.5552139999999999</v>
      </c>
      <c r="AM58" s="585">
        <v>3.0575519999999998</v>
      </c>
      <c r="AN58" s="585">
        <v>3.0138310000000001</v>
      </c>
      <c r="AO58" s="585">
        <v>3.027501</v>
      </c>
      <c r="AP58" s="585">
        <v>2.9141539999999999</v>
      </c>
      <c r="AQ58" s="585">
        <v>2.7075100000000001</v>
      </c>
      <c r="AR58" s="585">
        <v>2.6469290000000001</v>
      </c>
      <c r="AS58" s="585">
        <v>2.762114</v>
      </c>
      <c r="AT58" s="585">
        <v>3.2421950000000002</v>
      </c>
      <c r="AU58" s="585">
        <v>3.1245240000000001</v>
      </c>
      <c r="AV58" s="585">
        <v>3.4544069999999998</v>
      </c>
      <c r="AW58" s="585">
        <v>3.2682890000000002</v>
      </c>
      <c r="AX58" s="585">
        <v>3.5636610000000002</v>
      </c>
      <c r="AY58" s="585">
        <v>3.9668100000000002</v>
      </c>
      <c r="AZ58" s="590">
        <v>4.0548679999999999</v>
      </c>
      <c r="BA58" s="590">
        <v>4.0753789999999999</v>
      </c>
      <c r="BB58" s="590">
        <v>3.9295420000000001</v>
      </c>
      <c r="BC58" s="590">
        <v>3.5562649999999998</v>
      </c>
      <c r="BD58" s="590">
        <v>3.3471479999999998</v>
      </c>
      <c r="BE58" s="590">
        <v>3.2481740000000001</v>
      </c>
      <c r="BF58" s="590">
        <v>3.0960420000000002</v>
      </c>
      <c r="BG58" s="590">
        <v>2.9290639999999999</v>
      </c>
      <c r="BH58" s="590">
        <v>3.0090690000000002</v>
      </c>
      <c r="BI58" s="590">
        <v>3.307277</v>
      </c>
      <c r="BJ58" s="590">
        <v>3.6319499999999998</v>
      </c>
      <c r="BK58" s="590">
        <v>4.042249</v>
      </c>
      <c r="BL58" s="590">
        <v>4.1334850000000003</v>
      </c>
      <c r="BM58" s="590">
        <v>4.1562900000000003</v>
      </c>
      <c r="BN58" s="590">
        <v>4.0122530000000003</v>
      </c>
      <c r="BO58" s="590">
        <v>3.64</v>
      </c>
      <c r="BP58" s="590">
        <v>3.4312830000000001</v>
      </c>
      <c r="BQ58" s="590">
        <v>3.332446</v>
      </c>
      <c r="BR58" s="590">
        <v>3.1803159999999999</v>
      </c>
      <c r="BS58" s="590">
        <v>3.0133290000000001</v>
      </c>
      <c r="BT58" s="590">
        <v>3.0932729999999999</v>
      </c>
      <c r="BU58" s="590">
        <v>3.3912849999999999</v>
      </c>
      <c r="BV58" s="590">
        <v>3.7157269999999998</v>
      </c>
    </row>
    <row r="59" spans="1:74" s="239" customFormat="1" ht="11.1" customHeight="1" x14ac:dyDescent="0.2">
      <c r="A59" s="270" t="s">
        <v>1490</v>
      </c>
      <c r="B59" s="583" t="s">
        <v>1505</v>
      </c>
      <c r="C59" s="821">
        <v>2.7097169999999999</v>
      </c>
      <c r="D59" s="821">
        <v>2.7480440000000002</v>
      </c>
      <c r="E59" s="821">
        <v>2.7053750000000001</v>
      </c>
      <c r="F59" s="821">
        <v>2.8721909999999999</v>
      </c>
      <c r="G59" s="821">
        <v>3.2734320000000001</v>
      </c>
      <c r="H59" s="821">
        <v>2.7416330000000002</v>
      </c>
      <c r="I59" s="821">
        <v>3.1484160000000001</v>
      </c>
      <c r="J59" s="821">
        <v>2.553995</v>
      </c>
      <c r="K59" s="821">
        <v>2.697676</v>
      </c>
      <c r="L59" s="821">
        <v>2.2350020000000002</v>
      </c>
      <c r="M59" s="821">
        <v>3.087278</v>
      </c>
      <c r="N59" s="821">
        <v>3.405459</v>
      </c>
      <c r="O59" s="821">
        <v>3.6853600000000002</v>
      </c>
      <c r="P59" s="821">
        <v>3.6787779999999999</v>
      </c>
      <c r="Q59" s="821">
        <v>4.0354340000000004</v>
      </c>
      <c r="R59" s="821">
        <v>4.1425609999999997</v>
      </c>
      <c r="S59" s="821">
        <v>3.713883</v>
      </c>
      <c r="T59" s="821">
        <v>3.5648840000000002</v>
      </c>
      <c r="U59" s="821">
        <v>4.0705840000000002</v>
      </c>
      <c r="V59" s="821">
        <v>4.0737310000000004</v>
      </c>
      <c r="W59" s="821">
        <v>4.2439340000000003</v>
      </c>
      <c r="X59" s="821">
        <v>3.6679349999999999</v>
      </c>
      <c r="Y59" s="821">
        <v>4.992775</v>
      </c>
      <c r="Z59" s="821">
        <v>5.4777699999999996</v>
      </c>
      <c r="AA59" s="821">
        <v>6.5723450000000003</v>
      </c>
      <c r="AB59" s="821">
        <v>6.5174200000000004</v>
      </c>
      <c r="AC59" s="821">
        <v>6.6698500000000003</v>
      </c>
      <c r="AD59" s="821">
        <v>6.9078939999999998</v>
      </c>
      <c r="AE59" s="821">
        <v>5.9571059999999996</v>
      </c>
      <c r="AF59" s="821">
        <v>6.7195840000000002</v>
      </c>
      <c r="AG59" s="821">
        <v>6.1360700000000001</v>
      </c>
      <c r="AH59" s="821">
        <v>6.3429830000000003</v>
      </c>
      <c r="AI59" s="821">
        <v>6.104114</v>
      </c>
      <c r="AJ59" s="821">
        <v>6.1080199999999998</v>
      </c>
      <c r="AK59" s="821">
        <v>5.6857860000000002</v>
      </c>
      <c r="AL59" s="821">
        <v>6.530926</v>
      </c>
      <c r="AM59" s="821">
        <v>6.9025689999999997</v>
      </c>
      <c r="AN59" s="821">
        <v>6.1131719999999996</v>
      </c>
      <c r="AO59" s="821">
        <v>5.8602449999999999</v>
      </c>
      <c r="AP59" s="821">
        <v>4.6269169999999997</v>
      </c>
      <c r="AQ59" s="821">
        <v>5.3095739999999996</v>
      </c>
      <c r="AR59" s="821">
        <v>6.59138</v>
      </c>
      <c r="AS59" s="821">
        <v>6.4066289999999997</v>
      </c>
      <c r="AT59" s="821">
        <v>5.9451419999999997</v>
      </c>
      <c r="AU59" s="821">
        <v>6.4625490000000001</v>
      </c>
      <c r="AV59" s="821">
        <v>6.3880359999999996</v>
      </c>
      <c r="AW59" s="821">
        <v>6.4450050000000001</v>
      </c>
      <c r="AX59" s="821">
        <v>6.613537</v>
      </c>
      <c r="AY59" s="821">
        <v>6.7530419999999998</v>
      </c>
      <c r="AZ59" s="822">
        <v>6.7392019999999997</v>
      </c>
      <c r="BA59" s="822">
        <v>6.8075289999999997</v>
      </c>
      <c r="BB59" s="822">
        <v>6.8314729999999999</v>
      </c>
      <c r="BC59" s="822">
        <v>6.832389</v>
      </c>
      <c r="BD59" s="822">
        <v>7.0257579999999997</v>
      </c>
      <c r="BE59" s="822">
        <v>7.0852040000000001</v>
      </c>
      <c r="BF59" s="822">
        <v>7.0839359999999996</v>
      </c>
      <c r="BG59" s="822">
        <v>7.183821</v>
      </c>
      <c r="BH59" s="822">
        <v>7.2272439999999998</v>
      </c>
      <c r="BI59" s="822">
        <v>7.3092220000000001</v>
      </c>
      <c r="BJ59" s="822">
        <v>7.3956549999999996</v>
      </c>
      <c r="BK59" s="822">
        <v>7.5987679999999997</v>
      </c>
      <c r="BL59" s="822">
        <v>7.6133300000000004</v>
      </c>
      <c r="BM59" s="822">
        <v>7.6980750000000002</v>
      </c>
      <c r="BN59" s="822">
        <v>7.7495950000000002</v>
      </c>
      <c r="BO59" s="822">
        <v>7.7669430000000004</v>
      </c>
      <c r="BP59" s="822">
        <v>7.9007759999999996</v>
      </c>
      <c r="BQ59" s="822">
        <v>7.983733</v>
      </c>
      <c r="BR59" s="822">
        <v>7.9928020000000002</v>
      </c>
      <c r="BS59" s="822">
        <v>8.0614489999999996</v>
      </c>
      <c r="BT59" s="822">
        <v>8.0893650000000008</v>
      </c>
      <c r="BU59" s="822">
        <v>8.2510239999999992</v>
      </c>
      <c r="BV59" s="822">
        <v>8.4158030000000004</v>
      </c>
    </row>
    <row r="60" spans="1:74" s="164" customFormat="1" ht="12" customHeight="1" x14ac:dyDescent="0.2">
      <c r="A60" s="163"/>
      <c r="B60" s="817" t="s">
        <v>1466</v>
      </c>
      <c r="C60" s="786"/>
      <c r="D60" s="786"/>
      <c r="E60" s="786"/>
      <c r="F60" s="786"/>
      <c r="G60" s="786"/>
      <c r="H60" s="786"/>
      <c r="I60" s="786"/>
      <c r="J60" s="786"/>
      <c r="K60" s="786"/>
      <c r="L60" s="786"/>
      <c r="M60" s="786"/>
      <c r="N60" s="786"/>
      <c r="O60" s="786"/>
      <c r="P60" s="786"/>
      <c r="Q60" s="764"/>
      <c r="R60" s="303"/>
      <c r="AY60" s="646"/>
      <c r="AZ60" s="646"/>
      <c r="BA60" s="646"/>
      <c r="BB60" s="646"/>
      <c r="BC60" s="646"/>
      <c r="BD60" s="646"/>
      <c r="BE60" s="646"/>
      <c r="BF60" s="646"/>
      <c r="BG60" s="646"/>
      <c r="BH60" s="646"/>
      <c r="BI60" s="646"/>
      <c r="BJ60" s="218"/>
    </row>
    <row r="61" spans="1:74" s="164" customFormat="1" ht="12" customHeight="1" x14ac:dyDescent="0.2">
      <c r="A61" s="163"/>
      <c r="B61" s="973" t="s">
        <v>1522</v>
      </c>
      <c r="C61" s="973"/>
      <c r="D61" s="973"/>
      <c r="E61" s="973"/>
      <c r="F61" s="973"/>
      <c r="G61" s="973"/>
      <c r="H61" s="973"/>
      <c r="I61" s="973"/>
      <c r="J61" s="973"/>
      <c r="K61" s="973"/>
      <c r="L61" s="973"/>
      <c r="M61" s="973"/>
      <c r="N61" s="973"/>
      <c r="O61" s="973"/>
      <c r="P61" s="973"/>
      <c r="Q61" s="973"/>
      <c r="R61" s="303"/>
      <c r="AY61" s="646"/>
      <c r="AZ61" s="646"/>
      <c r="BA61" s="646"/>
      <c r="BB61" s="646"/>
      <c r="BC61" s="646"/>
      <c r="BD61" s="646"/>
      <c r="BE61" s="646"/>
      <c r="BF61" s="646"/>
      <c r="BG61" s="646"/>
      <c r="BH61" s="646"/>
      <c r="BI61" s="646"/>
      <c r="BJ61" s="218"/>
    </row>
    <row r="62" spans="1:74" s="164" customFormat="1" ht="12" customHeight="1" x14ac:dyDescent="0.2">
      <c r="A62" s="163"/>
      <c r="B62" s="973" t="s">
        <v>1535</v>
      </c>
      <c r="C62" s="973"/>
      <c r="D62" s="973"/>
      <c r="E62" s="973"/>
      <c r="F62" s="973"/>
      <c r="G62" s="973"/>
      <c r="H62" s="973"/>
      <c r="I62" s="973"/>
      <c r="J62" s="973"/>
      <c r="K62" s="973"/>
      <c r="L62" s="973"/>
      <c r="M62" s="973"/>
      <c r="N62" s="973"/>
      <c r="O62" s="973"/>
      <c r="P62" s="973"/>
      <c r="Q62" s="973"/>
      <c r="R62" s="303"/>
      <c r="AY62" s="646"/>
      <c r="AZ62" s="646"/>
      <c r="BA62" s="646"/>
      <c r="BB62" s="646"/>
      <c r="BC62" s="646"/>
      <c r="BD62" s="646"/>
      <c r="BE62" s="646"/>
      <c r="BF62" s="646"/>
      <c r="BG62" s="646"/>
      <c r="BH62" s="646"/>
      <c r="BI62" s="646"/>
      <c r="BJ62" s="218"/>
    </row>
    <row r="63" spans="1:74" s="164" customFormat="1" ht="12" customHeight="1" x14ac:dyDescent="0.2">
      <c r="A63" s="163"/>
      <c r="B63" s="973" t="s">
        <v>1530</v>
      </c>
      <c r="C63" s="973"/>
      <c r="D63" s="973"/>
      <c r="E63" s="973"/>
      <c r="F63" s="973"/>
      <c r="G63" s="973"/>
      <c r="H63" s="973"/>
      <c r="I63" s="973"/>
      <c r="J63" s="973"/>
      <c r="K63" s="973"/>
      <c r="L63" s="973"/>
      <c r="M63" s="973"/>
      <c r="N63" s="973"/>
      <c r="O63" s="973"/>
      <c r="P63" s="973"/>
      <c r="Q63" s="973"/>
      <c r="R63" s="303"/>
      <c r="AY63" s="646"/>
      <c r="AZ63" s="646"/>
      <c r="BA63" s="646"/>
      <c r="BB63" s="646"/>
      <c r="BC63" s="646"/>
      <c r="BD63" s="646"/>
      <c r="BE63" s="646"/>
      <c r="BF63" s="646"/>
      <c r="BG63" s="646"/>
      <c r="BH63" s="646"/>
      <c r="BI63" s="646"/>
      <c r="BJ63" s="218"/>
    </row>
    <row r="64" spans="1:74" s="164" customFormat="1" ht="12" customHeight="1" x14ac:dyDescent="0.2">
      <c r="A64" s="163"/>
      <c r="B64" s="974" t="s">
        <v>1531</v>
      </c>
      <c r="C64" s="974"/>
      <c r="D64" s="974"/>
      <c r="E64" s="974"/>
      <c r="F64" s="974"/>
      <c r="G64" s="974"/>
      <c r="H64" s="974"/>
      <c r="I64" s="974"/>
      <c r="J64" s="974"/>
      <c r="K64" s="974"/>
      <c r="L64" s="974"/>
      <c r="M64" s="974"/>
      <c r="N64" s="974"/>
      <c r="O64" s="974"/>
      <c r="P64" s="974"/>
      <c r="Q64" s="974"/>
      <c r="R64" s="303"/>
      <c r="AY64" s="646"/>
      <c r="AZ64" s="646"/>
      <c r="BA64" s="646"/>
      <c r="BB64" s="646"/>
      <c r="BC64" s="646"/>
      <c r="BD64" s="646"/>
      <c r="BE64" s="646"/>
      <c r="BF64" s="646"/>
      <c r="BG64" s="646"/>
      <c r="BH64" s="646"/>
      <c r="BI64" s="646"/>
      <c r="BJ64" s="218"/>
    </row>
    <row r="65" spans="1:74" s="164" customFormat="1" ht="12" customHeight="1" x14ac:dyDescent="0.2">
      <c r="A65" s="163"/>
      <c r="B65" s="817" t="s">
        <v>1532</v>
      </c>
      <c r="C65" s="786"/>
      <c r="D65" s="786"/>
      <c r="E65" s="786"/>
      <c r="F65" s="786"/>
      <c r="G65" s="786"/>
      <c r="H65" s="820"/>
      <c r="I65" s="786"/>
      <c r="J65" s="786"/>
      <c r="K65" s="786"/>
      <c r="L65" s="786"/>
      <c r="M65" s="786"/>
      <c r="N65" s="786"/>
      <c r="O65" s="786"/>
      <c r="P65" s="786"/>
      <c r="Q65" s="764"/>
      <c r="R65" s="303"/>
      <c r="AY65" s="646"/>
      <c r="AZ65" s="646"/>
      <c r="BA65" s="646"/>
      <c r="BB65" s="646"/>
      <c r="BC65" s="646"/>
      <c r="BD65" s="646"/>
      <c r="BE65" s="646"/>
      <c r="BF65" s="646"/>
      <c r="BG65" s="646"/>
      <c r="BH65" s="646"/>
      <c r="BI65" s="646"/>
      <c r="BJ65" s="218"/>
    </row>
    <row r="66" spans="1:74" s="164" customFormat="1" ht="12" customHeight="1" x14ac:dyDescent="0.2">
      <c r="A66" s="163"/>
      <c r="B66" s="817" t="s">
        <v>1533</v>
      </c>
      <c r="C66" s="786"/>
      <c r="D66" s="786"/>
      <c r="E66" s="786"/>
      <c r="F66" s="786"/>
      <c r="G66" s="786"/>
      <c r="H66" s="820"/>
      <c r="I66" s="786"/>
      <c r="J66" s="786"/>
      <c r="K66" s="786"/>
      <c r="L66" s="786"/>
      <c r="M66" s="786"/>
      <c r="N66" s="786"/>
      <c r="O66" s="786"/>
      <c r="P66" s="786"/>
      <c r="Q66" s="764"/>
      <c r="R66" s="303"/>
      <c r="AY66" s="646"/>
      <c r="AZ66" s="646"/>
      <c r="BA66" s="646"/>
      <c r="BB66" s="646"/>
      <c r="BC66" s="646"/>
      <c r="BD66" s="646"/>
      <c r="BE66" s="646"/>
      <c r="BF66" s="646"/>
      <c r="BG66" s="646"/>
      <c r="BH66" s="646"/>
      <c r="BI66" s="646"/>
      <c r="BJ66" s="218"/>
    </row>
    <row r="67" spans="1:74" s="164" customFormat="1" ht="12" customHeight="1" x14ac:dyDescent="0.2">
      <c r="A67" s="163"/>
      <c r="B67" s="817" t="s">
        <v>1534</v>
      </c>
      <c r="C67" s="786"/>
      <c r="D67" s="786"/>
      <c r="E67" s="786"/>
      <c r="F67" s="786"/>
      <c r="G67" s="786"/>
      <c r="H67" s="820"/>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776" t="s">
        <v>809</v>
      </c>
      <c r="C68" s="790"/>
      <c r="D68" s="790"/>
      <c r="E68" s="790"/>
      <c r="F68" s="790"/>
      <c r="G68" s="790"/>
      <c r="H68" s="790"/>
      <c r="I68" s="790"/>
      <c r="J68" s="790"/>
      <c r="K68" s="790"/>
      <c r="L68" s="790"/>
      <c r="M68" s="790"/>
      <c r="N68" s="790"/>
      <c r="O68" s="790"/>
      <c r="P68" s="790"/>
      <c r="Q68" s="790"/>
      <c r="R68" s="303"/>
      <c r="AY68" s="646"/>
      <c r="AZ68" s="646"/>
      <c r="BA68" s="646"/>
      <c r="BB68" s="646"/>
      <c r="BC68" s="646"/>
      <c r="BD68" s="646"/>
      <c r="BE68" s="646"/>
      <c r="BF68" s="646"/>
      <c r="BG68" s="646"/>
      <c r="BH68" s="646"/>
      <c r="BI68" s="646"/>
      <c r="BJ68" s="218"/>
    </row>
    <row r="69" spans="1:74" s="164" customFormat="1" ht="12" customHeight="1" x14ac:dyDescent="0.2">
      <c r="A69" s="163"/>
      <c r="B69" s="929" t="str">
        <f>Dates!$G$2</f>
        <v>EIA completed modeling and analysis for this report on Thursday, February 5, 2026.</v>
      </c>
      <c r="C69" s="930"/>
      <c r="D69" s="930"/>
      <c r="E69" s="930"/>
      <c r="F69" s="930"/>
      <c r="G69" s="930"/>
      <c r="H69" s="930"/>
      <c r="I69" s="930"/>
      <c r="J69" s="930"/>
      <c r="K69" s="930"/>
      <c r="L69" s="930"/>
      <c r="M69" s="930"/>
      <c r="N69" s="930"/>
      <c r="O69" s="930"/>
      <c r="P69" s="930"/>
      <c r="Q69" s="930"/>
      <c r="R69" s="303"/>
      <c r="AY69" s="646"/>
      <c r="AZ69" s="646"/>
      <c r="BA69" s="646"/>
      <c r="BB69" s="646"/>
      <c r="BC69" s="646"/>
      <c r="BD69" s="646"/>
      <c r="BE69" s="646"/>
      <c r="BF69" s="646"/>
      <c r="BG69" s="646"/>
      <c r="BH69" s="646"/>
      <c r="BI69" s="646"/>
      <c r="BJ69" s="218"/>
    </row>
    <row r="70" spans="1:74" s="164" customFormat="1" ht="12.75" x14ac:dyDescent="0.2">
      <c r="A70" s="163"/>
      <c r="B70" s="928" t="s">
        <v>482</v>
      </c>
      <c r="C70" s="930"/>
      <c r="D70" s="930"/>
      <c r="E70" s="930"/>
      <c r="F70" s="930"/>
      <c r="G70" s="930"/>
      <c r="H70" s="930"/>
      <c r="I70" s="930"/>
      <c r="J70" s="930"/>
      <c r="K70" s="930"/>
      <c r="L70" s="930"/>
      <c r="M70" s="930"/>
      <c r="N70" s="930"/>
      <c r="O70" s="930"/>
      <c r="P70" s="930"/>
      <c r="Q70" s="930"/>
      <c r="R70" s="303"/>
      <c r="AY70" s="646"/>
      <c r="AZ70" s="646"/>
      <c r="BA70" s="646"/>
      <c r="BB70" s="646"/>
      <c r="BC70" s="646"/>
      <c r="BD70" s="646"/>
      <c r="BE70" s="646"/>
      <c r="BF70" s="646"/>
      <c r="BG70" s="646"/>
      <c r="BH70" s="646"/>
      <c r="BI70" s="646"/>
      <c r="BJ70" s="218"/>
    </row>
    <row r="71" spans="1:74" s="164" customFormat="1" x14ac:dyDescent="0.2">
      <c r="A71" s="163"/>
      <c r="B71" s="973" t="s">
        <v>1406</v>
      </c>
      <c r="C71" s="973"/>
      <c r="D71" s="973"/>
      <c r="E71" s="973"/>
      <c r="F71" s="973"/>
      <c r="G71" s="973"/>
      <c r="H71" s="973"/>
      <c r="I71" s="973"/>
      <c r="J71" s="973"/>
      <c r="K71" s="973"/>
      <c r="L71" s="973"/>
      <c r="M71" s="973"/>
      <c r="N71" s="973"/>
      <c r="O71" s="973"/>
      <c r="P71" s="973"/>
      <c r="Q71" s="973"/>
      <c r="R71" s="973"/>
      <c r="AY71" s="646"/>
      <c r="AZ71" s="646"/>
      <c r="BA71" s="646"/>
      <c r="BB71" s="646"/>
      <c r="BC71" s="646"/>
      <c r="BD71" s="646"/>
      <c r="BE71" s="646"/>
      <c r="BF71" s="646"/>
      <c r="BG71" s="646"/>
      <c r="BH71" s="646"/>
      <c r="BI71" s="646"/>
      <c r="BJ71" s="218"/>
    </row>
    <row r="72" spans="1:74" s="164" customFormat="1" ht="10.15" customHeight="1" x14ac:dyDescent="0.2">
      <c r="A72" s="163"/>
      <c r="B72" s="915" t="s">
        <v>490</v>
      </c>
      <c r="C72" s="917"/>
      <c r="D72" s="917"/>
      <c r="E72" s="917"/>
      <c r="F72" s="917"/>
      <c r="G72" s="917"/>
      <c r="H72" s="917"/>
      <c r="I72" s="917"/>
      <c r="J72" s="917"/>
      <c r="K72" s="917"/>
      <c r="L72" s="917"/>
      <c r="M72" s="917"/>
      <c r="N72" s="917"/>
      <c r="O72" s="917"/>
      <c r="P72" s="917"/>
      <c r="Q72" s="978"/>
      <c r="R72" s="303"/>
      <c r="AY72" s="646"/>
      <c r="AZ72" s="646"/>
      <c r="BA72" s="646"/>
      <c r="BB72" s="646"/>
      <c r="BC72" s="646"/>
      <c r="BD72" s="646"/>
      <c r="BE72" s="646"/>
      <c r="BF72" s="646"/>
      <c r="BG72" s="646"/>
      <c r="BH72" s="646"/>
      <c r="BI72" s="646"/>
      <c r="BJ72" s="218"/>
    </row>
    <row r="73" spans="1:74" s="164" customFormat="1" ht="12" customHeight="1" x14ac:dyDescent="0.2">
      <c r="A73" s="163"/>
      <c r="B73" s="776" t="s">
        <v>823</v>
      </c>
      <c r="C73"/>
      <c r="D73"/>
      <c r="E73"/>
      <c r="F73"/>
      <c r="G73"/>
      <c r="H73"/>
      <c r="I73"/>
      <c r="J73"/>
      <c r="K73"/>
      <c r="L73"/>
      <c r="M73"/>
      <c r="N73"/>
      <c r="O73"/>
      <c r="P73"/>
      <c r="Q73"/>
      <c r="R73" s="303"/>
      <c r="AY73" s="646"/>
      <c r="AZ73" s="646"/>
      <c r="BA73" s="646"/>
      <c r="BB73" s="646"/>
      <c r="BC73" s="646"/>
      <c r="BD73" s="646"/>
      <c r="BE73" s="646"/>
      <c r="BF73" s="646"/>
      <c r="BG73" s="646"/>
      <c r="BH73" s="646"/>
      <c r="BI73" s="646"/>
      <c r="BJ73" s="218"/>
    </row>
    <row r="74" spans="1:74" s="336" customFormat="1" x14ac:dyDescent="0.2">
      <c r="A74" s="335"/>
      <c r="B74" s="977" t="s">
        <v>1544</v>
      </c>
      <c r="C74" s="977"/>
      <c r="D74" s="977"/>
      <c r="E74" s="977"/>
      <c r="F74" s="977"/>
      <c r="G74" s="977"/>
      <c r="H74" s="977"/>
      <c r="I74" s="977"/>
      <c r="J74" s="977"/>
      <c r="K74" s="977"/>
      <c r="L74" s="977"/>
      <c r="M74" s="977"/>
      <c r="N74" s="977"/>
      <c r="O74" s="977"/>
      <c r="P74" s="977"/>
      <c r="Q74" s="977"/>
      <c r="R74" s="303"/>
      <c r="AY74" s="339"/>
      <c r="AZ74" s="339"/>
      <c r="BA74" s="339"/>
      <c r="BB74" s="339"/>
      <c r="BC74" s="339"/>
      <c r="BD74" s="339"/>
      <c r="BE74" s="339"/>
      <c r="BF74" s="339"/>
      <c r="BG74" s="339"/>
      <c r="BH74" s="339"/>
      <c r="BI74" s="339"/>
    </row>
    <row r="75" spans="1:74" s="164" customFormat="1" ht="12" customHeight="1" x14ac:dyDescent="0.2">
      <c r="A75" s="163"/>
      <c r="B75" s="928" t="s">
        <v>825</v>
      </c>
      <c r="C75" s="930"/>
      <c r="D75" s="930"/>
      <c r="E75" s="930"/>
      <c r="F75" s="930"/>
      <c r="G75" s="930"/>
      <c r="H75" s="930"/>
      <c r="I75" s="930"/>
      <c r="J75" s="930"/>
      <c r="K75" s="930"/>
      <c r="L75" s="930"/>
      <c r="M75" s="930"/>
      <c r="N75" s="930"/>
      <c r="O75" s="930"/>
      <c r="P75" s="930"/>
      <c r="Q75" s="930"/>
      <c r="R75" s="239"/>
      <c r="AY75" s="646"/>
      <c r="AZ75" s="646"/>
      <c r="BA75" s="646"/>
      <c r="BB75" s="646"/>
      <c r="BC75" s="646"/>
      <c r="BD75" s="646"/>
      <c r="BE75" s="646"/>
      <c r="BF75" s="646"/>
      <c r="BG75" s="646"/>
      <c r="BH75" s="646"/>
      <c r="BI75" s="646"/>
      <c r="BJ75" s="218"/>
    </row>
    <row r="76" spans="1:74" x14ac:dyDescent="0.2">
      <c r="BD76" s="647"/>
      <c r="BE76" s="647"/>
      <c r="BF76" s="647"/>
      <c r="BK76" s="149"/>
      <c r="BL76" s="149"/>
      <c r="BM76" s="149"/>
      <c r="BN76" s="149"/>
      <c r="BO76" s="149"/>
      <c r="BP76" s="149"/>
      <c r="BQ76" s="149"/>
      <c r="BR76" s="149"/>
      <c r="BS76" s="149"/>
      <c r="BT76" s="149"/>
      <c r="BU76" s="149"/>
      <c r="BV76" s="149"/>
    </row>
    <row r="77" spans="1:74" x14ac:dyDescent="0.2">
      <c r="BD77" s="647"/>
      <c r="BE77" s="647"/>
      <c r="BF77" s="647"/>
      <c r="BK77" s="149"/>
      <c r="BL77" s="149"/>
      <c r="BM77" s="149"/>
      <c r="BN77" s="149"/>
      <c r="BO77" s="149"/>
      <c r="BP77" s="149"/>
      <c r="BQ77" s="149"/>
      <c r="BR77" s="149"/>
      <c r="BS77" s="149"/>
      <c r="BT77" s="149"/>
      <c r="BU77" s="149"/>
      <c r="BV77" s="149"/>
    </row>
    <row r="78" spans="1:74" x14ac:dyDescent="0.2">
      <c r="BD78" s="647"/>
      <c r="BE78" s="647"/>
      <c r="BF78" s="647"/>
      <c r="BK78" s="149"/>
      <c r="BL78" s="149"/>
      <c r="BM78" s="149"/>
      <c r="BN78" s="149"/>
      <c r="BO78" s="149"/>
      <c r="BP78" s="149"/>
      <c r="BQ78" s="149"/>
      <c r="BR78" s="149"/>
      <c r="BS78" s="149"/>
      <c r="BT78" s="149"/>
      <c r="BU78" s="149"/>
      <c r="BV78" s="149"/>
    </row>
    <row r="79" spans="1:74" x14ac:dyDescent="0.2">
      <c r="BD79" s="647"/>
      <c r="BE79" s="647"/>
      <c r="BF79" s="647"/>
      <c r="BK79" s="149"/>
      <c r="BL79" s="149"/>
      <c r="BM79" s="149"/>
      <c r="BN79" s="149"/>
      <c r="BO79" s="149"/>
      <c r="BP79" s="149"/>
      <c r="BQ79" s="149"/>
      <c r="BR79" s="149"/>
      <c r="BS79" s="149"/>
      <c r="BT79" s="149"/>
      <c r="BU79" s="149"/>
      <c r="BV79" s="149"/>
    </row>
    <row r="80" spans="1:74" x14ac:dyDescent="0.2">
      <c r="BD80" s="647"/>
      <c r="BE80" s="647"/>
      <c r="BF80" s="647"/>
      <c r="BK80" s="149"/>
      <c r="BL80" s="149"/>
      <c r="BM80" s="149"/>
      <c r="BN80" s="149"/>
      <c r="BO80" s="149"/>
      <c r="BP80" s="149"/>
      <c r="BQ80" s="149"/>
      <c r="BR80" s="149"/>
      <c r="BS80" s="149"/>
      <c r="BT80" s="149"/>
      <c r="BU80" s="149"/>
      <c r="BV80" s="149"/>
    </row>
    <row r="81" spans="56:74" x14ac:dyDescent="0.2">
      <c r="BD81" s="647"/>
      <c r="BE81" s="647"/>
      <c r="BF81" s="647"/>
      <c r="BK81" s="149"/>
      <c r="BL81" s="149"/>
      <c r="BM81" s="149"/>
      <c r="BN81" s="149"/>
      <c r="BO81" s="149"/>
      <c r="BP81" s="149"/>
      <c r="BQ81" s="149"/>
      <c r="BR81" s="149"/>
      <c r="BS81" s="149"/>
      <c r="BT81" s="149"/>
      <c r="BU81" s="149"/>
      <c r="BV81" s="149"/>
    </row>
    <row r="82" spans="56:74" x14ac:dyDescent="0.2">
      <c r="BD82" s="647"/>
      <c r="BE82" s="647"/>
      <c r="BF82" s="647"/>
      <c r="BK82" s="149"/>
      <c r="BL82" s="149"/>
      <c r="BM82" s="149"/>
      <c r="BN82" s="149"/>
      <c r="BO82" s="149"/>
      <c r="BP82" s="149"/>
      <c r="BQ82" s="149"/>
      <c r="BR82" s="149"/>
      <c r="BS82" s="149"/>
      <c r="BT82" s="149"/>
      <c r="BU82" s="149"/>
      <c r="BV82" s="149"/>
    </row>
    <row r="83" spans="56:74" x14ac:dyDescent="0.2">
      <c r="BD83" s="647"/>
      <c r="BE83" s="647"/>
      <c r="BF83" s="647"/>
      <c r="BK83" s="149"/>
      <c r="BL83" s="149"/>
      <c r="BM83" s="149"/>
      <c r="BN83" s="149"/>
      <c r="BO83" s="149"/>
      <c r="BP83" s="149"/>
      <c r="BQ83" s="149"/>
      <c r="BR83" s="149"/>
      <c r="BS83" s="149"/>
      <c r="BT83" s="149"/>
      <c r="BU83" s="149"/>
      <c r="BV83" s="149"/>
    </row>
    <row r="84" spans="56:74" x14ac:dyDescent="0.2">
      <c r="BD84" s="647"/>
      <c r="BE84" s="647"/>
      <c r="BF84" s="647"/>
      <c r="BK84" s="149"/>
      <c r="BL84" s="149"/>
      <c r="BM84" s="149"/>
      <c r="BN84" s="149"/>
      <c r="BO84" s="149"/>
      <c r="BP84" s="149"/>
      <c r="BQ84" s="149"/>
      <c r="BR84" s="149"/>
      <c r="BS84" s="149"/>
      <c r="BT84" s="149"/>
      <c r="BU84" s="149"/>
      <c r="BV84" s="149"/>
    </row>
    <row r="85" spans="56:74" x14ac:dyDescent="0.2">
      <c r="BD85" s="647"/>
      <c r="BE85" s="647"/>
      <c r="BF85" s="647"/>
      <c r="BK85" s="149"/>
      <c r="BL85" s="149"/>
      <c r="BM85" s="149"/>
      <c r="BN85" s="149"/>
      <c r="BO85" s="149"/>
      <c r="BP85" s="149"/>
      <c r="BQ85" s="149"/>
      <c r="BR85" s="149"/>
      <c r="BS85" s="149"/>
      <c r="BT85" s="149"/>
      <c r="BU85" s="149"/>
      <c r="BV85" s="149"/>
    </row>
    <row r="86" spans="56:74" x14ac:dyDescent="0.2">
      <c r="BD86" s="647"/>
      <c r="BE86" s="647"/>
      <c r="BF86" s="647"/>
      <c r="BK86" s="149"/>
      <c r="BL86" s="149"/>
      <c r="BM86" s="149"/>
      <c r="BN86" s="149"/>
      <c r="BO86" s="149"/>
      <c r="BP86" s="149"/>
      <c r="BQ86" s="149"/>
      <c r="BR86" s="149"/>
      <c r="BS86" s="149"/>
      <c r="BT86" s="149"/>
      <c r="BU86" s="149"/>
      <c r="BV86" s="149"/>
    </row>
    <row r="87" spans="56:74" x14ac:dyDescent="0.2">
      <c r="BD87" s="647"/>
      <c r="BE87" s="647"/>
      <c r="BF87" s="647"/>
      <c r="BK87" s="149"/>
      <c r="BL87" s="149"/>
      <c r="BM87" s="149"/>
      <c r="BN87" s="149"/>
      <c r="BO87" s="149"/>
      <c r="BP87" s="149"/>
      <c r="BQ87" s="149"/>
      <c r="BR87" s="149"/>
      <c r="BS87" s="149"/>
      <c r="BT87" s="149"/>
      <c r="BU87" s="149"/>
      <c r="BV87" s="149"/>
    </row>
    <row r="88" spans="56:74" x14ac:dyDescent="0.2">
      <c r="BD88" s="647"/>
      <c r="BE88" s="647"/>
      <c r="BF88" s="647"/>
      <c r="BK88" s="149"/>
      <c r="BL88" s="149"/>
      <c r="BM88" s="149"/>
      <c r="BN88" s="149"/>
      <c r="BO88" s="149"/>
      <c r="BP88" s="149"/>
      <c r="BQ88" s="149"/>
      <c r="BR88" s="149"/>
      <c r="BS88" s="149"/>
      <c r="BT88" s="149"/>
      <c r="BU88" s="149"/>
      <c r="BV88" s="149"/>
    </row>
    <row r="89" spans="56:74" x14ac:dyDescent="0.2">
      <c r="BD89" s="647"/>
      <c r="BE89" s="647"/>
      <c r="BF89" s="647"/>
      <c r="BK89" s="149"/>
      <c r="BL89" s="149"/>
      <c r="BM89" s="149"/>
      <c r="BN89" s="149"/>
      <c r="BO89" s="149"/>
      <c r="BP89" s="149"/>
      <c r="BQ89" s="149"/>
      <c r="BR89" s="149"/>
      <c r="BS89" s="149"/>
      <c r="BT89" s="149"/>
      <c r="BU89" s="149"/>
      <c r="BV89" s="149"/>
    </row>
    <row r="90" spans="56:74" x14ac:dyDescent="0.2">
      <c r="BD90" s="647"/>
      <c r="BE90" s="647"/>
      <c r="BF90" s="647"/>
      <c r="BK90" s="149"/>
      <c r="BL90" s="149"/>
      <c r="BM90" s="149"/>
      <c r="BN90" s="149"/>
      <c r="BO90" s="149"/>
      <c r="BP90" s="149"/>
      <c r="BQ90" s="149"/>
      <c r="BR90" s="149"/>
      <c r="BS90" s="149"/>
      <c r="BT90" s="149"/>
      <c r="BU90" s="149"/>
      <c r="BV90" s="149"/>
    </row>
    <row r="91" spans="56:74" x14ac:dyDescent="0.2">
      <c r="BD91" s="647"/>
      <c r="BE91" s="647"/>
      <c r="BF91" s="647"/>
      <c r="BK91" s="149"/>
      <c r="BL91" s="149"/>
      <c r="BM91" s="149"/>
      <c r="BN91" s="149"/>
      <c r="BO91" s="149"/>
      <c r="BP91" s="149"/>
      <c r="BQ91" s="149"/>
      <c r="BR91" s="149"/>
      <c r="BS91" s="149"/>
      <c r="BT91" s="149"/>
      <c r="BU91" s="149"/>
      <c r="BV91" s="149"/>
    </row>
    <row r="92" spans="56:74" x14ac:dyDescent="0.2">
      <c r="BD92" s="647"/>
      <c r="BE92" s="647"/>
      <c r="BF92" s="647"/>
      <c r="BK92" s="149"/>
      <c r="BL92" s="149"/>
      <c r="BM92" s="149"/>
      <c r="BN92" s="149"/>
      <c r="BO92" s="149"/>
      <c r="BP92" s="149"/>
      <c r="BQ92" s="149"/>
      <c r="BR92" s="149"/>
      <c r="BS92" s="149"/>
      <c r="BT92" s="149"/>
      <c r="BU92" s="149"/>
      <c r="BV92" s="149"/>
    </row>
    <row r="93" spans="56:74" x14ac:dyDescent="0.2">
      <c r="BD93" s="647"/>
      <c r="BE93" s="647"/>
      <c r="BF93" s="647"/>
      <c r="BK93" s="149"/>
      <c r="BL93" s="149"/>
      <c r="BM93" s="149"/>
      <c r="BN93" s="149"/>
      <c r="BO93" s="149"/>
      <c r="BP93" s="149"/>
      <c r="BQ93" s="149"/>
      <c r="BR93" s="149"/>
      <c r="BS93" s="149"/>
      <c r="BT93" s="149"/>
      <c r="BU93" s="149"/>
      <c r="BV93" s="149"/>
    </row>
    <row r="94" spans="56:74" x14ac:dyDescent="0.2">
      <c r="BD94" s="647"/>
      <c r="BE94" s="647"/>
      <c r="BF94" s="647"/>
      <c r="BK94" s="149"/>
      <c r="BL94" s="149"/>
      <c r="BM94" s="149"/>
      <c r="BN94" s="149"/>
      <c r="BO94" s="149"/>
      <c r="BP94" s="149"/>
      <c r="BQ94" s="149"/>
      <c r="BR94" s="149"/>
      <c r="BS94" s="149"/>
      <c r="BT94" s="149"/>
      <c r="BU94" s="149"/>
      <c r="BV94" s="149"/>
    </row>
    <row r="95" spans="56:74" x14ac:dyDescent="0.2">
      <c r="BD95" s="647"/>
      <c r="BE95" s="647"/>
      <c r="BF95" s="647"/>
      <c r="BK95" s="149"/>
      <c r="BL95" s="149"/>
      <c r="BM95" s="149"/>
      <c r="BN95" s="149"/>
      <c r="BO95" s="149"/>
      <c r="BP95" s="149"/>
      <c r="BQ95" s="149"/>
      <c r="BR95" s="149"/>
      <c r="BS95" s="149"/>
      <c r="BT95" s="149"/>
      <c r="BU95" s="149"/>
      <c r="BV95" s="149"/>
    </row>
    <row r="96" spans="56: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B71:R71"/>
    <mergeCell ref="B72:Q72"/>
    <mergeCell ref="B74:Q74"/>
    <mergeCell ref="B75:Q75"/>
    <mergeCell ref="AY3:BJ3"/>
    <mergeCell ref="B64:Q64"/>
    <mergeCell ref="B62:Q62"/>
    <mergeCell ref="BK3:BV3"/>
    <mergeCell ref="B61:Q61"/>
    <mergeCell ref="B63:Q63"/>
    <mergeCell ref="B69:Q69"/>
    <mergeCell ref="B70:Q70"/>
    <mergeCell ref="AM3:AX3"/>
    <mergeCell ref="A1:A2"/>
    <mergeCell ref="B1:AL1"/>
    <mergeCell ref="C3:N3"/>
    <mergeCell ref="O3:Z3"/>
    <mergeCell ref="AA3:AL3"/>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T5" transitionEvaluation="1" transitionEntry="1" codeName="Sheet11">
    <pageSetUpPr fitToPage="1"/>
  </sheetPr>
  <dimension ref="A1:BW352"/>
  <sheetViews>
    <sheetView showGridLines="0" zoomScaleNormal="100" workbookViewId="0">
      <pane xSplit="2" ySplit="4" topLeftCell="AT5" activePane="bottomRight" state="frozen"/>
      <selection activeCell="BF1" sqref="BF1"/>
      <selection pane="topRight" activeCell="BF1" sqref="BF1"/>
      <selection pane="bottomLeft" activeCell="BF1" sqref="BF1"/>
      <selection pane="bottomRight" activeCell="BI31" sqref="BI31"/>
    </sheetView>
  </sheetViews>
  <sheetFormatPr defaultColWidth="9.5703125" defaultRowHeight="11.25" x14ac:dyDescent="0.2"/>
  <cols>
    <col min="1" max="1" width="14.42578125" style="35" customWidth="1"/>
    <col min="2" max="2" width="38.5703125" style="35" customWidth="1"/>
    <col min="3" max="50" width="6.5703125" style="35" customWidth="1"/>
    <col min="51" max="54" width="6.5703125" style="830" customWidth="1"/>
    <col min="55" max="55" width="6.5703125" style="662" customWidth="1"/>
    <col min="56" max="58" width="6.5703125" style="653" customWidth="1"/>
    <col min="59" max="61" width="6.5703125" style="662" customWidth="1"/>
    <col min="62" max="74" width="6.5703125" style="605" customWidth="1"/>
    <col min="75" max="75" width="9.5703125" style="605"/>
    <col min="76" max="16384" width="9.5703125" style="35"/>
  </cols>
  <sheetData>
    <row r="1" spans="1:75" ht="13.35" customHeight="1" x14ac:dyDescent="0.2">
      <c r="A1" s="931" t="s">
        <v>478</v>
      </c>
      <c r="B1" s="991" t="s">
        <v>142</v>
      </c>
      <c r="C1" s="992"/>
      <c r="D1" s="992"/>
      <c r="E1" s="992"/>
      <c r="F1" s="992"/>
      <c r="G1" s="992"/>
      <c r="H1" s="992"/>
      <c r="I1" s="992"/>
      <c r="J1" s="992"/>
      <c r="K1" s="992"/>
      <c r="L1" s="992"/>
      <c r="M1" s="992"/>
      <c r="N1" s="992"/>
      <c r="O1" s="992"/>
      <c r="P1" s="992"/>
      <c r="Q1" s="992"/>
      <c r="R1" s="992"/>
      <c r="S1" s="992"/>
      <c r="T1" s="992"/>
      <c r="U1" s="992"/>
      <c r="V1" s="992"/>
      <c r="W1" s="992"/>
      <c r="X1" s="992"/>
      <c r="Y1" s="992"/>
      <c r="Z1" s="992"/>
      <c r="AA1" s="992"/>
      <c r="AB1" s="992"/>
      <c r="AC1" s="992"/>
      <c r="AD1" s="992"/>
      <c r="AE1" s="992"/>
      <c r="AF1" s="992"/>
      <c r="AG1" s="992"/>
      <c r="AH1" s="992"/>
      <c r="AI1" s="992"/>
      <c r="AJ1" s="992"/>
      <c r="AK1" s="992"/>
      <c r="AL1" s="992"/>
    </row>
    <row r="2" spans="1:75" ht="12.75"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89"/>
      <c r="BM3" s="989"/>
      <c r="BN3" s="989"/>
      <c r="BO3" s="989"/>
      <c r="BP3" s="989"/>
      <c r="BQ3" s="989"/>
      <c r="BR3" s="989"/>
      <c r="BS3" s="989"/>
      <c r="BT3" s="989"/>
      <c r="BU3" s="989"/>
      <c r="BV3" s="990"/>
      <c r="BW3" s="657"/>
    </row>
    <row r="4" spans="1:75"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c r="BW4" s="657"/>
    </row>
    <row r="5" spans="1:75" ht="11.1" customHeight="1" x14ac:dyDescent="0.2">
      <c r="A5" s="36"/>
      <c r="B5" s="37" t="s">
        <v>466</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871"/>
      <c r="BA5" s="871"/>
      <c r="BB5" s="871"/>
      <c r="BC5" s="872"/>
      <c r="BD5" s="873"/>
      <c r="BE5" s="874"/>
      <c r="BF5" s="874"/>
      <c r="BG5" s="874"/>
      <c r="BH5" s="874"/>
      <c r="BI5" s="874"/>
      <c r="BJ5" s="658"/>
      <c r="BK5" s="658"/>
      <c r="BL5" s="658"/>
      <c r="BM5" s="658"/>
      <c r="BN5" s="658"/>
      <c r="BO5" s="658"/>
      <c r="BP5" s="658"/>
      <c r="BQ5" s="658"/>
      <c r="BR5" s="658"/>
      <c r="BS5" s="658"/>
      <c r="BT5" s="658"/>
      <c r="BU5" s="658"/>
      <c r="BV5" s="658"/>
    </row>
    <row r="6" spans="1:75" s="276" customFormat="1" ht="11.1" customHeight="1" x14ac:dyDescent="0.2">
      <c r="A6" s="595" t="s">
        <v>460</v>
      </c>
      <c r="B6" s="596" t="s">
        <v>1168</v>
      </c>
      <c r="C6" s="313">
        <v>103.2616853</v>
      </c>
      <c r="D6" s="313">
        <v>104.2493243</v>
      </c>
      <c r="E6" s="313">
        <v>105.9600894</v>
      </c>
      <c r="F6" s="313">
        <v>107.0027201</v>
      </c>
      <c r="G6" s="313">
        <v>107.0767755</v>
      </c>
      <c r="H6" s="313">
        <v>107.39651050000001</v>
      </c>
      <c r="I6" s="313">
        <v>108.2530979</v>
      </c>
      <c r="J6" s="313">
        <v>108.9554625</v>
      </c>
      <c r="K6" s="313">
        <v>110.6446885</v>
      </c>
      <c r="L6" s="313">
        <v>110.4480719</v>
      </c>
      <c r="M6" s="313">
        <v>110.58662529999999</v>
      </c>
      <c r="N6" s="313">
        <v>108.9983678</v>
      </c>
      <c r="O6" s="313">
        <v>111.1876103</v>
      </c>
      <c r="P6" s="313">
        <v>110.9025977</v>
      </c>
      <c r="Q6" s="313">
        <v>112.4595571</v>
      </c>
      <c r="R6" s="313">
        <v>111.4635723</v>
      </c>
      <c r="S6" s="313">
        <v>112.7664834</v>
      </c>
      <c r="T6" s="313">
        <v>112.35663649999999</v>
      </c>
      <c r="U6" s="313">
        <v>112.5957633</v>
      </c>
      <c r="V6" s="313">
        <v>113.38128279999999</v>
      </c>
      <c r="W6" s="313">
        <v>113.5156624</v>
      </c>
      <c r="X6" s="313">
        <v>113.38319920000001</v>
      </c>
      <c r="Y6" s="313">
        <v>115.00464909999999</v>
      </c>
      <c r="Z6" s="313">
        <v>115.0042959</v>
      </c>
      <c r="AA6" s="313">
        <v>112.207211</v>
      </c>
      <c r="AB6" s="313">
        <v>115.4418202</v>
      </c>
      <c r="AC6" s="313">
        <v>112.4579574</v>
      </c>
      <c r="AD6" s="313">
        <v>111.7323011</v>
      </c>
      <c r="AE6" s="313">
        <v>111.65846519999999</v>
      </c>
      <c r="AF6" s="313">
        <v>112.8513042</v>
      </c>
      <c r="AG6" s="313">
        <v>114.06127859999999</v>
      </c>
      <c r="AH6" s="313">
        <v>113.1552614</v>
      </c>
      <c r="AI6" s="313">
        <v>112.09529430000001</v>
      </c>
      <c r="AJ6" s="313">
        <v>113.3220579</v>
      </c>
      <c r="AK6" s="313">
        <v>113.4531863</v>
      </c>
      <c r="AL6" s="313">
        <v>115.820898</v>
      </c>
      <c r="AM6" s="313">
        <v>113.9899899</v>
      </c>
      <c r="AN6" s="313">
        <v>114.9200716</v>
      </c>
      <c r="AO6" s="313">
        <v>117.9635638</v>
      </c>
      <c r="AP6" s="313">
        <v>117.5908635</v>
      </c>
      <c r="AQ6" s="313">
        <v>117.3950942</v>
      </c>
      <c r="AR6" s="313">
        <v>118.2890259</v>
      </c>
      <c r="AS6" s="313">
        <v>119.09789309999999</v>
      </c>
      <c r="AT6" s="313">
        <v>119.82047970000001</v>
      </c>
      <c r="AU6" s="313">
        <v>119.5924059</v>
      </c>
      <c r="AV6" s="313">
        <v>118.4037392</v>
      </c>
      <c r="AW6" s="313">
        <v>121.3811</v>
      </c>
      <c r="AX6" s="313">
        <v>121.1189</v>
      </c>
      <c r="AY6" s="313">
        <v>117.1049</v>
      </c>
      <c r="AZ6" s="437">
        <v>120.7114</v>
      </c>
      <c r="BA6" s="437">
        <v>120.9246</v>
      </c>
      <c r="BB6" s="437">
        <v>120.7307</v>
      </c>
      <c r="BC6" s="437">
        <v>120.6221</v>
      </c>
      <c r="BD6" s="437">
        <v>120.8061</v>
      </c>
      <c r="BE6" s="437">
        <v>121.03319999999999</v>
      </c>
      <c r="BF6" s="437">
        <v>121.4019</v>
      </c>
      <c r="BG6" s="437">
        <v>121.30119999999999</v>
      </c>
      <c r="BH6" s="437">
        <v>121.48009999999999</v>
      </c>
      <c r="BI6" s="437">
        <v>121.878</v>
      </c>
      <c r="BJ6" s="437">
        <v>122.0145</v>
      </c>
      <c r="BK6" s="437">
        <v>121.8867</v>
      </c>
      <c r="BL6" s="437">
        <v>120.5635</v>
      </c>
      <c r="BM6" s="437">
        <v>121.8486</v>
      </c>
      <c r="BN6" s="437">
        <v>122.1285</v>
      </c>
      <c r="BO6" s="437">
        <v>122.1234</v>
      </c>
      <c r="BP6" s="437">
        <v>122.0984</v>
      </c>
      <c r="BQ6" s="437">
        <v>122.2124</v>
      </c>
      <c r="BR6" s="437">
        <v>122.3378</v>
      </c>
      <c r="BS6" s="437">
        <v>122.6378</v>
      </c>
      <c r="BT6" s="437">
        <v>123.0956</v>
      </c>
      <c r="BU6" s="437">
        <v>123.5428</v>
      </c>
      <c r="BV6" s="437">
        <v>123.8249</v>
      </c>
    </row>
    <row r="7" spans="1:75" ht="11.1" customHeight="1" x14ac:dyDescent="0.2">
      <c r="A7" s="267" t="s">
        <v>461</v>
      </c>
      <c r="B7" s="597" t="s">
        <v>1074</v>
      </c>
      <c r="C7" s="574">
        <v>1.0601481610000001</v>
      </c>
      <c r="D7" s="574">
        <v>1.0719266430000001</v>
      </c>
      <c r="E7" s="574">
        <v>1.0475045810000001</v>
      </c>
      <c r="F7" s="574">
        <v>1.0303260670000001</v>
      </c>
      <c r="G7" s="574">
        <v>1.0218357739999999</v>
      </c>
      <c r="H7" s="574">
        <v>0.95484060000000004</v>
      </c>
      <c r="I7" s="574">
        <v>0.95666899999999999</v>
      </c>
      <c r="J7" s="574">
        <v>0.94769151600000001</v>
      </c>
      <c r="K7" s="574">
        <v>0.9762786</v>
      </c>
      <c r="L7" s="574">
        <v>1.003958839</v>
      </c>
      <c r="M7" s="574">
        <v>1.0311479670000001</v>
      </c>
      <c r="N7" s="574">
        <v>1.167128097</v>
      </c>
      <c r="O7" s="574">
        <v>1.0780832899999999</v>
      </c>
      <c r="P7" s="574">
        <v>1.083639571</v>
      </c>
      <c r="Q7" s="574">
        <v>1.0549505480000001</v>
      </c>
      <c r="R7" s="574">
        <v>1.0446137</v>
      </c>
      <c r="S7" s="574">
        <v>1.0093054189999999</v>
      </c>
      <c r="T7" s="574">
        <v>0.96637013299999996</v>
      </c>
      <c r="U7" s="574">
        <v>0.91863887099999997</v>
      </c>
      <c r="V7" s="574">
        <v>0.86308835500000003</v>
      </c>
      <c r="W7" s="574">
        <v>0.95946416700000003</v>
      </c>
      <c r="X7" s="574">
        <v>1.0172466449999999</v>
      </c>
      <c r="Y7" s="574">
        <v>1.0244602330000001</v>
      </c>
      <c r="Z7" s="574">
        <v>1.0760132259999999</v>
      </c>
      <c r="AA7" s="574">
        <v>1.099265903</v>
      </c>
      <c r="AB7" s="574">
        <v>1.085245207</v>
      </c>
      <c r="AC7" s="574">
        <v>1.084550613</v>
      </c>
      <c r="AD7" s="574">
        <v>1.0391367330000001</v>
      </c>
      <c r="AE7" s="574">
        <v>1.031043677</v>
      </c>
      <c r="AF7" s="574">
        <v>0.96505430000000003</v>
      </c>
      <c r="AG7" s="574">
        <v>0.94305264499999997</v>
      </c>
      <c r="AH7" s="574">
        <v>0.91478803200000003</v>
      </c>
      <c r="AI7" s="574">
        <v>0.95308926699999996</v>
      </c>
      <c r="AJ7" s="574">
        <v>0.99262583900000001</v>
      </c>
      <c r="AK7" s="574">
        <v>1.0503764</v>
      </c>
      <c r="AL7" s="574">
        <v>1.0369394839999999</v>
      </c>
      <c r="AM7" s="574">
        <v>1.0506788389999999</v>
      </c>
      <c r="AN7" s="574">
        <v>1.061426</v>
      </c>
      <c r="AO7" s="574">
        <v>1.0615064190000001</v>
      </c>
      <c r="AP7" s="574">
        <v>1.0165668670000001</v>
      </c>
      <c r="AQ7" s="574">
        <v>1.021793613</v>
      </c>
      <c r="AR7" s="574">
        <v>0.98335019999999995</v>
      </c>
      <c r="AS7" s="574">
        <v>0.84713793500000001</v>
      </c>
      <c r="AT7" s="574">
        <v>0.92235487100000002</v>
      </c>
      <c r="AU7" s="574">
        <v>0.9874887</v>
      </c>
      <c r="AV7" s="574">
        <v>1.0165535480000001</v>
      </c>
      <c r="AW7" s="574">
        <v>1.014</v>
      </c>
      <c r="AX7" s="574">
        <v>1.0529999999999999</v>
      </c>
      <c r="AY7" s="574">
        <v>1.0469999999999999</v>
      </c>
      <c r="AZ7" s="354">
        <v>1.0449999999999999</v>
      </c>
      <c r="BA7" s="354">
        <v>1.0389999999999999</v>
      </c>
      <c r="BB7" s="354">
        <v>1.014</v>
      </c>
      <c r="BC7" s="354">
        <v>0.98799999999999999</v>
      </c>
      <c r="BD7" s="354">
        <v>0.96499999999999997</v>
      </c>
      <c r="BE7" s="354">
        <v>0.93400000000000005</v>
      </c>
      <c r="BF7" s="354">
        <v>0.93400000000000005</v>
      </c>
      <c r="BG7" s="354">
        <v>0.995</v>
      </c>
      <c r="BH7" s="354">
        <v>1.0429999999999999</v>
      </c>
      <c r="BI7" s="354">
        <v>1.08</v>
      </c>
      <c r="BJ7" s="354">
        <v>1.1200000000000001</v>
      </c>
      <c r="BK7" s="354">
        <v>1.103</v>
      </c>
      <c r="BL7" s="354">
        <v>1.1000000000000001</v>
      </c>
      <c r="BM7" s="354">
        <v>1.087</v>
      </c>
      <c r="BN7" s="354">
        <v>1.0589999999999999</v>
      </c>
      <c r="BO7" s="354">
        <v>1.0309999999999999</v>
      </c>
      <c r="BP7" s="354">
        <v>0.98499999999999999</v>
      </c>
      <c r="BQ7" s="354">
        <v>0.93799999999999994</v>
      </c>
      <c r="BR7" s="354">
        <v>0.93400000000000005</v>
      </c>
      <c r="BS7" s="354">
        <v>0.995</v>
      </c>
      <c r="BT7" s="354">
        <v>1.0389999999999999</v>
      </c>
      <c r="BU7" s="354">
        <v>1.087</v>
      </c>
      <c r="BV7" s="354">
        <v>1.121</v>
      </c>
    </row>
    <row r="8" spans="1:75" ht="11.1" customHeight="1" x14ac:dyDescent="0.2">
      <c r="A8" s="267" t="s">
        <v>464</v>
      </c>
      <c r="B8" s="597" t="s">
        <v>1557</v>
      </c>
      <c r="C8" s="574">
        <v>2.0714077099999999</v>
      </c>
      <c r="D8" s="574">
        <v>2.0230763569999999</v>
      </c>
      <c r="E8" s="574">
        <v>2.0753624519999998</v>
      </c>
      <c r="F8" s="574">
        <v>2.1813114329999999</v>
      </c>
      <c r="G8" s="574">
        <v>1.9980558390000001</v>
      </c>
      <c r="H8" s="574">
        <v>2.1380554329999999</v>
      </c>
      <c r="I8" s="574">
        <v>2.1372456130000002</v>
      </c>
      <c r="J8" s="574">
        <v>2.1955115159999998</v>
      </c>
      <c r="K8" s="574">
        <v>2.1532492329999999</v>
      </c>
      <c r="L8" s="574">
        <v>2.1348787100000002</v>
      </c>
      <c r="M8" s="574">
        <v>2.1438606</v>
      </c>
      <c r="N8" s="574">
        <v>2.0758295480000002</v>
      </c>
      <c r="O8" s="574">
        <v>2.2430302580000001</v>
      </c>
      <c r="P8" s="574">
        <v>2.1768592139999998</v>
      </c>
      <c r="Q8" s="574">
        <v>2.1207809360000001</v>
      </c>
      <c r="R8" s="574">
        <v>2.0008439</v>
      </c>
      <c r="S8" s="574">
        <v>1.8676777739999999</v>
      </c>
      <c r="T8" s="574">
        <v>1.931028867</v>
      </c>
      <c r="U8" s="574">
        <v>1.9715894190000001</v>
      </c>
      <c r="V8" s="574">
        <v>1.9829192579999999</v>
      </c>
      <c r="W8" s="574">
        <v>2.0728769329999999</v>
      </c>
      <c r="X8" s="574">
        <v>1.9551405479999999</v>
      </c>
      <c r="Y8" s="574">
        <v>1.9405555329999999</v>
      </c>
      <c r="Z8" s="574">
        <v>1.9711304839999999</v>
      </c>
      <c r="AA8" s="574">
        <v>1.8934577100000001</v>
      </c>
      <c r="AB8" s="574">
        <v>1.8617174480000001</v>
      </c>
      <c r="AC8" s="574">
        <v>1.757428129</v>
      </c>
      <c r="AD8" s="574">
        <v>1.9087358329999999</v>
      </c>
      <c r="AE8" s="574">
        <v>1.702137419</v>
      </c>
      <c r="AF8" s="574">
        <v>1.8297641330000001</v>
      </c>
      <c r="AG8" s="574">
        <v>1.8610027099999999</v>
      </c>
      <c r="AH8" s="574">
        <v>1.865829065</v>
      </c>
      <c r="AI8" s="574">
        <v>1.5578463330000001</v>
      </c>
      <c r="AJ8" s="574">
        <v>1.825089</v>
      </c>
      <c r="AK8" s="574">
        <v>1.5941537670000001</v>
      </c>
      <c r="AL8" s="574">
        <v>1.8338796770000001</v>
      </c>
      <c r="AM8" s="574">
        <v>1.8051602579999999</v>
      </c>
      <c r="AN8" s="574">
        <v>1.793003143</v>
      </c>
      <c r="AO8" s="574">
        <v>1.8691807739999999</v>
      </c>
      <c r="AP8" s="574">
        <v>1.8564395</v>
      </c>
      <c r="AQ8" s="574">
        <v>1.709447613</v>
      </c>
      <c r="AR8" s="574">
        <v>1.9642091669999999</v>
      </c>
      <c r="AS8" s="574">
        <v>2.0054057420000002</v>
      </c>
      <c r="AT8" s="574">
        <v>2.045508613</v>
      </c>
      <c r="AU8" s="574">
        <v>2.013198933</v>
      </c>
      <c r="AV8" s="574">
        <v>2.0658094189999998</v>
      </c>
      <c r="AW8" s="574">
        <v>2.044987307</v>
      </c>
      <c r="AX8" s="574">
        <v>2.036176008</v>
      </c>
      <c r="AY8" s="574">
        <v>2.0173983949999998</v>
      </c>
      <c r="AZ8" s="354">
        <v>1.986448539</v>
      </c>
      <c r="BA8" s="354">
        <v>1.9585609980000001</v>
      </c>
      <c r="BB8" s="354">
        <v>1.9324131170000001</v>
      </c>
      <c r="BC8" s="354">
        <v>1.908569363</v>
      </c>
      <c r="BD8" s="354">
        <v>1.8745260930000001</v>
      </c>
      <c r="BE8" s="354">
        <v>1.853336034</v>
      </c>
      <c r="BF8" s="354">
        <v>1.7971641309999999</v>
      </c>
      <c r="BG8" s="354">
        <v>1.6457644330000001</v>
      </c>
      <c r="BH8" s="354">
        <v>1.6685117270000001</v>
      </c>
      <c r="BI8" s="354">
        <v>1.7507278479999999</v>
      </c>
      <c r="BJ8" s="354">
        <v>1.7676595369999999</v>
      </c>
      <c r="BK8" s="354">
        <v>1.7507563829999999</v>
      </c>
      <c r="BL8" s="354">
        <v>1.7338122819999999</v>
      </c>
      <c r="BM8" s="354">
        <v>1.7168011649999999</v>
      </c>
      <c r="BN8" s="354">
        <v>1.700469585</v>
      </c>
      <c r="BO8" s="354">
        <v>1.6849223680000001</v>
      </c>
      <c r="BP8" s="354">
        <v>1.6596104920000001</v>
      </c>
      <c r="BQ8" s="354">
        <v>1.642304888</v>
      </c>
      <c r="BR8" s="354">
        <v>1.595062202</v>
      </c>
      <c r="BS8" s="354">
        <v>1.462932798</v>
      </c>
      <c r="BT8" s="354">
        <v>1.4861286929999999</v>
      </c>
      <c r="BU8" s="354">
        <v>1.561664596</v>
      </c>
      <c r="BV8" s="354">
        <v>1.5770314139999999</v>
      </c>
    </row>
    <row r="9" spans="1:75" ht="11.1" customHeight="1" x14ac:dyDescent="0.2">
      <c r="A9" s="267" t="s">
        <v>465</v>
      </c>
      <c r="B9" s="597" t="s">
        <v>1553</v>
      </c>
      <c r="C9" s="574">
        <v>100.1301294</v>
      </c>
      <c r="D9" s="574">
        <v>101.15432130000001</v>
      </c>
      <c r="E9" s="574">
        <v>102.8372224</v>
      </c>
      <c r="F9" s="574">
        <v>103.7910826</v>
      </c>
      <c r="G9" s="574">
        <v>104.0568839</v>
      </c>
      <c r="H9" s="574">
        <v>104.30361449999999</v>
      </c>
      <c r="I9" s="574">
        <v>105.1591833</v>
      </c>
      <c r="J9" s="574">
        <v>105.8122595</v>
      </c>
      <c r="K9" s="574">
        <v>107.5151607</v>
      </c>
      <c r="L9" s="574">
        <v>107.3092343</v>
      </c>
      <c r="M9" s="574">
        <v>107.4116168</v>
      </c>
      <c r="N9" s="574">
        <v>105.7554102</v>
      </c>
      <c r="O9" s="574">
        <v>107.8664967</v>
      </c>
      <c r="P9" s="574">
        <v>107.64209889999999</v>
      </c>
      <c r="Q9" s="574">
        <v>109.28382569999999</v>
      </c>
      <c r="R9" s="574">
        <v>108.4181147</v>
      </c>
      <c r="S9" s="574">
        <v>109.8895002</v>
      </c>
      <c r="T9" s="574">
        <v>109.4592375</v>
      </c>
      <c r="U9" s="574">
        <v>109.705535</v>
      </c>
      <c r="V9" s="574">
        <v>110.5352752</v>
      </c>
      <c r="W9" s="574">
        <v>110.4833213</v>
      </c>
      <c r="X9" s="574">
        <v>110.41081200000001</v>
      </c>
      <c r="Y9" s="574">
        <v>112.03963330000001</v>
      </c>
      <c r="Z9" s="574">
        <v>111.9571522</v>
      </c>
      <c r="AA9" s="574">
        <v>109.2144874</v>
      </c>
      <c r="AB9" s="574">
        <v>112.4948576</v>
      </c>
      <c r="AC9" s="574">
        <v>109.61597860000001</v>
      </c>
      <c r="AD9" s="574">
        <v>108.7844286</v>
      </c>
      <c r="AE9" s="574">
        <v>108.9252841</v>
      </c>
      <c r="AF9" s="574">
        <v>110.0564857</v>
      </c>
      <c r="AG9" s="574">
        <v>111.2572232</v>
      </c>
      <c r="AH9" s="574">
        <v>110.3746443</v>
      </c>
      <c r="AI9" s="574">
        <v>109.5843587</v>
      </c>
      <c r="AJ9" s="574">
        <v>110.50434300000001</v>
      </c>
      <c r="AK9" s="574">
        <v>110.80865609999999</v>
      </c>
      <c r="AL9" s="574">
        <v>112.95007889999999</v>
      </c>
      <c r="AM9" s="574">
        <v>111.1341508</v>
      </c>
      <c r="AN9" s="574">
        <v>112.0656425</v>
      </c>
      <c r="AO9" s="574">
        <v>115.0328767</v>
      </c>
      <c r="AP9" s="574">
        <v>114.7178572</v>
      </c>
      <c r="AQ9" s="574">
        <v>114.66385289999999</v>
      </c>
      <c r="AR9" s="574">
        <v>115.3414665</v>
      </c>
      <c r="AS9" s="574">
        <v>116.2453495</v>
      </c>
      <c r="AT9" s="574">
        <v>116.8526162</v>
      </c>
      <c r="AU9" s="574">
        <v>116.5917183</v>
      </c>
      <c r="AV9" s="574">
        <v>115.3213762</v>
      </c>
      <c r="AW9" s="574">
        <v>118.322148</v>
      </c>
      <c r="AX9" s="574">
        <v>118.0296876</v>
      </c>
      <c r="AY9" s="574">
        <v>114.04047799999999</v>
      </c>
      <c r="AZ9" s="354">
        <v>117.6799</v>
      </c>
      <c r="BA9" s="354">
        <v>117.92700000000001</v>
      </c>
      <c r="BB9" s="354">
        <v>117.7843</v>
      </c>
      <c r="BC9" s="354">
        <v>117.7255</v>
      </c>
      <c r="BD9" s="354">
        <v>117.9666</v>
      </c>
      <c r="BE9" s="354">
        <v>118.24590000000001</v>
      </c>
      <c r="BF9" s="354">
        <v>118.6708</v>
      </c>
      <c r="BG9" s="354">
        <v>118.6604</v>
      </c>
      <c r="BH9" s="354">
        <v>118.76860000000001</v>
      </c>
      <c r="BI9" s="354">
        <v>119.04730000000001</v>
      </c>
      <c r="BJ9" s="354">
        <v>119.1268</v>
      </c>
      <c r="BK9" s="354">
        <v>119.033</v>
      </c>
      <c r="BL9" s="354">
        <v>117.7296</v>
      </c>
      <c r="BM9" s="354">
        <v>119.0448</v>
      </c>
      <c r="BN9" s="354">
        <v>119.369</v>
      </c>
      <c r="BO9" s="354">
        <v>119.4075</v>
      </c>
      <c r="BP9" s="354">
        <v>119.4538</v>
      </c>
      <c r="BQ9" s="354">
        <v>119.63209999999999</v>
      </c>
      <c r="BR9" s="354">
        <v>119.8087</v>
      </c>
      <c r="BS9" s="354">
        <v>120.1798</v>
      </c>
      <c r="BT9" s="354">
        <v>120.5705</v>
      </c>
      <c r="BU9" s="354">
        <v>120.89409999999999</v>
      </c>
      <c r="BV9" s="354">
        <v>121.12690000000001</v>
      </c>
    </row>
    <row r="10" spans="1:75" ht="11.1" customHeight="1" x14ac:dyDescent="0.2">
      <c r="A10" s="267" t="s">
        <v>1169</v>
      </c>
      <c r="B10" s="546" t="s">
        <v>1076</v>
      </c>
      <c r="C10" s="574">
        <v>34.730093349999997</v>
      </c>
      <c r="D10" s="574">
        <v>34.110921939999997</v>
      </c>
      <c r="E10" s="574">
        <v>34.181500819999997</v>
      </c>
      <c r="F10" s="574">
        <v>34.232682689999997</v>
      </c>
      <c r="G10" s="574">
        <v>34.544664220000001</v>
      </c>
      <c r="H10" s="574">
        <v>34.518264199999997</v>
      </c>
      <c r="I10" s="574">
        <v>35.014637090000001</v>
      </c>
      <c r="J10" s="574">
        <v>34.817469199999998</v>
      </c>
      <c r="K10" s="574">
        <v>34.899155440000001</v>
      </c>
      <c r="L10" s="574">
        <v>34.789414520000001</v>
      </c>
      <c r="M10" s="574">
        <v>34.933806259999997</v>
      </c>
      <c r="N10" s="574">
        <v>34.395364139999998</v>
      </c>
      <c r="O10" s="574">
        <v>35.54689372</v>
      </c>
      <c r="P10" s="574">
        <v>35.138752029999999</v>
      </c>
      <c r="Q10" s="574">
        <v>35.35505878</v>
      </c>
      <c r="R10" s="574">
        <v>34.860631750000003</v>
      </c>
      <c r="S10" s="574">
        <v>35.165064710000003</v>
      </c>
      <c r="T10" s="574">
        <v>35.414139749999997</v>
      </c>
      <c r="U10" s="574">
        <v>35.516124120000001</v>
      </c>
      <c r="V10" s="574">
        <v>35.496746360000003</v>
      </c>
      <c r="W10" s="574">
        <v>35.127576959999999</v>
      </c>
      <c r="X10" s="574">
        <v>35.345236280000002</v>
      </c>
      <c r="Y10" s="574">
        <v>36.499496389999997</v>
      </c>
      <c r="Z10" s="574">
        <v>36.609922140000002</v>
      </c>
      <c r="AA10" s="574">
        <v>36.553368679999998</v>
      </c>
      <c r="AB10" s="574">
        <v>36.796029529999998</v>
      </c>
      <c r="AC10" s="574">
        <v>34.529219230000002</v>
      </c>
      <c r="AD10" s="574">
        <v>34.667495500000001</v>
      </c>
      <c r="AE10" s="574">
        <v>34.651104269999998</v>
      </c>
      <c r="AF10" s="574">
        <v>35.546653380000002</v>
      </c>
      <c r="AG10" s="574">
        <v>36.21447388</v>
      </c>
      <c r="AH10" s="574">
        <v>35.149233889999998</v>
      </c>
      <c r="AI10" s="574">
        <v>35.05303181</v>
      </c>
      <c r="AJ10" s="574">
        <v>35.270170870000001</v>
      </c>
      <c r="AK10" s="574">
        <v>35.454820069999997</v>
      </c>
      <c r="AL10" s="574">
        <v>36.905951659999999</v>
      </c>
      <c r="AM10" s="574">
        <v>36.062103380000003</v>
      </c>
      <c r="AN10" s="574">
        <v>36.41268951</v>
      </c>
      <c r="AO10" s="574">
        <v>36.399906000000001</v>
      </c>
      <c r="AP10" s="574">
        <v>36.331978630000002</v>
      </c>
      <c r="AQ10" s="574">
        <v>36.510380529999999</v>
      </c>
      <c r="AR10" s="574">
        <v>37.216615990000001</v>
      </c>
      <c r="AS10" s="574">
        <v>36.760054359999998</v>
      </c>
      <c r="AT10" s="574">
        <v>36.810811059999999</v>
      </c>
      <c r="AU10" s="574">
        <v>36.594851409999997</v>
      </c>
      <c r="AV10" s="574">
        <v>35.885168489999998</v>
      </c>
      <c r="AW10" s="574">
        <v>37.188635580000003</v>
      </c>
      <c r="AX10" s="574">
        <v>37.11245057</v>
      </c>
      <c r="AY10" s="574">
        <v>34.54319864</v>
      </c>
      <c r="AZ10" s="354">
        <v>37.04688367</v>
      </c>
      <c r="BA10" s="354">
        <v>37.239681560000001</v>
      </c>
      <c r="BB10" s="354">
        <v>37.221168239999997</v>
      </c>
      <c r="BC10" s="354">
        <v>37.153480500000001</v>
      </c>
      <c r="BD10" s="354">
        <v>37.236801710000002</v>
      </c>
      <c r="BE10" s="354">
        <v>37.213971090000001</v>
      </c>
      <c r="BF10" s="354">
        <v>37.197398810000003</v>
      </c>
      <c r="BG10" s="354">
        <v>37.062854489999999</v>
      </c>
      <c r="BH10" s="354">
        <v>37.043442579999997</v>
      </c>
      <c r="BI10" s="354">
        <v>37.1813906</v>
      </c>
      <c r="BJ10" s="354">
        <v>37.293975109999998</v>
      </c>
      <c r="BK10" s="354">
        <v>37.402426349999999</v>
      </c>
      <c r="BL10" s="354">
        <v>36.842411730000002</v>
      </c>
      <c r="BM10" s="354">
        <v>37.391997170000003</v>
      </c>
      <c r="BN10" s="354">
        <v>37.55549662</v>
      </c>
      <c r="BO10" s="354">
        <v>37.473284929999998</v>
      </c>
      <c r="BP10" s="354">
        <v>37.389013439999999</v>
      </c>
      <c r="BQ10" s="354">
        <v>37.370280530000002</v>
      </c>
      <c r="BR10" s="354">
        <v>37.36816571</v>
      </c>
      <c r="BS10" s="354">
        <v>37.502168810000001</v>
      </c>
      <c r="BT10" s="354">
        <v>37.703295240000003</v>
      </c>
      <c r="BU10" s="354">
        <v>37.870944369999997</v>
      </c>
      <c r="BV10" s="354">
        <v>38.017547710000002</v>
      </c>
    </row>
    <row r="11" spans="1:75" ht="11.1" customHeight="1" x14ac:dyDescent="0.2">
      <c r="A11" s="267" t="s">
        <v>1170</v>
      </c>
      <c r="B11" s="546" t="s">
        <v>1078</v>
      </c>
      <c r="C11" s="574">
        <v>2.657319953</v>
      </c>
      <c r="D11" s="574">
        <v>2.7412822079999999</v>
      </c>
      <c r="E11" s="574">
        <v>2.878817679</v>
      </c>
      <c r="F11" s="574">
        <v>2.322059442</v>
      </c>
      <c r="G11" s="574">
        <v>2.653533506</v>
      </c>
      <c r="H11" s="574">
        <v>2.9164566459999999</v>
      </c>
      <c r="I11" s="574">
        <v>2.9506850670000002</v>
      </c>
      <c r="J11" s="574">
        <v>2.9383762039999999</v>
      </c>
      <c r="K11" s="574">
        <v>3.0644810379999998</v>
      </c>
      <c r="L11" s="574">
        <v>3.0443350979999999</v>
      </c>
      <c r="M11" s="574">
        <v>2.8985768639999998</v>
      </c>
      <c r="N11" s="574">
        <v>2.512682442</v>
      </c>
      <c r="O11" s="574">
        <v>2.7172443990000001</v>
      </c>
      <c r="P11" s="574">
        <v>2.9089720030000001</v>
      </c>
      <c r="Q11" s="574">
        <v>2.93719347</v>
      </c>
      <c r="R11" s="574">
        <v>3.002126305</v>
      </c>
      <c r="S11" s="574">
        <v>3.0354054970000002</v>
      </c>
      <c r="T11" s="574">
        <v>3.1143819260000001</v>
      </c>
      <c r="U11" s="574">
        <v>3.203366334</v>
      </c>
      <c r="V11" s="574">
        <v>3.220235502</v>
      </c>
      <c r="W11" s="574">
        <v>3.3169503869999999</v>
      </c>
      <c r="X11" s="574">
        <v>3.275184699</v>
      </c>
      <c r="Y11" s="574">
        <v>3.3273710699999999</v>
      </c>
      <c r="Z11" s="574">
        <v>3.4031031610000002</v>
      </c>
      <c r="AA11" s="574">
        <v>2.9290623739999999</v>
      </c>
      <c r="AB11" s="574">
        <v>3.2893093009999999</v>
      </c>
      <c r="AC11" s="574">
        <v>3.2291251050000001</v>
      </c>
      <c r="AD11" s="574">
        <v>3.31670986</v>
      </c>
      <c r="AE11" s="574">
        <v>3.34386033</v>
      </c>
      <c r="AF11" s="574">
        <v>3.325065801</v>
      </c>
      <c r="AG11" s="574">
        <v>3.3020999419999999</v>
      </c>
      <c r="AH11" s="574">
        <v>3.3884042110000001</v>
      </c>
      <c r="AI11" s="574">
        <v>3.433474022</v>
      </c>
      <c r="AJ11" s="574">
        <v>3.2731238729999999</v>
      </c>
      <c r="AK11" s="574">
        <v>3.3211566659999998</v>
      </c>
      <c r="AL11" s="574">
        <v>3.2297821660000001</v>
      </c>
      <c r="AM11" s="574">
        <v>3.1893492760000002</v>
      </c>
      <c r="AN11" s="574">
        <v>3.1291010080000001</v>
      </c>
      <c r="AO11" s="574">
        <v>3.2912619799999998</v>
      </c>
      <c r="AP11" s="574">
        <v>3.3296821090000002</v>
      </c>
      <c r="AQ11" s="574">
        <v>3.2454045570000001</v>
      </c>
      <c r="AR11" s="574">
        <v>3.3353680620000001</v>
      </c>
      <c r="AS11" s="574">
        <v>3.4209691370000002</v>
      </c>
      <c r="AT11" s="574">
        <v>3.4097020570000001</v>
      </c>
      <c r="AU11" s="574">
        <v>3.4376660349999999</v>
      </c>
      <c r="AV11" s="574">
        <v>3.4148655429999999</v>
      </c>
      <c r="AW11" s="574">
        <v>3.3851672599999998</v>
      </c>
      <c r="AX11" s="574">
        <v>3.38875796</v>
      </c>
      <c r="AY11" s="574">
        <v>3.3270005</v>
      </c>
      <c r="AZ11" s="354">
        <v>3.3792386900000002</v>
      </c>
      <c r="BA11" s="354">
        <v>3.37712491</v>
      </c>
      <c r="BB11" s="354">
        <v>3.3841568400000002</v>
      </c>
      <c r="BC11" s="354">
        <v>3.3917999700000001</v>
      </c>
      <c r="BD11" s="354">
        <v>3.4033143300000002</v>
      </c>
      <c r="BE11" s="354">
        <v>3.4169101199999998</v>
      </c>
      <c r="BF11" s="354">
        <v>3.4330308199999999</v>
      </c>
      <c r="BG11" s="354">
        <v>3.4440339999999998</v>
      </c>
      <c r="BH11" s="354">
        <v>3.4614864700000001</v>
      </c>
      <c r="BI11" s="354">
        <v>3.4688181199999999</v>
      </c>
      <c r="BJ11" s="354">
        <v>3.4583145399999999</v>
      </c>
      <c r="BK11" s="354">
        <v>3.4549135600000001</v>
      </c>
      <c r="BL11" s="354">
        <v>3.3692900300000002</v>
      </c>
      <c r="BM11" s="354">
        <v>3.4339520499999998</v>
      </c>
      <c r="BN11" s="354">
        <v>3.42004726</v>
      </c>
      <c r="BO11" s="354">
        <v>3.4244096499999999</v>
      </c>
      <c r="BP11" s="354">
        <v>3.4492882200000001</v>
      </c>
      <c r="BQ11" s="354">
        <v>3.4560698300000001</v>
      </c>
      <c r="BR11" s="354">
        <v>3.4664881300000001</v>
      </c>
      <c r="BS11" s="354">
        <v>3.4889614500000001</v>
      </c>
      <c r="BT11" s="354">
        <v>3.5002926300000001</v>
      </c>
      <c r="BU11" s="354">
        <v>3.5014850200000001</v>
      </c>
      <c r="BV11" s="354">
        <v>3.4908009199999999</v>
      </c>
    </row>
    <row r="12" spans="1:75" ht="11.1" customHeight="1" x14ac:dyDescent="0.2">
      <c r="A12" s="267" t="s">
        <v>1171</v>
      </c>
      <c r="B12" s="546" t="s">
        <v>1080</v>
      </c>
      <c r="C12" s="574">
        <v>5.2535367150000001</v>
      </c>
      <c r="D12" s="574">
        <v>5.6633159690000001</v>
      </c>
      <c r="E12" s="574">
        <v>5.7450117890000003</v>
      </c>
      <c r="F12" s="574">
        <v>5.9259985830000002</v>
      </c>
      <c r="G12" s="574">
        <v>5.9442846129999998</v>
      </c>
      <c r="H12" s="574">
        <v>6.0838476679999998</v>
      </c>
      <c r="I12" s="574">
        <v>5.889807545</v>
      </c>
      <c r="J12" s="574">
        <v>6.0361741999999996</v>
      </c>
      <c r="K12" s="574">
        <v>6.1255067820000004</v>
      </c>
      <c r="L12" s="574">
        <v>5.9865805590000001</v>
      </c>
      <c r="M12" s="574">
        <v>6.1417138360000001</v>
      </c>
      <c r="N12" s="574">
        <v>6.3920795100000003</v>
      </c>
      <c r="O12" s="574">
        <v>6.2989276800000003</v>
      </c>
      <c r="P12" s="574">
        <v>6.5355195149999998</v>
      </c>
      <c r="Q12" s="574">
        <v>6.6621305059999996</v>
      </c>
      <c r="R12" s="574">
        <v>6.4890242970000003</v>
      </c>
      <c r="S12" s="574">
        <v>6.6682269180000002</v>
      </c>
      <c r="T12" s="574">
        <v>6.6882374689999997</v>
      </c>
      <c r="U12" s="574">
        <v>6.6753504640000001</v>
      </c>
      <c r="V12" s="574">
        <v>6.6489074869999998</v>
      </c>
      <c r="W12" s="574">
        <v>6.7842018709999996</v>
      </c>
      <c r="X12" s="574">
        <v>6.774020471</v>
      </c>
      <c r="Y12" s="574">
        <v>6.7982749120000001</v>
      </c>
      <c r="Z12" s="574">
        <v>6.810724499</v>
      </c>
      <c r="AA12" s="574">
        <v>6.8140369730000003</v>
      </c>
      <c r="AB12" s="574">
        <v>7.0771346980000001</v>
      </c>
      <c r="AC12" s="574">
        <v>6.9934095709999999</v>
      </c>
      <c r="AD12" s="574">
        <v>6.7781072460000003</v>
      </c>
      <c r="AE12" s="574">
        <v>7.26440486</v>
      </c>
      <c r="AF12" s="574">
        <v>6.972486011</v>
      </c>
      <c r="AG12" s="574">
        <v>6.9697861410000002</v>
      </c>
      <c r="AH12" s="574">
        <v>6.9166684070000004</v>
      </c>
      <c r="AI12" s="574">
        <v>6.8416165619999996</v>
      </c>
      <c r="AJ12" s="574">
        <v>7.1141435690000003</v>
      </c>
      <c r="AK12" s="574">
        <v>6.9662014149999996</v>
      </c>
      <c r="AL12" s="574">
        <v>6.9853750720000001</v>
      </c>
      <c r="AM12" s="574">
        <v>6.8782783639999998</v>
      </c>
      <c r="AN12" s="574">
        <v>7.1292908080000004</v>
      </c>
      <c r="AO12" s="574">
        <v>7.1479043439999996</v>
      </c>
      <c r="AP12" s="574">
        <v>7.3018217969999997</v>
      </c>
      <c r="AQ12" s="574">
        <v>7.3411009739999997</v>
      </c>
      <c r="AR12" s="574">
        <v>7.466681769</v>
      </c>
      <c r="AS12" s="574">
        <v>7.519158462</v>
      </c>
      <c r="AT12" s="574">
        <v>7.6235002109999996</v>
      </c>
      <c r="AU12" s="574">
        <v>7.6147260560000003</v>
      </c>
      <c r="AV12" s="574">
        <v>7.5140369089999997</v>
      </c>
      <c r="AW12" s="574">
        <v>7.6556582979999996</v>
      </c>
      <c r="AX12" s="574">
        <v>7.4458679999999999</v>
      </c>
      <c r="AY12" s="574">
        <v>7.3199969999999999</v>
      </c>
      <c r="AZ12" s="354">
        <v>7.3515540000000001</v>
      </c>
      <c r="BA12" s="354">
        <v>7.3299320000000003</v>
      </c>
      <c r="BB12" s="354">
        <v>7.2685940000000002</v>
      </c>
      <c r="BC12" s="354">
        <v>7.2613859999999999</v>
      </c>
      <c r="BD12" s="354">
        <v>7.2428629999999998</v>
      </c>
      <c r="BE12" s="354">
        <v>7.2146109999999997</v>
      </c>
      <c r="BF12" s="354">
        <v>7.1903139999999999</v>
      </c>
      <c r="BG12" s="354">
        <v>7.1813529999999997</v>
      </c>
      <c r="BH12" s="354">
        <v>7.1809909999999997</v>
      </c>
      <c r="BI12" s="354">
        <v>7.167872</v>
      </c>
      <c r="BJ12" s="354">
        <v>7.1557740000000001</v>
      </c>
      <c r="BK12" s="354">
        <v>7.1398989999999998</v>
      </c>
      <c r="BL12" s="354">
        <v>7.0330389999999996</v>
      </c>
      <c r="BM12" s="354">
        <v>7.1214579999999996</v>
      </c>
      <c r="BN12" s="354">
        <v>7.1147179999999999</v>
      </c>
      <c r="BO12" s="354">
        <v>7.1108120000000001</v>
      </c>
      <c r="BP12" s="354">
        <v>7.0769890000000002</v>
      </c>
      <c r="BQ12" s="354">
        <v>7.0932750000000002</v>
      </c>
      <c r="BR12" s="354">
        <v>7.0921289999999999</v>
      </c>
      <c r="BS12" s="354">
        <v>7.0938100000000004</v>
      </c>
      <c r="BT12" s="354">
        <v>7.0770350000000004</v>
      </c>
      <c r="BU12" s="354">
        <v>7.085019</v>
      </c>
      <c r="BV12" s="354">
        <v>7.0814139999999997</v>
      </c>
    </row>
    <row r="13" spans="1:75" ht="11.1" customHeight="1" x14ac:dyDescent="0.2">
      <c r="A13" s="267" t="s">
        <v>1172</v>
      </c>
      <c r="B13" s="546" t="s">
        <v>1082</v>
      </c>
      <c r="C13" s="574">
        <v>14.618170490000001</v>
      </c>
      <c r="D13" s="574">
        <v>14.843870519999999</v>
      </c>
      <c r="E13" s="574">
        <v>14.65188669</v>
      </c>
      <c r="F13" s="574">
        <v>15.159080919999999</v>
      </c>
      <c r="G13" s="574">
        <v>15.32973404</v>
      </c>
      <c r="H13" s="574">
        <v>15.22435716</v>
      </c>
      <c r="I13" s="574">
        <v>15.28559218</v>
      </c>
      <c r="J13" s="574">
        <v>15.47201497</v>
      </c>
      <c r="K13" s="574">
        <v>15.89716179</v>
      </c>
      <c r="L13" s="574">
        <v>16.345116130000001</v>
      </c>
      <c r="M13" s="574">
        <v>16.466456650000001</v>
      </c>
      <c r="N13" s="574">
        <v>16.22046924</v>
      </c>
      <c r="O13" s="574">
        <v>16.356246680000002</v>
      </c>
      <c r="P13" s="574">
        <v>16.976156830000001</v>
      </c>
      <c r="Q13" s="574">
        <v>16.590256119999999</v>
      </c>
      <c r="R13" s="574">
        <v>16.450177929999999</v>
      </c>
      <c r="S13" s="574">
        <v>17.283879550000002</v>
      </c>
      <c r="T13" s="574">
        <v>16.560431229999999</v>
      </c>
      <c r="U13" s="574">
        <v>16.65499848</v>
      </c>
      <c r="V13" s="574">
        <v>16.732087679999999</v>
      </c>
      <c r="W13" s="574">
        <v>16.6582103</v>
      </c>
      <c r="X13" s="574">
        <v>16.31481844</v>
      </c>
      <c r="Y13" s="574">
        <v>16.074326849999999</v>
      </c>
      <c r="Z13" s="574">
        <v>15.360935960000001</v>
      </c>
      <c r="AA13" s="574">
        <v>15.502043970000001</v>
      </c>
      <c r="AB13" s="574">
        <v>15.967164070000001</v>
      </c>
      <c r="AC13" s="574">
        <v>15.36026515</v>
      </c>
      <c r="AD13" s="574">
        <v>14.522591009999999</v>
      </c>
      <c r="AE13" s="574">
        <v>13.98155706</v>
      </c>
      <c r="AF13" s="574">
        <v>13.96186722</v>
      </c>
      <c r="AG13" s="574">
        <v>14.358624669999999</v>
      </c>
      <c r="AH13" s="574">
        <v>14.310140629999999</v>
      </c>
      <c r="AI13" s="574">
        <v>13.86680877</v>
      </c>
      <c r="AJ13" s="574">
        <v>13.84838935</v>
      </c>
      <c r="AK13" s="574">
        <v>13.92952221</v>
      </c>
      <c r="AL13" s="574">
        <v>13.948430370000001</v>
      </c>
      <c r="AM13" s="574">
        <v>14.11584313</v>
      </c>
      <c r="AN13" s="574">
        <v>14.210379489999999</v>
      </c>
      <c r="AO13" s="574">
        <v>15.65501493</v>
      </c>
      <c r="AP13" s="574">
        <v>15.285192609999999</v>
      </c>
      <c r="AQ13" s="574">
        <v>15.06694892</v>
      </c>
      <c r="AR13" s="574">
        <v>14.339940090000001</v>
      </c>
      <c r="AS13" s="574">
        <v>14.75606655</v>
      </c>
      <c r="AT13" s="574">
        <v>15.21443174</v>
      </c>
      <c r="AU13" s="574">
        <v>14.775485979999999</v>
      </c>
      <c r="AV13" s="574">
        <v>14.653684780000001</v>
      </c>
      <c r="AW13" s="574">
        <v>15.45754575</v>
      </c>
      <c r="AX13" s="574">
        <v>15.540033510000001</v>
      </c>
      <c r="AY13" s="574">
        <v>15.1740566</v>
      </c>
      <c r="AZ13" s="354">
        <v>15.714026</v>
      </c>
      <c r="BA13" s="354">
        <v>15.84993096</v>
      </c>
      <c r="BB13" s="354">
        <v>15.89911654</v>
      </c>
      <c r="BC13" s="354">
        <v>15.980223540000001</v>
      </c>
      <c r="BD13" s="354">
        <v>16.024085079999999</v>
      </c>
      <c r="BE13" s="354">
        <v>16.154426390000001</v>
      </c>
      <c r="BF13" s="354">
        <v>16.27126741</v>
      </c>
      <c r="BG13" s="354">
        <v>16.375783370000001</v>
      </c>
      <c r="BH13" s="354">
        <v>16.462109999999999</v>
      </c>
      <c r="BI13" s="354">
        <v>16.551844859999999</v>
      </c>
      <c r="BJ13" s="354">
        <v>16.6635846</v>
      </c>
      <c r="BK13" s="354">
        <v>16.792518260000001</v>
      </c>
      <c r="BL13" s="354">
        <v>16.62609964</v>
      </c>
      <c r="BM13" s="354">
        <v>17.070152310000001</v>
      </c>
      <c r="BN13" s="354">
        <v>17.222763029999999</v>
      </c>
      <c r="BO13" s="354">
        <v>17.37081057</v>
      </c>
      <c r="BP13" s="354">
        <v>17.522117380000001</v>
      </c>
      <c r="BQ13" s="354">
        <v>17.692198099999999</v>
      </c>
      <c r="BR13" s="354">
        <v>17.874222620000001</v>
      </c>
      <c r="BS13" s="354">
        <v>18.0760504</v>
      </c>
      <c r="BT13" s="354">
        <v>18.298862159999999</v>
      </c>
      <c r="BU13" s="354">
        <v>18.48554639</v>
      </c>
      <c r="BV13" s="354">
        <v>18.64619399</v>
      </c>
    </row>
    <row r="14" spans="1:75" ht="11.1" customHeight="1" x14ac:dyDescent="0.2">
      <c r="A14" s="267" t="s">
        <v>1173</v>
      </c>
      <c r="B14" s="546" t="s">
        <v>1084</v>
      </c>
      <c r="C14" s="574">
        <v>17.905449059999999</v>
      </c>
      <c r="D14" s="574">
        <v>18.601578270000001</v>
      </c>
      <c r="E14" s="574">
        <v>19.601055429999999</v>
      </c>
      <c r="F14" s="574">
        <v>20.11496013</v>
      </c>
      <c r="G14" s="574">
        <v>19.801865670000002</v>
      </c>
      <c r="H14" s="574">
        <v>19.69967531</v>
      </c>
      <c r="I14" s="574">
        <v>20.10821421</v>
      </c>
      <c r="J14" s="574">
        <v>20.599765359999999</v>
      </c>
      <c r="K14" s="574">
        <v>21.280304130000001</v>
      </c>
      <c r="L14" s="574">
        <v>21.09070032</v>
      </c>
      <c r="M14" s="574">
        <v>21.06095101</v>
      </c>
      <c r="N14" s="574">
        <v>21.008722280000001</v>
      </c>
      <c r="O14" s="574">
        <v>21.308843540000002</v>
      </c>
      <c r="P14" s="574">
        <v>21.268378479999999</v>
      </c>
      <c r="Q14" s="574">
        <v>22.30759617</v>
      </c>
      <c r="R14" s="574">
        <v>22.511019600000001</v>
      </c>
      <c r="S14" s="574">
        <v>22.605663270000001</v>
      </c>
      <c r="T14" s="574">
        <v>22.40258751</v>
      </c>
      <c r="U14" s="574">
        <v>22.69977342</v>
      </c>
      <c r="V14" s="574">
        <v>23.262735370000001</v>
      </c>
      <c r="W14" s="574">
        <v>23.351921440000002</v>
      </c>
      <c r="X14" s="574">
        <v>23.38802051</v>
      </c>
      <c r="Y14" s="574">
        <v>23.927121759999999</v>
      </c>
      <c r="Z14" s="574">
        <v>24.480932639999999</v>
      </c>
      <c r="AA14" s="574">
        <v>22.603360859999999</v>
      </c>
      <c r="AB14" s="574">
        <v>23.72243907</v>
      </c>
      <c r="AC14" s="574">
        <v>24.06692417</v>
      </c>
      <c r="AD14" s="574">
        <v>24.113400769999998</v>
      </c>
      <c r="AE14" s="574">
        <v>24.29887987</v>
      </c>
      <c r="AF14" s="574">
        <v>24.95984121</v>
      </c>
      <c r="AG14" s="574">
        <v>25.311118090000001</v>
      </c>
      <c r="AH14" s="574">
        <v>25.728838289999999</v>
      </c>
      <c r="AI14" s="574">
        <v>25.706003670000001</v>
      </c>
      <c r="AJ14" s="574">
        <v>26.303175530000001</v>
      </c>
      <c r="AK14" s="574">
        <v>26.03136859</v>
      </c>
      <c r="AL14" s="574">
        <v>26.474929360000001</v>
      </c>
      <c r="AM14" s="574">
        <v>25.891035899999999</v>
      </c>
      <c r="AN14" s="574">
        <v>26.2731016</v>
      </c>
      <c r="AO14" s="574">
        <v>26.907937789999998</v>
      </c>
      <c r="AP14" s="574">
        <v>26.871873570000002</v>
      </c>
      <c r="AQ14" s="574">
        <v>26.99996599</v>
      </c>
      <c r="AR14" s="574">
        <v>27.503905799999998</v>
      </c>
      <c r="AS14" s="574">
        <v>28.225815269999998</v>
      </c>
      <c r="AT14" s="574">
        <v>28.342276720000001</v>
      </c>
      <c r="AU14" s="574">
        <v>28.575369810000002</v>
      </c>
      <c r="AV14" s="574">
        <v>28.185532859999999</v>
      </c>
      <c r="AW14" s="574">
        <v>28.775905829999999</v>
      </c>
      <c r="AX14" s="574">
        <v>28.801300000000001</v>
      </c>
      <c r="AY14" s="574">
        <v>28.272929999999999</v>
      </c>
      <c r="AZ14" s="354">
        <v>28.573609999999999</v>
      </c>
      <c r="BA14" s="354">
        <v>28.598199999999999</v>
      </c>
      <c r="BB14" s="354">
        <v>28.566389999999998</v>
      </c>
      <c r="BC14" s="354">
        <v>28.56634</v>
      </c>
      <c r="BD14" s="354">
        <v>28.75432</v>
      </c>
      <c r="BE14" s="354">
        <v>29.011990000000001</v>
      </c>
      <c r="BF14" s="354">
        <v>29.416070000000001</v>
      </c>
      <c r="BG14" s="354">
        <v>29.488330000000001</v>
      </c>
      <c r="BH14" s="354">
        <v>29.56671</v>
      </c>
      <c r="BI14" s="354">
        <v>29.698720000000002</v>
      </c>
      <c r="BJ14" s="354">
        <v>29.686599999999999</v>
      </c>
      <c r="BK14" s="354">
        <v>29.494900000000001</v>
      </c>
      <c r="BL14" s="354">
        <v>29.318079999999998</v>
      </c>
      <c r="BM14" s="354">
        <v>29.456150000000001</v>
      </c>
      <c r="BN14" s="354">
        <v>29.563780000000001</v>
      </c>
      <c r="BO14" s="354">
        <v>29.58014</v>
      </c>
      <c r="BP14" s="354">
        <v>29.603860000000001</v>
      </c>
      <c r="BQ14" s="354">
        <v>29.648499999999999</v>
      </c>
      <c r="BR14" s="354">
        <v>29.676400000000001</v>
      </c>
      <c r="BS14" s="354">
        <v>29.710339999999999</v>
      </c>
      <c r="BT14" s="354">
        <v>29.733139999999999</v>
      </c>
      <c r="BU14" s="354">
        <v>29.758669999999999</v>
      </c>
      <c r="BV14" s="354">
        <v>29.791419999999999</v>
      </c>
    </row>
    <row r="15" spans="1:75" ht="11.1" customHeight="1" x14ac:dyDescent="0.2">
      <c r="A15" s="267" t="s">
        <v>1174</v>
      </c>
      <c r="B15" s="546" t="s">
        <v>1086</v>
      </c>
      <c r="C15" s="574">
        <v>24.9613014</v>
      </c>
      <c r="D15" s="574">
        <v>25.187138239999999</v>
      </c>
      <c r="E15" s="574">
        <v>25.771405009999999</v>
      </c>
      <c r="F15" s="574">
        <v>26.027184900000002</v>
      </c>
      <c r="G15" s="574">
        <v>25.7783373</v>
      </c>
      <c r="H15" s="574">
        <v>25.853132349999999</v>
      </c>
      <c r="I15" s="574">
        <v>25.902934869999999</v>
      </c>
      <c r="J15" s="574">
        <v>25.940716200000001</v>
      </c>
      <c r="K15" s="574">
        <v>26.241357499999999</v>
      </c>
      <c r="L15" s="574">
        <v>26.045304980000001</v>
      </c>
      <c r="M15" s="574">
        <v>25.901962050000002</v>
      </c>
      <c r="N15" s="574">
        <v>25.21887594</v>
      </c>
      <c r="O15" s="574">
        <v>25.630585920000001</v>
      </c>
      <c r="P15" s="574">
        <v>24.806578290000001</v>
      </c>
      <c r="Q15" s="574">
        <v>25.424087530000001</v>
      </c>
      <c r="R15" s="574">
        <v>25.097553439999999</v>
      </c>
      <c r="S15" s="574">
        <v>25.125405220000001</v>
      </c>
      <c r="T15" s="574">
        <v>25.276988769999999</v>
      </c>
      <c r="U15" s="574">
        <v>24.950774280000001</v>
      </c>
      <c r="V15" s="574">
        <v>25.164900500000002</v>
      </c>
      <c r="W15" s="574">
        <v>25.24177238</v>
      </c>
      <c r="X15" s="574">
        <v>25.30859057</v>
      </c>
      <c r="Y15" s="574">
        <v>25.404442360000001</v>
      </c>
      <c r="Z15" s="574">
        <v>25.282446119999999</v>
      </c>
      <c r="AA15" s="574">
        <v>24.812614140000001</v>
      </c>
      <c r="AB15" s="574">
        <v>25.642780330000001</v>
      </c>
      <c r="AC15" s="574">
        <v>25.437035779999999</v>
      </c>
      <c r="AD15" s="574">
        <v>25.386123619999999</v>
      </c>
      <c r="AE15" s="574">
        <v>25.385476610000001</v>
      </c>
      <c r="AF15" s="574">
        <v>25.290573370000001</v>
      </c>
      <c r="AG15" s="574">
        <v>25.10112028</v>
      </c>
      <c r="AH15" s="574">
        <v>24.881361569999999</v>
      </c>
      <c r="AI15" s="574">
        <v>24.68342316</v>
      </c>
      <c r="AJ15" s="574">
        <v>24.69533882</v>
      </c>
      <c r="AK15" s="574">
        <v>25.10558705</v>
      </c>
      <c r="AL15" s="574">
        <v>25.405609389999999</v>
      </c>
      <c r="AM15" s="574">
        <v>24.99753995</v>
      </c>
      <c r="AN15" s="574">
        <v>24.911080599999998</v>
      </c>
      <c r="AO15" s="574">
        <v>25.630852959999999</v>
      </c>
      <c r="AP15" s="574">
        <v>25.597309289999998</v>
      </c>
      <c r="AQ15" s="574">
        <v>25.500051030000002</v>
      </c>
      <c r="AR15" s="574">
        <v>25.478954290000001</v>
      </c>
      <c r="AS15" s="574">
        <v>25.563286229999999</v>
      </c>
      <c r="AT15" s="574">
        <v>25.45189422</v>
      </c>
      <c r="AU15" s="574">
        <v>25.651449710000001</v>
      </c>
      <c r="AV15" s="574">
        <v>25.772969419999999</v>
      </c>
      <c r="AW15" s="574">
        <v>25.85923528</v>
      </c>
      <c r="AX15" s="574">
        <v>25.74127751</v>
      </c>
      <c r="AY15" s="574">
        <v>25.403295279999998</v>
      </c>
      <c r="AZ15" s="354">
        <v>25.614611539999999</v>
      </c>
      <c r="BA15" s="354">
        <v>25.53215441</v>
      </c>
      <c r="BB15" s="354">
        <v>25.444892500000002</v>
      </c>
      <c r="BC15" s="354">
        <v>25.372312950000001</v>
      </c>
      <c r="BD15" s="354">
        <v>25.305172079999998</v>
      </c>
      <c r="BE15" s="354">
        <v>25.233942979999998</v>
      </c>
      <c r="BF15" s="354">
        <v>25.162669470000001</v>
      </c>
      <c r="BG15" s="354">
        <v>25.1080817</v>
      </c>
      <c r="BH15" s="354">
        <v>25.053836990000001</v>
      </c>
      <c r="BI15" s="354">
        <v>24.97860863</v>
      </c>
      <c r="BJ15" s="354">
        <v>24.868557240000001</v>
      </c>
      <c r="BK15" s="354">
        <v>24.748323930000002</v>
      </c>
      <c r="BL15" s="354">
        <v>24.540726459999998</v>
      </c>
      <c r="BM15" s="354">
        <v>24.571044780000001</v>
      </c>
      <c r="BN15" s="354">
        <v>24.49218668</v>
      </c>
      <c r="BO15" s="354">
        <v>24.448035969999999</v>
      </c>
      <c r="BP15" s="354">
        <v>24.412520229999998</v>
      </c>
      <c r="BQ15" s="354">
        <v>24.371780690000001</v>
      </c>
      <c r="BR15" s="354">
        <v>24.33132707</v>
      </c>
      <c r="BS15" s="354">
        <v>24.30850032</v>
      </c>
      <c r="BT15" s="354">
        <v>24.257882970000001</v>
      </c>
      <c r="BU15" s="354">
        <v>24.192482070000001</v>
      </c>
      <c r="BV15" s="354">
        <v>24.099492309999999</v>
      </c>
    </row>
    <row r="16" spans="1:75" ht="11.1"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574"/>
      <c r="AZ16" s="354"/>
      <c r="BA16" s="354"/>
      <c r="BB16" s="354"/>
      <c r="BC16" s="354"/>
      <c r="BD16" s="354"/>
      <c r="BE16" s="354"/>
      <c r="BF16" s="354"/>
      <c r="BG16" s="354"/>
      <c r="BH16" s="354"/>
      <c r="BI16" s="354"/>
      <c r="BJ16" s="354"/>
      <c r="BK16" s="354"/>
      <c r="BL16" s="354"/>
      <c r="BM16" s="354"/>
      <c r="BN16" s="354"/>
      <c r="BO16" s="354"/>
      <c r="BP16" s="354"/>
      <c r="BQ16" s="354"/>
      <c r="BR16" s="354"/>
      <c r="BS16" s="354"/>
      <c r="BT16" s="354"/>
      <c r="BU16" s="354"/>
      <c r="BV16" s="354"/>
    </row>
    <row r="17" spans="1:74" s="276" customFormat="1" ht="11.1" customHeight="1" x14ac:dyDescent="0.2">
      <c r="A17" s="595" t="s">
        <v>459</v>
      </c>
      <c r="B17" s="596" t="s">
        <v>1175</v>
      </c>
      <c r="C17" s="313">
        <v>115.55025809999999</v>
      </c>
      <c r="D17" s="313">
        <v>109.0154643</v>
      </c>
      <c r="E17" s="313">
        <v>89.734451609999994</v>
      </c>
      <c r="F17" s="313">
        <v>78.606233329999995</v>
      </c>
      <c r="G17" s="313">
        <v>72.265258070000002</v>
      </c>
      <c r="H17" s="313">
        <v>77.236466669999999</v>
      </c>
      <c r="I17" s="313">
        <v>83.535548390000002</v>
      </c>
      <c r="J17" s="313">
        <v>82.796806450000005</v>
      </c>
      <c r="K17" s="313">
        <v>76.451033330000001</v>
      </c>
      <c r="L17" s="313">
        <v>76.20719355</v>
      </c>
      <c r="M17" s="313">
        <v>92.298199999999994</v>
      </c>
      <c r="N17" s="313">
        <v>108.9980968</v>
      </c>
      <c r="O17" s="313">
        <v>107.1855161</v>
      </c>
      <c r="P17" s="313">
        <v>105.8762143</v>
      </c>
      <c r="Q17" s="313">
        <v>97.627516130000004</v>
      </c>
      <c r="R17" s="313">
        <v>80.94326667</v>
      </c>
      <c r="S17" s="313">
        <v>74.845903230000005</v>
      </c>
      <c r="T17" s="313">
        <v>78.971366669999995</v>
      </c>
      <c r="U17" s="313">
        <v>86.207322579999996</v>
      </c>
      <c r="V17" s="313">
        <v>86.409451610000005</v>
      </c>
      <c r="W17" s="313">
        <v>79.385666670000006</v>
      </c>
      <c r="X17" s="313">
        <v>78.918645159999997</v>
      </c>
      <c r="Y17" s="313">
        <v>94.372633329999999</v>
      </c>
      <c r="Z17" s="313">
        <v>102.50525810000001</v>
      </c>
      <c r="AA17" s="313">
        <v>120.4084584</v>
      </c>
      <c r="AB17" s="313">
        <v>102.5232757</v>
      </c>
      <c r="AC17" s="313">
        <v>90.45000478</v>
      </c>
      <c r="AD17" s="313">
        <v>80.131969900000001</v>
      </c>
      <c r="AE17" s="313">
        <v>75.5919569</v>
      </c>
      <c r="AF17" s="313">
        <v>81.080207099999996</v>
      </c>
      <c r="AG17" s="313">
        <v>88.602843390000004</v>
      </c>
      <c r="AH17" s="313">
        <v>87.942371030000004</v>
      </c>
      <c r="AI17" s="313">
        <v>80.619891699999997</v>
      </c>
      <c r="AJ17" s="313">
        <v>78.623886229999997</v>
      </c>
      <c r="AK17" s="313">
        <v>90.417965199999998</v>
      </c>
      <c r="AL17" s="313">
        <v>108.5912668</v>
      </c>
      <c r="AM17" s="313">
        <v>126.5526977</v>
      </c>
      <c r="AN17" s="313">
        <v>115.6046796</v>
      </c>
      <c r="AO17" s="313">
        <v>89.091261739999993</v>
      </c>
      <c r="AP17" s="313">
        <v>79.397391999999996</v>
      </c>
      <c r="AQ17" s="313">
        <v>74.543309100000002</v>
      </c>
      <c r="AR17" s="313">
        <v>80.62562466</v>
      </c>
      <c r="AS17" s="313">
        <v>87.784929899999995</v>
      </c>
      <c r="AT17" s="313">
        <v>85.295724969999995</v>
      </c>
      <c r="AU17" s="313">
        <v>80.84998933</v>
      </c>
      <c r="AV17" s="313">
        <v>78.724320579999997</v>
      </c>
      <c r="AW17" s="313">
        <v>91.729598530000004</v>
      </c>
      <c r="AX17" s="313">
        <v>110.0252761</v>
      </c>
      <c r="AY17" s="313">
        <v>121.9040591</v>
      </c>
      <c r="AZ17" s="437">
        <v>112.931</v>
      </c>
      <c r="BA17" s="437">
        <v>93.137739999999994</v>
      </c>
      <c r="BB17" s="437">
        <v>80.303920000000005</v>
      </c>
      <c r="BC17" s="437">
        <v>73.394469999999998</v>
      </c>
      <c r="BD17" s="437">
        <v>79.354069999999993</v>
      </c>
      <c r="BE17" s="437">
        <v>87.28125</v>
      </c>
      <c r="BF17" s="437">
        <v>87.142570000000006</v>
      </c>
      <c r="BG17" s="437">
        <v>81.232219999999998</v>
      </c>
      <c r="BH17" s="437">
        <v>79.906450000000007</v>
      </c>
      <c r="BI17" s="437">
        <v>93.819789999999998</v>
      </c>
      <c r="BJ17" s="437">
        <v>110.387</v>
      </c>
      <c r="BK17" s="437">
        <v>116.6485</v>
      </c>
      <c r="BL17" s="437">
        <v>108.75579999999999</v>
      </c>
      <c r="BM17" s="437">
        <v>92.36533</v>
      </c>
      <c r="BN17" s="437">
        <v>80.765929999999997</v>
      </c>
      <c r="BO17" s="437">
        <v>73.706379999999996</v>
      </c>
      <c r="BP17" s="437">
        <v>80.056830000000005</v>
      </c>
      <c r="BQ17" s="437">
        <v>88.661590000000004</v>
      </c>
      <c r="BR17" s="437">
        <v>88.644390000000001</v>
      </c>
      <c r="BS17" s="437">
        <v>82.709720000000004</v>
      </c>
      <c r="BT17" s="437">
        <v>81.034019999999998</v>
      </c>
      <c r="BU17" s="437">
        <v>94.723320000000001</v>
      </c>
      <c r="BV17" s="437">
        <v>111.1542</v>
      </c>
    </row>
    <row r="18" spans="1:74" ht="11.1" customHeight="1" x14ac:dyDescent="0.2">
      <c r="A18" s="267" t="s">
        <v>265</v>
      </c>
      <c r="B18" s="597" t="s">
        <v>1176</v>
      </c>
      <c r="C18" s="574">
        <v>-2.3878300320000001</v>
      </c>
      <c r="D18" s="574">
        <v>-1.003842071</v>
      </c>
      <c r="E18" s="574">
        <v>-1.404621452</v>
      </c>
      <c r="F18" s="574">
        <v>-1.4682919329999999</v>
      </c>
      <c r="G18" s="574">
        <v>-0.89462338699999999</v>
      </c>
      <c r="H18" s="574">
        <v>-7.0550566999999995E-2</v>
      </c>
      <c r="I18" s="574">
        <v>-0.66425077399999999</v>
      </c>
      <c r="J18" s="574">
        <v>-0.56517093500000004</v>
      </c>
      <c r="K18" s="574">
        <v>-1.1267432669999999</v>
      </c>
      <c r="L18" s="574">
        <v>-1.723301194</v>
      </c>
      <c r="M18" s="574">
        <v>-2.1549469999999999</v>
      </c>
      <c r="N18" s="574">
        <v>-0.796639129</v>
      </c>
      <c r="O18" s="574">
        <v>0.53114593499999996</v>
      </c>
      <c r="P18" s="574">
        <v>1.0004648570000001</v>
      </c>
      <c r="Q18" s="574">
        <v>-0.415536452</v>
      </c>
      <c r="R18" s="574">
        <v>0.835472667</v>
      </c>
      <c r="S18" s="574">
        <v>-0.47999967700000001</v>
      </c>
      <c r="T18" s="574">
        <v>-0.24628266700000001</v>
      </c>
      <c r="U18" s="574">
        <v>-0.76896096800000002</v>
      </c>
      <c r="V18" s="574">
        <v>-0.97574496799999999</v>
      </c>
      <c r="W18" s="574">
        <v>-0.91001783300000005</v>
      </c>
      <c r="X18" s="574">
        <v>-1.2950059359999999</v>
      </c>
      <c r="Y18" s="574">
        <v>-0.40325923299999999</v>
      </c>
      <c r="Z18" s="574">
        <v>1.133427516</v>
      </c>
      <c r="AA18" s="574">
        <v>0.58928157800000003</v>
      </c>
      <c r="AB18" s="574">
        <v>0.54064568800000001</v>
      </c>
      <c r="AC18" s="574">
        <v>-0.22242783499999999</v>
      </c>
      <c r="AD18" s="574">
        <v>-1.8120933969999999</v>
      </c>
      <c r="AE18" s="574">
        <v>-1.3581168720000001</v>
      </c>
      <c r="AF18" s="574">
        <v>-0.86638099700000004</v>
      </c>
      <c r="AG18" s="574">
        <v>-1.123680612</v>
      </c>
      <c r="AH18" s="574">
        <v>-0.24302480800000001</v>
      </c>
      <c r="AI18" s="574">
        <v>-4.5145835000000002E-2</v>
      </c>
      <c r="AJ18" s="574">
        <v>-1.3450464209999999</v>
      </c>
      <c r="AK18" s="574">
        <v>-1.314723839</v>
      </c>
      <c r="AL18" s="574">
        <v>-0.33223242200000003</v>
      </c>
      <c r="AM18" s="574">
        <v>0.88472509899999996</v>
      </c>
      <c r="AN18" s="574">
        <v>1.4441613529999999</v>
      </c>
      <c r="AO18" s="574">
        <v>-1.259990095</v>
      </c>
      <c r="AP18" s="574">
        <v>-1.454079006</v>
      </c>
      <c r="AQ18" s="574">
        <v>-0.34813460800000001</v>
      </c>
      <c r="AR18" s="574">
        <v>-0.45127293899999998</v>
      </c>
      <c r="AS18" s="574">
        <v>-0.83729987299999997</v>
      </c>
      <c r="AT18" s="574">
        <v>-0.80154709899999999</v>
      </c>
      <c r="AU18" s="574">
        <v>-0.62377440500000003</v>
      </c>
      <c r="AV18" s="574">
        <v>-1.0112240969999999</v>
      </c>
      <c r="AW18" s="574">
        <v>-1.4417340949999999</v>
      </c>
      <c r="AX18" s="574">
        <v>-1.1104815139999999</v>
      </c>
      <c r="AY18" s="574">
        <v>3.4287609649999999</v>
      </c>
      <c r="AZ18" s="354">
        <v>-0.9376776</v>
      </c>
      <c r="BA18" s="354">
        <v>-4.1991300000000002E-2</v>
      </c>
      <c r="BB18" s="354">
        <v>-1.686426</v>
      </c>
      <c r="BC18" s="354">
        <v>-2.1436600000000001</v>
      </c>
      <c r="BD18" s="354">
        <v>-1.9998880000000001</v>
      </c>
      <c r="BE18" s="354">
        <v>-1.4396599999999999</v>
      </c>
      <c r="BF18" s="354">
        <v>-1.268805</v>
      </c>
      <c r="BG18" s="354">
        <v>-8.3107200000000006E-2</v>
      </c>
      <c r="BH18" s="354">
        <v>-1.2988690000000001</v>
      </c>
      <c r="BI18" s="354">
        <v>-0.97147499999999998</v>
      </c>
      <c r="BJ18" s="354">
        <v>1.7605900000000001</v>
      </c>
      <c r="BK18" s="354">
        <v>-2.7044069999999998</v>
      </c>
      <c r="BL18" s="354">
        <v>-0.99603609999999998</v>
      </c>
      <c r="BM18" s="354">
        <v>-1.7792730000000001</v>
      </c>
      <c r="BN18" s="354">
        <v>-1.5203420000000001</v>
      </c>
      <c r="BO18" s="354">
        <v>-2.3512650000000002</v>
      </c>
      <c r="BP18" s="354">
        <v>-1.47265</v>
      </c>
      <c r="BQ18" s="354">
        <v>-0.33556760000000002</v>
      </c>
      <c r="BR18" s="354">
        <v>0.27695259999999999</v>
      </c>
      <c r="BS18" s="354">
        <v>1.4211069999999999</v>
      </c>
      <c r="BT18" s="354">
        <v>-0.53971029999999998</v>
      </c>
      <c r="BU18" s="354">
        <v>0.55880079999999999</v>
      </c>
      <c r="BV18" s="354">
        <v>1.063793</v>
      </c>
    </row>
    <row r="19" spans="1:74" s="276" customFormat="1" ht="11.1" customHeight="1" x14ac:dyDescent="0.2">
      <c r="A19" s="598" t="s">
        <v>458</v>
      </c>
      <c r="B19" s="599" t="s">
        <v>1177</v>
      </c>
      <c r="C19" s="313">
        <v>117.9380881</v>
      </c>
      <c r="D19" s="313">
        <v>110.0193064</v>
      </c>
      <c r="E19" s="313">
        <v>91.139073069999995</v>
      </c>
      <c r="F19" s="313">
        <v>80.074525269999995</v>
      </c>
      <c r="G19" s="313">
        <v>73.15988145</v>
      </c>
      <c r="H19" s="313">
        <v>77.30701723</v>
      </c>
      <c r="I19" s="313">
        <v>84.199799159999998</v>
      </c>
      <c r="J19" s="313">
        <v>83.361977390000007</v>
      </c>
      <c r="K19" s="313">
        <v>77.577776600000007</v>
      </c>
      <c r="L19" s="313">
        <v>77.93049474</v>
      </c>
      <c r="M19" s="313">
        <v>94.453147000000001</v>
      </c>
      <c r="N19" s="313">
        <v>109.79473590000001</v>
      </c>
      <c r="O19" s="313">
        <v>106.6543702</v>
      </c>
      <c r="P19" s="313">
        <v>104.8757494</v>
      </c>
      <c r="Q19" s="313">
        <v>98.043052579999994</v>
      </c>
      <c r="R19" s="313">
        <v>80.107793999999998</v>
      </c>
      <c r="S19" s="313">
        <v>75.325902900000003</v>
      </c>
      <c r="T19" s="313">
        <v>79.21764933</v>
      </c>
      <c r="U19" s="313">
        <v>86.976283550000005</v>
      </c>
      <c r="V19" s="313">
        <v>87.385196579999999</v>
      </c>
      <c r="W19" s="313">
        <v>80.295684499999993</v>
      </c>
      <c r="X19" s="313">
        <v>80.213651100000007</v>
      </c>
      <c r="Y19" s="313">
        <v>94.775892569999996</v>
      </c>
      <c r="Z19" s="313">
        <v>101.3718306</v>
      </c>
      <c r="AA19" s="313">
        <v>119.81917679999999</v>
      </c>
      <c r="AB19" s="313">
        <v>101.98263</v>
      </c>
      <c r="AC19" s="313">
        <v>90.672432610000001</v>
      </c>
      <c r="AD19" s="313">
        <v>81.944063299999996</v>
      </c>
      <c r="AE19" s="313">
        <v>76.950073770000003</v>
      </c>
      <c r="AF19" s="313">
        <v>81.9465881</v>
      </c>
      <c r="AG19" s="313">
        <v>89.726523999999998</v>
      </c>
      <c r="AH19" s="313">
        <v>88.185395839999998</v>
      </c>
      <c r="AI19" s="313">
        <v>80.665037530000006</v>
      </c>
      <c r="AJ19" s="313">
        <v>79.968932649999999</v>
      </c>
      <c r="AK19" s="313">
        <v>91.732689030000003</v>
      </c>
      <c r="AL19" s="313">
        <v>108.92349919999999</v>
      </c>
      <c r="AM19" s="313">
        <v>125.6679726</v>
      </c>
      <c r="AN19" s="313">
        <v>114.16051830000001</v>
      </c>
      <c r="AO19" s="313">
        <v>90.351251840000003</v>
      </c>
      <c r="AP19" s="313">
        <v>80.851471000000004</v>
      </c>
      <c r="AQ19" s="313">
        <v>74.891443710000004</v>
      </c>
      <c r="AR19" s="313">
        <v>81.076897599999995</v>
      </c>
      <c r="AS19" s="313">
        <v>88.622229770000004</v>
      </c>
      <c r="AT19" s="313">
        <v>86.097272070000002</v>
      </c>
      <c r="AU19" s="313">
        <v>81.473763730000002</v>
      </c>
      <c r="AV19" s="313">
        <v>79.735544680000004</v>
      </c>
      <c r="AW19" s="313">
        <v>93.171332629999995</v>
      </c>
      <c r="AX19" s="313">
        <v>111.13575760000001</v>
      </c>
      <c r="AY19" s="313">
        <v>118.4752981</v>
      </c>
      <c r="AZ19" s="437">
        <v>113.8687</v>
      </c>
      <c r="BA19" s="437">
        <v>93.179730000000006</v>
      </c>
      <c r="BB19" s="437">
        <v>81.990350000000007</v>
      </c>
      <c r="BC19" s="437">
        <v>75.538129999999995</v>
      </c>
      <c r="BD19" s="437">
        <v>81.353960000000001</v>
      </c>
      <c r="BE19" s="437">
        <v>88.720910000000003</v>
      </c>
      <c r="BF19" s="437">
        <v>88.411370000000005</v>
      </c>
      <c r="BG19" s="437">
        <v>81.31532</v>
      </c>
      <c r="BH19" s="437">
        <v>81.20532</v>
      </c>
      <c r="BI19" s="437">
        <v>94.791269999999997</v>
      </c>
      <c r="BJ19" s="437">
        <v>108.6264</v>
      </c>
      <c r="BK19" s="437">
        <v>119.35290000000001</v>
      </c>
      <c r="BL19" s="437">
        <v>109.7518</v>
      </c>
      <c r="BM19" s="437">
        <v>94.14461</v>
      </c>
      <c r="BN19" s="437">
        <v>82.286270000000002</v>
      </c>
      <c r="BO19" s="437">
        <v>76.057640000000006</v>
      </c>
      <c r="BP19" s="437">
        <v>81.529480000000007</v>
      </c>
      <c r="BQ19" s="437">
        <v>88.997159999999994</v>
      </c>
      <c r="BR19" s="437">
        <v>88.367440000000002</v>
      </c>
      <c r="BS19" s="437">
        <v>81.288610000000006</v>
      </c>
      <c r="BT19" s="437">
        <v>81.573729999999998</v>
      </c>
      <c r="BU19" s="437">
        <v>94.164519999999996</v>
      </c>
      <c r="BV19" s="437">
        <v>110.0904</v>
      </c>
    </row>
    <row r="20" spans="1:74" ht="11.1" customHeight="1" x14ac:dyDescent="0.2">
      <c r="A20" s="267" t="s">
        <v>259</v>
      </c>
      <c r="B20" s="600" t="s">
        <v>1178</v>
      </c>
      <c r="C20" s="574">
        <v>95.189354839999993</v>
      </c>
      <c r="D20" s="574">
        <v>96.099785710000006</v>
      </c>
      <c r="E20" s="574">
        <v>97.676806450000001</v>
      </c>
      <c r="F20" s="574">
        <v>98.637933329999996</v>
      </c>
      <c r="G20" s="574">
        <v>98.706225810000007</v>
      </c>
      <c r="H20" s="574">
        <v>99.000966669999997</v>
      </c>
      <c r="I20" s="574">
        <v>99.790580649999995</v>
      </c>
      <c r="J20" s="574">
        <v>100.4380323</v>
      </c>
      <c r="K20" s="574">
        <v>101.9952</v>
      </c>
      <c r="L20" s="574">
        <v>101.81396770000001</v>
      </c>
      <c r="M20" s="574">
        <v>101.9417</v>
      </c>
      <c r="N20" s="574">
        <v>100.4775807</v>
      </c>
      <c r="O20" s="574">
        <v>102.0464839</v>
      </c>
      <c r="P20" s="574">
        <v>101.7848929</v>
      </c>
      <c r="Q20" s="574">
        <v>103.2138387</v>
      </c>
      <c r="R20" s="574">
        <v>102.2997333</v>
      </c>
      <c r="S20" s="574">
        <v>103.4955484</v>
      </c>
      <c r="T20" s="574">
        <v>103.1194</v>
      </c>
      <c r="U20" s="574">
        <v>103.3388387</v>
      </c>
      <c r="V20" s="574">
        <v>104.05980649999999</v>
      </c>
      <c r="W20" s="574">
        <v>104.18313329999999</v>
      </c>
      <c r="X20" s="574">
        <v>104.06154840000001</v>
      </c>
      <c r="Y20" s="574">
        <v>105.5497</v>
      </c>
      <c r="Z20" s="574">
        <v>105.5493548</v>
      </c>
      <c r="AA20" s="574">
        <v>103.43012899999999</v>
      </c>
      <c r="AB20" s="574">
        <v>105.9021724</v>
      </c>
      <c r="AC20" s="574">
        <v>102.5978065</v>
      </c>
      <c r="AD20" s="574">
        <v>101.6829</v>
      </c>
      <c r="AE20" s="574">
        <v>101.5013871</v>
      </c>
      <c r="AF20" s="574">
        <v>102.7699667</v>
      </c>
      <c r="AG20" s="574">
        <v>104.1187097</v>
      </c>
      <c r="AH20" s="574">
        <v>103.0499032</v>
      </c>
      <c r="AI20" s="574">
        <v>101.79993330000001</v>
      </c>
      <c r="AJ20" s="574">
        <v>102.8867742</v>
      </c>
      <c r="AK20" s="574">
        <v>102.99290000000001</v>
      </c>
      <c r="AL20" s="574">
        <v>105.5787097</v>
      </c>
      <c r="AM20" s="574">
        <v>104.3723871</v>
      </c>
      <c r="AN20" s="574">
        <v>104.96410710000001</v>
      </c>
      <c r="AO20" s="574">
        <v>107.44990319999999</v>
      </c>
      <c r="AP20" s="574">
        <v>107.0294</v>
      </c>
      <c r="AQ20" s="574">
        <v>106.6358065</v>
      </c>
      <c r="AR20" s="574">
        <v>107.5452667</v>
      </c>
      <c r="AS20" s="574">
        <v>108.20987100000001</v>
      </c>
      <c r="AT20" s="574">
        <v>108.7514516</v>
      </c>
      <c r="AU20" s="574">
        <v>108.2717</v>
      </c>
      <c r="AV20" s="574">
        <v>107.18722579999999</v>
      </c>
      <c r="AW20" s="574">
        <v>110.37909999999999</v>
      </c>
      <c r="AX20" s="574">
        <v>110.39109999999999</v>
      </c>
      <c r="AY20" s="574">
        <v>106.6819</v>
      </c>
      <c r="AZ20" s="354">
        <v>110.2795</v>
      </c>
      <c r="BA20" s="354">
        <v>110.24639999999999</v>
      </c>
      <c r="BB20" s="354">
        <v>109.9329</v>
      </c>
      <c r="BC20" s="354">
        <v>109.8026</v>
      </c>
      <c r="BD20" s="354">
        <v>109.91379999999999</v>
      </c>
      <c r="BE20" s="354">
        <v>110.1344</v>
      </c>
      <c r="BF20" s="354">
        <v>110.35720000000001</v>
      </c>
      <c r="BG20" s="354">
        <v>110.19240000000001</v>
      </c>
      <c r="BH20" s="354">
        <v>110.31699999999999</v>
      </c>
      <c r="BI20" s="354">
        <v>110.7153</v>
      </c>
      <c r="BJ20" s="354">
        <v>111.12309999999999</v>
      </c>
      <c r="BK20" s="354">
        <v>111.02460000000001</v>
      </c>
      <c r="BL20" s="354">
        <v>109.72669999999999</v>
      </c>
      <c r="BM20" s="354">
        <v>110.71259999999999</v>
      </c>
      <c r="BN20" s="354">
        <v>110.8189</v>
      </c>
      <c r="BO20" s="354">
        <v>110.7842</v>
      </c>
      <c r="BP20" s="354">
        <v>110.84869999999999</v>
      </c>
      <c r="BQ20" s="354">
        <v>111.11799999999999</v>
      </c>
      <c r="BR20" s="354">
        <v>111.2032</v>
      </c>
      <c r="BS20" s="354">
        <v>111.4378</v>
      </c>
      <c r="BT20" s="354">
        <v>111.87560000000001</v>
      </c>
      <c r="BU20" s="354">
        <v>112.3436</v>
      </c>
      <c r="BV20" s="354">
        <v>112.9096</v>
      </c>
    </row>
    <row r="21" spans="1:74" ht="11.1" customHeight="1" x14ac:dyDescent="0.2">
      <c r="A21" s="267" t="s">
        <v>6</v>
      </c>
      <c r="B21" s="600" t="s">
        <v>1179</v>
      </c>
      <c r="C21" s="574">
        <v>32.704612900000001</v>
      </c>
      <c r="D21" s="574">
        <v>24.027392859999999</v>
      </c>
      <c r="E21" s="574">
        <v>5.5094838709999996</v>
      </c>
      <c r="F21" s="574">
        <v>-7.3495666670000004</v>
      </c>
      <c r="G21" s="574">
        <v>-13.30148387</v>
      </c>
      <c r="H21" s="574">
        <v>-11.064500000000001</v>
      </c>
      <c r="I21" s="574">
        <v>-6.0294193549999999</v>
      </c>
      <c r="J21" s="574">
        <v>-6.8869032260000003</v>
      </c>
      <c r="K21" s="574">
        <v>-14.872</v>
      </c>
      <c r="L21" s="574">
        <v>-13.933387099999999</v>
      </c>
      <c r="M21" s="574">
        <v>2.6001666669999999</v>
      </c>
      <c r="N21" s="574">
        <v>18.974419359999999</v>
      </c>
      <c r="O21" s="574">
        <v>15.04693548</v>
      </c>
      <c r="P21" s="574">
        <v>14.592464290000001</v>
      </c>
      <c r="Q21" s="574">
        <v>7.4417741939999997</v>
      </c>
      <c r="R21" s="574">
        <v>-9.1640666670000002</v>
      </c>
      <c r="S21" s="574">
        <v>-14.868548390000001</v>
      </c>
      <c r="T21" s="574">
        <v>-11.694966669999999</v>
      </c>
      <c r="U21" s="574">
        <v>-4.4753225810000004</v>
      </c>
      <c r="V21" s="574">
        <v>-4.4776129029999998</v>
      </c>
      <c r="W21" s="574">
        <v>-11.02183333</v>
      </c>
      <c r="X21" s="574">
        <v>-10.59377419</v>
      </c>
      <c r="Y21" s="574">
        <v>2.34</v>
      </c>
      <c r="Z21" s="574">
        <v>9.4303548389999996</v>
      </c>
      <c r="AA21" s="574">
        <v>27.324838710000002</v>
      </c>
      <c r="AB21" s="574">
        <v>9.0176551719999996</v>
      </c>
      <c r="AC21" s="574">
        <v>1.437709677</v>
      </c>
      <c r="AD21" s="574">
        <v>-8.5539666669999992</v>
      </c>
      <c r="AE21" s="574">
        <v>-11.71074194</v>
      </c>
      <c r="AF21" s="574">
        <v>-8.4524666669999995</v>
      </c>
      <c r="AG21" s="574">
        <v>-3.8698387099999998</v>
      </c>
      <c r="AH21" s="574">
        <v>-2.627548387</v>
      </c>
      <c r="AI21" s="574">
        <v>-8.3516333330000005</v>
      </c>
      <c r="AJ21" s="574">
        <v>-10.452096770000001</v>
      </c>
      <c r="AK21" s="574">
        <v>0.73023333300000004</v>
      </c>
      <c r="AL21" s="574">
        <v>15.39548387</v>
      </c>
      <c r="AM21" s="574">
        <v>32.514935479999998</v>
      </c>
      <c r="AN21" s="574">
        <v>22.727785709999999</v>
      </c>
      <c r="AO21" s="574">
        <v>-1.5613870969999999</v>
      </c>
      <c r="AP21" s="574">
        <v>-10.135899999999999</v>
      </c>
      <c r="AQ21" s="574">
        <v>-15.987870969999999</v>
      </c>
      <c r="AR21" s="574">
        <v>-11.82433333</v>
      </c>
      <c r="AS21" s="574">
        <v>-4.9321290319999997</v>
      </c>
      <c r="AT21" s="574">
        <v>-5.9977741939999998</v>
      </c>
      <c r="AU21" s="574">
        <v>-10.270300000000001</v>
      </c>
      <c r="AV21" s="574">
        <v>-9.8791612900000008</v>
      </c>
      <c r="AW21" s="574">
        <v>1.141871429</v>
      </c>
      <c r="AX21" s="574">
        <v>18.86928571</v>
      </c>
      <c r="AY21" s="574">
        <v>27.448741940000001</v>
      </c>
      <c r="AZ21" s="354">
        <v>20.432860000000002</v>
      </c>
      <c r="BA21" s="354">
        <v>1.1031660000000001</v>
      </c>
      <c r="BB21" s="354">
        <v>-10.326980000000001</v>
      </c>
      <c r="BC21" s="354">
        <v>-15.55437</v>
      </c>
      <c r="BD21" s="354">
        <v>-12.117979999999999</v>
      </c>
      <c r="BE21" s="354">
        <v>-4.7342839999999997</v>
      </c>
      <c r="BF21" s="354">
        <v>-4.6897229999999999</v>
      </c>
      <c r="BG21" s="354">
        <v>-11.306900000000001</v>
      </c>
      <c r="BH21" s="354">
        <v>-10.8301</v>
      </c>
      <c r="BI21" s="354">
        <v>2.990793</v>
      </c>
      <c r="BJ21" s="354">
        <v>16.733779999999999</v>
      </c>
      <c r="BK21" s="354">
        <v>26.226230000000001</v>
      </c>
      <c r="BL21" s="354">
        <v>19.500769999999999</v>
      </c>
      <c r="BM21" s="354">
        <v>4.4608230000000004</v>
      </c>
      <c r="BN21" s="354">
        <v>-8.3780719999999995</v>
      </c>
      <c r="BO21" s="354">
        <v>-13.456429999999999</v>
      </c>
      <c r="BP21" s="354">
        <v>-9.6872070000000008</v>
      </c>
      <c r="BQ21" s="354">
        <v>-4.3055580000000004</v>
      </c>
      <c r="BR21" s="354">
        <v>-3.622179</v>
      </c>
      <c r="BS21" s="354">
        <v>-10.70518</v>
      </c>
      <c r="BT21" s="354">
        <v>-10.34646</v>
      </c>
      <c r="BU21" s="354">
        <v>2.2944399999999998</v>
      </c>
      <c r="BV21" s="354">
        <v>18.202400000000001</v>
      </c>
    </row>
    <row r="22" spans="1:74" ht="11.1" customHeight="1" x14ac:dyDescent="0.2">
      <c r="A22" s="267" t="s">
        <v>263</v>
      </c>
      <c r="B22" s="600" t="s">
        <v>1180</v>
      </c>
      <c r="C22" s="574">
        <v>0.192096774</v>
      </c>
      <c r="D22" s="574">
        <v>0.19392857099999999</v>
      </c>
      <c r="E22" s="574">
        <v>0.19712903200000001</v>
      </c>
      <c r="F22" s="574">
        <v>0.199066667</v>
      </c>
      <c r="G22" s="574">
        <v>0.199193548</v>
      </c>
      <c r="H22" s="574">
        <v>0.19980000000000001</v>
      </c>
      <c r="I22" s="574">
        <v>0.20138709699999999</v>
      </c>
      <c r="J22" s="574">
        <v>0.202677419</v>
      </c>
      <c r="K22" s="574">
        <v>0.20583333300000001</v>
      </c>
      <c r="L22" s="574">
        <v>0.20545161300000001</v>
      </c>
      <c r="M22" s="574">
        <v>0.20573333299999999</v>
      </c>
      <c r="N22" s="574">
        <v>0.20277419399999999</v>
      </c>
      <c r="O22" s="574">
        <v>0.315</v>
      </c>
      <c r="P22" s="574">
        <v>0.31417857100000002</v>
      </c>
      <c r="Q22" s="574">
        <v>0.318580645</v>
      </c>
      <c r="R22" s="574">
        <v>0.315766667</v>
      </c>
      <c r="S22" s="574">
        <v>0.31945161300000002</v>
      </c>
      <c r="T22" s="574">
        <v>0.31830000000000003</v>
      </c>
      <c r="U22" s="574">
        <v>0.318967742</v>
      </c>
      <c r="V22" s="574">
        <v>0.321193548</v>
      </c>
      <c r="W22" s="574">
        <v>0.3216</v>
      </c>
      <c r="X22" s="574">
        <v>0.321225806</v>
      </c>
      <c r="Y22" s="574">
        <v>0.32579999999999998</v>
      </c>
      <c r="Z22" s="574">
        <v>0.32580645200000002</v>
      </c>
      <c r="AA22" s="574">
        <v>0.38680645200000002</v>
      </c>
      <c r="AB22" s="574">
        <v>0.34699999999999998</v>
      </c>
      <c r="AC22" s="574">
        <v>0.332903226</v>
      </c>
      <c r="AD22" s="574">
        <v>0.32550000000000001</v>
      </c>
      <c r="AE22" s="574">
        <v>0.31854838699999999</v>
      </c>
      <c r="AF22" s="574">
        <v>0.29659999999999997</v>
      </c>
      <c r="AG22" s="574">
        <v>0.33838709700000003</v>
      </c>
      <c r="AH22" s="574">
        <v>0.32390322599999999</v>
      </c>
      <c r="AI22" s="574">
        <v>0.274966667</v>
      </c>
      <c r="AJ22" s="574">
        <v>0.28725806500000001</v>
      </c>
      <c r="AK22" s="574">
        <v>0.31346666699999998</v>
      </c>
      <c r="AL22" s="574">
        <v>0.39564516100000002</v>
      </c>
      <c r="AM22" s="574">
        <v>0.34903225799999998</v>
      </c>
      <c r="AN22" s="574">
        <v>0.32246428599999999</v>
      </c>
      <c r="AO22" s="574">
        <v>0.27335483900000002</v>
      </c>
      <c r="AP22" s="574">
        <v>0.25140000000000001</v>
      </c>
      <c r="AQ22" s="574">
        <v>0.21670967699999999</v>
      </c>
      <c r="AR22" s="574">
        <v>0.19903333300000001</v>
      </c>
      <c r="AS22" s="574">
        <v>0.24393548400000001</v>
      </c>
      <c r="AT22" s="574">
        <v>0.24135483899999999</v>
      </c>
      <c r="AU22" s="574">
        <v>0.244666667</v>
      </c>
      <c r="AV22" s="574">
        <v>0.211387097</v>
      </c>
      <c r="AW22" s="574">
        <v>0.28228120000000001</v>
      </c>
      <c r="AX22" s="574">
        <v>0.2823119</v>
      </c>
      <c r="AY22" s="574">
        <v>0.27282620000000002</v>
      </c>
      <c r="AZ22" s="354">
        <v>0.28202660000000002</v>
      </c>
      <c r="BA22" s="354">
        <v>0.28194190000000002</v>
      </c>
      <c r="BB22" s="354">
        <v>0.28114020000000001</v>
      </c>
      <c r="BC22" s="354">
        <v>0.28080699999999997</v>
      </c>
      <c r="BD22" s="354">
        <v>0.28109149999999999</v>
      </c>
      <c r="BE22" s="354">
        <v>0.2816554</v>
      </c>
      <c r="BF22" s="354">
        <v>0.28222530000000001</v>
      </c>
      <c r="BG22" s="354">
        <v>0.28180379999999999</v>
      </c>
      <c r="BH22" s="354">
        <v>0.2821224</v>
      </c>
      <c r="BI22" s="354">
        <v>0.28314109999999998</v>
      </c>
      <c r="BJ22" s="354">
        <v>0.28418399999999999</v>
      </c>
      <c r="BK22" s="354">
        <v>0.28393200000000002</v>
      </c>
      <c r="BL22" s="354">
        <v>0.2806128</v>
      </c>
      <c r="BM22" s="354">
        <v>0.28313430000000001</v>
      </c>
      <c r="BN22" s="354">
        <v>0.28340609999999999</v>
      </c>
      <c r="BO22" s="354">
        <v>0.2833174</v>
      </c>
      <c r="BP22" s="354">
        <v>0.28348220000000002</v>
      </c>
      <c r="BQ22" s="354">
        <v>0.28417100000000001</v>
      </c>
      <c r="BR22" s="354">
        <v>0.2843889</v>
      </c>
      <c r="BS22" s="354">
        <v>0.28498869999999998</v>
      </c>
      <c r="BT22" s="354">
        <v>0.28610849999999999</v>
      </c>
      <c r="BU22" s="354">
        <v>0.28730519999999998</v>
      </c>
      <c r="BV22" s="354">
        <v>0.28875279999999998</v>
      </c>
    </row>
    <row r="23" spans="1:74" ht="11.1" customHeight="1" x14ac:dyDescent="0.2">
      <c r="A23" s="267" t="s">
        <v>1181</v>
      </c>
      <c r="B23" s="600" t="s">
        <v>1182</v>
      </c>
      <c r="C23" s="574">
        <v>-10.147976420000001</v>
      </c>
      <c r="D23" s="574">
        <v>-10.30180079</v>
      </c>
      <c r="E23" s="574">
        <v>-12.244346289999999</v>
      </c>
      <c r="F23" s="574">
        <v>-11.41290807</v>
      </c>
      <c r="G23" s="574">
        <v>-12.44405403</v>
      </c>
      <c r="H23" s="574">
        <v>-10.829249430000001</v>
      </c>
      <c r="I23" s="574">
        <v>-9.7627492260000004</v>
      </c>
      <c r="J23" s="574">
        <v>-10.39182907</v>
      </c>
      <c r="K23" s="574">
        <v>-9.751256733</v>
      </c>
      <c r="L23" s="574">
        <v>-10.155537519999999</v>
      </c>
      <c r="M23" s="574">
        <v>-10.294453000000001</v>
      </c>
      <c r="N23" s="574">
        <v>-9.8600382900000003</v>
      </c>
      <c r="O23" s="574">
        <v>-10.754049159999999</v>
      </c>
      <c r="P23" s="574">
        <v>-11.81578629</v>
      </c>
      <c r="Q23" s="574">
        <v>-12.93114097</v>
      </c>
      <c r="R23" s="574">
        <v>-13.34363933</v>
      </c>
      <c r="S23" s="574">
        <v>-13.62054871</v>
      </c>
      <c r="T23" s="574">
        <v>-12.525084</v>
      </c>
      <c r="U23" s="574">
        <v>-12.206200320000001</v>
      </c>
      <c r="V23" s="574">
        <v>-12.518190519999999</v>
      </c>
      <c r="W23" s="574">
        <v>-13.187215500000001</v>
      </c>
      <c r="X23" s="574">
        <v>-13.5753489</v>
      </c>
      <c r="Y23" s="574">
        <v>-13.439607430000001</v>
      </c>
      <c r="Z23" s="574">
        <v>-13.933685580000001</v>
      </c>
      <c r="AA23" s="574">
        <v>-11.322597419999999</v>
      </c>
      <c r="AB23" s="574">
        <v>-13.28419762</v>
      </c>
      <c r="AC23" s="574">
        <v>-13.69598674</v>
      </c>
      <c r="AD23" s="574">
        <v>-11.510370030000001</v>
      </c>
      <c r="AE23" s="574">
        <v>-13.15911977</v>
      </c>
      <c r="AF23" s="574">
        <v>-12.667511899999999</v>
      </c>
      <c r="AG23" s="574">
        <v>-10.860734069999999</v>
      </c>
      <c r="AH23" s="574">
        <v>-12.56086223</v>
      </c>
      <c r="AI23" s="574">
        <v>-13.058229130000001</v>
      </c>
      <c r="AJ23" s="574">
        <v>-12.753002840000001</v>
      </c>
      <c r="AK23" s="574">
        <v>-12.30391097</v>
      </c>
      <c r="AL23" s="574">
        <v>-12.44633952</v>
      </c>
      <c r="AM23" s="574">
        <v>-11.568382229999999</v>
      </c>
      <c r="AN23" s="574">
        <v>-13.85383889</v>
      </c>
      <c r="AO23" s="574">
        <v>-15.810619129999999</v>
      </c>
      <c r="AP23" s="574">
        <v>-16.293429</v>
      </c>
      <c r="AQ23" s="574">
        <v>-15.973201449999999</v>
      </c>
      <c r="AR23" s="574">
        <v>-14.84306907</v>
      </c>
      <c r="AS23" s="574">
        <v>-14.899447650000001</v>
      </c>
      <c r="AT23" s="574">
        <v>-16.89776019</v>
      </c>
      <c r="AU23" s="574">
        <v>-16.772302929999999</v>
      </c>
      <c r="AV23" s="574">
        <v>-17.783906940000001</v>
      </c>
      <c r="AW23" s="574">
        <v>-18.631920000000001</v>
      </c>
      <c r="AX23" s="574">
        <v>-18.406939999999999</v>
      </c>
      <c r="AY23" s="574">
        <v>-15.92817</v>
      </c>
      <c r="AZ23" s="354">
        <v>-17.125710000000002</v>
      </c>
      <c r="BA23" s="354">
        <v>-18.451779999999999</v>
      </c>
      <c r="BB23" s="354">
        <v>-17.896699999999999</v>
      </c>
      <c r="BC23" s="354">
        <v>-18.990929999999999</v>
      </c>
      <c r="BD23" s="354">
        <v>-16.722999999999999</v>
      </c>
      <c r="BE23" s="354">
        <v>-16.960840000000001</v>
      </c>
      <c r="BF23" s="354">
        <v>-17.538319999999999</v>
      </c>
      <c r="BG23" s="354">
        <v>-17.851949999999999</v>
      </c>
      <c r="BH23" s="354">
        <v>-18.563680000000002</v>
      </c>
      <c r="BI23" s="354">
        <v>-19.197970000000002</v>
      </c>
      <c r="BJ23" s="354">
        <v>-19.514669999999999</v>
      </c>
      <c r="BK23" s="354">
        <v>-18.18186</v>
      </c>
      <c r="BL23" s="354">
        <v>-19.756229999999999</v>
      </c>
      <c r="BM23" s="354">
        <v>-21.311990000000002</v>
      </c>
      <c r="BN23" s="354">
        <v>-20.437999999999999</v>
      </c>
      <c r="BO23" s="354">
        <v>-21.55348</v>
      </c>
      <c r="BP23" s="354">
        <v>-19.915469999999999</v>
      </c>
      <c r="BQ23" s="354">
        <v>-18.099489999999999</v>
      </c>
      <c r="BR23" s="354">
        <v>-19.498000000000001</v>
      </c>
      <c r="BS23" s="354">
        <v>-19.72897</v>
      </c>
      <c r="BT23" s="354">
        <v>-20.24155</v>
      </c>
      <c r="BU23" s="354">
        <v>-20.760809999999999</v>
      </c>
      <c r="BV23" s="354">
        <v>-21.31033</v>
      </c>
    </row>
    <row r="24" spans="1:74" ht="11.1" customHeight="1" x14ac:dyDescent="0.2">
      <c r="A24" s="267" t="s">
        <v>262</v>
      </c>
      <c r="B24" s="601" t="s">
        <v>1183</v>
      </c>
      <c r="C24" s="574">
        <v>0.20826609700000001</v>
      </c>
      <c r="D24" s="574">
        <v>0.16081885700000001</v>
      </c>
      <c r="E24" s="574">
        <v>8.5459613000000004E-2</v>
      </c>
      <c r="F24" s="574">
        <v>5.0344999999999999E-3</v>
      </c>
      <c r="G24" s="574">
        <v>2.0806871000000001E-2</v>
      </c>
      <c r="H24" s="574">
        <v>5.9327329999999999E-3</v>
      </c>
      <c r="I24" s="574">
        <v>9.3112E-2</v>
      </c>
      <c r="J24" s="574">
        <v>9.8441839000000003E-2</v>
      </c>
      <c r="K24" s="574">
        <v>5.3478329999999998E-3</v>
      </c>
      <c r="L24" s="574">
        <v>6.7019030000000004E-3</v>
      </c>
      <c r="M24" s="574">
        <v>4.6510900000000001E-2</v>
      </c>
      <c r="N24" s="574">
        <v>9.6239838999999994E-2</v>
      </c>
      <c r="O24" s="574">
        <v>8.5911354999999995E-2</v>
      </c>
      <c r="P24" s="574">
        <v>0.14487800000000001</v>
      </c>
      <c r="Q24" s="574">
        <v>4.3813934999999998E-2</v>
      </c>
      <c r="R24" s="574">
        <v>6.659033E-3</v>
      </c>
      <c r="S24" s="574">
        <v>5.2297581000000003E-2</v>
      </c>
      <c r="T24" s="574">
        <v>8.9040669999999999E-3</v>
      </c>
      <c r="U24" s="574">
        <v>4.8428613000000002E-2</v>
      </c>
      <c r="V24" s="574">
        <v>8.4130650000000008E-3</v>
      </c>
      <c r="W24" s="574">
        <v>5.9294669999999999E-3</v>
      </c>
      <c r="X24" s="574">
        <v>7.1173230000000001E-3</v>
      </c>
      <c r="Y24" s="574">
        <v>5.0585669999999999E-3</v>
      </c>
      <c r="Z24" s="574">
        <v>8.9055323000000006E-2</v>
      </c>
      <c r="AA24" s="574">
        <v>0.13997558099999999</v>
      </c>
      <c r="AB24" s="574">
        <v>9.5281758999999994E-2</v>
      </c>
      <c r="AC24" s="574">
        <v>0.15135938700000001</v>
      </c>
      <c r="AD24" s="574">
        <v>1.5020000000000001E-3</v>
      </c>
      <c r="AE24" s="574">
        <v>9.3461300000000005E-4</v>
      </c>
      <c r="AF24" s="574">
        <v>9.278E-4</v>
      </c>
      <c r="AG24" s="574">
        <v>1.592258E-3</v>
      </c>
      <c r="AH24" s="574">
        <v>2.0852900000000001E-3</v>
      </c>
      <c r="AI24" s="574">
        <v>7.1357966999999994E-2</v>
      </c>
      <c r="AJ24" s="574">
        <v>1.9825480000000002E-3</v>
      </c>
      <c r="AK24" s="574">
        <v>1.391867E-3</v>
      </c>
      <c r="AL24" s="574">
        <v>7.1811064999999993E-2</v>
      </c>
      <c r="AM24" s="574">
        <v>5.822571E-2</v>
      </c>
      <c r="AN24" s="574">
        <v>1.0801786000000001E-2</v>
      </c>
      <c r="AO24" s="574">
        <v>6.6925159999999999E-3</v>
      </c>
      <c r="AP24" s="574">
        <v>5.5083670000000001E-3</v>
      </c>
      <c r="AQ24" s="574">
        <v>7.0580319999999997E-3</v>
      </c>
      <c r="AR24" s="574">
        <v>6.5553670000000003E-3</v>
      </c>
      <c r="AS24" s="574">
        <v>8.7532900000000004E-3</v>
      </c>
      <c r="AT24" s="574">
        <v>7.6149349999999998E-3</v>
      </c>
      <c r="AU24" s="574">
        <v>0.10315630000000001</v>
      </c>
      <c r="AV24" s="574">
        <v>6.2136450000000003E-3</v>
      </c>
      <c r="AW24" s="574">
        <v>4.7738698000000003E-2</v>
      </c>
      <c r="AX24" s="574">
        <v>0.103444889</v>
      </c>
      <c r="AY24" s="574">
        <v>0.14804888299999999</v>
      </c>
      <c r="AZ24" s="354">
        <v>8.7282684999999999E-2</v>
      </c>
      <c r="BA24" s="354">
        <v>5.1339731E-2</v>
      </c>
      <c r="BB24" s="354">
        <v>4.0350593999999997E-2</v>
      </c>
      <c r="BC24" s="354">
        <v>3.0833917999999998E-2</v>
      </c>
      <c r="BD24" s="354">
        <v>4.2588160999999999E-2</v>
      </c>
      <c r="BE24" s="354">
        <v>4.7606052000000003E-2</v>
      </c>
      <c r="BF24" s="354">
        <v>5.2531340000000003E-2</v>
      </c>
      <c r="BG24" s="354">
        <v>1.9159926000000001E-2</v>
      </c>
      <c r="BH24" s="354">
        <v>3.9129490000000003E-2</v>
      </c>
      <c r="BI24" s="354">
        <v>4.7738698000000003E-2</v>
      </c>
      <c r="BJ24" s="354">
        <v>0.103444889</v>
      </c>
      <c r="BK24" s="354">
        <v>0.14804888299999999</v>
      </c>
      <c r="BL24" s="354">
        <v>8.7282684999999999E-2</v>
      </c>
      <c r="BM24" s="354">
        <v>5.1339731E-2</v>
      </c>
      <c r="BN24" s="354">
        <v>4.0350593999999997E-2</v>
      </c>
      <c r="BO24" s="354">
        <v>3.0833917999999998E-2</v>
      </c>
      <c r="BP24" s="354">
        <v>4.2588160999999999E-2</v>
      </c>
      <c r="BQ24" s="354">
        <v>4.7606052000000003E-2</v>
      </c>
      <c r="BR24" s="354">
        <v>5.2531340000000003E-2</v>
      </c>
      <c r="BS24" s="354">
        <v>1.9159926000000001E-2</v>
      </c>
      <c r="BT24" s="354">
        <v>3.9129490000000003E-2</v>
      </c>
      <c r="BU24" s="354">
        <v>4.7738698000000003E-2</v>
      </c>
      <c r="BV24" s="354">
        <v>0.103444889</v>
      </c>
    </row>
    <row r="25" spans="1:74" ht="11.1" customHeight="1" x14ac:dyDescent="0.2">
      <c r="A25" s="267" t="s">
        <v>527</v>
      </c>
      <c r="B25" s="601" t="s">
        <v>1184</v>
      </c>
      <c r="C25" s="574">
        <v>11.41261094</v>
      </c>
      <c r="D25" s="574">
        <v>11.31306579</v>
      </c>
      <c r="E25" s="574">
        <v>11.745664939999999</v>
      </c>
      <c r="F25" s="574">
        <v>11.01542897</v>
      </c>
      <c r="G25" s="574">
        <v>11.33703029</v>
      </c>
      <c r="H25" s="574">
        <v>10.021977229999999</v>
      </c>
      <c r="I25" s="574">
        <v>9.6908051610000001</v>
      </c>
      <c r="J25" s="574">
        <v>9.6843560649999993</v>
      </c>
      <c r="K25" s="574">
        <v>9.8459686669999993</v>
      </c>
      <c r="L25" s="574">
        <v>9.9942913870000005</v>
      </c>
      <c r="M25" s="574">
        <v>10.086944799999999</v>
      </c>
      <c r="N25" s="574">
        <v>10.96646445</v>
      </c>
      <c r="O25" s="574">
        <v>10.87597016</v>
      </c>
      <c r="P25" s="574">
        <v>11.65266504</v>
      </c>
      <c r="Q25" s="574">
        <v>11.82426077</v>
      </c>
      <c r="R25" s="574">
        <v>12.52811513</v>
      </c>
      <c r="S25" s="574">
        <v>11.83142945</v>
      </c>
      <c r="T25" s="574">
        <v>10.92908063</v>
      </c>
      <c r="U25" s="574">
        <v>11.267489769999999</v>
      </c>
      <c r="V25" s="574">
        <v>11.388993579999999</v>
      </c>
      <c r="W25" s="574">
        <v>11.5534509</v>
      </c>
      <c r="X25" s="574">
        <v>12.40010352</v>
      </c>
      <c r="Y25" s="574">
        <v>12.8753989</v>
      </c>
      <c r="Z25" s="574">
        <v>13.64306519</v>
      </c>
      <c r="AA25" s="574">
        <v>12.78259377</v>
      </c>
      <c r="AB25" s="574">
        <v>12.39871117</v>
      </c>
      <c r="AC25" s="574">
        <v>11.93218036</v>
      </c>
      <c r="AD25" s="574">
        <v>10.12586293</v>
      </c>
      <c r="AE25" s="574">
        <v>11.86203532</v>
      </c>
      <c r="AF25" s="574">
        <v>11.8807531</v>
      </c>
      <c r="AG25" s="574">
        <v>10.44750584</v>
      </c>
      <c r="AH25" s="574">
        <v>11.7281941</v>
      </c>
      <c r="AI25" s="574">
        <v>12.1009837</v>
      </c>
      <c r="AJ25" s="574">
        <v>12.13548626</v>
      </c>
      <c r="AK25" s="574">
        <v>12.53550237</v>
      </c>
      <c r="AL25" s="574">
        <v>13.251173319999999</v>
      </c>
      <c r="AM25" s="574">
        <v>13.3855009</v>
      </c>
      <c r="AN25" s="574">
        <v>14.61541879</v>
      </c>
      <c r="AO25" s="574">
        <v>14.77274042</v>
      </c>
      <c r="AP25" s="574">
        <v>14.9374515</v>
      </c>
      <c r="AQ25" s="574">
        <v>14.04188377</v>
      </c>
      <c r="AR25" s="574">
        <v>13.532549769999999</v>
      </c>
      <c r="AS25" s="574">
        <v>14.06031484</v>
      </c>
      <c r="AT25" s="574">
        <v>14.55286707</v>
      </c>
      <c r="AU25" s="574">
        <v>15.0584905</v>
      </c>
      <c r="AV25" s="574">
        <v>16.231246030000001</v>
      </c>
      <c r="AW25" s="574">
        <v>17.408000000000001</v>
      </c>
      <c r="AX25" s="574">
        <v>17.864999999999998</v>
      </c>
      <c r="AY25" s="574">
        <v>17.439</v>
      </c>
      <c r="AZ25" s="354">
        <v>16.356000000000002</v>
      </c>
      <c r="BA25" s="354">
        <v>16.600999999999999</v>
      </c>
      <c r="BB25" s="354">
        <v>15.590999999999999</v>
      </c>
      <c r="BC25" s="354">
        <v>16.448</v>
      </c>
      <c r="BD25" s="354">
        <v>14.606</v>
      </c>
      <c r="BE25" s="354">
        <v>15.387</v>
      </c>
      <c r="BF25" s="354">
        <v>15.664999999999999</v>
      </c>
      <c r="BG25" s="354">
        <v>15.635999999999999</v>
      </c>
      <c r="BH25" s="354">
        <v>16.574999999999999</v>
      </c>
      <c r="BI25" s="354">
        <v>17.7</v>
      </c>
      <c r="BJ25" s="354">
        <v>18.762</v>
      </c>
      <c r="BK25" s="354">
        <v>18.745000000000001</v>
      </c>
      <c r="BL25" s="354">
        <v>18.425000000000001</v>
      </c>
      <c r="BM25" s="354">
        <v>18.96472705</v>
      </c>
      <c r="BN25" s="354">
        <v>17.785237729999999</v>
      </c>
      <c r="BO25" s="354">
        <v>18.65802626</v>
      </c>
      <c r="BP25" s="354">
        <v>17.357638980000001</v>
      </c>
      <c r="BQ25" s="354">
        <v>16.00835988</v>
      </c>
      <c r="BR25" s="354">
        <v>17.194655319999999</v>
      </c>
      <c r="BS25" s="354">
        <v>17.09553159</v>
      </c>
      <c r="BT25" s="354">
        <v>17.843010230000001</v>
      </c>
      <c r="BU25" s="354">
        <v>18.854392390000001</v>
      </c>
      <c r="BV25" s="354">
        <v>20.295895789999999</v>
      </c>
    </row>
    <row r="26" spans="1:74" ht="11.1" customHeight="1" x14ac:dyDescent="0.2">
      <c r="A26" s="267" t="s">
        <v>261</v>
      </c>
      <c r="B26" s="601" t="s">
        <v>1185</v>
      </c>
      <c r="C26" s="574">
        <v>9.3470130000000005</v>
      </c>
      <c r="D26" s="574">
        <v>9.0512807500000001</v>
      </c>
      <c r="E26" s="574">
        <v>8.2843733870000005</v>
      </c>
      <c r="F26" s="574">
        <v>8.1605300330000006</v>
      </c>
      <c r="G26" s="574">
        <v>7.4263955480000003</v>
      </c>
      <c r="H26" s="574">
        <v>7.6225831670000002</v>
      </c>
      <c r="I26" s="574">
        <v>8.2026819680000003</v>
      </c>
      <c r="J26" s="574">
        <v>7.5099342900000003</v>
      </c>
      <c r="K26" s="574">
        <v>7.7912675</v>
      </c>
      <c r="L26" s="574">
        <v>7.7181611290000003</v>
      </c>
      <c r="M26" s="574">
        <v>8.1586572670000006</v>
      </c>
      <c r="N26" s="574">
        <v>9.3524510969999994</v>
      </c>
      <c r="O26" s="574">
        <v>8.7911647100000003</v>
      </c>
      <c r="P26" s="574">
        <v>8.5656576429999998</v>
      </c>
      <c r="Q26" s="574">
        <v>8.0018956770000003</v>
      </c>
      <c r="R26" s="574">
        <v>7.336032833</v>
      </c>
      <c r="S26" s="574">
        <v>6.9179313230000004</v>
      </c>
      <c r="T26" s="574">
        <v>7.7063092329999998</v>
      </c>
      <c r="U26" s="574">
        <v>8.2119556770000006</v>
      </c>
      <c r="V26" s="574">
        <v>7.9406427419999996</v>
      </c>
      <c r="W26" s="574">
        <v>7.6602253669999998</v>
      </c>
      <c r="X26" s="574">
        <v>7.4426765479999997</v>
      </c>
      <c r="Y26" s="574">
        <v>8.3623148</v>
      </c>
      <c r="Z26" s="574">
        <v>8.8409213869999999</v>
      </c>
      <c r="AA26" s="574">
        <v>10.27803171</v>
      </c>
      <c r="AB26" s="574">
        <v>8.8100624140000008</v>
      </c>
      <c r="AC26" s="574">
        <v>7.6997171939999998</v>
      </c>
      <c r="AD26" s="574">
        <v>7.3945232330000001</v>
      </c>
      <c r="AE26" s="574">
        <v>7.6908277099999998</v>
      </c>
      <c r="AF26" s="574">
        <v>8.2233396669999994</v>
      </c>
      <c r="AG26" s="574">
        <v>8.7539868070000004</v>
      </c>
      <c r="AH26" s="574">
        <v>8.4134010969999995</v>
      </c>
      <c r="AI26" s="574">
        <v>8.1465208669999996</v>
      </c>
      <c r="AJ26" s="574">
        <v>8.1894093869999995</v>
      </c>
      <c r="AK26" s="574">
        <v>9.0124092999999998</v>
      </c>
      <c r="AL26" s="574">
        <v>9.9176569360000002</v>
      </c>
      <c r="AM26" s="574">
        <v>10.76920213</v>
      </c>
      <c r="AN26" s="574">
        <v>10.543113249999999</v>
      </c>
      <c r="AO26" s="574">
        <v>8.4802686769999998</v>
      </c>
      <c r="AP26" s="574">
        <v>7.8687493330000002</v>
      </c>
      <c r="AQ26" s="574">
        <v>7.7503943550000001</v>
      </c>
      <c r="AR26" s="574">
        <v>8.2077533329999994</v>
      </c>
      <c r="AS26" s="574">
        <v>8.3087220649999995</v>
      </c>
      <c r="AT26" s="574">
        <v>7.6620551609999996</v>
      </c>
      <c r="AU26" s="574">
        <v>7.421517433</v>
      </c>
      <c r="AV26" s="574">
        <v>7.4637673869999999</v>
      </c>
      <c r="AW26" s="574">
        <v>7.9090600000000002</v>
      </c>
      <c r="AX26" s="574">
        <v>8.7754930000000009</v>
      </c>
      <c r="AY26" s="574">
        <v>10.52366</v>
      </c>
      <c r="AZ26" s="354">
        <v>9.2573460000000001</v>
      </c>
      <c r="BA26" s="354">
        <v>8.3255540000000003</v>
      </c>
      <c r="BB26" s="354">
        <v>7.7115929999999997</v>
      </c>
      <c r="BC26" s="354">
        <v>7.4154549999999997</v>
      </c>
      <c r="BD26" s="354">
        <v>7.6801870000000001</v>
      </c>
      <c r="BE26" s="354">
        <v>8.0851810000000004</v>
      </c>
      <c r="BF26" s="354">
        <v>7.7728960000000002</v>
      </c>
      <c r="BG26" s="354">
        <v>7.5289830000000002</v>
      </c>
      <c r="BH26" s="354">
        <v>7.4407059999999996</v>
      </c>
      <c r="BI26" s="354">
        <v>7.897583</v>
      </c>
      <c r="BJ26" s="354">
        <v>8.6300500000000007</v>
      </c>
      <c r="BK26" s="354">
        <v>9.8438169999999996</v>
      </c>
      <c r="BL26" s="354">
        <v>8.8464170000000006</v>
      </c>
      <c r="BM26" s="354">
        <v>8.0266789999999997</v>
      </c>
      <c r="BN26" s="354">
        <v>7.4953269999999996</v>
      </c>
      <c r="BO26" s="354">
        <v>7.2603920000000004</v>
      </c>
      <c r="BP26" s="354">
        <v>7.5696469999999998</v>
      </c>
      <c r="BQ26" s="354">
        <v>8.0063949999999995</v>
      </c>
      <c r="BR26" s="354">
        <v>7.7166589999999999</v>
      </c>
      <c r="BS26" s="354">
        <v>7.4887160000000002</v>
      </c>
      <c r="BT26" s="354">
        <v>7.4102730000000001</v>
      </c>
      <c r="BU26" s="354">
        <v>7.8699969999999997</v>
      </c>
      <c r="BV26" s="354">
        <v>8.6000689999999995</v>
      </c>
    </row>
    <row r="27" spans="1:74" ht="11.1" customHeight="1" x14ac:dyDescent="0.2">
      <c r="A27" s="267" t="s">
        <v>528</v>
      </c>
      <c r="B27" s="601" t="s">
        <v>1186</v>
      </c>
      <c r="C27" s="574">
        <v>8.2917610970000002</v>
      </c>
      <c r="D27" s="574">
        <v>8.2022080000000006</v>
      </c>
      <c r="E27" s="574">
        <v>8.8696254190000001</v>
      </c>
      <c r="F27" s="574">
        <v>8.5640821670000005</v>
      </c>
      <c r="G27" s="574">
        <v>8.5553847740000002</v>
      </c>
      <c r="H27" s="574">
        <v>8.4366778670000002</v>
      </c>
      <c r="I27" s="574">
        <v>8.3686093550000002</v>
      </c>
      <c r="J27" s="574">
        <v>8.3166361609999999</v>
      </c>
      <c r="K27" s="574">
        <v>7.7028572329999996</v>
      </c>
      <c r="L27" s="574">
        <v>7.8872658070000004</v>
      </c>
      <c r="M27" s="574">
        <v>8.4136552669999993</v>
      </c>
      <c r="N27" s="574">
        <v>8.3432591610000006</v>
      </c>
      <c r="O27" s="574">
        <v>8.7564508070000002</v>
      </c>
      <c r="P27" s="574">
        <v>8.8749392139999994</v>
      </c>
      <c r="Q27" s="574">
        <v>9.1558717099999996</v>
      </c>
      <c r="R27" s="574">
        <v>8.1617736670000003</v>
      </c>
      <c r="S27" s="574">
        <v>8.7615337100000001</v>
      </c>
      <c r="T27" s="574">
        <v>9.314495033</v>
      </c>
      <c r="U27" s="574">
        <v>9.1997672579999996</v>
      </c>
      <c r="V27" s="574">
        <v>9.0787232899999992</v>
      </c>
      <c r="W27" s="574">
        <v>9.3007085329999999</v>
      </c>
      <c r="X27" s="574">
        <v>8.6258731940000004</v>
      </c>
      <c r="Y27" s="574">
        <v>8.9322838329999996</v>
      </c>
      <c r="Z27" s="574">
        <v>9.22159671</v>
      </c>
      <c r="AA27" s="574">
        <v>8.9592722580000004</v>
      </c>
      <c r="AB27" s="574">
        <v>9.7920472759999999</v>
      </c>
      <c r="AC27" s="574">
        <v>9.6158381940000002</v>
      </c>
      <c r="AD27" s="574">
        <v>8.7815854000000009</v>
      </c>
      <c r="AE27" s="574">
        <v>8.9896781289999996</v>
      </c>
      <c r="AF27" s="574">
        <v>9.0116590999999993</v>
      </c>
      <c r="AG27" s="574">
        <v>9.1694722580000008</v>
      </c>
      <c r="AH27" s="574">
        <v>9.2484955810000002</v>
      </c>
      <c r="AI27" s="574">
        <v>9.1760327329999996</v>
      </c>
      <c r="AJ27" s="574">
        <v>8.8099952259999998</v>
      </c>
      <c r="AK27" s="574">
        <v>8.7832685670000004</v>
      </c>
      <c r="AL27" s="574">
        <v>9.1856077420000002</v>
      </c>
      <c r="AM27" s="574">
        <v>9.0114153869999996</v>
      </c>
      <c r="AN27" s="574">
        <v>9.7934278569999993</v>
      </c>
      <c r="AO27" s="574">
        <v>9.5256353229999995</v>
      </c>
      <c r="AP27" s="574">
        <v>9.2312572329999991</v>
      </c>
      <c r="AQ27" s="574">
        <v>9.6896836129999997</v>
      </c>
      <c r="AR27" s="574">
        <v>9.5250433329999993</v>
      </c>
      <c r="AS27" s="574">
        <v>9.1572132259999997</v>
      </c>
      <c r="AT27" s="574">
        <v>10.01519948</v>
      </c>
      <c r="AU27" s="574">
        <v>9.2390053999999999</v>
      </c>
      <c r="AV27" s="574">
        <v>9.0233627419999998</v>
      </c>
      <c r="AW27" s="574">
        <v>9.1807149999999993</v>
      </c>
      <c r="AX27" s="574">
        <v>9.4208800000000004</v>
      </c>
      <c r="AY27" s="574">
        <v>9.160876</v>
      </c>
      <c r="AZ27" s="354">
        <v>10.11434</v>
      </c>
      <c r="BA27" s="354">
        <v>10.22767</v>
      </c>
      <c r="BB27" s="354">
        <v>10.057639999999999</v>
      </c>
      <c r="BC27" s="354">
        <v>9.9892190000000003</v>
      </c>
      <c r="BD27" s="354">
        <v>9.8397710000000007</v>
      </c>
      <c r="BE27" s="354">
        <v>9.7066250000000007</v>
      </c>
      <c r="BF27" s="354">
        <v>9.6987459999999999</v>
      </c>
      <c r="BG27" s="354">
        <v>9.7640919999999998</v>
      </c>
      <c r="BH27" s="354">
        <v>9.4685109999999995</v>
      </c>
      <c r="BI27" s="354">
        <v>9.4432869999999998</v>
      </c>
      <c r="BJ27" s="354">
        <v>9.4861649999999997</v>
      </c>
      <c r="BK27" s="354">
        <v>9.4287290000000006</v>
      </c>
      <c r="BL27" s="354">
        <v>10.26493</v>
      </c>
      <c r="BM27" s="354">
        <v>10.425280000000001</v>
      </c>
      <c r="BN27" s="354">
        <v>10.18844</v>
      </c>
      <c r="BO27" s="354">
        <v>10.186680000000001</v>
      </c>
      <c r="BP27" s="354">
        <v>10.170070000000001</v>
      </c>
      <c r="BQ27" s="354">
        <v>10.14513</v>
      </c>
      <c r="BR27" s="354">
        <v>10.07254</v>
      </c>
      <c r="BS27" s="354">
        <v>10.141310000000001</v>
      </c>
      <c r="BT27" s="354">
        <v>9.8479449999999993</v>
      </c>
      <c r="BU27" s="354">
        <v>9.8241499999999995</v>
      </c>
      <c r="BV27" s="354">
        <v>9.7179520000000004</v>
      </c>
    </row>
    <row r="28" spans="1:74" ht="11.1"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574"/>
      <c r="AZ28" s="354"/>
      <c r="BA28" s="354"/>
      <c r="BB28" s="354"/>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602"/>
      <c r="B29" s="37" t="s">
        <v>467</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574"/>
      <c r="AZ29" s="354"/>
      <c r="BA29" s="354"/>
      <c r="BB29" s="354"/>
      <c r="BC29" s="354"/>
      <c r="BD29" s="354"/>
      <c r="BE29" s="354"/>
      <c r="BF29" s="354"/>
      <c r="BG29" s="354"/>
      <c r="BH29" s="354"/>
      <c r="BI29" s="354"/>
      <c r="BJ29" s="354"/>
      <c r="BK29" s="354"/>
      <c r="BL29" s="354"/>
      <c r="BM29" s="354"/>
      <c r="BN29" s="354"/>
      <c r="BO29" s="354"/>
      <c r="BP29" s="354"/>
      <c r="BQ29" s="354"/>
      <c r="BR29" s="354"/>
      <c r="BS29" s="354"/>
      <c r="BT29" s="354"/>
      <c r="BU29" s="354"/>
      <c r="BV29" s="354"/>
    </row>
    <row r="30" spans="1:74" s="276" customFormat="1" ht="11.1" customHeight="1" x14ac:dyDescent="0.2">
      <c r="A30" s="595" t="s">
        <v>271</v>
      </c>
      <c r="B30" s="596" t="s">
        <v>1187</v>
      </c>
      <c r="C30" s="313">
        <v>115.55025809999999</v>
      </c>
      <c r="D30" s="313">
        <v>109.0154643</v>
      </c>
      <c r="E30" s="313">
        <v>89.734451609999994</v>
      </c>
      <c r="F30" s="313">
        <v>78.606233329999995</v>
      </c>
      <c r="G30" s="313">
        <v>72.265258070000002</v>
      </c>
      <c r="H30" s="313">
        <v>77.236466669999999</v>
      </c>
      <c r="I30" s="313">
        <v>83.535548390000002</v>
      </c>
      <c r="J30" s="313">
        <v>82.796806450000005</v>
      </c>
      <c r="K30" s="313">
        <v>76.451033330000001</v>
      </c>
      <c r="L30" s="313">
        <v>76.20719355</v>
      </c>
      <c r="M30" s="313">
        <v>92.298199999999994</v>
      </c>
      <c r="N30" s="313">
        <v>108.9980968</v>
      </c>
      <c r="O30" s="313">
        <v>107.1855161</v>
      </c>
      <c r="P30" s="313">
        <v>105.8762143</v>
      </c>
      <c r="Q30" s="313">
        <v>97.627516130000004</v>
      </c>
      <c r="R30" s="313">
        <v>80.94326667</v>
      </c>
      <c r="S30" s="313">
        <v>74.845903230000005</v>
      </c>
      <c r="T30" s="313">
        <v>78.971366669999995</v>
      </c>
      <c r="U30" s="313">
        <v>86.207322579999996</v>
      </c>
      <c r="V30" s="313">
        <v>86.409451610000005</v>
      </c>
      <c r="W30" s="313">
        <v>79.385666670000006</v>
      </c>
      <c r="X30" s="313">
        <v>78.918645159999997</v>
      </c>
      <c r="Y30" s="313">
        <v>94.372633329999999</v>
      </c>
      <c r="Z30" s="313">
        <v>102.50525810000001</v>
      </c>
      <c r="AA30" s="313">
        <v>120.4084584</v>
      </c>
      <c r="AB30" s="313">
        <v>102.5232757</v>
      </c>
      <c r="AC30" s="313">
        <v>90.45000478</v>
      </c>
      <c r="AD30" s="313">
        <v>80.131969900000001</v>
      </c>
      <c r="AE30" s="313">
        <v>75.5919569</v>
      </c>
      <c r="AF30" s="313">
        <v>81.080207099999996</v>
      </c>
      <c r="AG30" s="313">
        <v>88.602843390000004</v>
      </c>
      <c r="AH30" s="313">
        <v>87.942371030000004</v>
      </c>
      <c r="AI30" s="313">
        <v>80.619891699999997</v>
      </c>
      <c r="AJ30" s="313">
        <v>78.623886229999997</v>
      </c>
      <c r="AK30" s="313">
        <v>90.417965199999998</v>
      </c>
      <c r="AL30" s="313">
        <v>108.5912668</v>
      </c>
      <c r="AM30" s="313">
        <v>126.5526977</v>
      </c>
      <c r="AN30" s="313">
        <v>115.6046796</v>
      </c>
      <c r="AO30" s="313">
        <v>89.091261739999993</v>
      </c>
      <c r="AP30" s="313">
        <v>79.397391999999996</v>
      </c>
      <c r="AQ30" s="313">
        <v>74.543309100000002</v>
      </c>
      <c r="AR30" s="313">
        <v>80.62562466</v>
      </c>
      <c r="AS30" s="313">
        <v>87.784929899999995</v>
      </c>
      <c r="AT30" s="313">
        <v>85.295724969999995</v>
      </c>
      <c r="AU30" s="313">
        <v>80.84998933</v>
      </c>
      <c r="AV30" s="313">
        <v>78.724320579999997</v>
      </c>
      <c r="AW30" s="313">
        <v>91.729598530000004</v>
      </c>
      <c r="AX30" s="313">
        <v>110.0252761</v>
      </c>
      <c r="AY30" s="313">
        <v>121.9040591</v>
      </c>
      <c r="AZ30" s="437">
        <v>112.931</v>
      </c>
      <c r="BA30" s="437">
        <v>93.137739999999994</v>
      </c>
      <c r="BB30" s="437">
        <v>80.303920000000005</v>
      </c>
      <c r="BC30" s="437">
        <v>73.394469999999998</v>
      </c>
      <c r="BD30" s="437">
        <v>79.354069999999993</v>
      </c>
      <c r="BE30" s="437">
        <v>87.28125</v>
      </c>
      <c r="BF30" s="437">
        <v>87.142570000000006</v>
      </c>
      <c r="BG30" s="437">
        <v>81.232219999999998</v>
      </c>
      <c r="BH30" s="437">
        <v>79.906450000000007</v>
      </c>
      <c r="BI30" s="437">
        <v>93.819789999999998</v>
      </c>
      <c r="BJ30" s="437">
        <v>110.387</v>
      </c>
      <c r="BK30" s="437">
        <v>116.6485</v>
      </c>
      <c r="BL30" s="437">
        <v>108.75579999999999</v>
      </c>
      <c r="BM30" s="437">
        <v>92.36533</v>
      </c>
      <c r="BN30" s="437">
        <v>80.765929999999997</v>
      </c>
      <c r="BO30" s="437">
        <v>73.706379999999996</v>
      </c>
      <c r="BP30" s="437">
        <v>80.056830000000005</v>
      </c>
      <c r="BQ30" s="437">
        <v>88.661590000000004</v>
      </c>
      <c r="BR30" s="437">
        <v>88.644390000000001</v>
      </c>
      <c r="BS30" s="437">
        <v>82.709720000000004</v>
      </c>
      <c r="BT30" s="437">
        <v>81.034019999999998</v>
      </c>
      <c r="BU30" s="437">
        <v>94.723320000000001</v>
      </c>
      <c r="BV30" s="437">
        <v>111.1542</v>
      </c>
    </row>
    <row r="31" spans="1:74" ht="11.1" customHeight="1" x14ac:dyDescent="0.2">
      <c r="A31" s="267" t="s">
        <v>266</v>
      </c>
      <c r="B31" s="597" t="s">
        <v>1188</v>
      </c>
      <c r="C31" s="574">
        <v>30.88854839</v>
      </c>
      <c r="D31" s="574">
        <v>28.25735714</v>
      </c>
      <c r="E31" s="574">
        <v>18.985451609999998</v>
      </c>
      <c r="F31" s="574">
        <v>12.8185</v>
      </c>
      <c r="G31" s="574">
        <v>6.4925483870000003</v>
      </c>
      <c r="H31" s="574">
        <v>4.1313333329999997</v>
      </c>
      <c r="I31" s="574">
        <v>3.556</v>
      </c>
      <c r="J31" s="574">
        <v>3.3192903230000002</v>
      </c>
      <c r="K31" s="574">
        <v>3.8031000000000001</v>
      </c>
      <c r="L31" s="574">
        <v>7.804290323</v>
      </c>
      <c r="M31" s="574">
        <v>17.107500000000002</v>
      </c>
      <c r="N31" s="574">
        <v>26.92903226</v>
      </c>
      <c r="O31" s="574">
        <v>26.045516129999999</v>
      </c>
      <c r="P31" s="574">
        <v>24.658714289999999</v>
      </c>
      <c r="Q31" s="574">
        <v>20.557225809999998</v>
      </c>
      <c r="R31" s="574">
        <v>11.354433330000001</v>
      </c>
      <c r="S31" s="574">
        <v>6.4063548389999996</v>
      </c>
      <c r="T31" s="574">
        <v>4.3322333329999996</v>
      </c>
      <c r="U31" s="574">
        <v>3.6317096769999999</v>
      </c>
      <c r="V31" s="574">
        <v>3.421096774</v>
      </c>
      <c r="W31" s="574">
        <v>3.8123999999999998</v>
      </c>
      <c r="X31" s="574">
        <v>7.3594838710000001</v>
      </c>
      <c r="Y31" s="574">
        <v>16.571333330000002</v>
      </c>
      <c r="Z31" s="574">
        <v>21.31303226</v>
      </c>
      <c r="AA31" s="574">
        <v>30.146709680000001</v>
      </c>
      <c r="AB31" s="574">
        <v>22.321034480000002</v>
      </c>
      <c r="AC31" s="574">
        <v>16.43229032</v>
      </c>
      <c r="AD31" s="574">
        <v>10.60386667</v>
      </c>
      <c r="AE31" s="574">
        <v>5.5670967740000004</v>
      </c>
      <c r="AF31" s="574">
        <v>4.0743999999999998</v>
      </c>
      <c r="AG31" s="574">
        <v>3.4665161289999999</v>
      </c>
      <c r="AH31" s="574">
        <v>3.408451613</v>
      </c>
      <c r="AI31" s="574">
        <v>3.799833333</v>
      </c>
      <c r="AJ31" s="574">
        <v>6.2730967739999999</v>
      </c>
      <c r="AK31" s="574">
        <v>13.773733330000001</v>
      </c>
      <c r="AL31" s="574">
        <v>24.46703226</v>
      </c>
      <c r="AM31" s="574">
        <v>33.365870970000003</v>
      </c>
      <c r="AN31" s="574">
        <v>28.391607140000001</v>
      </c>
      <c r="AO31" s="574">
        <v>17.096870970000001</v>
      </c>
      <c r="AP31" s="574">
        <v>10.865866670000001</v>
      </c>
      <c r="AQ31" s="574">
        <v>6.0591290320000004</v>
      </c>
      <c r="AR31" s="574">
        <v>4.3133999999999997</v>
      </c>
      <c r="AS31" s="574">
        <v>3.572774194</v>
      </c>
      <c r="AT31" s="574">
        <v>3.3977741940000001</v>
      </c>
      <c r="AU31" s="574">
        <v>3.7263999999999999</v>
      </c>
      <c r="AV31" s="574">
        <v>6.8987096770000003</v>
      </c>
      <c r="AW31" s="574">
        <v>15.360010000000001</v>
      </c>
      <c r="AX31" s="574">
        <v>25.533470000000001</v>
      </c>
      <c r="AY31" s="574">
        <v>31.10191</v>
      </c>
      <c r="AZ31" s="354">
        <v>27.837530000000001</v>
      </c>
      <c r="BA31" s="354">
        <v>18.873139999999999</v>
      </c>
      <c r="BB31" s="354">
        <v>11.52253</v>
      </c>
      <c r="BC31" s="354">
        <v>6.3476569999999999</v>
      </c>
      <c r="BD31" s="354">
        <v>4.2030120000000002</v>
      </c>
      <c r="BE31" s="354">
        <v>3.5220039999999999</v>
      </c>
      <c r="BF31" s="354">
        <v>3.4570970000000001</v>
      </c>
      <c r="BG31" s="354">
        <v>3.816557</v>
      </c>
      <c r="BH31" s="354">
        <v>7.5727219999999997</v>
      </c>
      <c r="BI31" s="354">
        <v>15.84</v>
      </c>
      <c r="BJ31" s="354">
        <v>24.271879999999999</v>
      </c>
      <c r="BK31" s="354">
        <v>28.160640000000001</v>
      </c>
      <c r="BL31" s="354">
        <v>25.151710000000001</v>
      </c>
      <c r="BM31" s="354">
        <v>18.392849999999999</v>
      </c>
      <c r="BN31" s="354">
        <v>11.41499</v>
      </c>
      <c r="BO31" s="354">
        <v>6.3172829999999998</v>
      </c>
      <c r="BP31" s="354">
        <v>4.1953680000000002</v>
      </c>
      <c r="BQ31" s="354">
        <v>3.5202439999999999</v>
      </c>
      <c r="BR31" s="354">
        <v>3.4559139999999999</v>
      </c>
      <c r="BS31" s="354">
        <v>3.8111899999999999</v>
      </c>
      <c r="BT31" s="354">
        <v>7.5486209999999998</v>
      </c>
      <c r="BU31" s="354">
        <v>15.785349999999999</v>
      </c>
      <c r="BV31" s="354">
        <v>24.18826</v>
      </c>
    </row>
    <row r="32" spans="1:74" ht="11.1" customHeight="1" x14ac:dyDescent="0.2">
      <c r="A32" s="267" t="s">
        <v>267</v>
      </c>
      <c r="B32" s="597" t="s">
        <v>1189</v>
      </c>
      <c r="C32" s="574">
        <v>17.771000000000001</v>
      </c>
      <c r="D32" s="574">
        <v>16.572821430000001</v>
      </c>
      <c r="E32" s="574">
        <v>12.43474194</v>
      </c>
      <c r="F32" s="574">
        <v>9.1979000000000006</v>
      </c>
      <c r="G32" s="574">
        <v>5.9086129029999999</v>
      </c>
      <c r="H32" s="574">
        <v>4.8707333330000004</v>
      </c>
      <c r="I32" s="574">
        <v>4.6646451610000002</v>
      </c>
      <c r="J32" s="574">
        <v>4.5670000000000002</v>
      </c>
      <c r="K32" s="574">
        <v>4.9968666669999999</v>
      </c>
      <c r="L32" s="574">
        <v>7.2032258069999999</v>
      </c>
      <c r="M32" s="574">
        <v>11.7782</v>
      </c>
      <c r="N32" s="574">
        <v>15.878548390000001</v>
      </c>
      <c r="O32" s="574">
        <v>15.47212903</v>
      </c>
      <c r="P32" s="574">
        <v>15.284428569999999</v>
      </c>
      <c r="Q32" s="574">
        <v>13.269193550000001</v>
      </c>
      <c r="R32" s="574">
        <v>8.5131666670000001</v>
      </c>
      <c r="S32" s="574">
        <v>5.939774194</v>
      </c>
      <c r="T32" s="574">
        <v>5.0293666669999997</v>
      </c>
      <c r="U32" s="574">
        <v>4.6668064520000003</v>
      </c>
      <c r="V32" s="574">
        <v>4.7703870970000004</v>
      </c>
      <c r="W32" s="574">
        <v>4.9272</v>
      </c>
      <c r="X32" s="574">
        <v>7.2960967739999996</v>
      </c>
      <c r="Y32" s="574">
        <v>11.6561</v>
      </c>
      <c r="Z32" s="574">
        <v>13.414032260000001</v>
      </c>
      <c r="AA32" s="574">
        <v>17.557451610000001</v>
      </c>
      <c r="AB32" s="574">
        <v>14.398</v>
      </c>
      <c r="AC32" s="574">
        <v>11.24467742</v>
      </c>
      <c r="AD32" s="574">
        <v>8.2926000000000002</v>
      </c>
      <c r="AE32" s="574">
        <v>5.7049354839999999</v>
      </c>
      <c r="AF32" s="574">
        <v>5.1289999999999996</v>
      </c>
      <c r="AG32" s="574">
        <v>4.7374193550000001</v>
      </c>
      <c r="AH32" s="574">
        <v>4.8108709679999997</v>
      </c>
      <c r="AI32" s="574">
        <v>5.1506999999999996</v>
      </c>
      <c r="AJ32" s="574">
        <v>6.8662258070000002</v>
      </c>
      <c r="AK32" s="574">
        <v>10.552</v>
      </c>
      <c r="AL32" s="574">
        <v>15.069709680000001</v>
      </c>
      <c r="AM32" s="574">
        <v>19.648161290000001</v>
      </c>
      <c r="AN32" s="574">
        <v>17.59675</v>
      </c>
      <c r="AO32" s="574">
        <v>11.85212903</v>
      </c>
      <c r="AP32" s="574">
        <v>8.737533333</v>
      </c>
      <c r="AQ32" s="574">
        <v>6.1618064520000004</v>
      </c>
      <c r="AR32" s="574">
        <v>5.1810666669999996</v>
      </c>
      <c r="AS32" s="574">
        <v>4.995774194</v>
      </c>
      <c r="AT32" s="574">
        <v>4.9593225810000003</v>
      </c>
      <c r="AU32" s="574">
        <v>5.1844666669999997</v>
      </c>
      <c r="AV32" s="574">
        <v>7.3631612899999999</v>
      </c>
      <c r="AW32" s="574">
        <v>11.23124</v>
      </c>
      <c r="AX32" s="574">
        <v>15.6722</v>
      </c>
      <c r="AY32" s="574">
        <v>18.353539999999999</v>
      </c>
      <c r="AZ32" s="354">
        <v>17.071400000000001</v>
      </c>
      <c r="BA32" s="354">
        <v>12.639430000000001</v>
      </c>
      <c r="BB32" s="354">
        <v>8.6894939999999998</v>
      </c>
      <c r="BC32" s="354">
        <v>6.209689</v>
      </c>
      <c r="BD32" s="354">
        <v>5.146147</v>
      </c>
      <c r="BE32" s="354">
        <v>4.7034320000000003</v>
      </c>
      <c r="BF32" s="354">
        <v>4.7372269999999999</v>
      </c>
      <c r="BG32" s="354">
        <v>5.2632289999999999</v>
      </c>
      <c r="BH32" s="354">
        <v>7.5851899999999999</v>
      </c>
      <c r="BI32" s="354">
        <v>11.49531</v>
      </c>
      <c r="BJ32" s="354">
        <v>15.02894</v>
      </c>
      <c r="BK32" s="354">
        <v>16.910430000000002</v>
      </c>
      <c r="BL32" s="354">
        <v>15.79949</v>
      </c>
      <c r="BM32" s="354">
        <v>12.484</v>
      </c>
      <c r="BN32" s="354">
        <v>8.7170369999999995</v>
      </c>
      <c r="BO32" s="354">
        <v>6.2749949999999997</v>
      </c>
      <c r="BP32" s="354">
        <v>5.2223560000000004</v>
      </c>
      <c r="BQ32" s="354">
        <v>4.766127</v>
      </c>
      <c r="BR32" s="354">
        <v>4.7975859999999999</v>
      </c>
      <c r="BS32" s="354">
        <v>5.3212029999999997</v>
      </c>
      <c r="BT32" s="354">
        <v>7.6161050000000001</v>
      </c>
      <c r="BU32" s="354">
        <v>11.509</v>
      </c>
      <c r="BV32" s="354">
        <v>15.02866</v>
      </c>
    </row>
    <row r="33" spans="1:75" ht="11.1" customHeight="1" x14ac:dyDescent="0.2">
      <c r="A33" s="267" t="s">
        <v>269</v>
      </c>
      <c r="B33" s="597" t="s">
        <v>1190</v>
      </c>
      <c r="C33" s="574">
        <v>26.604225809999999</v>
      </c>
      <c r="D33" s="574">
        <v>26.028178570000001</v>
      </c>
      <c r="E33" s="574">
        <v>24.527354840000001</v>
      </c>
      <c r="F33" s="574">
        <v>23.503866670000001</v>
      </c>
      <c r="G33" s="574">
        <v>22.040903230000001</v>
      </c>
      <c r="H33" s="574">
        <v>21.805066669999999</v>
      </c>
      <c r="I33" s="574">
        <v>21.416193549999999</v>
      </c>
      <c r="J33" s="574">
        <v>21.810903230000001</v>
      </c>
      <c r="K33" s="574">
        <v>21.7515</v>
      </c>
      <c r="L33" s="574">
        <v>22.293677420000002</v>
      </c>
      <c r="M33" s="574">
        <v>24.297466669999999</v>
      </c>
      <c r="N33" s="574">
        <v>24.517870970000001</v>
      </c>
      <c r="O33" s="574">
        <v>24.859677420000001</v>
      </c>
      <c r="P33" s="574">
        <v>25.302535710000001</v>
      </c>
      <c r="Q33" s="574">
        <v>24.455548390000001</v>
      </c>
      <c r="R33" s="574">
        <v>23.564266669999999</v>
      </c>
      <c r="S33" s="574">
        <v>22.008225809999999</v>
      </c>
      <c r="T33" s="574">
        <v>21.87533333</v>
      </c>
      <c r="U33" s="574">
        <v>21.621129029999999</v>
      </c>
      <c r="V33" s="574">
        <v>22.172161289999998</v>
      </c>
      <c r="W33" s="574">
        <v>22.351400000000002</v>
      </c>
      <c r="X33" s="574">
        <v>22.911354840000001</v>
      </c>
      <c r="Y33" s="574">
        <v>24.71233333</v>
      </c>
      <c r="Z33" s="574">
        <v>25.47496774</v>
      </c>
      <c r="AA33" s="574">
        <v>25.895516130000001</v>
      </c>
      <c r="AB33" s="574">
        <v>24.72737931</v>
      </c>
      <c r="AC33" s="574">
        <v>24.120032259999999</v>
      </c>
      <c r="AD33" s="574">
        <v>23.333100000000002</v>
      </c>
      <c r="AE33" s="574">
        <v>22.12751613</v>
      </c>
      <c r="AF33" s="574">
        <v>21.932766669999999</v>
      </c>
      <c r="AG33" s="574">
        <v>22.112741939999999</v>
      </c>
      <c r="AH33" s="574">
        <v>22.510290319999999</v>
      </c>
      <c r="AI33" s="574">
        <v>22.307133329999999</v>
      </c>
      <c r="AJ33" s="574">
        <v>22.360483869999999</v>
      </c>
      <c r="AK33" s="574">
        <v>24.128666670000001</v>
      </c>
      <c r="AL33" s="574">
        <v>25.755580649999999</v>
      </c>
      <c r="AM33" s="574">
        <v>26.855096769999999</v>
      </c>
      <c r="AN33" s="574">
        <v>26.326821429999999</v>
      </c>
      <c r="AO33" s="574">
        <v>24.183258070000001</v>
      </c>
      <c r="AP33" s="574">
        <v>23.360566670000001</v>
      </c>
      <c r="AQ33" s="574">
        <v>22.410741940000001</v>
      </c>
      <c r="AR33" s="574">
        <v>21.921833329999998</v>
      </c>
      <c r="AS33" s="574">
        <v>21.887870970000002</v>
      </c>
      <c r="AT33" s="574">
        <v>22.395935479999999</v>
      </c>
      <c r="AU33" s="574">
        <v>22.327666669999999</v>
      </c>
      <c r="AV33" s="574">
        <v>22.29303226</v>
      </c>
      <c r="AW33" s="574">
        <v>24.237169999999999</v>
      </c>
      <c r="AX33" s="574">
        <v>25.230599999999999</v>
      </c>
      <c r="AY33" s="574">
        <v>25.88355</v>
      </c>
      <c r="AZ33" s="354">
        <v>25.554860000000001</v>
      </c>
      <c r="BA33" s="354">
        <v>24.031580000000002</v>
      </c>
      <c r="BB33" s="354">
        <v>23.030049999999999</v>
      </c>
      <c r="BC33" s="354">
        <v>21.773700000000002</v>
      </c>
      <c r="BD33" s="354">
        <v>21.62482</v>
      </c>
      <c r="BE33" s="354">
        <v>21.577310000000001</v>
      </c>
      <c r="BF33" s="354">
        <v>21.928879999999999</v>
      </c>
      <c r="BG33" s="354">
        <v>21.994540000000001</v>
      </c>
      <c r="BH33" s="354">
        <v>22.42548</v>
      </c>
      <c r="BI33" s="354">
        <v>24.355910000000002</v>
      </c>
      <c r="BJ33" s="354">
        <v>25.219660000000001</v>
      </c>
      <c r="BK33" s="354">
        <v>25.690940000000001</v>
      </c>
      <c r="BL33" s="354">
        <v>25.249649999999999</v>
      </c>
      <c r="BM33" s="354">
        <v>23.829940000000001</v>
      </c>
      <c r="BN33" s="354">
        <v>22.89359</v>
      </c>
      <c r="BO33" s="354">
        <v>21.6707</v>
      </c>
      <c r="BP33" s="354">
        <v>21.538799999999998</v>
      </c>
      <c r="BQ33" s="354">
        <v>21.495640000000002</v>
      </c>
      <c r="BR33" s="354">
        <v>21.847059999999999</v>
      </c>
      <c r="BS33" s="354">
        <v>21.914429999999999</v>
      </c>
      <c r="BT33" s="354">
        <v>22.35801</v>
      </c>
      <c r="BU33" s="354">
        <v>24.297329999999999</v>
      </c>
      <c r="BV33" s="354">
        <v>25.164940000000001</v>
      </c>
    </row>
    <row r="34" spans="1:75" ht="11.1" customHeight="1" x14ac:dyDescent="0.2">
      <c r="A34" s="267" t="s">
        <v>270</v>
      </c>
      <c r="B34" s="597" t="s">
        <v>1191</v>
      </c>
      <c r="C34" s="574">
        <v>30.619830189999998</v>
      </c>
      <c r="D34" s="574">
        <v>28.714266930000001</v>
      </c>
      <c r="E34" s="574">
        <v>25.059587000000001</v>
      </c>
      <c r="F34" s="574">
        <v>24.769173070000001</v>
      </c>
      <c r="G34" s="574">
        <v>29.764088709999999</v>
      </c>
      <c r="H34" s="574">
        <v>38.150875429999999</v>
      </c>
      <c r="I34" s="574">
        <v>45.321610229999997</v>
      </c>
      <c r="J34" s="574">
        <v>44.52079165</v>
      </c>
      <c r="K34" s="574">
        <v>37.504624030000002</v>
      </c>
      <c r="L34" s="574">
        <v>30.530112259999999</v>
      </c>
      <c r="M34" s="574">
        <v>30.07022907</v>
      </c>
      <c r="N34" s="574">
        <v>32.012954550000003</v>
      </c>
      <c r="O34" s="574">
        <v>31.088806099999999</v>
      </c>
      <c r="P34" s="574">
        <v>30.95135282</v>
      </c>
      <c r="Q34" s="574">
        <v>30.21935968</v>
      </c>
      <c r="R34" s="574">
        <v>28.762220129999999</v>
      </c>
      <c r="S34" s="574">
        <v>31.917368289999999</v>
      </c>
      <c r="T34" s="574">
        <v>39.254347770000003</v>
      </c>
      <c r="U34" s="574">
        <v>47.572305550000003</v>
      </c>
      <c r="V34" s="574">
        <v>47.4688941</v>
      </c>
      <c r="W34" s="574">
        <v>39.957835369999998</v>
      </c>
      <c r="X34" s="574">
        <v>32.77268419</v>
      </c>
      <c r="Y34" s="574">
        <v>32.10607907</v>
      </c>
      <c r="Z34" s="574">
        <v>32.89078181</v>
      </c>
      <c r="AA34" s="574">
        <v>36.677168029999997</v>
      </c>
      <c r="AB34" s="574">
        <v>31.472853239999999</v>
      </c>
      <c r="AC34" s="574">
        <v>29.65181123</v>
      </c>
      <c r="AD34" s="574">
        <v>29.329336569999999</v>
      </c>
      <c r="AE34" s="574">
        <v>33.795989159999998</v>
      </c>
      <c r="AF34" s="574">
        <v>41.281373770000002</v>
      </c>
      <c r="AG34" s="574">
        <v>49.278972420000002</v>
      </c>
      <c r="AH34" s="574">
        <v>48.273887160000001</v>
      </c>
      <c r="AI34" s="574">
        <v>40.753200300000003</v>
      </c>
      <c r="AJ34" s="574">
        <v>34.532628160000002</v>
      </c>
      <c r="AK34" s="574">
        <v>32.91610713</v>
      </c>
      <c r="AL34" s="574">
        <v>33.445460320000002</v>
      </c>
      <c r="AM34" s="574">
        <v>36.301729969999997</v>
      </c>
      <c r="AN34" s="574">
        <v>33.281100109999997</v>
      </c>
      <c r="AO34" s="574">
        <v>26.818326259999999</v>
      </c>
      <c r="AP34" s="574">
        <v>27.679933930000001</v>
      </c>
      <c r="AQ34" s="574">
        <v>31.352502650000002</v>
      </c>
      <c r="AR34" s="574">
        <v>40.376099930000002</v>
      </c>
      <c r="AS34" s="574">
        <v>48.184123450000001</v>
      </c>
      <c r="AT34" s="574">
        <v>45.45914432</v>
      </c>
      <c r="AU34" s="574">
        <v>40.708197929999997</v>
      </c>
      <c r="AV34" s="574">
        <v>33.403256069999998</v>
      </c>
      <c r="AW34" s="574">
        <v>31.488704429999999</v>
      </c>
      <c r="AX34" s="574">
        <v>33.461860000000001</v>
      </c>
      <c r="AY34" s="574">
        <v>36.136310000000002</v>
      </c>
      <c r="AZ34" s="354">
        <v>32.236980000000003</v>
      </c>
      <c r="BA34" s="354">
        <v>28.134969999999999</v>
      </c>
      <c r="BB34" s="354">
        <v>28.126100000000001</v>
      </c>
      <c r="BC34" s="354">
        <v>30.40034</v>
      </c>
      <c r="BD34" s="354">
        <v>39.484839999999998</v>
      </c>
      <c r="BE34" s="354">
        <v>48.25441</v>
      </c>
      <c r="BF34" s="354">
        <v>47.782260000000001</v>
      </c>
      <c r="BG34" s="354">
        <v>41.159300000000002</v>
      </c>
      <c r="BH34" s="354">
        <v>33.362749999999998</v>
      </c>
      <c r="BI34" s="354">
        <v>32.59272</v>
      </c>
      <c r="BJ34" s="354">
        <v>35.662399999999998</v>
      </c>
      <c r="BK34" s="354">
        <v>35.42427</v>
      </c>
      <c r="BL34" s="354">
        <v>32.466889999999999</v>
      </c>
      <c r="BM34" s="354">
        <v>28.157080000000001</v>
      </c>
      <c r="BN34" s="354">
        <v>28.692530000000001</v>
      </c>
      <c r="BO34" s="354">
        <v>30.669440000000002</v>
      </c>
      <c r="BP34" s="354">
        <v>40.084679999999999</v>
      </c>
      <c r="BQ34" s="354">
        <v>49.527160000000002</v>
      </c>
      <c r="BR34" s="354">
        <v>49.17877</v>
      </c>
      <c r="BS34" s="354">
        <v>42.51961</v>
      </c>
      <c r="BT34" s="354">
        <v>34.408720000000002</v>
      </c>
      <c r="BU34" s="354">
        <v>33.460889999999999</v>
      </c>
      <c r="BV34" s="354">
        <v>36.429699999999997</v>
      </c>
    </row>
    <row r="35" spans="1:75" ht="11.1" customHeight="1" x14ac:dyDescent="0.2">
      <c r="A35" s="267" t="s">
        <v>268</v>
      </c>
      <c r="B35" s="597" t="s">
        <v>1192</v>
      </c>
      <c r="C35" s="574">
        <v>4.9342580649999999</v>
      </c>
      <c r="D35" s="574">
        <v>4.9814642859999996</v>
      </c>
      <c r="E35" s="574">
        <v>5.0631935480000001</v>
      </c>
      <c r="F35" s="574">
        <v>5.1130333329999997</v>
      </c>
      <c r="G35" s="574">
        <v>5.1165483869999999</v>
      </c>
      <c r="H35" s="574">
        <v>5.1318333330000003</v>
      </c>
      <c r="I35" s="574">
        <v>5.1727741939999996</v>
      </c>
      <c r="J35" s="574">
        <v>5.2063225810000002</v>
      </c>
      <c r="K35" s="574">
        <v>5.2870666670000004</v>
      </c>
      <c r="L35" s="574">
        <v>5.2776451609999997</v>
      </c>
      <c r="M35" s="574">
        <v>5.2842666669999998</v>
      </c>
      <c r="N35" s="574">
        <v>5.2083870970000001</v>
      </c>
      <c r="O35" s="574">
        <v>5.3077419360000002</v>
      </c>
      <c r="P35" s="574">
        <v>5.2941071429999997</v>
      </c>
      <c r="Q35" s="574">
        <v>5.3684516130000004</v>
      </c>
      <c r="R35" s="574">
        <v>5.3209</v>
      </c>
      <c r="S35" s="574">
        <v>5.3830967740000002</v>
      </c>
      <c r="T35" s="574">
        <v>5.3635333330000003</v>
      </c>
      <c r="U35" s="574">
        <v>5.3749677419999999</v>
      </c>
      <c r="V35" s="574">
        <v>5.412451613</v>
      </c>
      <c r="W35" s="574">
        <v>5.4188666669999996</v>
      </c>
      <c r="X35" s="574">
        <v>5.4125483870000002</v>
      </c>
      <c r="Y35" s="574">
        <v>5.4899333329999997</v>
      </c>
      <c r="Z35" s="574">
        <v>5.4899354840000001</v>
      </c>
      <c r="AA35" s="574">
        <v>5.3564193549999999</v>
      </c>
      <c r="AB35" s="574">
        <v>5.5108275859999996</v>
      </c>
      <c r="AC35" s="574">
        <v>5.3683870970000003</v>
      </c>
      <c r="AD35" s="574">
        <v>5.3337333329999996</v>
      </c>
      <c r="AE35" s="574">
        <v>5.3301935479999996</v>
      </c>
      <c r="AF35" s="574">
        <v>5.3871666669999998</v>
      </c>
      <c r="AG35" s="574">
        <v>5.4449032260000001</v>
      </c>
      <c r="AH35" s="574">
        <v>5.4016774190000003</v>
      </c>
      <c r="AI35" s="574">
        <v>5.3510666670000004</v>
      </c>
      <c r="AJ35" s="574">
        <v>5.4096129030000002</v>
      </c>
      <c r="AK35" s="574">
        <v>5.4158666670000004</v>
      </c>
      <c r="AL35" s="574">
        <v>5.5289032259999997</v>
      </c>
      <c r="AM35" s="574">
        <v>5.3752258069999996</v>
      </c>
      <c r="AN35" s="574">
        <v>5.4190714289999997</v>
      </c>
      <c r="AO35" s="574">
        <v>5.5625806449999997</v>
      </c>
      <c r="AP35" s="574">
        <v>5.5450333330000001</v>
      </c>
      <c r="AQ35" s="574">
        <v>5.535774194</v>
      </c>
      <c r="AR35" s="574">
        <v>5.5779333329999998</v>
      </c>
      <c r="AS35" s="574">
        <v>5.6160967739999998</v>
      </c>
      <c r="AT35" s="574">
        <v>5.6501612899999998</v>
      </c>
      <c r="AU35" s="574">
        <v>5.6394000000000002</v>
      </c>
      <c r="AV35" s="574">
        <v>5.5833548390000001</v>
      </c>
      <c r="AW35" s="574">
        <v>5.7237549999999997</v>
      </c>
      <c r="AX35" s="574">
        <v>5.7113889999999996</v>
      </c>
      <c r="AY35" s="574">
        <v>5.5221070000000001</v>
      </c>
      <c r="AZ35" s="354">
        <v>5.6921710000000001</v>
      </c>
      <c r="BA35" s="354">
        <v>5.7022250000000003</v>
      </c>
      <c r="BB35" s="354">
        <v>5.6930839999999998</v>
      </c>
      <c r="BC35" s="354">
        <v>5.6879619999999997</v>
      </c>
      <c r="BD35" s="354">
        <v>5.696637</v>
      </c>
      <c r="BE35" s="354">
        <v>5.7073460000000003</v>
      </c>
      <c r="BF35" s="354">
        <v>5.7247339999999998</v>
      </c>
      <c r="BG35" s="354">
        <v>5.7199840000000002</v>
      </c>
      <c r="BH35" s="354">
        <v>5.7284199999999998</v>
      </c>
      <c r="BI35" s="354">
        <v>5.7471829999999997</v>
      </c>
      <c r="BJ35" s="354">
        <v>5.7536189999999996</v>
      </c>
      <c r="BK35" s="354">
        <v>5.7475959999999997</v>
      </c>
      <c r="BL35" s="354">
        <v>5.6851960000000004</v>
      </c>
      <c r="BM35" s="354">
        <v>5.7457950000000002</v>
      </c>
      <c r="BN35" s="354">
        <v>5.7589940000000004</v>
      </c>
      <c r="BO35" s="354">
        <v>5.758756</v>
      </c>
      <c r="BP35" s="354">
        <v>5.7575770000000004</v>
      </c>
      <c r="BQ35" s="354">
        <v>5.7629530000000004</v>
      </c>
      <c r="BR35" s="354">
        <v>5.7688649999999999</v>
      </c>
      <c r="BS35" s="354">
        <v>5.78301</v>
      </c>
      <c r="BT35" s="354">
        <v>5.8046009999999999</v>
      </c>
      <c r="BU35" s="354">
        <v>5.8256880000000004</v>
      </c>
      <c r="BV35" s="354">
        <v>5.8389899999999999</v>
      </c>
    </row>
    <row r="36" spans="1:75" ht="11.1" customHeight="1" x14ac:dyDescent="0.2">
      <c r="A36" s="267" t="s">
        <v>272</v>
      </c>
      <c r="B36" s="597" t="s">
        <v>1193</v>
      </c>
      <c r="C36" s="574">
        <v>4.5548387100000003</v>
      </c>
      <c r="D36" s="574">
        <v>4.2837857140000004</v>
      </c>
      <c r="E36" s="574">
        <v>3.486516129</v>
      </c>
      <c r="F36" s="574">
        <v>3.026233333</v>
      </c>
      <c r="G36" s="574">
        <v>2.7649677420000001</v>
      </c>
      <c r="H36" s="574">
        <v>2.9690333330000001</v>
      </c>
      <c r="I36" s="574">
        <v>3.2267419359999998</v>
      </c>
      <c r="J36" s="574">
        <v>3.1949354840000002</v>
      </c>
      <c r="K36" s="574">
        <v>2.9302999999999999</v>
      </c>
      <c r="L36" s="574">
        <v>2.9206451609999999</v>
      </c>
      <c r="M36" s="574">
        <v>3.582966667</v>
      </c>
      <c r="N36" s="574">
        <v>4.2737419360000004</v>
      </c>
      <c r="O36" s="574">
        <v>4.1340322580000004</v>
      </c>
      <c r="P36" s="574">
        <v>4.081428571</v>
      </c>
      <c r="Q36" s="574">
        <v>3.743709677</v>
      </c>
      <c r="R36" s="574">
        <v>3.0686333330000002</v>
      </c>
      <c r="S36" s="574">
        <v>2.8186774190000001</v>
      </c>
      <c r="T36" s="574">
        <v>2.9868666670000001</v>
      </c>
      <c r="U36" s="574">
        <v>3.2800322579999999</v>
      </c>
      <c r="V36" s="574">
        <v>3.2867096770000002</v>
      </c>
      <c r="W36" s="574">
        <v>3.001433333</v>
      </c>
      <c r="X36" s="574">
        <v>2.982741936</v>
      </c>
      <c r="Y36" s="574">
        <v>3.6067</v>
      </c>
      <c r="Z36" s="574">
        <v>3.9367096770000001</v>
      </c>
      <c r="AA36" s="574">
        <v>4.5899354839999997</v>
      </c>
      <c r="AB36" s="574">
        <v>3.9079310349999998</v>
      </c>
      <c r="AC36" s="574">
        <v>3.4475483869999999</v>
      </c>
      <c r="AD36" s="574">
        <v>3.0541</v>
      </c>
      <c r="AE36" s="574">
        <v>2.8809677420000002</v>
      </c>
      <c r="AF36" s="574">
        <v>3.0902666669999999</v>
      </c>
      <c r="AG36" s="574">
        <v>3.377129032</v>
      </c>
      <c r="AH36" s="574">
        <v>3.3519354840000002</v>
      </c>
      <c r="AI36" s="574">
        <v>3.0727000000000002</v>
      </c>
      <c r="AJ36" s="574">
        <v>2.9965806449999999</v>
      </c>
      <c r="AK36" s="574">
        <v>3.4463333330000001</v>
      </c>
      <c r="AL36" s="574">
        <v>4.1393225810000001</v>
      </c>
      <c r="AM36" s="574">
        <v>4.8243548389999997</v>
      </c>
      <c r="AN36" s="574">
        <v>4.4070714290000002</v>
      </c>
      <c r="AO36" s="574">
        <v>3.39583871</v>
      </c>
      <c r="AP36" s="574">
        <v>3.0261999999999998</v>
      </c>
      <c r="AQ36" s="574">
        <v>2.8410967739999999</v>
      </c>
      <c r="AR36" s="574">
        <v>3.0730333330000001</v>
      </c>
      <c r="AS36" s="574">
        <v>3.3460322580000001</v>
      </c>
      <c r="AT36" s="574">
        <v>3.2511290320000001</v>
      </c>
      <c r="AU36" s="574">
        <v>3.0815999999999999</v>
      </c>
      <c r="AV36" s="574">
        <v>3.0005483869999998</v>
      </c>
      <c r="AW36" s="574">
        <v>3.5064609999999998</v>
      </c>
      <c r="AX36" s="574">
        <v>4.2334990000000001</v>
      </c>
      <c r="AY36" s="574">
        <v>4.7073840000000002</v>
      </c>
      <c r="AZ36" s="354">
        <v>4.338794</v>
      </c>
      <c r="BA36" s="354">
        <v>3.557137</v>
      </c>
      <c r="BB36" s="354">
        <v>3.0434100000000002</v>
      </c>
      <c r="BC36" s="354">
        <v>2.7758569999999998</v>
      </c>
      <c r="BD36" s="354">
        <v>2.9993609999999999</v>
      </c>
      <c r="BE36" s="354">
        <v>3.3174899999999998</v>
      </c>
      <c r="BF36" s="354">
        <v>3.3131080000000002</v>
      </c>
      <c r="BG36" s="354">
        <v>3.0793509999999999</v>
      </c>
      <c r="BH36" s="354">
        <v>3.0326279999999999</v>
      </c>
      <c r="BI36" s="354">
        <v>3.5894110000000001</v>
      </c>
      <c r="BJ36" s="354">
        <v>4.2512379999999999</v>
      </c>
      <c r="BK36" s="354">
        <v>4.4983399999999998</v>
      </c>
      <c r="BL36" s="354">
        <v>4.1865860000000001</v>
      </c>
      <c r="BM36" s="354">
        <v>3.539412</v>
      </c>
      <c r="BN36" s="354">
        <v>3.0725310000000001</v>
      </c>
      <c r="BO36" s="354">
        <v>2.79895</v>
      </c>
      <c r="BP36" s="354">
        <v>3.0417890000000001</v>
      </c>
      <c r="BQ36" s="354">
        <v>3.3732129999999998</v>
      </c>
      <c r="BR36" s="354">
        <v>3.379937</v>
      </c>
      <c r="BS36" s="354">
        <v>3.1440190000000001</v>
      </c>
      <c r="BT36" s="354">
        <v>3.0817019999999999</v>
      </c>
      <c r="BU36" s="354">
        <v>3.6288010000000002</v>
      </c>
      <c r="BV36" s="354">
        <v>4.2874090000000002</v>
      </c>
    </row>
    <row r="37" spans="1:75" ht="11.1" customHeight="1" x14ac:dyDescent="0.2">
      <c r="A37" s="267" t="s">
        <v>275</v>
      </c>
      <c r="B37" s="597" t="s">
        <v>1194</v>
      </c>
      <c r="C37" s="574">
        <v>0.17825806499999999</v>
      </c>
      <c r="D37" s="574">
        <v>0.17824999999999999</v>
      </c>
      <c r="E37" s="574">
        <v>0.17825806499999999</v>
      </c>
      <c r="F37" s="574">
        <v>0.17823333299999999</v>
      </c>
      <c r="G37" s="574">
        <v>0.17825806499999999</v>
      </c>
      <c r="H37" s="574">
        <v>0.17823333299999999</v>
      </c>
      <c r="I37" s="574">
        <v>0.17825806499999999</v>
      </c>
      <c r="J37" s="574">
        <v>0.17825806499999999</v>
      </c>
      <c r="K37" s="574">
        <v>0.17823333299999999</v>
      </c>
      <c r="L37" s="574">
        <v>0.17825806499999999</v>
      </c>
      <c r="M37" s="574">
        <v>0.17823333299999999</v>
      </c>
      <c r="N37" s="574">
        <v>0.17825806499999999</v>
      </c>
      <c r="O37" s="574">
        <v>0.17025806499999999</v>
      </c>
      <c r="P37" s="574">
        <v>0.17025000000000001</v>
      </c>
      <c r="Q37" s="574">
        <v>0.17025806499999999</v>
      </c>
      <c r="R37" s="574">
        <v>0.17023333299999999</v>
      </c>
      <c r="S37" s="574">
        <v>0.17025806499999999</v>
      </c>
      <c r="T37" s="574">
        <v>0.17023333299999999</v>
      </c>
      <c r="U37" s="574">
        <v>0.17025806499999999</v>
      </c>
      <c r="V37" s="574">
        <v>0.17025806499999999</v>
      </c>
      <c r="W37" s="574">
        <v>0.17023333299999999</v>
      </c>
      <c r="X37" s="574">
        <v>0.17025806499999999</v>
      </c>
      <c r="Y37" s="574">
        <v>0.17023333299999999</v>
      </c>
      <c r="Z37" s="574">
        <v>0.17025806499999999</v>
      </c>
      <c r="AA37" s="574">
        <v>0.185258065</v>
      </c>
      <c r="AB37" s="574">
        <v>0.18525</v>
      </c>
      <c r="AC37" s="574">
        <v>0.185258065</v>
      </c>
      <c r="AD37" s="574">
        <v>0.185233333</v>
      </c>
      <c r="AE37" s="574">
        <v>0.185258065</v>
      </c>
      <c r="AF37" s="574">
        <v>0.185233333</v>
      </c>
      <c r="AG37" s="574">
        <v>0.18516129000000001</v>
      </c>
      <c r="AH37" s="574">
        <v>0.185258065</v>
      </c>
      <c r="AI37" s="574">
        <v>0.185258065</v>
      </c>
      <c r="AJ37" s="574">
        <v>0.185258065</v>
      </c>
      <c r="AK37" s="574">
        <v>0.185258065</v>
      </c>
      <c r="AL37" s="574">
        <v>0.185258065</v>
      </c>
      <c r="AM37" s="574">
        <v>0.182258065</v>
      </c>
      <c r="AN37" s="574">
        <v>0.182258065</v>
      </c>
      <c r="AO37" s="574">
        <v>0.182258065</v>
      </c>
      <c r="AP37" s="574">
        <v>0.182258065</v>
      </c>
      <c r="AQ37" s="574">
        <v>0.182258065</v>
      </c>
      <c r="AR37" s="574">
        <v>0.182258065</v>
      </c>
      <c r="AS37" s="574">
        <v>0.182258065</v>
      </c>
      <c r="AT37" s="574">
        <v>0.182258065</v>
      </c>
      <c r="AU37" s="574">
        <v>0.182258065</v>
      </c>
      <c r="AV37" s="574">
        <v>0.182258065</v>
      </c>
      <c r="AW37" s="574">
        <v>0.18225810000000001</v>
      </c>
      <c r="AX37" s="574">
        <v>0.18225810000000001</v>
      </c>
      <c r="AY37" s="574">
        <v>0.19925809999999999</v>
      </c>
      <c r="AZ37" s="354">
        <v>0.19925809999999999</v>
      </c>
      <c r="BA37" s="354">
        <v>0.19925809999999999</v>
      </c>
      <c r="BB37" s="354">
        <v>0.19925809999999999</v>
      </c>
      <c r="BC37" s="354">
        <v>0.19925809999999999</v>
      </c>
      <c r="BD37" s="354">
        <v>0.19925809999999999</v>
      </c>
      <c r="BE37" s="354">
        <v>0.19925809999999999</v>
      </c>
      <c r="BF37" s="354">
        <v>0.19925809999999999</v>
      </c>
      <c r="BG37" s="354">
        <v>0.19925809999999999</v>
      </c>
      <c r="BH37" s="354">
        <v>0.19925809999999999</v>
      </c>
      <c r="BI37" s="354">
        <v>0.19925809999999999</v>
      </c>
      <c r="BJ37" s="354">
        <v>0.19925809999999999</v>
      </c>
      <c r="BK37" s="354">
        <v>0.21625810000000001</v>
      </c>
      <c r="BL37" s="354">
        <v>0.21625810000000001</v>
      </c>
      <c r="BM37" s="354">
        <v>0.21625810000000001</v>
      </c>
      <c r="BN37" s="354">
        <v>0.21625810000000001</v>
      </c>
      <c r="BO37" s="354">
        <v>0.21625810000000001</v>
      </c>
      <c r="BP37" s="354">
        <v>0.21625810000000001</v>
      </c>
      <c r="BQ37" s="354">
        <v>0.21625810000000001</v>
      </c>
      <c r="BR37" s="354">
        <v>0.21625810000000001</v>
      </c>
      <c r="BS37" s="354">
        <v>0.21625810000000001</v>
      </c>
      <c r="BT37" s="354">
        <v>0.21625810000000001</v>
      </c>
      <c r="BU37" s="354">
        <v>0.21625810000000001</v>
      </c>
      <c r="BV37" s="354">
        <v>0.21625810000000001</v>
      </c>
    </row>
    <row r="38" spans="1:75" ht="11.1"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352"/>
      <c r="BA38" s="352"/>
      <c r="BB38" s="352"/>
      <c r="BC38" s="352"/>
      <c r="BD38" s="352"/>
      <c r="BE38" s="352"/>
      <c r="BF38" s="352"/>
      <c r="BG38" s="352"/>
      <c r="BH38" s="352"/>
      <c r="BI38" s="352"/>
      <c r="BJ38" s="559"/>
      <c r="BK38" s="559"/>
      <c r="BL38" s="559"/>
      <c r="BM38" s="559"/>
      <c r="BN38" s="559"/>
      <c r="BO38" s="559"/>
      <c r="BP38" s="559"/>
      <c r="BQ38" s="559"/>
      <c r="BR38" s="559"/>
      <c r="BS38" s="559"/>
      <c r="BT38" s="559"/>
      <c r="BU38" s="559"/>
      <c r="BV38" s="559"/>
    </row>
    <row r="39" spans="1:75" ht="11.1" customHeight="1" x14ac:dyDescent="0.2">
      <c r="A39" s="602"/>
      <c r="B39" s="39" t="s">
        <v>1195</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660"/>
      <c r="BA39" s="660"/>
      <c r="BB39" s="660"/>
      <c r="BC39" s="660"/>
      <c r="BD39" s="660"/>
      <c r="BE39" s="660"/>
      <c r="BF39" s="660"/>
      <c r="BG39" s="660"/>
      <c r="BH39" s="660"/>
      <c r="BI39" s="660"/>
      <c r="BJ39" s="660"/>
      <c r="BK39" s="660"/>
      <c r="BL39" s="660"/>
      <c r="BM39" s="660"/>
      <c r="BN39" s="660"/>
      <c r="BO39" s="660"/>
      <c r="BP39" s="660"/>
      <c r="BQ39" s="660"/>
      <c r="BR39" s="660"/>
      <c r="BS39" s="660"/>
      <c r="BT39" s="660"/>
      <c r="BU39" s="660"/>
      <c r="BV39" s="660"/>
    </row>
    <row r="40" spans="1:75" ht="11.1" customHeight="1" x14ac:dyDescent="0.2">
      <c r="A40" s="595" t="s">
        <v>264</v>
      </c>
      <c r="B40" s="596" t="s">
        <v>1196</v>
      </c>
      <c r="C40" s="347">
        <v>2215.9409999999998</v>
      </c>
      <c r="D40" s="347">
        <v>1562.018</v>
      </c>
      <c r="E40" s="347">
        <v>1401.4649999999999</v>
      </c>
      <c r="F40" s="347">
        <v>1611.7650000000001</v>
      </c>
      <c r="G40" s="347">
        <v>2001.915</v>
      </c>
      <c r="H40" s="347">
        <v>2325.3209999999999</v>
      </c>
      <c r="I40" s="347">
        <v>2505.1219999999998</v>
      </c>
      <c r="J40" s="347">
        <v>2709.422</v>
      </c>
      <c r="K40" s="347">
        <v>3145.643</v>
      </c>
      <c r="L40" s="347">
        <v>3569.384</v>
      </c>
      <c r="M40" s="347">
        <v>3501.05</v>
      </c>
      <c r="N40" s="347">
        <v>2925.38</v>
      </c>
      <c r="O40" s="347">
        <v>2470.0149999999999</v>
      </c>
      <c r="P40" s="347">
        <v>2072.183</v>
      </c>
      <c r="Q40" s="347">
        <v>1849.895</v>
      </c>
      <c r="R40" s="347">
        <v>2116.4609999999998</v>
      </c>
      <c r="S40" s="347">
        <v>2576.48</v>
      </c>
      <c r="T40" s="347">
        <v>2901.6610000000001</v>
      </c>
      <c r="U40" s="347">
        <v>3035.1959999999999</v>
      </c>
      <c r="V40" s="347">
        <v>3167.9470000000001</v>
      </c>
      <c r="W40" s="347">
        <v>3489.8319999999999</v>
      </c>
      <c r="X40" s="347">
        <v>3809.3820000000001</v>
      </c>
      <c r="Y40" s="347">
        <v>3742.2440000000001</v>
      </c>
      <c r="Z40" s="347">
        <v>3457.4810000000002</v>
      </c>
      <c r="AA40" s="347">
        <v>2611.3649999999998</v>
      </c>
      <c r="AB40" s="347">
        <v>2349.6799999999998</v>
      </c>
      <c r="AC40" s="347">
        <v>2306.056</v>
      </c>
      <c r="AD40" s="347">
        <v>2562.4479999999999</v>
      </c>
      <c r="AE40" s="347">
        <v>2923.1759999999999</v>
      </c>
      <c r="AF40" s="347">
        <v>3174.9720000000002</v>
      </c>
      <c r="AG40" s="347">
        <v>3293.614</v>
      </c>
      <c r="AH40" s="347">
        <v>3370.2539999999999</v>
      </c>
      <c r="AI40" s="347">
        <v>3615.3359999999998</v>
      </c>
      <c r="AJ40" s="347">
        <v>3938.3980000000001</v>
      </c>
      <c r="AK40" s="347">
        <v>3914.8719999999998</v>
      </c>
      <c r="AL40" s="347">
        <v>3437.5189999999998</v>
      </c>
      <c r="AM40" s="347">
        <v>2424.5990000000002</v>
      </c>
      <c r="AN40" s="347">
        <v>1789.6189999999999</v>
      </c>
      <c r="AO40" s="347">
        <v>1835.8679999999999</v>
      </c>
      <c r="AP40" s="347">
        <v>2140.9569999999999</v>
      </c>
      <c r="AQ40" s="347">
        <v>2636.5909999999999</v>
      </c>
      <c r="AR40" s="347">
        <v>2990.1280000000002</v>
      </c>
      <c r="AS40" s="347">
        <v>3143.846</v>
      </c>
      <c r="AT40" s="347">
        <v>3328.5329999999999</v>
      </c>
      <c r="AU40" s="347">
        <v>3636.7950000000001</v>
      </c>
      <c r="AV40" s="347">
        <v>3942.1770000000001</v>
      </c>
      <c r="AW40" s="347">
        <v>3907.9208570000001</v>
      </c>
      <c r="AX40" s="347">
        <v>3322.973</v>
      </c>
      <c r="AY40" s="347">
        <v>2472.0619999999999</v>
      </c>
      <c r="AZ40" s="358">
        <v>1899.942</v>
      </c>
      <c r="BA40" s="358">
        <v>1865.7439999999999</v>
      </c>
      <c r="BB40" s="358">
        <v>2175.5529999999999</v>
      </c>
      <c r="BC40" s="358">
        <v>2657.739</v>
      </c>
      <c r="BD40" s="358">
        <v>3021.2779999999998</v>
      </c>
      <c r="BE40" s="358">
        <v>3168.0410000000002</v>
      </c>
      <c r="BF40" s="358">
        <v>3313.4229999999998</v>
      </c>
      <c r="BG40" s="358">
        <v>3652.63</v>
      </c>
      <c r="BH40" s="358">
        <v>3988.3629999999998</v>
      </c>
      <c r="BI40" s="358">
        <v>3898.6390000000001</v>
      </c>
      <c r="BJ40" s="358">
        <v>3379.8919999999998</v>
      </c>
      <c r="BK40" s="358">
        <v>2566.8789999999999</v>
      </c>
      <c r="BL40" s="358">
        <v>2020.857</v>
      </c>
      <c r="BM40" s="358">
        <v>1882.5719999999999</v>
      </c>
      <c r="BN40" s="358">
        <v>2133.9140000000002</v>
      </c>
      <c r="BO40" s="358">
        <v>2551.0630000000001</v>
      </c>
      <c r="BP40" s="358">
        <v>2841.6790000000001</v>
      </c>
      <c r="BQ40" s="358">
        <v>2975.152</v>
      </c>
      <c r="BR40" s="358">
        <v>3087.4389999999999</v>
      </c>
      <c r="BS40" s="358">
        <v>3408.5949999999998</v>
      </c>
      <c r="BT40" s="358">
        <v>3729.335</v>
      </c>
      <c r="BU40" s="358">
        <v>3660.502</v>
      </c>
      <c r="BV40" s="358">
        <v>3096.2269999999999</v>
      </c>
    </row>
    <row r="41" spans="1:75" ht="11.1" customHeight="1" x14ac:dyDescent="0.2">
      <c r="A41" s="267" t="s">
        <v>542</v>
      </c>
      <c r="B41" s="597" t="s">
        <v>1197</v>
      </c>
      <c r="C41" s="347">
        <v>503.01</v>
      </c>
      <c r="D41" s="347">
        <v>331.68299999999999</v>
      </c>
      <c r="E41" s="347">
        <v>242.15100000000001</v>
      </c>
      <c r="F41" s="347">
        <v>259.29899999999998</v>
      </c>
      <c r="G41" s="347">
        <v>370.637</v>
      </c>
      <c r="H41" s="347">
        <v>481.84500000000003</v>
      </c>
      <c r="I41" s="347">
        <v>557.35299999999995</v>
      </c>
      <c r="J41" s="347">
        <v>629.06200000000001</v>
      </c>
      <c r="K41" s="347">
        <v>759.00300000000004</v>
      </c>
      <c r="L41" s="347">
        <v>857.32299999999998</v>
      </c>
      <c r="M41" s="347">
        <v>841.90499999999997</v>
      </c>
      <c r="N41" s="347">
        <v>698.23500000000001</v>
      </c>
      <c r="O41" s="347">
        <v>547.44799999999998</v>
      </c>
      <c r="P41" s="347">
        <v>422.834</v>
      </c>
      <c r="Q41" s="347">
        <v>334.17899999999997</v>
      </c>
      <c r="R41" s="347">
        <v>418.238</v>
      </c>
      <c r="S41" s="347">
        <v>551.75</v>
      </c>
      <c r="T41" s="347">
        <v>646.41</v>
      </c>
      <c r="U41" s="347">
        <v>692.00599999999997</v>
      </c>
      <c r="V41" s="347">
        <v>764.74699999999996</v>
      </c>
      <c r="W41" s="347">
        <v>852.88599999999997</v>
      </c>
      <c r="X41" s="347">
        <v>932.17499999999995</v>
      </c>
      <c r="Y41" s="347">
        <v>875.81299999999999</v>
      </c>
      <c r="Z41" s="347">
        <v>786.59500000000003</v>
      </c>
      <c r="AA41" s="347">
        <v>571.32100000000003</v>
      </c>
      <c r="AB41" s="347">
        <v>421.95600000000002</v>
      </c>
      <c r="AC41" s="347">
        <v>368.798</v>
      </c>
      <c r="AD41" s="347">
        <v>448.67</v>
      </c>
      <c r="AE41" s="347">
        <v>579.13599999999997</v>
      </c>
      <c r="AF41" s="347">
        <v>670.03899999999999</v>
      </c>
      <c r="AG41" s="347">
        <v>719.99099999999999</v>
      </c>
      <c r="AH41" s="347">
        <v>763.95500000000004</v>
      </c>
      <c r="AI41" s="347">
        <v>862.27300000000002</v>
      </c>
      <c r="AJ41" s="347">
        <v>932.58100000000002</v>
      </c>
      <c r="AK41" s="347">
        <v>900.21600000000001</v>
      </c>
      <c r="AL41" s="347">
        <v>747.06299999999999</v>
      </c>
      <c r="AM41" s="347">
        <v>503.64699999999999</v>
      </c>
      <c r="AN41" s="347">
        <v>338.78399999999999</v>
      </c>
      <c r="AO41" s="347">
        <v>293.75099999999998</v>
      </c>
      <c r="AP41" s="347">
        <v>357.70600000000002</v>
      </c>
      <c r="AQ41" s="347">
        <v>507.49200000000002</v>
      </c>
      <c r="AR41" s="347">
        <v>610.327</v>
      </c>
      <c r="AS41" s="347">
        <v>653.83699999999999</v>
      </c>
      <c r="AT41" s="347">
        <v>745.29600000000005</v>
      </c>
      <c r="AU41" s="347">
        <v>851.11400000000003</v>
      </c>
      <c r="AV41" s="347">
        <v>911.04300000000001</v>
      </c>
      <c r="AW41" s="347">
        <v>875.14285710000001</v>
      </c>
      <c r="AX41" s="347">
        <v>708.14285710000001</v>
      </c>
      <c r="AY41" s="347">
        <v>495.57142859999999</v>
      </c>
      <c r="AZ41" s="358">
        <v>313.15699999999998</v>
      </c>
      <c r="BA41" s="358">
        <v>263.14550000000003</v>
      </c>
      <c r="BB41" s="358">
        <v>349.93040000000002</v>
      </c>
      <c r="BC41" s="358">
        <v>496.5367</v>
      </c>
      <c r="BD41" s="358">
        <v>621.33969999999999</v>
      </c>
      <c r="BE41" s="358">
        <v>689.15020000000004</v>
      </c>
      <c r="BF41" s="358">
        <v>744.73659999999995</v>
      </c>
      <c r="BG41" s="358">
        <v>838.14120000000003</v>
      </c>
      <c r="BH41" s="358">
        <v>930.94629999999995</v>
      </c>
      <c r="BI41" s="358">
        <v>893.14660000000003</v>
      </c>
      <c r="BJ41" s="358">
        <v>757.01459999999997</v>
      </c>
      <c r="BK41" s="358">
        <v>543.2106</v>
      </c>
      <c r="BL41" s="358">
        <v>387.2561</v>
      </c>
      <c r="BM41" s="358">
        <v>305.8877</v>
      </c>
      <c r="BN41" s="358">
        <v>366.46339999999998</v>
      </c>
      <c r="BO41" s="358">
        <v>489.27620000000002</v>
      </c>
      <c r="BP41" s="358">
        <v>581.06820000000005</v>
      </c>
      <c r="BQ41" s="358">
        <v>647.09339999999997</v>
      </c>
      <c r="BR41" s="358">
        <v>707.86950000000002</v>
      </c>
      <c r="BS41" s="358">
        <v>810.43079999999998</v>
      </c>
      <c r="BT41" s="358">
        <v>879.77189999999996</v>
      </c>
      <c r="BU41" s="358">
        <v>851.20849999999996</v>
      </c>
      <c r="BV41" s="358">
        <v>705.8777</v>
      </c>
    </row>
    <row r="42" spans="1:75" ht="11.1" customHeight="1" x14ac:dyDescent="0.2">
      <c r="A42" s="267" t="s">
        <v>543</v>
      </c>
      <c r="B42" s="597" t="s">
        <v>1198</v>
      </c>
      <c r="C42" s="347">
        <v>574.95299999999997</v>
      </c>
      <c r="D42" s="347">
        <v>372.28699999999998</v>
      </c>
      <c r="E42" s="347">
        <v>296.10599999999999</v>
      </c>
      <c r="F42" s="347">
        <v>330.20800000000003</v>
      </c>
      <c r="G42" s="347">
        <v>444.25799999999998</v>
      </c>
      <c r="H42" s="347">
        <v>557.01099999999997</v>
      </c>
      <c r="I42" s="347">
        <v>648.32299999999998</v>
      </c>
      <c r="J42" s="347">
        <v>767.01400000000001</v>
      </c>
      <c r="K42" s="347">
        <v>916.58699999999999</v>
      </c>
      <c r="L42" s="347">
        <v>1053.441</v>
      </c>
      <c r="M42" s="347">
        <v>1030.375</v>
      </c>
      <c r="N42" s="347">
        <v>831.31100000000004</v>
      </c>
      <c r="O42" s="347">
        <v>660.15</v>
      </c>
      <c r="P42" s="347">
        <v>518.22699999999998</v>
      </c>
      <c r="Q42" s="347">
        <v>416.673</v>
      </c>
      <c r="R42" s="347">
        <v>485.03300000000002</v>
      </c>
      <c r="S42" s="347">
        <v>595.16899999999998</v>
      </c>
      <c r="T42" s="347">
        <v>700.62599999999998</v>
      </c>
      <c r="U42" s="347">
        <v>779.96100000000001</v>
      </c>
      <c r="V42" s="347">
        <v>870.601</v>
      </c>
      <c r="W42" s="347">
        <v>992.84299999999996</v>
      </c>
      <c r="X42" s="347">
        <v>1099.3240000000001</v>
      </c>
      <c r="Y42" s="347">
        <v>1078.2449999999999</v>
      </c>
      <c r="Z42" s="347">
        <v>950.48199999999997</v>
      </c>
      <c r="AA42" s="347">
        <v>689.48299999999995</v>
      </c>
      <c r="AB42" s="347">
        <v>572.15</v>
      </c>
      <c r="AC42" s="347">
        <v>507.346</v>
      </c>
      <c r="AD42" s="347">
        <v>578.56200000000001</v>
      </c>
      <c r="AE42" s="347">
        <v>685.50400000000002</v>
      </c>
      <c r="AF42" s="347">
        <v>781.08500000000004</v>
      </c>
      <c r="AG42" s="347">
        <v>844.38199999999995</v>
      </c>
      <c r="AH42" s="347">
        <v>920.68799999999999</v>
      </c>
      <c r="AI42" s="347">
        <v>1022.034</v>
      </c>
      <c r="AJ42" s="347">
        <v>1115.779</v>
      </c>
      <c r="AK42" s="347">
        <v>1096.6010000000001</v>
      </c>
      <c r="AL42" s="347">
        <v>893.35299999999995</v>
      </c>
      <c r="AM42" s="347">
        <v>598.31200000000001</v>
      </c>
      <c r="AN42" s="347">
        <v>393.12400000000002</v>
      </c>
      <c r="AO42" s="347">
        <v>364.93299999999999</v>
      </c>
      <c r="AP42" s="347">
        <v>444.24799999999999</v>
      </c>
      <c r="AQ42" s="347">
        <v>580.72199999999998</v>
      </c>
      <c r="AR42" s="347">
        <v>691.18100000000004</v>
      </c>
      <c r="AS42" s="347">
        <v>766.73</v>
      </c>
      <c r="AT42" s="347">
        <v>865.70799999999997</v>
      </c>
      <c r="AU42" s="347">
        <v>987.50099999999998</v>
      </c>
      <c r="AV42" s="347">
        <v>1098.162</v>
      </c>
      <c r="AW42" s="347">
        <v>1071.4285709999999</v>
      </c>
      <c r="AX42" s="347">
        <v>833.57142859999999</v>
      </c>
      <c r="AY42" s="347">
        <v>576.85714289999999</v>
      </c>
      <c r="AZ42" s="358">
        <v>388.55579999999998</v>
      </c>
      <c r="BA42" s="358">
        <v>333.88459999999998</v>
      </c>
      <c r="BB42" s="358">
        <v>420.14420000000001</v>
      </c>
      <c r="BC42" s="358">
        <v>564.13900000000001</v>
      </c>
      <c r="BD42" s="358">
        <v>699.29750000000001</v>
      </c>
      <c r="BE42" s="358">
        <v>781.54010000000005</v>
      </c>
      <c r="BF42" s="358">
        <v>874.19880000000001</v>
      </c>
      <c r="BG42" s="358">
        <v>1006.221</v>
      </c>
      <c r="BH42" s="358">
        <v>1120.8499999999999</v>
      </c>
      <c r="BI42" s="358">
        <v>1085.5899999999999</v>
      </c>
      <c r="BJ42" s="358">
        <v>905.85360000000003</v>
      </c>
      <c r="BK42" s="358">
        <v>659.99720000000002</v>
      </c>
      <c r="BL42" s="358">
        <v>469.76960000000003</v>
      </c>
      <c r="BM42" s="358">
        <v>389.10969999999998</v>
      </c>
      <c r="BN42" s="358">
        <v>450.32409999999999</v>
      </c>
      <c r="BO42" s="358">
        <v>569.1191</v>
      </c>
      <c r="BP42" s="358">
        <v>679.07299999999998</v>
      </c>
      <c r="BQ42" s="358">
        <v>755.79470000000003</v>
      </c>
      <c r="BR42" s="358">
        <v>843.60450000000003</v>
      </c>
      <c r="BS42" s="358">
        <v>973.31560000000002</v>
      </c>
      <c r="BT42" s="358">
        <v>1086.057</v>
      </c>
      <c r="BU42" s="358">
        <v>1057.5509999999999</v>
      </c>
      <c r="BV42" s="358">
        <v>856.27110000000005</v>
      </c>
    </row>
    <row r="43" spans="1:75" ht="11.1" customHeight="1" x14ac:dyDescent="0.2">
      <c r="A43" s="267" t="s">
        <v>544</v>
      </c>
      <c r="B43" s="597" t="s">
        <v>1199</v>
      </c>
      <c r="C43" s="347">
        <v>793.52800000000002</v>
      </c>
      <c r="D43" s="347">
        <v>580.62400000000002</v>
      </c>
      <c r="E43" s="347">
        <v>587.35799999999995</v>
      </c>
      <c r="F43" s="347">
        <v>731.01900000000001</v>
      </c>
      <c r="G43" s="347">
        <v>840.63300000000004</v>
      </c>
      <c r="H43" s="347">
        <v>884.80700000000002</v>
      </c>
      <c r="I43" s="347">
        <v>871.65099999999995</v>
      </c>
      <c r="J43" s="347">
        <v>883.95500000000004</v>
      </c>
      <c r="K43" s="347">
        <v>1006.276</v>
      </c>
      <c r="L43" s="347">
        <v>1170.046</v>
      </c>
      <c r="M43" s="347">
        <v>1178.8140000000001</v>
      </c>
      <c r="N43" s="347">
        <v>1041.9649999999999</v>
      </c>
      <c r="O43" s="347">
        <v>980.09100000000001</v>
      </c>
      <c r="P43" s="347">
        <v>919.721</v>
      </c>
      <c r="Q43" s="347">
        <v>918.90499999999997</v>
      </c>
      <c r="R43" s="347">
        <v>983.15899999999999</v>
      </c>
      <c r="S43" s="347">
        <v>1103.886</v>
      </c>
      <c r="T43" s="347">
        <v>1137.69</v>
      </c>
      <c r="U43" s="347">
        <v>1107.895</v>
      </c>
      <c r="V43" s="347">
        <v>1031.222</v>
      </c>
      <c r="W43" s="347">
        <v>1091.6469999999999</v>
      </c>
      <c r="X43" s="347">
        <v>1209.2539999999999</v>
      </c>
      <c r="Y43" s="347">
        <v>1219.444</v>
      </c>
      <c r="Z43" s="347">
        <v>1182.5409999999999</v>
      </c>
      <c r="AA43" s="347">
        <v>911.72500000000002</v>
      </c>
      <c r="AB43" s="347">
        <v>942.84100000000001</v>
      </c>
      <c r="AC43" s="347">
        <v>1007.333</v>
      </c>
      <c r="AD43" s="347">
        <v>1077.55</v>
      </c>
      <c r="AE43" s="347">
        <v>1143.296</v>
      </c>
      <c r="AF43" s="347">
        <v>1171.8599999999999</v>
      </c>
      <c r="AG43" s="347">
        <v>1154.67</v>
      </c>
      <c r="AH43" s="347">
        <v>1096.098</v>
      </c>
      <c r="AI43" s="347">
        <v>1120.6079999999999</v>
      </c>
      <c r="AJ43" s="347">
        <v>1257.9870000000001</v>
      </c>
      <c r="AK43" s="347">
        <v>1291.538</v>
      </c>
      <c r="AL43" s="347">
        <v>1215.0509999999999</v>
      </c>
      <c r="AM43" s="347">
        <v>864.80899999999997</v>
      </c>
      <c r="AN43" s="347">
        <v>662.78099999999995</v>
      </c>
      <c r="AO43" s="347">
        <v>777.71900000000005</v>
      </c>
      <c r="AP43" s="347">
        <v>902.43200000000002</v>
      </c>
      <c r="AQ43" s="347">
        <v>1051.5540000000001</v>
      </c>
      <c r="AR43" s="347">
        <v>1139.4269999999999</v>
      </c>
      <c r="AS43" s="347">
        <v>1137.5730000000001</v>
      </c>
      <c r="AT43" s="347">
        <v>1130.2729999999999</v>
      </c>
      <c r="AU43" s="347">
        <v>1183.181</v>
      </c>
      <c r="AV43" s="347">
        <v>1288.319</v>
      </c>
      <c r="AW43" s="347">
        <v>1329.2857140000001</v>
      </c>
      <c r="AX43" s="347">
        <v>1185.142857</v>
      </c>
      <c r="AY43" s="347">
        <v>885.7142857</v>
      </c>
      <c r="AZ43" s="358">
        <v>750.29219999999998</v>
      </c>
      <c r="BA43" s="358">
        <v>837.32510000000002</v>
      </c>
      <c r="BB43" s="358">
        <v>960.41179999999997</v>
      </c>
      <c r="BC43" s="358">
        <v>1103.944</v>
      </c>
      <c r="BD43" s="358">
        <v>1163.33</v>
      </c>
      <c r="BE43" s="358">
        <v>1150.5889999999999</v>
      </c>
      <c r="BF43" s="358">
        <v>1138.857</v>
      </c>
      <c r="BG43" s="358">
        <v>1235.424</v>
      </c>
      <c r="BH43" s="358">
        <v>1350.4179999999999</v>
      </c>
      <c r="BI43" s="358">
        <v>1363.059</v>
      </c>
      <c r="BJ43" s="358">
        <v>1245.789</v>
      </c>
      <c r="BK43" s="358">
        <v>981.54179999999997</v>
      </c>
      <c r="BL43" s="358">
        <v>833.90809999999999</v>
      </c>
      <c r="BM43" s="358">
        <v>860.26689999999996</v>
      </c>
      <c r="BN43" s="358">
        <v>964.58849999999995</v>
      </c>
      <c r="BO43" s="358">
        <v>1082.934</v>
      </c>
      <c r="BP43" s="358">
        <v>1120.4829999999999</v>
      </c>
      <c r="BQ43" s="358">
        <v>1094.8820000000001</v>
      </c>
      <c r="BR43" s="358">
        <v>1048.625</v>
      </c>
      <c r="BS43" s="358">
        <v>1119.3</v>
      </c>
      <c r="BT43" s="358">
        <v>1238.7070000000001</v>
      </c>
      <c r="BU43" s="358">
        <v>1250.675</v>
      </c>
      <c r="BV43" s="358">
        <v>1113.9100000000001</v>
      </c>
    </row>
    <row r="44" spans="1:75" ht="11.1" customHeight="1" x14ac:dyDescent="0.2">
      <c r="A44" s="267" t="s">
        <v>545</v>
      </c>
      <c r="B44" s="597" t="s">
        <v>1200</v>
      </c>
      <c r="C44" s="347">
        <v>127.863</v>
      </c>
      <c r="D44" s="347">
        <v>92.822999999999993</v>
      </c>
      <c r="E44" s="347">
        <v>90.370999999999995</v>
      </c>
      <c r="F44" s="347">
        <v>92.991</v>
      </c>
      <c r="G44" s="347">
        <v>116.554</v>
      </c>
      <c r="H44" s="347">
        <v>137.01300000000001</v>
      </c>
      <c r="I44" s="347">
        <v>147.446</v>
      </c>
      <c r="J44" s="347">
        <v>159.45599999999999</v>
      </c>
      <c r="K44" s="347">
        <v>184.27699999999999</v>
      </c>
      <c r="L44" s="347">
        <v>206.03299999999999</v>
      </c>
      <c r="M44" s="347">
        <v>194.33500000000001</v>
      </c>
      <c r="N44" s="347">
        <v>157.53299999999999</v>
      </c>
      <c r="O44" s="347">
        <v>122.78</v>
      </c>
      <c r="P44" s="347">
        <v>93.683000000000007</v>
      </c>
      <c r="Q44" s="347">
        <v>79.253</v>
      </c>
      <c r="R44" s="347">
        <v>98.120999999999995</v>
      </c>
      <c r="S44" s="347">
        <v>136.36099999999999</v>
      </c>
      <c r="T44" s="347">
        <v>171.48599999999999</v>
      </c>
      <c r="U44" s="347">
        <v>192.15600000000001</v>
      </c>
      <c r="V44" s="347">
        <v>216.44900000000001</v>
      </c>
      <c r="W44" s="347">
        <v>239.483</v>
      </c>
      <c r="X44" s="347">
        <v>251.86699999999999</v>
      </c>
      <c r="Y44" s="347">
        <v>246.535</v>
      </c>
      <c r="Z44" s="347">
        <v>227.577</v>
      </c>
      <c r="AA44" s="347">
        <v>185.01599999999999</v>
      </c>
      <c r="AB44" s="347">
        <v>168.74</v>
      </c>
      <c r="AC44" s="347">
        <v>167.81299999999999</v>
      </c>
      <c r="AD44" s="347">
        <v>187.05199999999999</v>
      </c>
      <c r="AE44" s="347">
        <v>215.5</v>
      </c>
      <c r="AF44" s="347">
        <v>237.971</v>
      </c>
      <c r="AG44" s="347">
        <v>253.45599999999999</v>
      </c>
      <c r="AH44" s="347">
        <v>268.15899999999999</v>
      </c>
      <c r="AI44" s="347">
        <v>282.166</v>
      </c>
      <c r="AJ44" s="347">
        <v>289.85399999999998</v>
      </c>
      <c r="AK44" s="347">
        <v>287.39299999999997</v>
      </c>
      <c r="AL44" s="347">
        <v>258.79000000000002</v>
      </c>
      <c r="AM44" s="347">
        <v>201.197</v>
      </c>
      <c r="AN44" s="347">
        <v>170.94300000000001</v>
      </c>
      <c r="AO44" s="347">
        <v>169.76900000000001</v>
      </c>
      <c r="AP44" s="347">
        <v>180.923</v>
      </c>
      <c r="AQ44" s="347">
        <v>208.92699999999999</v>
      </c>
      <c r="AR44" s="347">
        <v>231.923</v>
      </c>
      <c r="AS44" s="347">
        <v>249.65799999999999</v>
      </c>
      <c r="AT44" s="347">
        <v>258.096</v>
      </c>
      <c r="AU44" s="347">
        <v>276.32799999999997</v>
      </c>
      <c r="AV44" s="347">
        <v>290.428</v>
      </c>
      <c r="AW44" s="347">
        <v>284.85714289999999</v>
      </c>
      <c r="AX44" s="347">
        <v>258.2857143</v>
      </c>
      <c r="AY44" s="347">
        <v>211.85714290000001</v>
      </c>
      <c r="AZ44" s="358">
        <v>178.01519999999999</v>
      </c>
      <c r="BA44" s="358">
        <v>162.69409999999999</v>
      </c>
      <c r="BB44" s="358">
        <v>161.02080000000001</v>
      </c>
      <c r="BC44" s="358">
        <v>176.61099999999999</v>
      </c>
      <c r="BD44" s="358">
        <v>198.7011</v>
      </c>
      <c r="BE44" s="358">
        <v>208.67760000000001</v>
      </c>
      <c r="BF44" s="358">
        <v>223.77500000000001</v>
      </c>
      <c r="BG44" s="358">
        <v>235.11500000000001</v>
      </c>
      <c r="BH44" s="358">
        <v>249.04669999999999</v>
      </c>
      <c r="BI44" s="358">
        <v>230.8809</v>
      </c>
      <c r="BJ44" s="358">
        <v>189.0941</v>
      </c>
      <c r="BK44" s="358">
        <v>139.9607</v>
      </c>
      <c r="BL44" s="358">
        <v>113.51990000000001</v>
      </c>
      <c r="BM44" s="358">
        <v>105.6142</v>
      </c>
      <c r="BN44" s="358">
        <v>109.7653</v>
      </c>
      <c r="BO44" s="358">
        <v>129.8407</v>
      </c>
      <c r="BP44" s="358">
        <v>155.37430000000001</v>
      </c>
      <c r="BQ44" s="358">
        <v>168.14070000000001</v>
      </c>
      <c r="BR44" s="358">
        <v>185.61689999999999</v>
      </c>
      <c r="BS44" s="358">
        <v>199.0658</v>
      </c>
      <c r="BT44" s="358">
        <v>214.83869999999999</v>
      </c>
      <c r="BU44" s="358">
        <v>198.48769999999999</v>
      </c>
      <c r="BV44" s="358">
        <v>158.2336</v>
      </c>
    </row>
    <row r="45" spans="1:75" ht="11.1" customHeight="1" x14ac:dyDescent="0.2">
      <c r="A45" s="267" t="s">
        <v>546</v>
      </c>
      <c r="B45" s="597" t="s">
        <v>1201</v>
      </c>
      <c r="C45" s="347">
        <v>193.77</v>
      </c>
      <c r="D45" s="347">
        <v>163.19200000000001</v>
      </c>
      <c r="E45" s="347">
        <v>164.84899999999999</v>
      </c>
      <c r="F45" s="347">
        <v>177.39500000000001</v>
      </c>
      <c r="G45" s="347">
        <v>207.28</v>
      </c>
      <c r="H45" s="347">
        <v>239.541</v>
      </c>
      <c r="I45" s="347">
        <v>252.923</v>
      </c>
      <c r="J45" s="347">
        <v>240.18</v>
      </c>
      <c r="K45" s="347">
        <v>247.42699999999999</v>
      </c>
      <c r="L45" s="347">
        <v>249.994</v>
      </c>
      <c r="M45" s="347">
        <v>224.244</v>
      </c>
      <c r="N45" s="347">
        <v>166.82599999999999</v>
      </c>
      <c r="O45" s="347">
        <v>130.893</v>
      </c>
      <c r="P45" s="347">
        <v>90.224999999999994</v>
      </c>
      <c r="Q45" s="347">
        <v>74.186000000000007</v>
      </c>
      <c r="R45" s="347">
        <v>105.01300000000001</v>
      </c>
      <c r="S45" s="347">
        <v>161.29900000000001</v>
      </c>
      <c r="T45" s="347">
        <v>215.55699999999999</v>
      </c>
      <c r="U45" s="347">
        <v>231.31399999999999</v>
      </c>
      <c r="V45" s="347">
        <v>251.30500000000001</v>
      </c>
      <c r="W45" s="347">
        <v>278.26400000000001</v>
      </c>
      <c r="X45" s="347">
        <v>282.36900000000003</v>
      </c>
      <c r="Y45" s="347">
        <v>289.61599999999999</v>
      </c>
      <c r="Z45" s="347">
        <v>280.34300000000002</v>
      </c>
      <c r="AA45" s="347">
        <v>226.75899999999999</v>
      </c>
      <c r="AB45" s="347">
        <v>218.74199999999999</v>
      </c>
      <c r="AC45" s="347">
        <v>230.59</v>
      </c>
      <c r="AD45" s="347">
        <v>246.357</v>
      </c>
      <c r="AE45" s="347">
        <v>274.14600000000002</v>
      </c>
      <c r="AF45" s="347">
        <v>286.44099999999997</v>
      </c>
      <c r="AG45" s="347">
        <v>291.49200000000002</v>
      </c>
      <c r="AH45" s="347">
        <v>290.09899999999999</v>
      </c>
      <c r="AI45" s="347">
        <v>295.74700000000001</v>
      </c>
      <c r="AJ45" s="347">
        <v>309.95999999999998</v>
      </c>
      <c r="AK45" s="347">
        <v>308.928</v>
      </c>
      <c r="AL45" s="347">
        <v>294.87099999999998</v>
      </c>
      <c r="AM45" s="347">
        <v>230.155</v>
      </c>
      <c r="AN45" s="347">
        <v>199.31100000000001</v>
      </c>
      <c r="AO45" s="347">
        <v>205.184</v>
      </c>
      <c r="AP45" s="347">
        <v>230.55099999999999</v>
      </c>
      <c r="AQ45" s="347">
        <v>261.24900000000002</v>
      </c>
      <c r="AR45" s="347">
        <v>288.77800000000002</v>
      </c>
      <c r="AS45" s="347">
        <v>305.185</v>
      </c>
      <c r="AT45" s="347">
        <v>295.72199999999998</v>
      </c>
      <c r="AU45" s="347">
        <v>303.03399999999999</v>
      </c>
      <c r="AV45" s="347">
        <v>317.404</v>
      </c>
      <c r="AW45" s="347">
        <v>312.42857140000001</v>
      </c>
      <c r="AX45" s="347">
        <v>304.85714289999999</v>
      </c>
      <c r="AY45" s="347">
        <v>271</v>
      </c>
      <c r="AZ45" s="358">
        <v>245.2039</v>
      </c>
      <c r="BA45" s="358">
        <v>244.83709999999999</v>
      </c>
      <c r="BB45" s="358">
        <v>259.97070000000002</v>
      </c>
      <c r="BC45" s="358">
        <v>290.9821</v>
      </c>
      <c r="BD45" s="358">
        <v>311.04790000000003</v>
      </c>
      <c r="BE45" s="358">
        <v>308.47579999999999</v>
      </c>
      <c r="BF45" s="358">
        <v>300.3415</v>
      </c>
      <c r="BG45" s="358">
        <v>304.67489999999998</v>
      </c>
      <c r="BH45" s="358">
        <v>303.82499999999999</v>
      </c>
      <c r="BI45" s="358">
        <v>294.5668</v>
      </c>
      <c r="BJ45" s="358">
        <v>252.89230000000001</v>
      </c>
      <c r="BK45" s="358">
        <v>214.95400000000001</v>
      </c>
      <c r="BL45" s="358">
        <v>191.69380000000001</v>
      </c>
      <c r="BM45" s="358">
        <v>197.71770000000001</v>
      </c>
      <c r="BN45" s="358">
        <v>218.536</v>
      </c>
      <c r="BO45" s="358">
        <v>254.226</v>
      </c>
      <c r="BP45" s="358">
        <v>277.95519999999999</v>
      </c>
      <c r="BQ45" s="358">
        <v>279.36360000000002</v>
      </c>
      <c r="BR45" s="358">
        <v>269.80590000000001</v>
      </c>
      <c r="BS45" s="358">
        <v>272.88580000000002</v>
      </c>
      <c r="BT45" s="358">
        <v>276.10559999999998</v>
      </c>
      <c r="BU45" s="358">
        <v>270.51150000000001</v>
      </c>
      <c r="BV45" s="358">
        <v>231.92140000000001</v>
      </c>
    </row>
    <row r="46" spans="1:75" ht="11.1" customHeight="1" x14ac:dyDescent="0.2">
      <c r="A46" s="267" t="s">
        <v>547</v>
      </c>
      <c r="B46" s="603" t="s">
        <v>1074</v>
      </c>
      <c r="C46" s="387">
        <v>22.815999999999999</v>
      </c>
      <c r="D46" s="387">
        <v>21.408999999999999</v>
      </c>
      <c r="E46" s="387">
        <v>20.631</v>
      </c>
      <c r="F46" s="387">
        <v>20.853000000000002</v>
      </c>
      <c r="G46" s="387">
        <v>22.553000000000001</v>
      </c>
      <c r="H46" s="387">
        <v>25.105</v>
      </c>
      <c r="I46" s="387">
        <v>27.427</v>
      </c>
      <c r="J46" s="387">
        <v>29.754999999999999</v>
      </c>
      <c r="K46" s="387">
        <v>32.075000000000003</v>
      </c>
      <c r="L46" s="387">
        <v>32.548000000000002</v>
      </c>
      <c r="M46" s="387">
        <v>31.376999999999999</v>
      </c>
      <c r="N46" s="387">
        <v>29.510999999999999</v>
      </c>
      <c r="O46" s="387">
        <v>28.652999999999999</v>
      </c>
      <c r="P46" s="387">
        <v>27.492999999999999</v>
      </c>
      <c r="Q46" s="387">
        <v>26.7</v>
      </c>
      <c r="R46" s="387">
        <v>26.898</v>
      </c>
      <c r="S46" s="387">
        <v>28.015000000000001</v>
      </c>
      <c r="T46" s="387">
        <v>29.890999999999998</v>
      </c>
      <c r="U46" s="387">
        <v>31.864999999999998</v>
      </c>
      <c r="V46" s="387">
        <v>33.622999999999998</v>
      </c>
      <c r="W46" s="387">
        <v>34.71</v>
      </c>
      <c r="X46" s="387">
        <v>34.393000000000001</v>
      </c>
      <c r="Y46" s="387">
        <v>32.591000000000001</v>
      </c>
      <c r="Z46" s="387">
        <v>29.943000000000001</v>
      </c>
      <c r="AA46" s="387">
        <v>27.061</v>
      </c>
      <c r="AB46" s="387">
        <v>25.251000000000001</v>
      </c>
      <c r="AC46" s="387">
        <v>24.175999999999998</v>
      </c>
      <c r="AD46" s="387">
        <v>24.257999999999999</v>
      </c>
      <c r="AE46" s="387">
        <v>25.596</v>
      </c>
      <c r="AF46" s="387">
        <v>27.577000000000002</v>
      </c>
      <c r="AG46" s="387">
        <v>29.623000000000001</v>
      </c>
      <c r="AH46" s="387">
        <v>31.254999999999999</v>
      </c>
      <c r="AI46" s="387">
        <v>32.508000000000003</v>
      </c>
      <c r="AJ46" s="387">
        <v>32.238</v>
      </c>
      <c r="AK46" s="387">
        <v>30.196000000000002</v>
      </c>
      <c r="AL46" s="387">
        <v>28.390999999999998</v>
      </c>
      <c r="AM46" s="387">
        <v>26.48</v>
      </c>
      <c r="AN46" s="387">
        <v>24.677</v>
      </c>
      <c r="AO46" s="387">
        <v>24.513000000000002</v>
      </c>
      <c r="AP46" s="387">
        <v>25.097999999999999</v>
      </c>
      <c r="AQ46" s="387">
        <v>26.648</v>
      </c>
      <c r="AR46" s="387">
        <v>28.492999999999999</v>
      </c>
      <c r="AS46" s="387">
        <v>30.864000000000001</v>
      </c>
      <c r="AT46" s="387">
        <v>33.439</v>
      </c>
      <c r="AU46" s="387">
        <v>35.637</v>
      </c>
      <c r="AV46" s="387">
        <v>36.82</v>
      </c>
      <c r="AW46" s="387">
        <v>34.777999999999999</v>
      </c>
      <c r="AX46" s="387">
        <v>32.972999999999999</v>
      </c>
      <c r="AY46" s="387">
        <v>31.062000000000001</v>
      </c>
      <c r="AZ46" s="360">
        <v>24.7178</v>
      </c>
      <c r="BA46" s="360">
        <v>23.857399999999998</v>
      </c>
      <c r="BB46" s="360">
        <v>24.075399999999998</v>
      </c>
      <c r="BC46" s="360">
        <v>25.526399999999999</v>
      </c>
      <c r="BD46" s="360">
        <v>27.561800000000002</v>
      </c>
      <c r="BE46" s="360">
        <v>29.609000000000002</v>
      </c>
      <c r="BF46" s="360">
        <v>31.514199999999999</v>
      </c>
      <c r="BG46" s="360">
        <v>33.053400000000003</v>
      </c>
      <c r="BH46" s="360">
        <v>33.2774</v>
      </c>
      <c r="BI46" s="360">
        <v>31.3964</v>
      </c>
      <c r="BJ46" s="360">
        <v>29.248799999999999</v>
      </c>
      <c r="BK46" s="360">
        <v>27.214400000000001</v>
      </c>
      <c r="BL46" s="360">
        <v>24.70956</v>
      </c>
      <c r="BM46" s="360">
        <v>23.975480000000001</v>
      </c>
      <c r="BN46" s="360">
        <v>24.23648</v>
      </c>
      <c r="BO46" s="360">
        <v>25.667680000000001</v>
      </c>
      <c r="BP46" s="360">
        <v>27.725560000000002</v>
      </c>
      <c r="BQ46" s="360">
        <v>29.877600000000001</v>
      </c>
      <c r="BR46" s="360">
        <v>31.91724</v>
      </c>
      <c r="BS46" s="360">
        <v>33.596679999999999</v>
      </c>
      <c r="BT46" s="360">
        <v>33.85528</v>
      </c>
      <c r="BU46" s="360">
        <v>32.067680000000003</v>
      </c>
      <c r="BV46" s="360">
        <v>30.013359999999999</v>
      </c>
    </row>
    <row r="47" spans="1:75" s="170" customFormat="1" ht="12.75" x14ac:dyDescent="0.2">
      <c r="A47" s="169"/>
      <c r="B47" s="973" t="s">
        <v>1556</v>
      </c>
      <c r="C47" s="982"/>
      <c r="D47" s="982"/>
      <c r="E47" s="982"/>
      <c r="F47" s="982"/>
      <c r="G47" s="982"/>
      <c r="H47" s="982"/>
      <c r="I47" s="982"/>
      <c r="J47" s="982"/>
      <c r="K47" s="982"/>
      <c r="L47" s="982"/>
      <c r="M47" s="982"/>
      <c r="N47" s="982"/>
      <c r="O47" s="982"/>
      <c r="P47" s="982"/>
      <c r="Q47" s="978"/>
      <c r="R47" s="618"/>
      <c r="AY47" s="851"/>
      <c r="AZ47" s="851"/>
      <c r="BA47" s="851"/>
      <c r="BB47" s="855"/>
      <c r="BC47" s="661"/>
      <c r="BD47" s="661"/>
      <c r="BE47" s="661"/>
      <c r="BF47" s="661"/>
      <c r="BG47" s="661"/>
      <c r="BH47" s="661"/>
      <c r="BI47" s="661"/>
      <c r="BJ47" s="618"/>
      <c r="BK47" s="618"/>
      <c r="BL47" s="618"/>
      <c r="BM47" s="618"/>
      <c r="BN47" s="618"/>
      <c r="BO47" s="618"/>
      <c r="BP47" s="618"/>
      <c r="BQ47" s="618"/>
      <c r="BR47" s="618"/>
      <c r="BS47" s="618"/>
      <c r="BT47" s="618"/>
      <c r="BU47" s="618"/>
      <c r="BV47" s="618"/>
      <c r="BW47" s="618"/>
    </row>
    <row r="48" spans="1:75" s="170" customFormat="1" ht="12" customHeight="1" x14ac:dyDescent="0.2">
      <c r="A48" s="169"/>
      <c r="B48" s="993" t="s">
        <v>1211</v>
      </c>
      <c r="C48" s="982"/>
      <c r="D48" s="982"/>
      <c r="E48" s="982"/>
      <c r="F48" s="982"/>
      <c r="G48" s="982"/>
      <c r="H48" s="982"/>
      <c r="I48" s="982"/>
      <c r="J48" s="982"/>
      <c r="K48" s="982"/>
      <c r="L48" s="982"/>
      <c r="M48" s="982"/>
      <c r="N48" s="982"/>
      <c r="O48" s="982"/>
      <c r="P48" s="982"/>
      <c r="Q48" s="978"/>
      <c r="R48" s="618"/>
      <c r="Y48" s="288"/>
      <c r="Z48" s="288"/>
      <c r="AA48" s="288"/>
      <c r="AB48" s="288"/>
      <c r="AY48" s="851"/>
      <c r="AZ48" s="851"/>
      <c r="BA48" s="851"/>
      <c r="BB48" s="851"/>
      <c r="BC48" s="661"/>
      <c r="BD48" s="661"/>
      <c r="BE48" s="661"/>
      <c r="BF48" s="661"/>
      <c r="BG48" s="661"/>
      <c r="BH48" s="661"/>
      <c r="BI48" s="661"/>
      <c r="BJ48" s="618"/>
      <c r="BK48" s="618"/>
      <c r="BL48" s="618"/>
      <c r="BM48" s="618"/>
      <c r="BN48" s="618"/>
      <c r="BO48" s="618"/>
      <c r="BP48" s="618"/>
      <c r="BQ48" s="618"/>
      <c r="BR48" s="618"/>
      <c r="BS48" s="618"/>
      <c r="BT48" s="618"/>
      <c r="BU48" s="618"/>
      <c r="BV48" s="618"/>
      <c r="BW48" s="618"/>
    </row>
    <row r="49" spans="1:75" s="170" customFormat="1" ht="12" customHeight="1" x14ac:dyDescent="0.2">
      <c r="A49" s="169"/>
      <c r="B49" s="993" t="s">
        <v>1212</v>
      </c>
      <c r="C49" s="982"/>
      <c r="D49" s="982"/>
      <c r="E49" s="982"/>
      <c r="F49" s="982"/>
      <c r="G49" s="982"/>
      <c r="H49" s="982"/>
      <c r="I49" s="982"/>
      <c r="J49" s="982"/>
      <c r="K49" s="982"/>
      <c r="L49" s="982"/>
      <c r="M49" s="982"/>
      <c r="N49" s="982"/>
      <c r="O49" s="982"/>
      <c r="P49" s="982"/>
      <c r="Q49" s="978"/>
      <c r="R49" s="619"/>
      <c r="AY49" s="851"/>
      <c r="AZ49" s="851"/>
      <c r="BA49" s="851"/>
      <c r="BB49" s="851"/>
      <c r="BC49" s="661"/>
      <c r="BD49" s="661"/>
      <c r="BE49" s="661"/>
      <c r="BF49" s="661"/>
      <c r="BG49" s="661"/>
      <c r="BH49" s="661"/>
      <c r="BI49" s="661"/>
      <c r="BJ49" s="618"/>
      <c r="BK49" s="618"/>
      <c r="BL49" s="618"/>
      <c r="BM49" s="618"/>
      <c r="BN49" s="618"/>
      <c r="BO49" s="618"/>
      <c r="BP49" s="618"/>
      <c r="BQ49" s="618"/>
      <c r="BR49" s="618"/>
      <c r="BS49" s="618"/>
      <c r="BT49" s="618"/>
      <c r="BU49" s="618"/>
      <c r="BV49" s="618"/>
      <c r="BW49" s="618"/>
    </row>
    <row r="50" spans="1:75" s="170" customFormat="1" ht="12" customHeight="1" x14ac:dyDescent="0.2">
      <c r="A50" s="169"/>
      <c r="B50" s="993" t="s">
        <v>1213</v>
      </c>
      <c r="C50" s="982"/>
      <c r="D50" s="982"/>
      <c r="E50" s="982"/>
      <c r="F50" s="982"/>
      <c r="G50" s="982"/>
      <c r="H50" s="982"/>
      <c r="I50" s="982"/>
      <c r="J50" s="982"/>
      <c r="K50" s="982"/>
      <c r="L50" s="982"/>
      <c r="M50" s="982"/>
      <c r="N50" s="982"/>
      <c r="O50" s="982"/>
      <c r="P50" s="982"/>
      <c r="Q50" s="978"/>
      <c r="R50" s="619"/>
      <c r="AY50" s="851"/>
      <c r="AZ50" s="851"/>
      <c r="BA50" s="851"/>
      <c r="BB50" s="851"/>
      <c r="BC50" s="661"/>
      <c r="BD50" s="661"/>
      <c r="BE50" s="661"/>
      <c r="BF50" s="661"/>
      <c r="BG50" s="661"/>
      <c r="BH50" s="661"/>
      <c r="BI50" s="661"/>
      <c r="BJ50" s="618"/>
      <c r="BK50" s="618"/>
      <c r="BL50" s="618"/>
      <c r="BM50" s="618"/>
      <c r="BN50" s="618"/>
      <c r="BO50" s="618"/>
      <c r="BP50" s="618"/>
      <c r="BQ50" s="618"/>
      <c r="BR50" s="618"/>
      <c r="BS50" s="618"/>
      <c r="BT50" s="618"/>
      <c r="BU50" s="618"/>
      <c r="BV50" s="618"/>
      <c r="BW50" s="618"/>
    </row>
    <row r="51" spans="1:75" s="336" customFormat="1" ht="12" customHeight="1" x14ac:dyDescent="0.2">
      <c r="A51" s="335"/>
      <c r="B51" s="993" t="s">
        <v>1214</v>
      </c>
      <c r="C51" s="982"/>
      <c r="D51" s="982"/>
      <c r="E51" s="982"/>
      <c r="F51" s="982"/>
      <c r="G51" s="982"/>
      <c r="H51" s="982"/>
      <c r="I51" s="982"/>
      <c r="J51" s="982"/>
      <c r="K51" s="982"/>
      <c r="L51" s="982"/>
      <c r="M51" s="982"/>
      <c r="N51" s="982"/>
      <c r="O51" s="982"/>
      <c r="P51" s="982"/>
      <c r="Q51" s="978"/>
      <c r="R51" s="619"/>
      <c r="AY51" s="339"/>
      <c r="AZ51" s="339"/>
      <c r="BA51" s="339"/>
      <c r="BB51" s="339"/>
      <c r="BC51" s="339"/>
      <c r="BD51" s="339"/>
      <c r="BE51" s="339"/>
      <c r="BF51" s="339"/>
      <c r="BG51" s="339"/>
      <c r="BH51" s="339"/>
      <c r="BI51" s="339"/>
    </row>
    <row r="52" spans="1:75" s="114" customFormat="1" ht="12" customHeight="1" x14ac:dyDescent="0.2">
      <c r="A52" s="38"/>
      <c r="B52" s="993" t="s">
        <v>1215</v>
      </c>
      <c r="C52" s="978"/>
      <c r="D52" s="978"/>
      <c r="E52" s="978"/>
      <c r="F52" s="978"/>
      <c r="G52" s="978"/>
      <c r="H52" s="978"/>
      <c r="I52" s="978"/>
      <c r="J52" s="978"/>
      <c r="K52" s="978"/>
      <c r="L52" s="978"/>
      <c r="M52" s="978"/>
      <c r="N52" s="978"/>
      <c r="O52" s="978"/>
      <c r="P52" s="978"/>
      <c r="Q52" s="978"/>
      <c r="R52" s="619"/>
      <c r="AY52" s="830"/>
      <c r="AZ52" s="830"/>
      <c r="BA52" s="830"/>
      <c r="BB52" s="830"/>
      <c r="BC52" s="662"/>
      <c r="BD52" s="662"/>
      <c r="BE52" s="662"/>
      <c r="BF52" s="662"/>
      <c r="BG52" s="662"/>
      <c r="BH52" s="662"/>
      <c r="BI52" s="662"/>
      <c r="BJ52" s="619"/>
      <c r="BK52" s="619"/>
      <c r="BL52" s="619"/>
      <c r="BM52" s="619"/>
      <c r="BN52" s="619"/>
      <c r="BO52" s="619"/>
      <c r="BP52" s="619"/>
      <c r="BQ52" s="619"/>
      <c r="BR52" s="619"/>
      <c r="BS52" s="619"/>
      <c r="BT52" s="619"/>
      <c r="BU52" s="619"/>
      <c r="BV52" s="619"/>
      <c r="BW52" s="619"/>
    </row>
    <row r="53" spans="1:75" s="170" customFormat="1" ht="12" customHeight="1" x14ac:dyDescent="0.2">
      <c r="A53" s="169"/>
      <c r="B53" s="776" t="s">
        <v>809</v>
      </c>
      <c r="C53" s="776"/>
      <c r="D53" s="776"/>
      <c r="E53" s="776"/>
      <c r="F53" s="776"/>
      <c r="G53" s="776"/>
      <c r="H53" s="776"/>
      <c r="I53" s="776"/>
      <c r="J53" s="776"/>
      <c r="K53" s="776"/>
      <c r="L53" s="776"/>
      <c r="M53" s="776"/>
      <c r="N53" s="776"/>
      <c r="O53" s="776"/>
      <c r="P53" s="776"/>
      <c r="Q53" s="776"/>
      <c r="R53" s="619"/>
      <c r="AY53" s="851"/>
      <c r="AZ53" s="851"/>
      <c r="BA53" s="851"/>
      <c r="BB53" s="851"/>
      <c r="BC53" s="661"/>
      <c r="BD53" s="661"/>
      <c r="BE53" s="661"/>
      <c r="BF53" s="661"/>
      <c r="BG53" s="661"/>
      <c r="BH53" s="661"/>
      <c r="BI53" s="661"/>
      <c r="BJ53" s="618"/>
      <c r="BK53" s="618"/>
      <c r="BL53" s="618"/>
      <c r="BM53" s="618"/>
      <c r="BN53" s="618"/>
      <c r="BO53" s="618"/>
      <c r="BP53" s="618"/>
      <c r="BQ53" s="618"/>
      <c r="BR53" s="618"/>
      <c r="BS53" s="618"/>
      <c r="BT53" s="618"/>
      <c r="BU53" s="618"/>
      <c r="BV53" s="618"/>
      <c r="BW53" s="618"/>
    </row>
    <row r="54" spans="1:75" s="170" customFormat="1" ht="12" customHeight="1" x14ac:dyDescent="0.2">
      <c r="A54" s="169"/>
      <c r="B54" s="929" t="str">
        <f>Dates!$G$2</f>
        <v>EIA completed modeling and analysis for this report on Thursday, February 5, 2026.</v>
      </c>
      <c r="C54" s="930"/>
      <c r="D54" s="930"/>
      <c r="E54" s="930"/>
      <c r="F54" s="930"/>
      <c r="G54" s="930"/>
      <c r="H54" s="930"/>
      <c r="I54" s="930"/>
      <c r="J54" s="930"/>
      <c r="K54" s="930"/>
      <c r="L54" s="930"/>
      <c r="M54" s="930"/>
      <c r="N54" s="930"/>
      <c r="O54" s="930"/>
      <c r="P54" s="930"/>
      <c r="Q54" s="930"/>
      <c r="R54" s="619"/>
      <c r="AY54" s="851"/>
      <c r="AZ54" s="851"/>
      <c r="BA54" s="851"/>
      <c r="BB54" s="851"/>
      <c r="BC54" s="661"/>
      <c r="BD54" s="661"/>
      <c r="BE54" s="661"/>
      <c r="BF54" s="661"/>
      <c r="BG54" s="661"/>
      <c r="BH54" s="661"/>
      <c r="BI54" s="661"/>
      <c r="BJ54" s="618"/>
      <c r="BK54" s="618"/>
      <c r="BL54" s="618"/>
      <c r="BM54" s="618"/>
      <c r="BN54" s="618"/>
      <c r="BO54" s="618"/>
      <c r="BP54" s="618"/>
      <c r="BQ54" s="618"/>
      <c r="BR54" s="618"/>
      <c r="BS54" s="618"/>
      <c r="BT54" s="618"/>
      <c r="BU54" s="618"/>
      <c r="BV54" s="618"/>
      <c r="BW54" s="618"/>
    </row>
    <row r="55" spans="1:75" s="170" customFormat="1" ht="12" customHeight="1" x14ac:dyDescent="0.2">
      <c r="A55" s="169"/>
      <c r="B55" s="928" t="s">
        <v>482</v>
      </c>
      <c r="C55" s="930"/>
      <c r="D55" s="930"/>
      <c r="E55" s="930"/>
      <c r="F55" s="930"/>
      <c r="G55" s="930"/>
      <c r="H55" s="930"/>
      <c r="I55" s="930"/>
      <c r="J55" s="930"/>
      <c r="K55" s="930"/>
      <c r="L55" s="930"/>
      <c r="M55" s="930"/>
      <c r="N55" s="930"/>
      <c r="O55" s="930"/>
      <c r="P55" s="930"/>
      <c r="Q55" s="930"/>
      <c r="R55" s="619"/>
      <c r="AY55" s="851"/>
      <c r="AZ55" s="851"/>
      <c r="BA55" s="851"/>
      <c r="BB55" s="851"/>
      <c r="BC55" s="661"/>
      <c r="BD55" s="661"/>
      <c r="BE55" s="661"/>
      <c r="BF55" s="661"/>
      <c r="BG55" s="661"/>
      <c r="BH55" s="661"/>
      <c r="BI55" s="661"/>
      <c r="BJ55" s="618"/>
      <c r="BK55" s="618"/>
      <c r="BL55" s="618"/>
      <c r="BM55" s="618"/>
      <c r="BN55" s="618"/>
      <c r="BO55" s="618"/>
      <c r="BP55" s="618"/>
      <c r="BQ55" s="618"/>
      <c r="BR55" s="618"/>
      <c r="BS55" s="618"/>
      <c r="BT55" s="618"/>
      <c r="BU55" s="618"/>
      <c r="BV55" s="618"/>
      <c r="BW55" s="618"/>
    </row>
    <row r="56" spans="1:75" s="170" customFormat="1" ht="12" customHeight="1" x14ac:dyDescent="0.2">
      <c r="A56" s="169"/>
      <c r="B56" s="920" t="s">
        <v>1406</v>
      </c>
      <c r="C56" s="921"/>
      <c r="D56" s="921"/>
      <c r="E56" s="921"/>
      <c r="F56" s="921"/>
      <c r="G56" s="921"/>
      <c r="H56" s="921"/>
      <c r="I56" s="921"/>
      <c r="J56" s="921"/>
      <c r="K56" s="921"/>
      <c r="L56" s="921"/>
      <c r="M56" s="921"/>
      <c r="N56" s="921"/>
      <c r="O56" s="921"/>
      <c r="P56" s="921"/>
      <c r="Q56" s="921"/>
      <c r="R56" s="619"/>
      <c r="AY56" s="851"/>
      <c r="AZ56" s="851"/>
      <c r="BA56" s="851"/>
      <c r="BB56" s="851"/>
      <c r="BC56" s="661"/>
      <c r="BD56" s="661"/>
      <c r="BE56" s="661"/>
      <c r="BF56" s="661"/>
      <c r="BG56" s="661"/>
      <c r="BH56" s="661"/>
      <c r="BI56" s="661"/>
      <c r="BJ56" s="618"/>
      <c r="BK56" s="618"/>
      <c r="BL56" s="618"/>
      <c r="BM56" s="618"/>
      <c r="BN56" s="618"/>
      <c r="BO56" s="618"/>
      <c r="BP56" s="618"/>
      <c r="BQ56" s="618"/>
      <c r="BR56" s="618"/>
      <c r="BS56" s="618"/>
      <c r="BT56" s="618"/>
      <c r="BU56" s="618"/>
      <c r="BV56" s="618"/>
      <c r="BW56" s="618"/>
    </row>
    <row r="57" spans="1:75" s="170" customFormat="1" ht="12" customHeight="1" x14ac:dyDescent="0.2">
      <c r="A57" s="169"/>
      <c r="B57" s="915" t="s">
        <v>490</v>
      </c>
      <c r="C57" s="917"/>
      <c r="D57" s="917"/>
      <c r="E57" s="917"/>
      <c r="F57" s="917"/>
      <c r="G57" s="917"/>
      <c r="H57" s="917"/>
      <c r="I57" s="917"/>
      <c r="J57" s="917"/>
      <c r="K57" s="917"/>
      <c r="L57" s="917"/>
      <c r="M57" s="917"/>
      <c r="N57" s="917"/>
      <c r="O57" s="917"/>
      <c r="P57" s="917"/>
      <c r="Q57" s="978"/>
      <c r="R57" s="619"/>
      <c r="AY57" s="851"/>
      <c r="AZ57" s="851"/>
      <c r="BA57" s="851"/>
      <c r="BB57" s="851"/>
      <c r="BC57" s="661"/>
      <c r="BD57" s="654"/>
      <c r="BE57" s="654"/>
      <c r="BF57" s="654"/>
      <c r="BG57" s="661"/>
      <c r="BH57" s="661"/>
      <c r="BI57" s="661"/>
      <c r="BJ57" s="618"/>
      <c r="BK57" s="618"/>
      <c r="BL57" s="618"/>
      <c r="BM57" s="618"/>
      <c r="BN57" s="618"/>
      <c r="BO57" s="618"/>
      <c r="BP57" s="618"/>
      <c r="BQ57" s="618"/>
      <c r="BR57" s="618"/>
      <c r="BS57" s="618"/>
      <c r="BT57" s="618"/>
      <c r="BU57" s="618"/>
      <c r="BV57" s="618"/>
      <c r="BW57" s="618"/>
    </row>
    <row r="58" spans="1:75" s="171" customFormat="1" ht="12" customHeight="1" x14ac:dyDescent="0.2">
      <c r="A58" s="158"/>
      <c r="B58" s="909" t="s">
        <v>823</v>
      </c>
      <c r="C58" s="909"/>
      <c r="D58" s="909"/>
      <c r="E58" s="909"/>
      <c r="F58" s="909"/>
      <c r="G58" s="909"/>
      <c r="H58" s="909"/>
      <c r="I58" s="909"/>
      <c r="J58" s="909"/>
      <c r="K58" s="909"/>
      <c r="L58" s="909"/>
      <c r="M58" s="909"/>
      <c r="N58" s="909"/>
      <c r="O58" s="909"/>
      <c r="P58" s="909"/>
      <c r="Q58" s="909"/>
      <c r="R58" s="909"/>
      <c r="AY58" s="851"/>
      <c r="AZ58" s="851"/>
      <c r="BA58" s="851"/>
      <c r="BB58" s="851"/>
      <c r="BC58" s="661"/>
      <c r="BD58" s="654"/>
      <c r="BE58" s="654"/>
      <c r="BF58" s="654"/>
      <c r="BG58" s="661"/>
      <c r="BH58" s="661"/>
      <c r="BI58" s="661"/>
      <c r="BJ58" s="663"/>
      <c r="BK58" s="663"/>
      <c r="BL58" s="663"/>
      <c r="BM58" s="663"/>
      <c r="BN58" s="663"/>
      <c r="BO58" s="663"/>
      <c r="BP58" s="663"/>
      <c r="BQ58" s="663"/>
      <c r="BR58" s="663"/>
      <c r="BS58" s="663"/>
      <c r="BT58" s="663"/>
      <c r="BU58" s="663"/>
      <c r="BV58" s="663"/>
      <c r="BW58" s="663"/>
    </row>
    <row r="59" spans="1:75" ht="12.75" x14ac:dyDescent="0.2">
      <c r="A59" s="158"/>
      <c r="B59" s="915" t="s">
        <v>1548</v>
      </c>
      <c r="C59" s="982"/>
      <c r="D59" s="982"/>
      <c r="E59" s="982"/>
      <c r="F59" s="982"/>
      <c r="G59" s="982"/>
      <c r="H59" s="982"/>
      <c r="I59" s="982"/>
      <c r="J59" s="982"/>
      <c r="K59" s="982"/>
      <c r="L59" s="982"/>
      <c r="M59" s="982"/>
      <c r="N59" s="982"/>
      <c r="O59" s="982"/>
      <c r="P59" s="982"/>
      <c r="Q59" s="978"/>
      <c r="R59" s="619"/>
    </row>
    <row r="60" spans="1:75" ht="12.75" x14ac:dyDescent="0.2">
      <c r="A60" s="158"/>
      <c r="B60" s="981" t="s">
        <v>1072</v>
      </c>
      <c r="C60" s="978"/>
      <c r="D60" s="978"/>
      <c r="E60" s="978"/>
      <c r="F60" s="978"/>
      <c r="G60" s="978"/>
      <c r="H60" s="978"/>
      <c r="I60" s="978"/>
      <c r="J60" s="978"/>
      <c r="K60" s="978"/>
      <c r="L60" s="978"/>
      <c r="M60" s="978"/>
      <c r="N60" s="978"/>
      <c r="O60" s="978"/>
      <c r="P60" s="978"/>
      <c r="Q60" s="978"/>
      <c r="R60" s="605"/>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852"/>
      <c r="AZ187" s="852"/>
      <c r="BA187" s="852"/>
      <c r="BB187" s="852"/>
      <c r="BC187" s="659"/>
      <c r="BD187" s="655"/>
      <c r="BE187" s="655"/>
      <c r="BF187" s="655"/>
      <c r="BG187" s="659"/>
      <c r="BH187" s="659"/>
      <c r="BI187" s="659"/>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852"/>
      <c r="AZ188" s="852"/>
      <c r="BA188" s="852"/>
      <c r="BB188" s="852"/>
      <c r="BC188" s="659"/>
      <c r="BD188" s="655"/>
      <c r="BE188" s="655"/>
      <c r="BF188" s="655"/>
      <c r="BG188" s="659"/>
      <c r="BH188" s="659"/>
      <c r="BI188" s="659"/>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852"/>
      <c r="AZ189" s="852"/>
      <c r="BA189" s="852"/>
      <c r="BB189" s="852"/>
      <c r="BC189" s="659"/>
      <c r="BD189" s="655"/>
      <c r="BE189" s="655"/>
      <c r="BF189" s="655"/>
      <c r="BG189" s="659"/>
      <c r="BH189" s="659"/>
      <c r="BI189" s="659"/>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852"/>
      <c r="AZ190" s="852"/>
      <c r="BA190" s="852"/>
      <c r="BB190" s="852"/>
      <c r="BC190" s="659"/>
      <c r="BD190" s="655"/>
      <c r="BE190" s="655"/>
      <c r="BF190" s="655"/>
      <c r="BG190" s="659"/>
      <c r="BH190" s="659"/>
      <c r="BI190" s="659"/>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852"/>
      <c r="AZ191" s="852"/>
      <c r="BA191" s="852"/>
      <c r="BB191" s="852"/>
      <c r="BC191" s="659"/>
      <c r="BD191" s="655"/>
      <c r="BE191" s="655"/>
      <c r="BF191" s="655"/>
      <c r="BG191" s="659"/>
      <c r="BH191" s="659"/>
      <c r="BI191" s="659"/>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853"/>
      <c r="AZ192" s="853"/>
      <c r="BA192" s="853"/>
      <c r="BB192" s="853"/>
      <c r="BC192" s="829"/>
      <c r="BD192" s="656"/>
      <c r="BE192" s="656"/>
      <c r="BF192" s="656"/>
      <c r="BG192" s="829"/>
      <c r="BH192" s="829"/>
      <c r="BI192" s="829"/>
      <c r="BJ192" s="42"/>
      <c r="BK192" s="42"/>
      <c r="BL192" s="42"/>
      <c r="BM192" s="42"/>
      <c r="BN192" s="42"/>
      <c r="BO192" s="42"/>
      <c r="BP192" s="42"/>
      <c r="BQ192" s="42"/>
      <c r="BR192" s="42"/>
      <c r="BS192" s="42"/>
      <c r="BT192" s="42"/>
      <c r="BU192" s="42"/>
      <c r="BV192" s="42"/>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852"/>
      <c r="AZ193" s="852"/>
      <c r="BA193" s="852"/>
      <c r="BB193" s="852"/>
      <c r="BC193" s="659"/>
      <c r="BD193" s="655"/>
      <c r="BE193" s="655"/>
      <c r="BF193" s="655"/>
      <c r="BG193" s="659"/>
      <c r="BH193" s="659"/>
      <c r="BI193" s="659"/>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852"/>
      <c r="AZ194" s="852"/>
      <c r="BA194" s="852"/>
      <c r="BB194" s="852"/>
      <c r="BC194" s="659"/>
      <c r="BD194" s="655"/>
      <c r="BE194" s="655"/>
      <c r="BF194" s="655"/>
      <c r="BG194" s="659"/>
      <c r="BH194" s="659"/>
      <c r="BI194" s="659"/>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852"/>
      <c r="AZ195" s="852"/>
      <c r="BA195" s="852"/>
      <c r="BB195" s="852"/>
      <c r="BC195" s="659"/>
      <c r="BD195" s="655"/>
      <c r="BE195" s="655"/>
      <c r="BF195" s="655"/>
      <c r="BG195" s="659"/>
      <c r="BH195" s="659"/>
      <c r="BI195" s="659"/>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852"/>
      <c r="AZ196" s="852"/>
      <c r="BA196" s="852"/>
      <c r="BB196" s="852"/>
      <c r="BC196" s="659"/>
      <c r="BD196" s="655"/>
      <c r="BE196" s="655"/>
      <c r="BF196" s="655"/>
      <c r="BG196" s="659"/>
      <c r="BH196" s="659"/>
      <c r="BI196" s="659"/>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 ref="AY3:BJ3"/>
    <mergeCell ref="BK3:BV3"/>
    <mergeCell ref="B1:AL1"/>
    <mergeCell ref="C3:N3"/>
    <mergeCell ref="O3:Z3"/>
    <mergeCell ref="AA3:AL3"/>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pageSetUpPr fitToPage="1"/>
  </sheetPr>
  <dimension ref="A1:BV147"/>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5703125" style="5" customWidth="1"/>
    <col min="2" max="2" width="40.5703125" style="5" customWidth="1"/>
    <col min="3" max="50" width="6.5703125" style="5" customWidth="1"/>
    <col min="51" max="55" width="6.5703125" style="665" customWidth="1"/>
    <col min="56" max="59" width="6.5703125" style="664" customWidth="1"/>
    <col min="60" max="61" width="6.5703125" style="665" customWidth="1"/>
    <col min="62" max="62" width="6.5703125" style="144" customWidth="1"/>
    <col min="63" max="74" width="6.5703125" style="5" customWidth="1"/>
    <col min="75" max="16384" width="9.5703125" style="5"/>
  </cols>
  <sheetData>
    <row r="1" spans="1:74" ht="13.35" customHeight="1" x14ac:dyDescent="0.2">
      <c r="A1" s="931" t="s">
        <v>478</v>
      </c>
      <c r="B1" s="994" t="s">
        <v>798</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row>
    <row r="2" spans="1:74" s="35" customFormat="1" ht="12.75"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653"/>
      <c r="BH2" s="830"/>
      <c r="BI2" s="830"/>
      <c r="BJ2" s="145"/>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606"/>
      <c r="B5" s="43" t="s">
        <v>1202</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875"/>
      <c r="BA5" s="875"/>
      <c r="BB5" s="875"/>
      <c r="BC5" s="875"/>
      <c r="BD5" s="876"/>
      <c r="BE5" s="876"/>
      <c r="BF5" s="876"/>
      <c r="BG5" s="876"/>
      <c r="BH5" s="876"/>
      <c r="BI5" s="876"/>
      <c r="BJ5" s="615"/>
      <c r="BK5" s="615"/>
      <c r="BL5" s="615"/>
      <c r="BM5" s="615"/>
      <c r="BN5" s="615"/>
      <c r="BO5" s="615"/>
      <c r="BP5" s="615"/>
      <c r="BQ5" s="615"/>
      <c r="BR5" s="615"/>
      <c r="BS5" s="615"/>
      <c r="BT5" s="615"/>
      <c r="BU5" s="615"/>
      <c r="BV5" s="615"/>
    </row>
    <row r="6" spans="1:74" ht="11.1" customHeight="1" x14ac:dyDescent="0.2">
      <c r="A6" s="606" t="s">
        <v>429</v>
      </c>
      <c r="B6" s="578" t="s">
        <v>1203</v>
      </c>
      <c r="C6" s="429">
        <v>4.5464399999999996</v>
      </c>
      <c r="D6" s="429">
        <v>4.86822</v>
      </c>
      <c r="E6" s="429">
        <v>5.0861999999999998</v>
      </c>
      <c r="F6" s="429">
        <v>6.8507999999999996</v>
      </c>
      <c r="G6" s="429">
        <v>8.4493200000000002</v>
      </c>
      <c r="H6" s="429">
        <v>7.9926000000000004</v>
      </c>
      <c r="I6" s="429">
        <v>7.5566399999999998</v>
      </c>
      <c r="J6" s="429">
        <v>9.1447800000000008</v>
      </c>
      <c r="K6" s="429">
        <v>8.1794399999999996</v>
      </c>
      <c r="L6" s="429">
        <v>5.8750799999999996</v>
      </c>
      <c r="M6" s="429">
        <v>5.6570999999999998</v>
      </c>
      <c r="N6" s="429">
        <v>5.7401400000000002</v>
      </c>
      <c r="O6" s="429">
        <v>3.3942600000000001</v>
      </c>
      <c r="P6" s="429">
        <v>2.47044</v>
      </c>
      <c r="Q6" s="429">
        <v>2.39778</v>
      </c>
      <c r="R6" s="429">
        <v>2.2420800000000001</v>
      </c>
      <c r="S6" s="429">
        <v>2.2317</v>
      </c>
      <c r="T6" s="429">
        <v>2.2628400000000002</v>
      </c>
      <c r="U6" s="429">
        <v>2.6469</v>
      </c>
      <c r="V6" s="429">
        <v>2.6780400000000002</v>
      </c>
      <c r="W6" s="429">
        <v>2.7403200000000001</v>
      </c>
      <c r="X6" s="429">
        <v>3.0932400000000002</v>
      </c>
      <c r="Y6" s="429">
        <v>2.81298</v>
      </c>
      <c r="Z6" s="429">
        <v>2.6157599999999999</v>
      </c>
      <c r="AA6" s="429">
        <v>3.30402</v>
      </c>
      <c r="AB6" s="429">
        <v>1.78708</v>
      </c>
      <c r="AC6" s="429">
        <v>1.5481100000000001</v>
      </c>
      <c r="AD6" s="429">
        <v>1.6624000000000001</v>
      </c>
      <c r="AE6" s="429">
        <v>2.20268</v>
      </c>
      <c r="AF6" s="429">
        <v>2.6390600000000002</v>
      </c>
      <c r="AG6" s="429">
        <v>2.1507299999999998</v>
      </c>
      <c r="AH6" s="429">
        <v>2.0676100000000002</v>
      </c>
      <c r="AI6" s="429">
        <v>2.3689200000000001</v>
      </c>
      <c r="AJ6" s="429">
        <v>2.2858000000000001</v>
      </c>
      <c r="AK6" s="429">
        <v>2.20268</v>
      </c>
      <c r="AL6" s="429">
        <v>3.1273900000000001</v>
      </c>
      <c r="AM6" s="429">
        <v>4.2910700000000004</v>
      </c>
      <c r="AN6" s="429">
        <v>4.3534100000000002</v>
      </c>
      <c r="AO6" s="429">
        <v>4.2806800000000003</v>
      </c>
      <c r="AP6" s="429">
        <v>3.5533800000000002</v>
      </c>
      <c r="AQ6" s="429">
        <v>3.2416800000000001</v>
      </c>
      <c r="AR6" s="429">
        <v>3.1377799999999998</v>
      </c>
      <c r="AS6" s="429">
        <v>3.3248000000000002</v>
      </c>
      <c r="AT6" s="429">
        <v>3.0234899999999998</v>
      </c>
      <c r="AU6" s="429">
        <v>3.0858300000000001</v>
      </c>
      <c r="AV6" s="429">
        <v>3.3144100000000001</v>
      </c>
      <c r="AW6" s="429">
        <v>3.9378099999999998</v>
      </c>
      <c r="AX6" s="429">
        <v>4.4261400000000002</v>
      </c>
      <c r="AY6" s="429">
        <v>8.0210799999999995</v>
      </c>
      <c r="AZ6" s="352">
        <v>4.7792079999999997</v>
      </c>
      <c r="BA6" s="352">
        <v>4.2776899999999998</v>
      </c>
      <c r="BB6" s="352">
        <v>3.900401</v>
      </c>
      <c r="BC6" s="352">
        <v>3.7305060000000001</v>
      </c>
      <c r="BD6" s="352">
        <v>3.6351550000000001</v>
      </c>
      <c r="BE6" s="352">
        <v>4.002389</v>
      </c>
      <c r="BF6" s="352">
        <v>4.0278150000000004</v>
      </c>
      <c r="BG6" s="352">
        <v>3.9984250000000001</v>
      </c>
      <c r="BH6" s="352">
        <v>4.0598419999999997</v>
      </c>
      <c r="BI6" s="352">
        <v>4.3276899999999996</v>
      </c>
      <c r="BJ6" s="352">
        <v>4.9701120000000003</v>
      </c>
      <c r="BK6" s="352">
        <v>5.2019970000000004</v>
      </c>
      <c r="BL6" s="352">
        <v>4.873475</v>
      </c>
      <c r="BM6" s="352">
        <v>4.5798220000000001</v>
      </c>
      <c r="BN6" s="352">
        <v>4.2312620000000001</v>
      </c>
      <c r="BO6" s="352">
        <v>4.3142959999999997</v>
      </c>
      <c r="BP6" s="352">
        <v>4.3048169999999999</v>
      </c>
      <c r="BQ6" s="352">
        <v>4.298476</v>
      </c>
      <c r="BR6" s="352">
        <v>4.3665390000000004</v>
      </c>
      <c r="BS6" s="352">
        <v>4.3625109999999996</v>
      </c>
      <c r="BT6" s="352">
        <v>4.4219799999999996</v>
      </c>
      <c r="BU6" s="352">
        <v>4.5342320000000003</v>
      </c>
      <c r="BV6" s="352">
        <v>5.1158320000000002</v>
      </c>
    </row>
    <row r="7" spans="1:74" ht="11.1"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352"/>
      <c r="BA7" s="352"/>
      <c r="BB7" s="352"/>
      <c r="BC7" s="352"/>
      <c r="BD7" s="352"/>
      <c r="BE7" s="352"/>
      <c r="BF7" s="352"/>
      <c r="BG7" s="352"/>
      <c r="BH7" s="352"/>
      <c r="BI7" s="352"/>
      <c r="BJ7" s="352"/>
      <c r="BK7" s="352"/>
      <c r="BL7" s="352"/>
      <c r="BM7" s="352"/>
      <c r="BN7" s="352"/>
      <c r="BO7" s="352"/>
      <c r="BP7" s="352"/>
      <c r="BQ7" s="352"/>
      <c r="BR7" s="352"/>
      <c r="BS7" s="352"/>
      <c r="BT7" s="352"/>
      <c r="BU7" s="352"/>
      <c r="BV7" s="352"/>
    </row>
    <row r="8" spans="1:74" ht="11.1" customHeight="1" x14ac:dyDescent="0.2">
      <c r="A8" s="606"/>
      <c r="B8" s="44" t="s">
        <v>1204</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613"/>
      <c r="AZ8" s="616"/>
      <c r="BA8" s="616"/>
      <c r="BB8" s="616"/>
      <c r="BC8" s="616"/>
      <c r="BD8" s="616"/>
      <c r="BE8" s="616"/>
      <c r="BF8" s="616"/>
      <c r="BG8" s="616"/>
      <c r="BH8" s="616"/>
      <c r="BI8" s="616"/>
      <c r="BJ8" s="616"/>
      <c r="BK8" s="616"/>
      <c r="BL8" s="616"/>
      <c r="BM8" s="616"/>
      <c r="BN8" s="616"/>
      <c r="BO8" s="616"/>
      <c r="BP8" s="616"/>
      <c r="BQ8" s="616"/>
      <c r="BR8" s="616"/>
      <c r="BS8" s="616"/>
      <c r="BT8" s="616"/>
      <c r="BU8" s="616"/>
      <c r="BV8" s="616"/>
    </row>
    <row r="9" spans="1:74" ht="11.1" customHeight="1" x14ac:dyDescent="0.2">
      <c r="A9" s="606" t="s">
        <v>257</v>
      </c>
      <c r="B9" s="578" t="s">
        <v>1150</v>
      </c>
      <c r="C9" s="429">
        <v>12.04</v>
      </c>
      <c r="D9" s="429">
        <v>12.15</v>
      </c>
      <c r="E9" s="429">
        <v>12.94</v>
      </c>
      <c r="F9" s="429">
        <v>13.97</v>
      </c>
      <c r="G9" s="429">
        <v>17.68</v>
      </c>
      <c r="H9" s="429">
        <v>22.41</v>
      </c>
      <c r="I9" s="429">
        <v>24.57</v>
      </c>
      <c r="J9" s="429">
        <v>25.39</v>
      </c>
      <c r="K9" s="429">
        <v>24.52</v>
      </c>
      <c r="L9" s="429">
        <v>18.62</v>
      </c>
      <c r="M9" s="429">
        <v>15.56</v>
      </c>
      <c r="N9" s="429">
        <v>14.66</v>
      </c>
      <c r="O9" s="429">
        <v>15.44</v>
      </c>
      <c r="P9" s="429">
        <v>15.18</v>
      </c>
      <c r="Q9" s="429">
        <v>13.9</v>
      </c>
      <c r="R9" s="429">
        <v>14.56</v>
      </c>
      <c r="S9" s="429">
        <v>16.89</v>
      </c>
      <c r="T9" s="429">
        <v>20.329999999999998</v>
      </c>
      <c r="U9" s="429">
        <v>22.22</v>
      </c>
      <c r="V9" s="429">
        <v>23.44</v>
      </c>
      <c r="W9" s="429">
        <v>22.06</v>
      </c>
      <c r="X9" s="429">
        <v>16.86</v>
      </c>
      <c r="Y9" s="429">
        <v>13.49</v>
      </c>
      <c r="Z9" s="429">
        <v>13.05</v>
      </c>
      <c r="AA9" s="429">
        <v>11.81</v>
      </c>
      <c r="AB9" s="429">
        <v>13.17</v>
      </c>
      <c r="AC9" s="429">
        <v>13.76</v>
      </c>
      <c r="AD9" s="429">
        <v>14.44</v>
      </c>
      <c r="AE9" s="429">
        <v>17.829999999999998</v>
      </c>
      <c r="AF9" s="429">
        <v>20.93</v>
      </c>
      <c r="AG9" s="429">
        <v>23</v>
      </c>
      <c r="AH9" s="429">
        <v>23.47</v>
      </c>
      <c r="AI9" s="429">
        <v>22.71</v>
      </c>
      <c r="AJ9" s="429">
        <v>18.63</v>
      </c>
      <c r="AK9" s="429">
        <v>14.91</v>
      </c>
      <c r="AL9" s="429">
        <v>12.98</v>
      </c>
      <c r="AM9" s="429">
        <v>12.42</v>
      </c>
      <c r="AN9" s="429">
        <v>12.95</v>
      </c>
      <c r="AO9" s="429">
        <v>14.61</v>
      </c>
      <c r="AP9" s="429">
        <v>16.09</v>
      </c>
      <c r="AQ9" s="429">
        <v>19.27</v>
      </c>
      <c r="AR9" s="429">
        <v>23.23</v>
      </c>
      <c r="AS9" s="429">
        <v>25.41</v>
      </c>
      <c r="AT9" s="429">
        <v>26.13</v>
      </c>
      <c r="AU9" s="429">
        <v>24.56</v>
      </c>
      <c r="AV9" s="429">
        <v>19.61</v>
      </c>
      <c r="AW9" s="429">
        <v>15.32174</v>
      </c>
      <c r="AX9" s="429">
        <v>13.827999999999999</v>
      </c>
      <c r="AY9" s="429">
        <v>13.141209999999999</v>
      </c>
      <c r="AZ9" s="352">
        <v>13.430339999999999</v>
      </c>
      <c r="BA9" s="352">
        <v>14.08816</v>
      </c>
      <c r="BB9" s="352">
        <v>14.528740000000001</v>
      </c>
      <c r="BC9" s="352">
        <v>17.22214</v>
      </c>
      <c r="BD9" s="352">
        <v>20.567499999999999</v>
      </c>
      <c r="BE9" s="352">
        <v>22.330359999999999</v>
      </c>
      <c r="BF9" s="352">
        <v>22.908750000000001</v>
      </c>
      <c r="BG9" s="352">
        <v>21.715060000000001</v>
      </c>
      <c r="BH9" s="352">
        <v>17.17239</v>
      </c>
      <c r="BI9" s="352">
        <v>13.934979999999999</v>
      </c>
      <c r="BJ9" s="352">
        <v>13.19318</v>
      </c>
      <c r="BK9" s="352">
        <v>12.689679999999999</v>
      </c>
      <c r="BL9" s="352">
        <v>13.293810000000001</v>
      </c>
      <c r="BM9" s="352">
        <v>13.91296</v>
      </c>
      <c r="BN9" s="352">
        <v>14.453139999999999</v>
      </c>
      <c r="BO9" s="352">
        <v>17.237220000000001</v>
      </c>
      <c r="BP9" s="352">
        <v>20.685780000000001</v>
      </c>
      <c r="BQ9" s="352">
        <v>22.508009999999999</v>
      </c>
      <c r="BR9" s="352">
        <v>23.154979999999998</v>
      </c>
      <c r="BS9" s="352">
        <v>22.009740000000001</v>
      </c>
      <c r="BT9" s="352">
        <v>17.46941</v>
      </c>
      <c r="BU9" s="352">
        <v>14.183490000000001</v>
      </c>
      <c r="BV9" s="352">
        <v>13.41362</v>
      </c>
    </row>
    <row r="10" spans="1:74" ht="11.1" customHeight="1" x14ac:dyDescent="0.2">
      <c r="A10" s="606" t="s">
        <v>353</v>
      </c>
      <c r="B10" s="608" t="s">
        <v>1004</v>
      </c>
      <c r="C10" s="429">
        <v>17.16431918</v>
      </c>
      <c r="D10" s="429">
        <v>17.72438872</v>
      </c>
      <c r="E10" s="429">
        <v>18.406625300000002</v>
      </c>
      <c r="F10" s="429">
        <v>20.308539440000001</v>
      </c>
      <c r="G10" s="429">
        <v>20.858395000000002</v>
      </c>
      <c r="H10" s="429">
        <v>23.089767380000001</v>
      </c>
      <c r="I10" s="429">
        <v>25.741964379999999</v>
      </c>
      <c r="J10" s="429">
        <v>27.191548260000001</v>
      </c>
      <c r="K10" s="429">
        <v>25.93639486</v>
      </c>
      <c r="L10" s="429">
        <v>21.903237470000001</v>
      </c>
      <c r="M10" s="429">
        <v>21.214676090000001</v>
      </c>
      <c r="N10" s="429">
        <v>21.480328329999999</v>
      </c>
      <c r="O10" s="429">
        <v>21.78173408</v>
      </c>
      <c r="P10" s="429">
        <v>21.389194710000002</v>
      </c>
      <c r="Q10" s="429">
        <v>20.357581809999999</v>
      </c>
      <c r="R10" s="429">
        <v>20.380072739999999</v>
      </c>
      <c r="S10" s="429">
        <v>20.71428238</v>
      </c>
      <c r="T10" s="429">
        <v>20.748698640000001</v>
      </c>
      <c r="U10" s="429">
        <v>22.05461704</v>
      </c>
      <c r="V10" s="429">
        <v>23.21558881</v>
      </c>
      <c r="W10" s="429">
        <v>22.515056860000001</v>
      </c>
      <c r="X10" s="429">
        <v>18.969344169999999</v>
      </c>
      <c r="Y10" s="429">
        <v>17.343243180000002</v>
      </c>
      <c r="Z10" s="429">
        <v>19.911340119999998</v>
      </c>
      <c r="AA10" s="429">
        <v>18.645821340000001</v>
      </c>
      <c r="AB10" s="429">
        <v>19.321325330000001</v>
      </c>
      <c r="AC10" s="429">
        <v>19.63968332</v>
      </c>
      <c r="AD10" s="429">
        <v>20.034107370000001</v>
      </c>
      <c r="AE10" s="429">
        <v>20.703034290000002</v>
      </c>
      <c r="AF10" s="429">
        <v>21.420784879999999</v>
      </c>
      <c r="AG10" s="429">
        <v>23.711746730000002</v>
      </c>
      <c r="AH10" s="429">
        <v>24.0230028</v>
      </c>
      <c r="AI10" s="429">
        <v>23.821770180000001</v>
      </c>
      <c r="AJ10" s="429">
        <v>18.938702509999999</v>
      </c>
      <c r="AK10" s="429">
        <v>20.043330569999998</v>
      </c>
      <c r="AL10" s="429">
        <v>21.826298220000002</v>
      </c>
      <c r="AM10" s="429">
        <v>21.068598900000001</v>
      </c>
      <c r="AN10" s="429">
        <v>21.93256878</v>
      </c>
      <c r="AO10" s="429">
        <v>21.585623630000001</v>
      </c>
      <c r="AP10" s="429">
        <v>20.558692700000002</v>
      </c>
      <c r="AQ10" s="429">
        <v>22.886644610000001</v>
      </c>
      <c r="AR10" s="429">
        <v>25.05450626</v>
      </c>
      <c r="AS10" s="429">
        <v>27.347035569999999</v>
      </c>
      <c r="AT10" s="429">
        <v>27.673993379999999</v>
      </c>
      <c r="AU10" s="429">
        <v>27.84656871</v>
      </c>
      <c r="AV10" s="429">
        <v>22.634615790000002</v>
      </c>
      <c r="AW10" s="429">
        <v>21.70975</v>
      </c>
      <c r="AX10" s="429">
        <v>22.057310000000001</v>
      </c>
      <c r="AY10" s="429">
        <v>22.371739999999999</v>
      </c>
      <c r="AZ10" s="352">
        <v>22.594339999999999</v>
      </c>
      <c r="BA10" s="352">
        <v>22.28547</v>
      </c>
      <c r="BB10" s="352">
        <v>22.65043</v>
      </c>
      <c r="BC10" s="352">
        <v>23.014890000000001</v>
      </c>
      <c r="BD10" s="352">
        <v>23.93939</v>
      </c>
      <c r="BE10" s="352">
        <v>25.90701</v>
      </c>
      <c r="BF10" s="352">
        <v>26.397790000000001</v>
      </c>
      <c r="BG10" s="352">
        <v>25.80255</v>
      </c>
      <c r="BH10" s="352">
        <v>21.399609999999999</v>
      </c>
      <c r="BI10" s="352">
        <v>20.68599</v>
      </c>
      <c r="BJ10" s="352">
        <v>21.121690000000001</v>
      </c>
      <c r="BK10" s="352">
        <v>21.165649999999999</v>
      </c>
      <c r="BL10" s="352">
        <v>21.440180000000002</v>
      </c>
      <c r="BM10" s="352">
        <v>21.228090000000002</v>
      </c>
      <c r="BN10" s="352">
        <v>21.65644</v>
      </c>
      <c r="BO10" s="352">
        <v>22.11299</v>
      </c>
      <c r="BP10" s="352">
        <v>23.120149999999999</v>
      </c>
      <c r="BQ10" s="352">
        <v>25.096409999999999</v>
      </c>
      <c r="BR10" s="352">
        <v>25.652360000000002</v>
      </c>
      <c r="BS10" s="352">
        <v>25.153009999999998</v>
      </c>
      <c r="BT10" s="352">
        <v>20.92398</v>
      </c>
      <c r="BU10" s="352">
        <v>20.268460000000001</v>
      </c>
      <c r="BV10" s="352">
        <v>20.731200000000001</v>
      </c>
    </row>
    <row r="11" spans="1:74" ht="11.1" customHeight="1" x14ac:dyDescent="0.2">
      <c r="A11" s="606" t="s">
        <v>354</v>
      </c>
      <c r="B11" s="609" t="s">
        <v>1005</v>
      </c>
      <c r="C11" s="429">
        <v>12.73203123</v>
      </c>
      <c r="D11" s="429">
        <v>12.4435307</v>
      </c>
      <c r="E11" s="429">
        <v>13.25834648</v>
      </c>
      <c r="F11" s="429">
        <v>13.72065323</v>
      </c>
      <c r="G11" s="429">
        <v>15.81388009</v>
      </c>
      <c r="H11" s="429">
        <v>21.424237309999999</v>
      </c>
      <c r="I11" s="429">
        <v>23.382770189999999</v>
      </c>
      <c r="J11" s="429">
        <v>24.015501929999999</v>
      </c>
      <c r="K11" s="429">
        <v>24.063182319999999</v>
      </c>
      <c r="L11" s="429">
        <v>19.357632850000002</v>
      </c>
      <c r="M11" s="429">
        <v>17.5892695</v>
      </c>
      <c r="N11" s="429">
        <v>15.817143079999999</v>
      </c>
      <c r="O11" s="429">
        <v>16.119487809999999</v>
      </c>
      <c r="P11" s="429">
        <v>15.705168799999999</v>
      </c>
      <c r="Q11" s="429">
        <v>14.652570949999999</v>
      </c>
      <c r="R11" s="429">
        <v>14.82324852</v>
      </c>
      <c r="S11" s="429">
        <v>16.05255438</v>
      </c>
      <c r="T11" s="429">
        <v>18.69665432</v>
      </c>
      <c r="U11" s="429">
        <v>20.60114561</v>
      </c>
      <c r="V11" s="429">
        <v>21.50619627</v>
      </c>
      <c r="W11" s="429">
        <v>20.008200460000001</v>
      </c>
      <c r="X11" s="429">
        <v>17.390207700000001</v>
      </c>
      <c r="Y11" s="429">
        <v>14.38609905</v>
      </c>
      <c r="Z11" s="429">
        <v>13.219055819999999</v>
      </c>
      <c r="AA11" s="429">
        <v>13.135864460000001</v>
      </c>
      <c r="AB11" s="429">
        <v>13.32515924</v>
      </c>
      <c r="AC11" s="429">
        <v>13.84667471</v>
      </c>
      <c r="AD11" s="429">
        <v>14.088735639999999</v>
      </c>
      <c r="AE11" s="429">
        <v>16.986327849999999</v>
      </c>
      <c r="AF11" s="429">
        <v>19.69472232</v>
      </c>
      <c r="AG11" s="429">
        <v>21.511953219999999</v>
      </c>
      <c r="AH11" s="429">
        <v>21.76229167</v>
      </c>
      <c r="AI11" s="429">
        <v>21.166453780000001</v>
      </c>
      <c r="AJ11" s="429">
        <v>18.88795399</v>
      </c>
      <c r="AK11" s="429">
        <v>16.497299529999999</v>
      </c>
      <c r="AL11" s="429">
        <v>14.09318455</v>
      </c>
      <c r="AM11" s="429">
        <v>13.587444720000001</v>
      </c>
      <c r="AN11" s="429">
        <v>13.652257880000001</v>
      </c>
      <c r="AO11" s="429">
        <v>15.044265859999999</v>
      </c>
      <c r="AP11" s="429">
        <v>16.438440100000001</v>
      </c>
      <c r="AQ11" s="429">
        <v>20.983769989999999</v>
      </c>
      <c r="AR11" s="429">
        <v>21.807325930000001</v>
      </c>
      <c r="AS11" s="429">
        <v>25.842947970000001</v>
      </c>
      <c r="AT11" s="429">
        <v>25.743844989999999</v>
      </c>
      <c r="AU11" s="429">
        <v>24.464100200000001</v>
      </c>
      <c r="AV11" s="429">
        <v>20.801344189999998</v>
      </c>
      <c r="AW11" s="429">
        <v>16.843979999999998</v>
      </c>
      <c r="AX11" s="429">
        <v>14.469950000000001</v>
      </c>
      <c r="AY11" s="429">
        <v>14.16794</v>
      </c>
      <c r="AZ11" s="352">
        <v>13.571350000000001</v>
      </c>
      <c r="BA11" s="352">
        <v>14.017799999999999</v>
      </c>
      <c r="BB11" s="352">
        <v>14.36523</v>
      </c>
      <c r="BC11" s="352">
        <v>16.164079999999998</v>
      </c>
      <c r="BD11" s="352">
        <v>18.754259999999999</v>
      </c>
      <c r="BE11" s="352">
        <v>20.93458</v>
      </c>
      <c r="BF11" s="352">
        <v>21.123010000000001</v>
      </c>
      <c r="BG11" s="352">
        <v>20.101680000000002</v>
      </c>
      <c r="BH11" s="352">
        <v>17.459510000000002</v>
      </c>
      <c r="BI11" s="352">
        <v>14.75506</v>
      </c>
      <c r="BJ11" s="352">
        <v>13.483790000000001</v>
      </c>
      <c r="BK11" s="352">
        <v>13.43116</v>
      </c>
      <c r="BL11" s="352">
        <v>13.42342</v>
      </c>
      <c r="BM11" s="352">
        <v>14.00245</v>
      </c>
      <c r="BN11" s="352">
        <v>14.41718</v>
      </c>
      <c r="BO11" s="352">
        <v>16.32367</v>
      </c>
      <c r="BP11" s="352">
        <v>19.060310000000001</v>
      </c>
      <c r="BQ11" s="352">
        <v>21.307939999999999</v>
      </c>
      <c r="BR11" s="352">
        <v>21.538519999999998</v>
      </c>
      <c r="BS11" s="352">
        <v>20.536549999999998</v>
      </c>
      <c r="BT11" s="352">
        <v>17.868649999999999</v>
      </c>
      <c r="BU11" s="352">
        <v>15.09844</v>
      </c>
      <c r="BV11" s="352">
        <v>13.78556</v>
      </c>
    </row>
    <row r="12" spans="1:74" ht="11.1" customHeight="1" x14ac:dyDescent="0.2">
      <c r="A12" s="606" t="s">
        <v>355</v>
      </c>
      <c r="B12" s="608" t="s">
        <v>1205</v>
      </c>
      <c r="C12" s="429">
        <v>9.4327922419999997</v>
      </c>
      <c r="D12" s="429">
        <v>9.8003163779999998</v>
      </c>
      <c r="E12" s="429">
        <v>10.64332662</v>
      </c>
      <c r="F12" s="429">
        <v>11.83065983</v>
      </c>
      <c r="G12" s="429">
        <v>17.298345250000001</v>
      </c>
      <c r="H12" s="429">
        <v>23.48068593</v>
      </c>
      <c r="I12" s="429">
        <v>26.64329721</v>
      </c>
      <c r="J12" s="429">
        <v>27.70824167</v>
      </c>
      <c r="K12" s="429">
        <v>24.11382167</v>
      </c>
      <c r="L12" s="429">
        <v>16.515045480000001</v>
      </c>
      <c r="M12" s="429">
        <v>13.66143574</v>
      </c>
      <c r="N12" s="429">
        <v>11.95250113</v>
      </c>
      <c r="O12" s="429">
        <v>11.500910530000001</v>
      </c>
      <c r="P12" s="429">
        <v>11.162652400000001</v>
      </c>
      <c r="Q12" s="429">
        <v>10.36264577</v>
      </c>
      <c r="R12" s="429">
        <v>10.805496310000001</v>
      </c>
      <c r="S12" s="429">
        <v>13.993255039999999</v>
      </c>
      <c r="T12" s="429">
        <v>20.72703078</v>
      </c>
      <c r="U12" s="429">
        <v>22.848532859999999</v>
      </c>
      <c r="V12" s="429">
        <v>24.240669579999999</v>
      </c>
      <c r="W12" s="429">
        <v>22.024241719999999</v>
      </c>
      <c r="X12" s="429">
        <v>13.44597066</v>
      </c>
      <c r="Y12" s="429">
        <v>10.10130972</v>
      </c>
      <c r="Z12" s="429">
        <v>9.6871588269999993</v>
      </c>
      <c r="AA12" s="429">
        <v>8.1732645290000008</v>
      </c>
      <c r="AB12" s="429">
        <v>10.027782029999999</v>
      </c>
      <c r="AC12" s="429">
        <v>10.24604179</v>
      </c>
      <c r="AD12" s="429">
        <v>11.44307993</v>
      </c>
      <c r="AE12" s="429">
        <v>17.5185152</v>
      </c>
      <c r="AF12" s="429">
        <v>21.311841430000001</v>
      </c>
      <c r="AG12" s="429">
        <v>23.564761959999998</v>
      </c>
      <c r="AH12" s="429">
        <v>23.337394060000001</v>
      </c>
      <c r="AI12" s="429">
        <v>23.031117080000001</v>
      </c>
      <c r="AJ12" s="429">
        <v>15.79497778</v>
      </c>
      <c r="AK12" s="429">
        <v>11.22464701</v>
      </c>
      <c r="AL12" s="429">
        <v>9.4182015920000008</v>
      </c>
      <c r="AM12" s="429">
        <v>8.8861789990000002</v>
      </c>
      <c r="AN12" s="429">
        <v>9.5457848219999999</v>
      </c>
      <c r="AO12" s="429">
        <v>11.039522529999999</v>
      </c>
      <c r="AP12" s="429">
        <v>12.808734790000001</v>
      </c>
      <c r="AQ12" s="429">
        <v>15.98035651</v>
      </c>
      <c r="AR12" s="429">
        <v>23.309008559999999</v>
      </c>
      <c r="AS12" s="429">
        <v>24.868034600000001</v>
      </c>
      <c r="AT12" s="429">
        <v>27.235361560000001</v>
      </c>
      <c r="AU12" s="429">
        <v>23.761405790000001</v>
      </c>
      <c r="AV12" s="429">
        <v>15.52215204</v>
      </c>
      <c r="AW12" s="429">
        <v>11.44233</v>
      </c>
      <c r="AX12" s="429">
        <v>9.9254339999999992</v>
      </c>
      <c r="AY12" s="429">
        <v>9.1048670000000005</v>
      </c>
      <c r="AZ12" s="352">
        <v>9.7764480000000002</v>
      </c>
      <c r="BA12" s="352">
        <v>10.35243</v>
      </c>
      <c r="BB12" s="352">
        <v>10.99661</v>
      </c>
      <c r="BC12" s="352">
        <v>14.751300000000001</v>
      </c>
      <c r="BD12" s="352">
        <v>20.871919999999999</v>
      </c>
      <c r="BE12" s="352">
        <v>22.84301</v>
      </c>
      <c r="BF12" s="352">
        <v>23.876090000000001</v>
      </c>
      <c r="BG12" s="352">
        <v>21.821539999999999</v>
      </c>
      <c r="BH12" s="352">
        <v>14.37721</v>
      </c>
      <c r="BI12" s="352">
        <v>11.07396</v>
      </c>
      <c r="BJ12" s="352">
        <v>10.203250000000001</v>
      </c>
      <c r="BK12" s="352">
        <v>9.2835249999999991</v>
      </c>
      <c r="BL12" s="352">
        <v>10.406409999999999</v>
      </c>
      <c r="BM12" s="352">
        <v>10.809799999999999</v>
      </c>
      <c r="BN12" s="352">
        <v>11.51928</v>
      </c>
      <c r="BO12" s="352">
        <v>15.45478</v>
      </c>
      <c r="BP12" s="352">
        <v>21.920829999999999</v>
      </c>
      <c r="BQ12" s="352">
        <v>23.876190000000001</v>
      </c>
      <c r="BR12" s="352">
        <v>24.92755</v>
      </c>
      <c r="BS12" s="352">
        <v>22.746770000000001</v>
      </c>
      <c r="BT12" s="352">
        <v>14.968909999999999</v>
      </c>
      <c r="BU12" s="352">
        <v>11.48807</v>
      </c>
      <c r="BV12" s="352">
        <v>10.54931</v>
      </c>
    </row>
    <row r="13" spans="1:74" ht="11.1" customHeight="1" x14ac:dyDescent="0.2">
      <c r="A13" s="606" t="s">
        <v>356</v>
      </c>
      <c r="B13" s="608" t="s">
        <v>1206</v>
      </c>
      <c r="C13" s="429">
        <v>10.843888959999999</v>
      </c>
      <c r="D13" s="429">
        <v>11.42049838</v>
      </c>
      <c r="E13" s="429">
        <v>12.028313130000001</v>
      </c>
      <c r="F13" s="429">
        <v>12.38654393</v>
      </c>
      <c r="G13" s="429">
        <v>17.053071159999998</v>
      </c>
      <c r="H13" s="429">
        <v>23.15858579</v>
      </c>
      <c r="I13" s="429">
        <v>24.180344080000001</v>
      </c>
      <c r="J13" s="429">
        <v>25.872034979999999</v>
      </c>
      <c r="K13" s="429">
        <v>24.384873949999999</v>
      </c>
      <c r="L13" s="429">
        <v>16.465357180000002</v>
      </c>
      <c r="M13" s="429">
        <v>12.55974829</v>
      </c>
      <c r="N13" s="429">
        <v>12.66621031</v>
      </c>
      <c r="O13" s="429">
        <v>13.27172755</v>
      </c>
      <c r="P13" s="429">
        <v>13.757811350000001</v>
      </c>
      <c r="Q13" s="429">
        <v>12.93058613</v>
      </c>
      <c r="R13" s="429">
        <v>13.174848190000001</v>
      </c>
      <c r="S13" s="429">
        <v>17.08322978</v>
      </c>
      <c r="T13" s="429">
        <v>21.48814745</v>
      </c>
      <c r="U13" s="429">
        <v>22.853950510000001</v>
      </c>
      <c r="V13" s="429">
        <v>22.939955300000001</v>
      </c>
      <c r="W13" s="429">
        <v>21.079946209999999</v>
      </c>
      <c r="X13" s="429">
        <v>14.29007112</v>
      </c>
      <c r="Y13" s="429">
        <v>10.965262600000001</v>
      </c>
      <c r="Z13" s="429">
        <v>10.54705343</v>
      </c>
      <c r="AA13" s="429">
        <v>10.396294510000001</v>
      </c>
      <c r="AB13" s="429">
        <v>11.046789629999999</v>
      </c>
      <c r="AC13" s="429">
        <v>11.00480041</v>
      </c>
      <c r="AD13" s="429">
        <v>11.845779309999999</v>
      </c>
      <c r="AE13" s="429">
        <v>15.83484018</v>
      </c>
      <c r="AF13" s="429">
        <v>20.312487900000001</v>
      </c>
      <c r="AG13" s="429">
        <v>23.35242637</v>
      </c>
      <c r="AH13" s="429">
        <v>22.974755760000001</v>
      </c>
      <c r="AI13" s="429">
        <v>22.202569860000001</v>
      </c>
      <c r="AJ13" s="429">
        <v>17.905888439999998</v>
      </c>
      <c r="AK13" s="429">
        <v>12.20368152</v>
      </c>
      <c r="AL13" s="429">
        <v>10.68617534</v>
      </c>
      <c r="AM13" s="429">
        <v>10.812711180000001</v>
      </c>
      <c r="AN13" s="429">
        <v>10.823779</v>
      </c>
      <c r="AO13" s="429">
        <v>11.71340837</v>
      </c>
      <c r="AP13" s="429">
        <v>12.947503490000001</v>
      </c>
      <c r="AQ13" s="429">
        <v>16.2094889</v>
      </c>
      <c r="AR13" s="429">
        <v>20.273772480000002</v>
      </c>
      <c r="AS13" s="429">
        <v>23.552178990000002</v>
      </c>
      <c r="AT13" s="429">
        <v>24.874841329999999</v>
      </c>
      <c r="AU13" s="429">
        <v>22.870801889999999</v>
      </c>
      <c r="AV13" s="429">
        <v>16.342830580000001</v>
      </c>
      <c r="AW13" s="429">
        <v>12.48279</v>
      </c>
      <c r="AX13" s="429">
        <v>11.66273</v>
      </c>
      <c r="AY13" s="429">
        <v>11.570830000000001</v>
      </c>
      <c r="AZ13" s="352">
        <v>11.8687</v>
      </c>
      <c r="BA13" s="352">
        <v>12.17618</v>
      </c>
      <c r="BB13" s="352">
        <v>12.46677</v>
      </c>
      <c r="BC13" s="352">
        <v>16.471879999999999</v>
      </c>
      <c r="BD13" s="352">
        <v>20.66498</v>
      </c>
      <c r="BE13" s="352">
        <v>22.736080000000001</v>
      </c>
      <c r="BF13" s="352">
        <v>22.974160000000001</v>
      </c>
      <c r="BG13" s="352">
        <v>21.29917</v>
      </c>
      <c r="BH13" s="352">
        <v>14.729710000000001</v>
      </c>
      <c r="BI13" s="352">
        <v>11.36265</v>
      </c>
      <c r="BJ13" s="352">
        <v>10.8445</v>
      </c>
      <c r="BK13" s="352">
        <v>10.73687</v>
      </c>
      <c r="BL13" s="352">
        <v>11.18929</v>
      </c>
      <c r="BM13" s="352">
        <v>11.58015</v>
      </c>
      <c r="BN13" s="352">
        <v>11.9497</v>
      </c>
      <c r="BO13" s="352">
        <v>15.93446</v>
      </c>
      <c r="BP13" s="352">
        <v>20.172930000000001</v>
      </c>
      <c r="BQ13" s="352">
        <v>22.30594</v>
      </c>
      <c r="BR13" s="352">
        <v>22.651129999999998</v>
      </c>
      <c r="BS13" s="352">
        <v>21.099460000000001</v>
      </c>
      <c r="BT13" s="352">
        <v>14.65546</v>
      </c>
      <c r="BU13" s="352">
        <v>11.335369999999999</v>
      </c>
      <c r="BV13" s="352">
        <v>10.83925</v>
      </c>
    </row>
    <row r="14" spans="1:74" ht="11.1" customHeight="1" x14ac:dyDescent="0.2">
      <c r="A14" s="606" t="s">
        <v>357</v>
      </c>
      <c r="B14" s="608" t="s">
        <v>1063</v>
      </c>
      <c r="C14" s="429">
        <v>13.17831281</v>
      </c>
      <c r="D14" s="429">
        <v>13.761438589999999</v>
      </c>
      <c r="E14" s="429">
        <v>15.46502763</v>
      </c>
      <c r="F14" s="429">
        <v>17.686786949999998</v>
      </c>
      <c r="G14" s="429">
        <v>22.706556299999999</v>
      </c>
      <c r="H14" s="429">
        <v>29.205494890000001</v>
      </c>
      <c r="I14" s="429">
        <v>33.353011350000003</v>
      </c>
      <c r="J14" s="429">
        <v>30.530696819999999</v>
      </c>
      <c r="K14" s="429">
        <v>31.208406929999999</v>
      </c>
      <c r="L14" s="429">
        <v>22.200389860000001</v>
      </c>
      <c r="M14" s="429">
        <v>17.620999730000001</v>
      </c>
      <c r="N14" s="429">
        <v>15.55838584</v>
      </c>
      <c r="O14" s="429">
        <v>17.348535729999998</v>
      </c>
      <c r="P14" s="429">
        <v>17.581092300000002</v>
      </c>
      <c r="Q14" s="429">
        <v>15.973521509999999</v>
      </c>
      <c r="R14" s="429">
        <v>17.31032076</v>
      </c>
      <c r="S14" s="429">
        <v>20.839202220000001</v>
      </c>
      <c r="T14" s="429">
        <v>26.087648810000001</v>
      </c>
      <c r="U14" s="429">
        <v>29.06480389</v>
      </c>
      <c r="V14" s="429">
        <v>30.178013750000002</v>
      </c>
      <c r="W14" s="429">
        <v>29.009936799999998</v>
      </c>
      <c r="X14" s="429">
        <v>22.087786439999999</v>
      </c>
      <c r="Y14" s="429">
        <v>15.357024190000001</v>
      </c>
      <c r="Z14" s="429">
        <v>14.19358364</v>
      </c>
      <c r="AA14" s="429">
        <v>13.879141779999999</v>
      </c>
      <c r="AB14" s="429">
        <v>14.68581612</v>
      </c>
      <c r="AC14" s="429">
        <v>15.9603938</v>
      </c>
      <c r="AD14" s="429">
        <v>17.483122009999999</v>
      </c>
      <c r="AE14" s="429">
        <v>23.758126409999999</v>
      </c>
      <c r="AF14" s="429">
        <v>29.508341690000002</v>
      </c>
      <c r="AG14" s="429">
        <v>32.311928090000002</v>
      </c>
      <c r="AH14" s="429">
        <v>32.027385150000001</v>
      </c>
      <c r="AI14" s="429">
        <v>31.21163825</v>
      </c>
      <c r="AJ14" s="429">
        <v>24.193286390000001</v>
      </c>
      <c r="AK14" s="429">
        <v>19.28286013</v>
      </c>
      <c r="AL14" s="429">
        <v>14.236053269999999</v>
      </c>
      <c r="AM14" s="429">
        <v>13.59499267</v>
      </c>
      <c r="AN14" s="429">
        <v>14.701614640000001</v>
      </c>
      <c r="AO14" s="429">
        <v>17.877345439999999</v>
      </c>
      <c r="AP14" s="429">
        <v>20.56673524</v>
      </c>
      <c r="AQ14" s="429">
        <v>25.847891000000001</v>
      </c>
      <c r="AR14" s="429">
        <v>32.119318849999999</v>
      </c>
      <c r="AS14" s="429">
        <v>33.048518989999998</v>
      </c>
      <c r="AT14" s="429">
        <v>33.153997750000002</v>
      </c>
      <c r="AU14" s="429">
        <v>32.354379969999997</v>
      </c>
      <c r="AV14" s="429">
        <v>25.74463733</v>
      </c>
      <c r="AW14" s="429">
        <v>17.121860000000002</v>
      </c>
      <c r="AX14" s="429">
        <v>14.499180000000001</v>
      </c>
      <c r="AY14" s="429">
        <v>13.793939999999999</v>
      </c>
      <c r="AZ14" s="352">
        <v>13.67774</v>
      </c>
      <c r="BA14" s="352">
        <v>15.38334</v>
      </c>
      <c r="BB14" s="352">
        <v>16.97026</v>
      </c>
      <c r="BC14" s="352">
        <v>21.29768</v>
      </c>
      <c r="BD14" s="352">
        <v>26.342860000000002</v>
      </c>
      <c r="BE14" s="352">
        <v>28.597560000000001</v>
      </c>
      <c r="BF14" s="352">
        <v>28.549600000000002</v>
      </c>
      <c r="BG14" s="352">
        <v>27.92755</v>
      </c>
      <c r="BH14" s="352">
        <v>21.939699999999998</v>
      </c>
      <c r="BI14" s="352">
        <v>15.5442</v>
      </c>
      <c r="BJ14" s="352">
        <v>14.269030000000001</v>
      </c>
      <c r="BK14" s="352">
        <v>14.225289999999999</v>
      </c>
      <c r="BL14" s="352">
        <v>15.07668</v>
      </c>
      <c r="BM14" s="352">
        <v>16.55237</v>
      </c>
      <c r="BN14" s="352">
        <v>17.963889999999999</v>
      </c>
      <c r="BO14" s="352">
        <v>22.34648</v>
      </c>
      <c r="BP14" s="352">
        <v>27.490659999999998</v>
      </c>
      <c r="BQ14" s="352">
        <v>29.580249999999999</v>
      </c>
      <c r="BR14" s="352">
        <v>29.355709999999998</v>
      </c>
      <c r="BS14" s="352">
        <v>28.602419999999999</v>
      </c>
      <c r="BT14" s="352">
        <v>22.408439999999999</v>
      </c>
      <c r="BU14" s="352">
        <v>15.82002</v>
      </c>
      <c r="BV14" s="352">
        <v>14.479950000000001</v>
      </c>
    </row>
    <row r="15" spans="1:74" ht="11.1" customHeight="1" x14ac:dyDescent="0.2">
      <c r="A15" s="606" t="s">
        <v>358</v>
      </c>
      <c r="B15" s="608" t="s">
        <v>1207</v>
      </c>
      <c r="C15" s="429">
        <v>11.44511696</v>
      </c>
      <c r="D15" s="429">
        <v>11.300971150000001</v>
      </c>
      <c r="E15" s="429">
        <v>12.802006560000001</v>
      </c>
      <c r="F15" s="429">
        <v>13.491728070000001</v>
      </c>
      <c r="G15" s="429">
        <v>19.93130923</v>
      </c>
      <c r="H15" s="429">
        <v>25.398574249999999</v>
      </c>
      <c r="I15" s="429">
        <v>27.190692380000002</v>
      </c>
      <c r="J15" s="429">
        <v>25.703389600000001</v>
      </c>
      <c r="K15" s="429">
        <v>25.931812879999999</v>
      </c>
      <c r="L15" s="429">
        <v>20.231848400000001</v>
      </c>
      <c r="M15" s="429">
        <v>15.798160360000001</v>
      </c>
      <c r="N15" s="429">
        <v>13.84848929</v>
      </c>
      <c r="O15" s="429">
        <v>14.29947469</v>
      </c>
      <c r="P15" s="429">
        <v>13.85799102</v>
      </c>
      <c r="Q15" s="429">
        <v>13.08765809</v>
      </c>
      <c r="R15" s="429">
        <v>14.28071482</v>
      </c>
      <c r="S15" s="429">
        <v>18.212056830000002</v>
      </c>
      <c r="T15" s="429">
        <v>21.69966368</v>
      </c>
      <c r="U15" s="429">
        <v>23.27133834</v>
      </c>
      <c r="V15" s="429">
        <v>24.354789109999999</v>
      </c>
      <c r="W15" s="429">
        <v>23.350834079999998</v>
      </c>
      <c r="X15" s="429">
        <v>18.698260170000001</v>
      </c>
      <c r="Y15" s="429">
        <v>13.841010219999999</v>
      </c>
      <c r="Z15" s="429">
        <v>12.14726673</v>
      </c>
      <c r="AA15" s="429">
        <v>10.489960249999999</v>
      </c>
      <c r="AB15" s="429">
        <v>11.73618203</v>
      </c>
      <c r="AC15" s="429">
        <v>12.735618540000001</v>
      </c>
      <c r="AD15" s="429">
        <v>13.615138249999999</v>
      </c>
      <c r="AE15" s="429">
        <v>18.182748910000001</v>
      </c>
      <c r="AF15" s="429">
        <v>21.183184140000002</v>
      </c>
      <c r="AG15" s="429">
        <v>23.96875558</v>
      </c>
      <c r="AH15" s="429">
        <v>28.121180119999998</v>
      </c>
      <c r="AI15" s="429">
        <v>22.71287118</v>
      </c>
      <c r="AJ15" s="429">
        <v>19.039314579999999</v>
      </c>
      <c r="AK15" s="429">
        <v>16.562466359999998</v>
      </c>
      <c r="AL15" s="429">
        <v>12.07586132</v>
      </c>
      <c r="AM15" s="429">
        <v>10.789997749999999</v>
      </c>
      <c r="AN15" s="429">
        <v>11.596702199999999</v>
      </c>
      <c r="AO15" s="429">
        <v>13.54349917</v>
      </c>
      <c r="AP15" s="429">
        <v>16.498456470000001</v>
      </c>
      <c r="AQ15" s="429">
        <v>20.752678979999999</v>
      </c>
      <c r="AR15" s="429">
        <v>24.052873810000001</v>
      </c>
      <c r="AS15" s="429">
        <v>26.248019840000001</v>
      </c>
      <c r="AT15" s="429">
        <v>25.489386639999999</v>
      </c>
      <c r="AU15" s="429">
        <v>25.768967790000001</v>
      </c>
      <c r="AV15" s="429">
        <v>21.226358189999999</v>
      </c>
      <c r="AW15" s="429">
        <v>15.130509999999999</v>
      </c>
      <c r="AX15" s="429">
        <v>12.831720000000001</v>
      </c>
      <c r="AY15" s="429">
        <v>11.262740000000001</v>
      </c>
      <c r="AZ15" s="352">
        <v>11.43844</v>
      </c>
      <c r="BA15" s="352">
        <v>12.221</v>
      </c>
      <c r="BB15" s="352">
        <v>13.1454</v>
      </c>
      <c r="BC15" s="352">
        <v>17.49522</v>
      </c>
      <c r="BD15" s="352">
        <v>20.426580000000001</v>
      </c>
      <c r="BE15" s="352">
        <v>22.306989999999999</v>
      </c>
      <c r="BF15" s="352">
        <v>22.256920000000001</v>
      </c>
      <c r="BG15" s="352">
        <v>21.557929999999999</v>
      </c>
      <c r="BH15" s="352">
        <v>17.621929999999999</v>
      </c>
      <c r="BI15" s="352">
        <v>13.20744</v>
      </c>
      <c r="BJ15" s="352">
        <v>11.93887</v>
      </c>
      <c r="BK15" s="352">
        <v>11.029030000000001</v>
      </c>
      <c r="BL15" s="352">
        <v>12.022259999999999</v>
      </c>
      <c r="BM15" s="352">
        <v>12.896979999999999</v>
      </c>
      <c r="BN15" s="352">
        <v>13.76609</v>
      </c>
      <c r="BO15" s="352">
        <v>18.227679999999999</v>
      </c>
      <c r="BP15" s="352">
        <v>21.212119999999999</v>
      </c>
      <c r="BQ15" s="352">
        <v>22.99915</v>
      </c>
      <c r="BR15" s="352">
        <v>22.83999</v>
      </c>
      <c r="BS15" s="352">
        <v>22.055620000000001</v>
      </c>
      <c r="BT15" s="352">
        <v>17.992069999999998</v>
      </c>
      <c r="BU15" s="352">
        <v>13.444509999999999</v>
      </c>
      <c r="BV15" s="352">
        <v>12.1225</v>
      </c>
    </row>
    <row r="16" spans="1:74" ht="11.1" customHeight="1" x14ac:dyDescent="0.2">
      <c r="A16" s="606" t="s">
        <v>359</v>
      </c>
      <c r="B16" s="608" t="s">
        <v>1208</v>
      </c>
      <c r="C16" s="429">
        <v>13.022708809999999</v>
      </c>
      <c r="D16" s="429">
        <v>11.931453830000001</v>
      </c>
      <c r="E16" s="429">
        <v>12.80010412</v>
      </c>
      <c r="F16" s="429">
        <v>16.63304613</v>
      </c>
      <c r="G16" s="429">
        <v>23.607738080000001</v>
      </c>
      <c r="H16" s="429">
        <v>26.720704560000001</v>
      </c>
      <c r="I16" s="429">
        <v>28.891864349999999</v>
      </c>
      <c r="J16" s="429">
        <v>32.812965980000001</v>
      </c>
      <c r="K16" s="429">
        <v>31.239172759999999</v>
      </c>
      <c r="L16" s="429">
        <v>26.560514099999999</v>
      </c>
      <c r="M16" s="429">
        <v>17.735418500000002</v>
      </c>
      <c r="N16" s="429">
        <v>15.16308793</v>
      </c>
      <c r="O16" s="429">
        <v>15.15397248</v>
      </c>
      <c r="P16" s="429">
        <v>13.80168244</v>
      </c>
      <c r="Q16" s="429">
        <v>14.62498922</v>
      </c>
      <c r="R16" s="429">
        <v>16.629478899999999</v>
      </c>
      <c r="S16" s="429">
        <v>21.104188069999999</v>
      </c>
      <c r="T16" s="429">
        <v>23.865139129999999</v>
      </c>
      <c r="U16" s="429">
        <v>27.197694869999999</v>
      </c>
      <c r="V16" s="429">
        <v>29.43793368</v>
      </c>
      <c r="W16" s="429">
        <v>28.520377190000001</v>
      </c>
      <c r="X16" s="429">
        <v>24.550125250000001</v>
      </c>
      <c r="Y16" s="429">
        <v>16.646251039999999</v>
      </c>
      <c r="Z16" s="429">
        <v>13.81494854</v>
      </c>
      <c r="AA16" s="429">
        <v>11.551104609999999</v>
      </c>
      <c r="AB16" s="429">
        <v>12.60089934</v>
      </c>
      <c r="AC16" s="429">
        <v>15.34152424</v>
      </c>
      <c r="AD16" s="429">
        <v>19.062874300000001</v>
      </c>
      <c r="AE16" s="429">
        <v>23.35844964</v>
      </c>
      <c r="AF16" s="429">
        <v>25.44945014</v>
      </c>
      <c r="AG16" s="429">
        <v>27.417128160000001</v>
      </c>
      <c r="AH16" s="429">
        <v>29.33197616</v>
      </c>
      <c r="AI16" s="429">
        <v>29.982355989999999</v>
      </c>
      <c r="AJ16" s="429">
        <v>28.777245579999999</v>
      </c>
      <c r="AK16" s="429">
        <v>24.329221409999999</v>
      </c>
      <c r="AL16" s="429">
        <v>16.260229120000002</v>
      </c>
      <c r="AM16" s="429">
        <v>12.98896019</v>
      </c>
      <c r="AN16" s="429">
        <v>13.34928706</v>
      </c>
      <c r="AO16" s="429">
        <v>15.911576159999999</v>
      </c>
      <c r="AP16" s="429">
        <v>21.409470290000002</v>
      </c>
      <c r="AQ16" s="429">
        <v>24.67826642</v>
      </c>
      <c r="AR16" s="429">
        <v>30.53556343</v>
      </c>
      <c r="AS16" s="429">
        <v>32.584222480000001</v>
      </c>
      <c r="AT16" s="429">
        <v>33.536133460000002</v>
      </c>
      <c r="AU16" s="429">
        <v>33.229028749999998</v>
      </c>
      <c r="AV16" s="429">
        <v>29.62012374</v>
      </c>
      <c r="AW16" s="429">
        <v>19.806999999999999</v>
      </c>
      <c r="AX16" s="429">
        <v>16.844010000000001</v>
      </c>
      <c r="AY16" s="429">
        <v>14.461320000000001</v>
      </c>
      <c r="AZ16" s="352">
        <v>13.98014</v>
      </c>
      <c r="BA16" s="352">
        <v>15.37853</v>
      </c>
      <c r="BB16" s="352">
        <v>18.217289999999998</v>
      </c>
      <c r="BC16" s="352">
        <v>22.00977</v>
      </c>
      <c r="BD16" s="352">
        <v>24.376280000000001</v>
      </c>
      <c r="BE16" s="352">
        <v>25.938659999999999</v>
      </c>
      <c r="BF16" s="352">
        <v>27.143899999999999</v>
      </c>
      <c r="BG16" s="352">
        <v>26.349499999999999</v>
      </c>
      <c r="BH16" s="352">
        <v>23.29055</v>
      </c>
      <c r="BI16" s="352">
        <v>15.59174</v>
      </c>
      <c r="BJ16" s="352">
        <v>13.36088</v>
      </c>
      <c r="BK16" s="352">
        <v>11.91802</v>
      </c>
      <c r="BL16" s="352">
        <v>12.13918</v>
      </c>
      <c r="BM16" s="352">
        <v>13.800459999999999</v>
      </c>
      <c r="BN16" s="352">
        <v>16.72288</v>
      </c>
      <c r="BO16" s="352">
        <v>20.609770000000001</v>
      </c>
      <c r="BP16" s="352">
        <v>23.22391</v>
      </c>
      <c r="BQ16" s="352">
        <v>24.983709999999999</v>
      </c>
      <c r="BR16" s="352">
        <v>26.400030000000001</v>
      </c>
      <c r="BS16" s="352">
        <v>25.846699999999998</v>
      </c>
      <c r="BT16" s="352">
        <v>23.01464</v>
      </c>
      <c r="BU16" s="352">
        <v>15.48555</v>
      </c>
      <c r="BV16" s="352">
        <v>13.325530000000001</v>
      </c>
    </row>
    <row r="17" spans="1:74" ht="11.1" customHeight="1" x14ac:dyDescent="0.2">
      <c r="A17" s="606" t="s">
        <v>360</v>
      </c>
      <c r="B17" s="608" t="s">
        <v>1011</v>
      </c>
      <c r="C17" s="429">
        <v>10.125582209999999</v>
      </c>
      <c r="D17" s="429">
        <v>10.27020314</v>
      </c>
      <c r="E17" s="429">
        <v>10.617352090000001</v>
      </c>
      <c r="F17" s="429">
        <v>11.5609199</v>
      </c>
      <c r="G17" s="429">
        <v>13.052396030000001</v>
      </c>
      <c r="H17" s="429">
        <v>15.940277350000001</v>
      </c>
      <c r="I17" s="429">
        <v>18.73831367</v>
      </c>
      <c r="J17" s="429">
        <v>19.314072100000001</v>
      </c>
      <c r="K17" s="429">
        <v>19.603171540000002</v>
      </c>
      <c r="L17" s="429">
        <v>16.625408719999999</v>
      </c>
      <c r="M17" s="429">
        <v>13.44817263</v>
      </c>
      <c r="N17" s="429">
        <v>12.42288439</v>
      </c>
      <c r="O17" s="429">
        <v>13.185296729999999</v>
      </c>
      <c r="P17" s="429">
        <v>12.676317040000001</v>
      </c>
      <c r="Q17" s="429">
        <v>12.174702160000001</v>
      </c>
      <c r="R17" s="429">
        <v>12.50085397</v>
      </c>
      <c r="S17" s="429">
        <v>14.91769547</v>
      </c>
      <c r="T17" s="429">
        <v>16.98651181</v>
      </c>
      <c r="U17" s="429">
        <v>18.176098759999999</v>
      </c>
      <c r="V17" s="429">
        <v>19.576590499999998</v>
      </c>
      <c r="W17" s="429">
        <v>19.013911109999999</v>
      </c>
      <c r="X17" s="429">
        <v>14.796742739999999</v>
      </c>
      <c r="Y17" s="429">
        <v>12.925704229999999</v>
      </c>
      <c r="Z17" s="429">
        <v>12.479766489999999</v>
      </c>
      <c r="AA17" s="429">
        <v>12.367058399999999</v>
      </c>
      <c r="AB17" s="429">
        <v>12.71644343</v>
      </c>
      <c r="AC17" s="429">
        <v>12.71718315</v>
      </c>
      <c r="AD17" s="429">
        <v>12.709768929999999</v>
      </c>
      <c r="AE17" s="429">
        <v>13.830369579999999</v>
      </c>
      <c r="AF17" s="429">
        <v>16.86476145</v>
      </c>
      <c r="AG17" s="429">
        <v>18.155565370000001</v>
      </c>
      <c r="AH17" s="429">
        <v>17.7041845</v>
      </c>
      <c r="AI17" s="429">
        <v>16.812410870000001</v>
      </c>
      <c r="AJ17" s="429">
        <v>14.10524698</v>
      </c>
      <c r="AK17" s="429">
        <v>10.57059684</v>
      </c>
      <c r="AL17" s="429">
        <v>10.00667071</v>
      </c>
      <c r="AM17" s="429">
        <v>10.370694370000001</v>
      </c>
      <c r="AN17" s="429">
        <v>10.150556890000001</v>
      </c>
      <c r="AO17" s="429">
        <v>10.66288061</v>
      </c>
      <c r="AP17" s="429">
        <v>11.161056049999999</v>
      </c>
      <c r="AQ17" s="429">
        <v>12.9478504</v>
      </c>
      <c r="AR17" s="429">
        <v>15.63928591</v>
      </c>
      <c r="AS17" s="429">
        <v>16.703896090000001</v>
      </c>
      <c r="AT17" s="429">
        <v>17.397838220000001</v>
      </c>
      <c r="AU17" s="429">
        <v>16.64415116</v>
      </c>
      <c r="AV17" s="429">
        <v>12.94185611</v>
      </c>
      <c r="AW17" s="429">
        <v>11.452669999999999</v>
      </c>
      <c r="AX17" s="429">
        <v>11.373480000000001</v>
      </c>
      <c r="AY17" s="429">
        <v>11.974640000000001</v>
      </c>
      <c r="AZ17" s="352">
        <v>12.32963</v>
      </c>
      <c r="BA17" s="352">
        <v>12.51937</v>
      </c>
      <c r="BB17" s="352">
        <v>13.01596</v>
      </c>
      <c r="BC17" s="352">
        <v>15.03856</v>
      </c>
      <c r="BD17" s="352">
        <v>17.74492</v>
      </c>
      <c r="BE17" s="352">
        <v>19.593229999999998</v>
      </c>
      <c r="BF17" s="352">
        <v>19.944980000000001</v>
      </c>
      <c r="BG17" s="352">
        <v>19.346979999999999</v>
      </c>
      <c r="BH17" s="352">
        <v>15.050520000000001</v>
      </c>
      <c r="BI17" s="352">
        <v>13.07845</v>
      </c>
      <c r="BJ17" s="352">
        <v>12.453720000000001</v>
      </c>
      <c r="BK17" s="352">
        <v>12.705439999999999</v>
      </c>
      <c r="BL17" s="352">
        <v>12.94913</v>
      </c>
      <c r="BM17" s="352">
        <v>13.12196</v>
      </c>
      <c r="BN17" s="352">
        <v>13.6435</v>
      </c>
      <c r="BO17" s="352">
        <v>15.793290000000001</v>
      </c>
      <c r="BP17" s="352">
        <v>18.680879999999998</v>
      </c>
      <c r="BQ17" s="352">
        <v>20.635960000000001</v>
      </c>
      <c r="BR17" s="352">
        <v>21.02028</v>
      </c>
      <c r="BS17" s="352">
        <v>20.405930000000001</v>
      </c>
      <c r="BT17" s="352">
        <v>15.88578</v>
      </c>
      <c r="BU17" s="352">
        <v>13.801959999999999</v>
      </c>
      <c r="BV17" s="352">
        <v>13.13405</v>
      </c>
    </row>
    <row r="18" spans="1:74" ht="11.1" customHeight="1" x14ac:dyDescent="0.2">
      <c r="A18" s="606" t="s">
        <v>361</v>
      </c>
      <c r="B18" s="608" t="s">
        <v>1014</v>
      </c>
      <c r="C18" s="429">
        <v>17.54146326</v>
      </c>
      <c r="D18" s="429">
        <v>16.739163049999998</v>
      </c>
      <c r="E18" s="429">
        <v>16.55200984</v>
      </c>
      <c r="F18" s="429">
        <v>16.186370109999999</v>
      </c>
      <c r="G18" s="429">
        <v>17.790414439999999</v>
      </c>
      <c r="H18" s="429">
        <v>20.497175510000002</v>
      </c>
      <c r="I18" s="429">
        <v>19.87496569</v>
      </c>
      <c r="J18" s="429">
        <v>20.951926879999998</v>
      </c>
      <c r="K18" s="429">
        <v>20.61283328</v>
      </c>
      <c r="L18" s="429">
        <v>18.496572570000001</v>
      </c>
      <c r="M18" s="429">
        <v>17.808256849999999</v>
      </c>
      <c r="N18" s="429">
        <v>19.820091609999999</v>
      </c>
      <c r="O18" s="429">
        <v>23.559409389999999</v>
      </c>
      <c r="P18" s="429">
        <v>23.64416585</v>
      </c>
      <c r="Q18" s="429">
        <v>17.961820060000001</v>
      </c>
      <c r="R18" s="429">
        <v>18.55259491</v>
      </c>
      <c r="S18" s="429">
        <v>18.29488787</v>
      </c>
      <c r="T18" s="429">
        <v>18.517135979999999</v>
      </c>
      <c r="U18" s="429">
        <v>19.251779160000002</v>
      </c>
      <c r="V18" s="429">
        <v>20.233436560000001</v>
      </c>
      <c r="W18" s="429">
        <v>19.25834467</v>
      </c>
      <c r="X18" s="429">
        <v>18.448892919999999</v>
      </c>
      <c r="Y18" s="429">
        <v>19.329531809999999</v>
      </c>
      <c r="Z18" s="429">
        <v>19.412544230000002</v>
      </c>
      <c r="AA18" s="429">
        <v>16.215343969999999</v>
      </c>
      <c r="AB18" s="429">
        <v>18.840372930000001</v>
      </c>
      <c r="AC18" s="429">
        <v>18.437473650000001</v>
      </c>
      <c r="AD18" s="429">
        <v>17.05531242</v>
      </c>
      <c r="AE18" s="429">
        <v>16.99354151</v>
      </c>
      <c r="AF18" s="429">
        <v>17.855471560000002</v>
      </c>
      <c r="AG18" s="429">
        <v>18.579916140000002</v>
      </c>
      <c r="AH18" s="429">
        <v>19.535813480000002</v>
      </c>
      <c r="AI18" s="429">
        <v>19.17800678</v>
      </c>
      <c r="AJ18" s="429">
        <v>18.502801160000001</v>
      </c>
      <c r="AK18" s="429">
        <v>18.058722750000001</v>
      </c>
      <c r="AL18" s="429">
        <v>18.84491062</v>
      </c>
      <c r="AM18" s="429">
        <v>19.17423642</v>
      </c>
      <c r="AN18" s="429">
        <v>20.169909100000002</v>
      </c>
      <c r="AO18" s="429">
        <v>20.904263520000001</v>
      </c>
      <c r="AP18" s="429">
        <v>20.562837980000001</v>
      </c>
      <c r="AQ18" s="429">
        <v>20.4095604</v>
      </c>
      <c r="AR18" s="429">
        <v>21.42544809</v>
      </c>
      <c r="AS18" s="429">
        <v>22.482832160000001</v>
      </c>
      <c r="AT18" s="429">
        <v>22.354404110000001</v>
      </c>
      <c r="AU18" s="429">
        <v>21.35182794</v>
      </c>
      <c r="AV18" s="429">
        <v>22.649402800000001</v>
      </c>
      <c r="AW18" s="429">
        <v>21.033159999999999</v>
      </c>
      <c r="AX18" s="429">
        <v>21.189769999999999</v>
      </c>
      <c r="AY18" s="429">
        <v>21.410920000000001</v>
      </c>
      <c r="AZ18" s="352">
        <v>20.744910000000001</v>
      </c>
      <c r="BA18" s="352">
        <v>19.89697</v>
      </c>
      <c r="BB18" s="352">
        <v>18.414400000000001</v>
      </c>
      <c r="BC18" s="352">
        <v>17.967079999999999</v>
      </c>
      <c r="BD18" s="352">
        <v>18.347249999999999</v>
      </c>
      <c r="BE18" s="352">
        <v>18.844180000000001</v>
      </c>
      <c r="BF18" s="352">
        <v>19.27524</v>
      </c>
      <c r="BG18" s="352">
        <v>18.403729999999999</v>
      </c>
      <c r="BH18" s="352">
        <v>17.573119999999999</v>
      </c>
      <c r="BI18" s="352">
        <v>17.14151</v>
      </c>
      <c r="BJ18" s="352">
        <v>17.96031</v>
      </c>
      <c r="BK18" s="352">
        <v>18.32047</v>
      </c>
      <c r="BL18" s="352">
        <v>18.25544</v>
      </c>
      <c r="BM18" s="352">
        <v>17.947240000000001</v>
      </c>
      <c r="BN18" s="352">
        <v>16.956499999999998</v>
      </c>
      <c r="BO18" s="352">
        <v>16.86664</v>
      </c>
      <c r="BP18" s="352">
        <v>17.514309999999998</v>
      </c>
      <c r="BQ18" s="352">
        <v>18.18627</v>
      </c>
      <c r="BR18" s="352">
        <v>18.777619999999999</v>
      </c>
      <c r="BS18" s="352">
        <v>18.071339999999999</v>
      </c>
      <c r="BT18" s="352">
        <v>17.368379999999998</v>
      </c>
      <c r="BU18" s="352">
        <v>17.010760000000001</v>
      </c>
      <c r="BV18" s="352">
        <v>17.874079999999999</v>
      </c>
    </row>
    <row r="19" spans="1:74" ht="11.1"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29"/>
      <c r="AZ19" s="352"/>
      <c r="BA19" s="352"/>
      <c r="BB19" s="352"/>
      <c r="BC19" s="352"/>
      <c r="BD19" s="352"/>
      <c r="BE19" s="352"/>
      <c r="BF19" s="352"/>
      <c r="BG19" s="352"/>
      <c r="BH19" s="352"/>
      <c r="BI19" s="352"/>
      <c r="BJ19" s="352"/>
      <c r="BK19" s="352"/>
      <c r="BL19" s="352"/>
      <c r="BM19" s="352"/>
      <c r="BN19" s="352"/>
      <c r="BO19" s="352"/>
      <c r="BP19" s="352"/>
      <c r="BQ19" s="352"/>
      <c r="BR19" s="352"/>
      <c r="BS19" s="352"/>
      <c r="BT19" s="352"/>
      <c r="BU19" s="352"/>
      <c r="BV19" s="352"/>
    </row>
    <row r="20" spans="1:74" ht="11.1" customHeight="1" x14ac:dyDescent="0.2">
      <c r="A20" s="606"/>
      <c r="B20" s="44" t="s">
        <v>1209</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617"/>
      <c r="BA20" s="617"/>
      <c r="BB20" s="617"/>
      <c r="BC20" s="617"/>
      <c r="BD20" s="617"/>
      <c r="BE20" s="617"/>
      <c r="BF20" s="617"/>
      <c r="BG20" s="617"/>
      <c r="BH20" s="617"/>
      <c r="BI20" s="617"/>
      <c r="BJ20" s="617"/>
      <c r="BK20" s="617"/>
      <c r="BL20" s="617"/>
      <c r="BM20" s="617"/>
      <c r="BN20" s="617"/>
      <c r="BO20" s="617"/>
      <c r="BP20" s="617"/>
      <c r="BQ20" s="617"/>
      <c r="BR20" s="617"/>
      <c r="BS20" s="617"/>
      <c r="BT20" s="617"/>
      <c r="BU20" s="617"/>
      <c r="BV20" s="617"/>
    </row>
    <row r="21" spans="1:74" ht="11.1" customHeight="1" x14ac:dyDescent="0.2">
      <c r="A21" s="606" t="s">
        <v>371</v>
      </c>
      <c r="B21" s="578" t="s">
        <v>1150</v>
      </c>
      <c r="C21" s="429">
        <v>9.7799999999999994</v>
      </c>
      <c r="D21" s="429">
        <v>10.039999999999999</v>
      </c>
      <c r="E21" s="429">
        <v>10.220000000000001</v>
      </c>
      <c r="F21" s="429">
        <v>10.61</v>
      </c>
      <c r="G21" s="429">
        <v>12.09</v>
      </c>
      <c r="H21" s="429">
        <v>13.44</v>
      </c>
      <c r="I21" s="429">
        <v>13.51</v>
      </c>
      <c r="J21" s="429">
        <v>14.14</v>
      </c>
      <c r="K21" s="429">
        <v>14.55</v>
      </c>
      <c r="L21" s="429">
        <v>12.85</v>
      </c>
      <c r="M21" s="429">
        <v>11.89</v>
      </c>
      <c r="N21" s="429">
        <v>11.97</v>
      </c>
      <c r="O21" s="429">
        <v>12.6</v>
      </c>
      <c r="P21" s="429">
        <v>12.14</v>
      </c>
      <c r="Q21" s="429">
        <v>11.07</v>
      </c>
      <c r="R21" s="429">
        <v>10.54</v>
      </c>
      <c r="S21" s="429">
        <v>10.58</v>
      </c>
      <c r="T21" s="429">
        <v>10.82</v>
      </c>
      <c r="U21" s="429">
        <v>10.99</v>
      </c>
      <c r="V21" s="429">
        <v>11.21</v>
      </c>
      <c r="W21" s="429">
        <v>11.01</v>
      </c>
      <c r="X21" s="429">
        <v>10.19</v>
      </c>
      <c r="Y21" s="429">
        <v>9.77</v>
      </c>
      <c r="Z21" s="429">
        <v>9.93</v>
      </c>
      <c r="AA21" s="429">
        <v>9.52</v>
      </c>
      <c r="AB21" s="429">
        <v>10.08</v>
      </c>
      <c r="AC21" s="429">
        <v>10.07</v>
      </c>
      <c r="AD21" s="429">
        <v>10.01</v>
      </c>
      <c r="AE21" s="429">
        <v>10.44</v>
      </c>
      <c r="AF21" s="429">
        <v>10.81</v>
      </c>
      <c r="AG21" s="429">
        <v>11.2</v>
      </c>
      <c r="AH21" s="429">
        <v>10.86</v>
      </c>
      <c r="AI21" s="429">
        <v>10.92</v>
      </c>
      <c r="AJ21" s="429">
        <v>10.52</v>
      </c>
      <c r="AK21" s="429">
        <v>10.210000000000001</v>
      </c>
      <c r="AL21" s="429">
        <v>9.93</v>
      </c>
      <c r="AM21" s="429">
        <v>9.83</v>
      </c>
      <c r="AN21" s="429">
        <v>10.28</v>
      </c>
      <c r="AO21" s="429">
        <v>11.08</v>
      </c>
      <c r="AP21" s="429">
        <v>11.46</v>
      </c>
      <c r="AQ21" s="429">
        <v>11.83</v>
      </c>
      <c r="AR21" s="429">
        <v>12.13</v>
      </c>
      <c r="AS21" s="429">
        <v>12.71</v>
      </c>
      <c r="AT21" s="429">
        <v>12.32</v>
      </c>
      <c r="AU21" s="429">
        <v>12.19</v>
      </c>
      <c r="AV21" s="429">
        <v>11.23</v>
      </c>
      <c r="AW21" s="429">
        <v>10.40105</v>
      </c>
      <c r="AX21" s="429">
        <v>10.20758</v>
      </c>
      <c r="AY21" s="429">
        <v>10.794409999999999</v>
      </c>
      <c r="AZ21" s="352">
        <v>10.47916</v>
      </c>
      <c r="BA21" s="352">
        <v>10.8728</v>
      </c>
      <c r="BB21" s="352">
        <v>10.678319999999999</v>
      </c>
      <c r="BC21" s="352">
        <v>11.236470000000001</v>
      </c>
      <c r="BD21" s="352">
        <v>11.486499999999999</v>
      </c>
      <c r="BE21" s="352">
        <v>11.50817</v>
      </c>
      <c r="BF21" s="352">
        <v>11.47124</v>
      </c>
      <c r="BG21" s="352">
        <v>11.40596</v>
      </c>
      <c r="BH21" s="352">
        <v>10.37204</v>
      </c>
      <c r="BI21" s="352">
        <v>9.9968249999999994</v>
      </c>
      <c r="BJ21" s="352">
        <v>10.098599999999999</v>
      </c>
      <c r="BK21" s="352">
        <v>10.221730000000001</v>
      </c>
      <c r="BL21" s="352">
        <v>10.33184</v>
      </c>
      <c r="BM21" s="352">
        <v>10.491289999999999</v>
      </c>
      <c r="BN21" s="352">
        <v>10.5755</v>
      </c>
      <c r="BO21" s="352">
        <v>11.102169999999999</v>
      </c>
      <c r="BP21" s="352">
        <v>11.53199</v>
      </c>
      <c r="BQ21" s="352">
        <v>11.52535</v>
      </c>
      <c r="BR21" s="352">
        <v>11.612679999999999</v>
      </c>
      <c r="BS21" s="352">
        <v>11.539099999999999</v>
      </c>
      <c r="BT21" s="352">
        <v>10.631830000000001</v>
      </c>
      <c r="BU21" s="352">
        <v>10.24028</v>
      </c>
      <c r="BV21" s="352">
        <v>10.3704</v>
      </c>
    </row>
    <row r="22" spans="1:74" ht="11.1" customHeight="1" x14ac:dyDescent="0.2">
      <c r="A22" s="606" t="s">
        <v>362</v>
      </c>
      <c r="B22" s="608" t="s">
        <v>1004</v>
      </c>
      <c r="C22" s="429">
        <v>12.56615538</v>
      </c>
      <c r="D22" s="429">
        <v>12.51932313</v>
      </c>
      <c r="E22" s="429">
        <v>13.052131429999999</v>
      </c>
      <c r="F22" s="429">
        <v>14.140286570000001</v>
      </c>
      <c r="G22" s="429">
        <v>15.00188356</v>
      </c>
      <c r="H22" s="429">
        <v>15.275383740000001</v>
      </c>
      <c r="I22" s="429">
        <v>16.045629179999999</v>
      </c>
      <c r="J22" s="429">
        <v>15.89830025</v>
      </c>
      <c r="K22" s="429">
        <v>16.43816297</v>
      </c>
      <c r="L22" s="429">
        <v>15.85496157</v>
      </c>
      <c r="M22" s="429">
        <v>15.417908000000001</v>
      </c>
      <c r="N22" s="429">
        <v>15.946194930000001</v>
      </c>
      <c r="O22" s="429">
        <v>15.963871879999999</v>
      </c>
      <c r="P22" s="429">
        <v>15.64053243</v>
      </c>
      <c r="Q22" s="429">
        <v>14.24733355</v>
      </c>
      <c r="R22" s="429">
        <v>14.03204822</v>
      </c>
      <c r="S22" s="429">
        <v>13.85932558</v>
      </c>
      <c r="T22" s="429">
        <v>12.901912060000001</v>
      </c>
      <c r="U22" s="429">
        <v>12.923616880000001</v>
      </c>
      <c r="V22" s="429">
        <v>12.38001438</v>
      </c>
      <c r="W22" s="429">
        <v>12.37581971</v>
      </c>
      <c r="X22" s="429">
        <v>11.77591649</v>
      </c>
      <c r="Y22" s="429">
        <v>11.5712045</v>
      </c>
      <c r="Z22" s="429">
        <v>12.9989977</v>
      </c>
      <c r="AA22" s="429">
        <v>12.91061375</v>
      </c>
      <c r="AB22" s="429">
        <v>12.71134305</v>
      </c>
      <c r="AC22" s="429">
        <v>13.10541325</v>
      </c>
      <c r="AD22" s="429">
        <v>12.83089302</v>
      </c>
      <c r="AE22" s="429">
        <v>13.578735569999999</v>
      </c>
      <c r="AF22" s="429">
        <v>12.439698140000001</v>
      </c>
      <c r="AG22" s="429">
        <v>12.54423643</v>
      </c>
      <c r="AH22" s="429">
        <v>12.01364725</v>
      </c>
      <c r="AI22" s="429">
        <v>12.454964650000001</v>
      </c>
      <c r="AJ22" s="429">
        <v>11.30751907</v>
      </c>
      <c r="AK22" s="429">
        <v>12.70796236</v>
      </c>
      <c r="AL22" s="429">
        <v>13.568211760000001</v>
      </c>
      <c r="AM22" s="429">
        <v>13.048430570000001</v>
      </c>
      <c r="AN22" s="429">
        <v>13.842988030000001</v>
      </c>
      <c r="AO22" s="429">
        <v>14.510516170000001</v>
      </c>
      <c r="AP22" s="429">
        <v>13.787195479999999</v>
      </c>
      <c r="AQ22" s="429">
        <v>14.290545850000001</v>
      </c>
      <c r="AR22" s="429">
        <v>12.98670901</v>
      </c>
      <c r="AS22" s="429">
        <v>14.78057705</v>
      </c>
      <c r="AT22" s="429">
        <v>13.74169378</v>
      </c>
      <c r="AU22" s="429">
        <v>14.11850759</v>
      </c>
      <c r="AV22" s="429">
        <v>12.39993086</v>
      </c>
      <c r="AW22" s="429">
        <v>11.89523</v>
      </c>
      <c r="AX22" s="429">
        <v>12.44712</v>
      </c>
      <c r="AY22" s="429">
        <v>13.01117</v>
      </c>
      <c r="AZ22" s="352">
        <v>13.196820000000001</v>
      </c>
      <c r="BA22" s="352">
        <v>13.239369999999999</v>
      </c>
      <c r="BB22" s="352">
        <v>13.479789999999999</v>
      </c>
      <c r="BC22" s="352">
        <v>13.577199999999999</v>
      </c>
      <c r="BD22" s="352">
        <v>13.50362</v>
      </c>
      <c r="BE22" s="352">
        <v>13.510059999999999</v>
      </c>
      <c r="BF22" s="352">
        <v>13.57274</v>
      </c>
      <c r="BG22" s="352">
        <v>13.393370000000001</v>
      </c>
      <c r="BH22" s="352">
        <v>12.69125</v>
      </c>
      <c r="BI22" s="352">
        <v>12.324170000000001</v>
      </c>
      <c r="BJ22" s="352">
        <v>12.914759999999999</v>
      </c>
      <c r="BK22" s="352">
        <v>12.986610000000001</v>
      </c>
      <c r="BL22" s="352">
        <v>13.189679999999999</v>
      </c>
      <c r="BM22" s="352">
        <v>13.280329999999999</v>
      </c>
      <c r="BN22" s="352">
        <v>13.56813</v>
      </c>
      <c r="BO22" s="352">
        <v>13.747389999999999</v>
      </c>
      <c r="BP22" s="352">
        <v>13.76024</v>
      </c>
      <c r="BQ22" s="352">
        <v>13.78524</v>
      </c>
      <c r="BR22" s="352">
        <v>13.87114</v>
      </c>
      <c r="BS22" s="352">
        <v>13.71644</v>
      </c>
      <c r="BT22" s="352">
        <v>13.036020000000001</v>
      </c>
      <c r="BU22" s="352">
        <v>12.663919999999999</v>
      </c>
      <c r="BV22" s="352">
        <v>13.240500000000001</v>
      </c>
    </row>
    <row r="23" spans="1:74" ht="11.1" customHeight="1" x14ac:dyDescent="0.2">
      <c r="A23" s="606" t="s">
        <v>363</v>
      </c>
      <c r="B23" s="609" t="s">
        <v>1005</v>
      </c>
      <c r="C23" s="429">
        <v>10.198628490000001</v>
      </c>
      <c r="D23" s="429">
        <v>10.49550125</v>
      </c>
      <c r="E23" s="429">
        <v>10.34888256</v>
      </c>
      <c r="F23" s="429">
        <v>10.15031164</v>
      </c>
      <c r="G23" s="429">
        <v>10.750815899999999</v>
      </c>
      <c r="H23" s="429">
        <v>11.9490455</v>
      </c>
      <c r="I23" s="429">
        <v>11.078285920000001</v>
      </c>
      <c r="J23" s="429">
        <v>11.568047999999999</v>
      </c>
      <c r="K23" s="429">
        <v>13.491561069999999</v>
      </c>
      <c r="L23" s="429">
        <v>11.896953979999999</v>
      </c>
      <c r="M23" s="429">
        <v>11.511997859999999</v>
      </c>
      <c r="N23" s="429">
        <v>12.27306729</v>
      </c>
      <c r="O23" s="429">
        <v>12.607042079999999</v>
      </c>
      <c r="P23" s="429">
        <v>12.062413980000001</v>
      </c>
      <c r="Q23" s="429">
        <v>11.30504324</v>
      </c>
      <c r="R23" s="429">
        <v>10.20931802</v>
      </c>
      <c r="S23" s="429">
        <v>8.8752395269999997</v>
      </c>
      <c r="T23" s="429">
        <v>8.4442748390000002</v>
      </c>
      <c r="U23" s="429">
        <v>8.0001703610000003</v>
      </c>
      <c r="V23" s="429">
        <v>8.2489327209999992</v>
      </c>
      <c r="W23" s="429">
        <v>8.0758452139999992</v>
      </c>
      <c r="X23" s="429">
        <v>9.0899868450000003</v>
      </c>
      <c r="Y23" s="429">
        <v>9.2784296360000003</v>
      </c>
      <c r="Z23" s="429">
        <v>9.8778667749999993</v>
      </c>
      <c r="AA23" s="429">
        <v>10.68169769</v>
      </c>
      <c r="AB23" s="429">
        <v>10.633065070000001</v>
      </c>
      <c r="AC23" s="429">
        <v>10.532180260000001</v>
      </c>
      <c r="AD23" s="429">
        <v>10.422797879999999</v>
      </c>
      <c r="AE23" s="429">
        <v>10.28082717</v>
      </c>
      <c r="AF23" s="429">
        <v>10.225716650000001</v>
      </c>
      <c r="AG23" s="429">
        <v>9.8083896280000005</v>
      </c>
      <c r="AH23" s="429">
        <v>8.9037143640000007</v>
      </c>
      <c r="AI23" s="429">
        <v>9.1556674420000004</v>
      </c>
      <c r="AJ23" s="429">
        <v>9.6675840960000006</v>
      </c>
      <c r="AK23" s="429">
        <v>10.95398338</v>
      </c>
      <c r="AL23" s="429">
        <v>11.236948310000001</v>
      </c>
      <c r="AM23" s="429">
        <v>11.521085230000001</v>
      </c>
      <c r="AN23" s="429">
        <v>11.73468858</v>
      </c>
      <c r="AO23" s="429">
        <v>12.44658871</v>
      </c>
      <c r="AP23" s="429">
        <v>12.68406446</v>
      </c>
      <c r="AQ23" s="429">
        <v>12.996793739999999</v>
      </c>
      <c r="AR23" s="429">
        <v>11.287948760000001</v>
      </c>
      <c r="AS23" s="429">
        <v>12.3770209</v>
      </c>
      <c r="AT23" s="429">
        <v>11.744037540000001</v>
      </c>
      <c r="AU23" s="429">
        <v>11.38970598</v>
      </c>
      <c r="AV23" s="429">
        <v>11.280484850000001</v>
      </c>
      <c r="AW23" s="429">
        <v>10.843</v>
      </c>
      <c r="AX23" s="429">
        <v>11.08609</v>
      </c>
      <c r="AY23" s="429">
        <v>11.88266</v>
      </c>
      <c r="AZ23" s="352">
        <v>11.692819999999999</v>
      </c>
      <c r="BA23" s="352">
        <v>11.41061</v>
      </c>
      <c r="BB23" s="352">
        <v>10.724320000000001</v>
      </c>
      <c r="BC23" s="352">
        <v>10.33985</v>
      </c>
      <c r="BD23" s="352">
        <v>9.9842329999999997</v>
      </c>
      <c r="BE23" s="352">
        <v>9.5266280000000005</v>
      </c>
      <c r="BF23" s="352">
        <v>9.1813850000000006</v>
      </c>
      <c r="BG23" s="352">
        <v>9.693111</v>
      </c>
      <c r="BH23" s="352">
        <v>9.4230250000000009</v>
      </c>
      <c r="BI23" s="352">
        <v>9.4965820000000001</v>
      </c>
      <c r="BJ23" s="352">
        <v>10.06451</v>
      </c>
      <c r="BK23" s="352">
        <v>10.49132</v>
      </c>
      <c r="BL23" s="352">
        <v>10.547940000000001</v>
      </c>
      <c r="BM23" s="352">
        <v>10.51136</v>
      </c>
      <c r="BN23" s="352">
        <v>10.03584</v>
      </c>
      <c r="BO23" s="352">
        <v>9.8757459999999995</v>
      </c>
      <c r="BP23" s="352">
        <v>9.7240319999999993</v>
      </c>
      <c r="BQ23" s="352">
        <v>9.365615</v>
      </c>
      <c r="BR23" s="352">
        <v>9.1114010000000007</v>
      </c>
      <c r="BS23" s="352">
        <v>9.7040419999999994</v>
      </c>
      <c r="BT23" s="352">
        <v>9.5012120000000007</v>
      </c>
      <c r="BU23" s="352">
        <v>9.6013120000000001</v>
      </c>
      <c r="BV23" s="352">
        <v>10.179819999999999</v>
      </c>
    </row>
    <row r="24" spans="1:74" ht="11.1" customHeight="1" x14ac:dyDescent="0.2">
      <c r="A24" s="606" t="s">
        <v>364</v>
      </c>
      <c r="B24" s="608" t="s">
        <v>1205</v>
      </c>
      <c r="C24" s="429">
        <v>7.9501111419999999</v>
      </c>
      <c r="D24" s="429">
        <v>8.2963889149999996</v>
      </c>
      <c r="E24" s="429">
        <v>8.4705515009999992</v>
      </c>
      <c r="F24" s="429">
        <v>9.3634217910000004</v>
      </c>
      <c r="G24" s="429">
        <v>11.823144859999999</v>
      </c>
      <c r="H24" s="429">
        <v>14.552432599999999</v>
      </c>
      <c r="I24" s="429">
        <v>13.80708319</v>
      </c>
      <c r="J24" s="429">
        <v>16.618177490000001</v>
      </c>
      <c r="K24" s="429">
        <v>15.225936669999999</v>
      </c>
      <c r="L24" s="429">
        <v>11.77997167</v>
      </c>
      <c r="M24" s="429">
        <v>10.33037725</v>
      </c>
      <c r="N24" s="429">
        <v>10.034024670000001</v>
      </c>
      <c r="O24" s="429">
        <v>9.7536794570000005</v>
      </c>
      <c r="P24" s="429">
        <v>9.2847600200000002</v>
      </c>
      <c r="Q24" s="429">
        <v>8.5186247399999999</v>
      </c>
      <c r="R24" s="429">
        <v>7.9393103519999997</v>
      </c>
      <c r="S24" s="429">
        <v>8.9820623430000008</v>
      </c>
      <c r="T24" s="429">
        <v>10.23568478</v>
      </c>
      <c r="U24" s="429">
        <v>10.62441349</v>
      </c>
      <c r="V24" s="429">
        <v>11.01680724</v>
      </c>
      <c r="W24" s="429">
        <v>11.458825300000001</v>
      </c>
      <c r="X24" s="429">
        <v>8.2047130829999997</v>
      </c>
      <c r="Y24" s="429">
        <v>7.6276565219999997</v>
      </c>
      <c r="Z24" s="429">
        <v>7.6838857799999998</v>
      </c>
      <c r="AA24" s="429">
        <v>7.0391151499999998</v>
      </c>
      <c r="AB24" s="429">
        <v>7.7543472229999999</v>
      </c>
      <c r="AC24" s="429">
        <v>7.6821339259999997</v>
      </c>
      <c r="AD24" s="429">
        <v>8.1331348489999993</v>
      </c>
      <c r="AE24" s="429">
        <v>9.4730974240000005</v>
      </c>
      <c r="AF24" s="429">
        <v>10.304644039999999</v>
      </c>
      <c r="AG24" s="429">
        <v>11.445296900000001</v>
      </c>
      <c r="AH24" s="429">
        <v>11.024043600000001</v>
      </c>
      <c r="AI24" s="429">
        <v>10.836617049999999</v>
      </c>
      <c r="AJ24" s="429">
        <v>9.3502406770000004</v>
      </c>
      <c r="AK24" s="429">
        <v>8.3972880829999994</v>
      </c>
      <c r="AL24" s="429">
        <v>7.8330579809999996</v>
      </c>
      <c r="AM24" s="429">
        <v>7.5827350210000004</v>
      </c>
      <c r="AN24" s="429">
        <v>8.0232773230000003</v>
      </c>
      <c r="AO24" s="429">
        <v>8.7723134359999992</v>
      </c>
      <c r="AP24" s="429">
        <v>9.6497657310000005</v>
      </c>
      <c r="AQ24" s="429">
        <v>10.46405766</v>
      </c>
      <c r="AR24" s="429">
        <v>12.636311620000001</v>
      </c>
      <c r="AS24" s="429">
        <v>12.09988405</v>
      </c>
      <c r="AT24" s="429">
        <v>12.13390748</v>
      </c>
      <c r="AU24" s="429">
        <v>12.002430710000001</v>
      </c>
      <c r="AV24" s="429">
        <v>9.4041640280000003</v>
      </c>
      <c r="AW24" s="429">
        <v>8.3085850000000008</v>
      </c>
      <c r="AX24" s="429">
        <v>7.803636</v>
      </c>
      <c r="AY24" s="429">
        <v>9.1528770000000002</v>
      </c>
      <c r="AZ24" s="352">
        <v>7.77766</v>
      </c>
      <c r="BA24" s="352">
        <v>9.0612119999999994</v>
      </c>
      <c r="BB24" s="352">
        <v>8.3869849999999992</v>
      </c>
      <c r="BC24" s="352">
        <v>10.0436</v>
      </c>
      <c r="BD24" s="352">
        <v>10.73485</v>
      </c>
      <c r="BE24" s="352">
        <v>11.283300000000001</v>
      </c>
      <c r="BF24" s="352">
        <v>11.16381</v>
      </c>
      <c r="BG24" s="352">
        <v>10.81842</v>
      </c>
      <c r="BH24" s="352">
        <v>8.5580280000000002</v>
      </c>
      <c r="BI24" s="352">
        <v>8.193486</v>
      </c>
      <c r="BJ24" s="352">
        <v>8.0658589999999997</v>
      </c>
      <c r="BK24" s="352">
        <v>8.3603349999999992</v>
      </c>
      <c r="BL24" s="352">
        <v>8.3889309999999995</v>
      </c>
      <c r="BM24" s="352">
        <v>8.7133859999999999</v>
      </c>
      <c r="BN24" s="352">
        <v>8.9204550000000005</v>
      </c>
      <c r="BO24" s="352">
        <v>10.094609999999999</v>
      </c>
      <c r="BP24" s="352">
        <v>11.370290000000001</v>
      </c>
      <c r="BQ24" s="352">
        <v>11.449490000000001</v>
      </c>
      <c r="BR24" s="352">
        <v>11.71208</v>
      </c>
      <c r="BS24" s="352">
        <v>11.08769</v>
      </c>
      <c r="BT24" s="352">
        <v>9.0658239999999992</v>
      </c>
      <c r="BU24" s="352">
        <v>8.4604009999999992</v>
      </c>
      <c r="BV24" s="352">
        <v>8.4556299999999993</v>
      </c>
    </row>
    <row r="25" spans="1:74" ht="11.1" customHeight="1" x14ac:dyDescent="0.2">
      <c r="A25" s="606" t="s">
        <v>365</v>
      </c>
      <c r="B25" s="608" t="s">
        <v>1206</v>
      </c>
      <c r="C25" s="429">
        <v>9.8786140020000008</v>
      </c>
      <c r="D25" s="429">
        <v>9.9381748999999999</v>
      </c>
      <c r="E25" s="429">
        <v>10.08238508</v>
      </c>
      <c r="F25" s="429">
        <v>10.042671840000001</v>
      </c>
      <c r="G25" s="429">
        <v>12.686625319999999</v>
      </c>
      <c r="H25" s="429">
        <v>14.487457040000001</v>
      </c>
      <c r="I25" s="429">
        <v>14.19613045</v>
      </c>
      <c r="J25" s="429">
        <v>15.08361846</v>
      </c>
      <c r="K25" s="429">
        <v>15.074927020000001</v>
      </c>
      <c r="L25" s="429">
        <v>11.698857009999999</v>
      </c>
      <c r="M25" s="429">
        <v>10.221833070000001</v>
      </c>
      <c r="N25" s="429">
        <v>11.10624674</v>
      </c>
      <c r="O25" s="429">
        <v>11.757439529999999</v>
      </c>
      <c r="P25" s="429">
        <v>11.944320640000001</v>
      </c>
      <c r="Q25" s="429">
        <v>10.84832291</v>
      </c>
      <c r="R25" s="429">
        <v>10.451845329999999</v>
      </c>
      <c r="S25" s="429">
        <v>12.478470120000001</v>
      </c>
      <c r="T25" s="429">
        <v>11.722668580000001</v>
      </c>
      <c r="U25" s="429">
        <v>12.040371929999999</v>
      </c>
      <c r="V25" s="429">
        <v>11.69206887</v>
      </c>
      <c r="W25" s="429">
        <v>11.424645379999999</v>
      </c>
      <c r="X25" s="429">
        <v>9.3810700489999999</v>
      </c>
      <c r="Y25" s="429">
        <v>8.0152961489999992</v>
      </c>
      <c r="Z25" s="429">
        <v>8.1431680049999997</v>
      </c>
      <c r="AA25" s="429">
        <v>8.3396494210000007</v>
      </c>
      <c r="AB25" s="429">
        <v>8.8672481919999999</v>
      </c>
      <c r="AC25" s="429">
        <v>8.5402257650000006</v>
      </c>
      <c r="AD25" s="429">
        <v>8.3219704130000007</v>
      </c>
      <c r="AE25" s="429">
        <v>9.2305546490000001</v>
      </c>
      <c r="AF25" s="429">
        <v>10.23599623</v>
      </c>
      <c r="AG25" s="429">
        <v>11.71250356</v>
      </c>
      <c r="AH25" s="429">
        <v>11.154654600000001</v>
      </c>
      <c r="AI25" s="429">
        <v>10.902507959999999</v>
      </c>
      <c r="AJ25" s="429">
        <v>9.7167765159999995</v>
      </c>
      <c r="AK25" s="429">
        <v>8.4992729530000002</v>
      </c>
      <c r="AL25" s="429">
        <v>8.4339977390000005</v>
      </c>
      <c r="AM25" s="429">
        <v>9.1159071839999992</v>
      </c>
      <c r="AN25" s="429">
        <v>9.1044191730000001</v>
      </c>
      <c r="AO25" s="429">
        <v>9.2936147009999992</v>
      </c>
      <c r="AP25" s="429">
        <v>9.5667469789999995</v>
      </c>
      <c r="AQ25" s="429">
        <v>10.068737990000001</v>
      </c>
      <c r="AR25" s="429">
        <v>11.076068340000001</v>
      </c>
      <c r="AS25" s="429">
        <v>11.89281356</v>
      </c>
      <c r="AT25" s="429">
        <v>11.915449069999999</v>
      </c>
      <c r="AU25" s="429">
        <v>11.209546550000001</v>
      </c>
      <c r="AV25" s="429">
        <v>8.9265289659999993</v>
      </c>
      <c r="AW25" s="429">
        <v>8.3658889999999992</v>
      </c>
      <c r="AX25" s="429">
        <v>8.4889089999999996</v>
      </c>
      <c r="AY25" s="429">
        <v>9.2201799999999992</v>
      </c>
      <c r="AZ25" s="352">
        <v>9.5197280000000006</v>
      </c>
      <c r="BA25" s="352">
        <v>9.4803660000000001</v>
      </c>
      <c r="BB25" s="352">
        <v>9.6111059999999995</v>
      </c>
      <c r="BC25" s="352">
        <v>10.512029999999999</v>
      </c>
      <c r="BD25" s="352">
        <v>11.17708</v>
      </c>
      <c r="BE25" s="352">
        <v>11.48508</v>
      </c>
      <c r="BF25" s="352">
        <v>11.447279999999999</v>
      </c>
      <c r="BG25" s="352">
        <v>11.00939</v>
      </c>
      <c r="BH25" s="352">
        <v>9.3859390000000005</v>
      </c>
      <c r="BI25" s="352">
        <v>8.8648070000000008</v>
      </c>
      <c r="BJ25" s="352">
        <v>9.1214480000000009</v>
      </c>
      <c r="BK25" s="352">
        <v>9.3490409999999997</v>
      </c>
      <c r="BL25" s="352">
        <v>9.7444620000000004</v>
      </c>
      <c r="BM25" s="352">
        <v>9.7403750000000002</v>
      </c>
      <c r="BN25" s="352">
        <v>9.9064680000000003</v>
      </c>
      <c r="BO25" s="352">
        <v>10.889950000000001</v>
      </c>
      <c r="BP25" s="352">
        <v>11.64382</v>
      </c>
      <c r="BQ25" s="352">
        <v>11.95044</v>
      </c>
      <c r="BR25" s="352">
        <v>11.92037</v>
      </c>
      <c r="BS25" s="352">
        <v>11.49475</v>
      </c>
      <c r="BT25" s="352">
        <v>9.8824170000000002</v>
      </c>
      <c r="BU25" s="352">
        <v>9.3396980000000003</v>
      </c>
      <c r="BV25" s="352">
        <v>9.5661009999999997</v>
      </c>
    </row>
    <row r="26" spans="1:74" ht="11.1" customHeight="1" x14ac:dyDescent="0.2">
      <c r="A26" s="606" t="s">
        <v>366</v>
      </c>
      <c r="B26" s="608" t="s">
        <v>1063</v>
      </c>
      <c r="C26" s="429">
        <v>10.173967060000001</v>
      </c>
      <c r="D26" s="429">
        <v>11.31495209</v>
      </c>
      <c r="E26" s="429">
        <v>11.19919932</v>
      </c>
      <c r="F26" s="429">
        <v>11.317511</v>
      </c>
      <c r="G26" s="429">
        <v>12.17410641</v>
      </c>
      <c r="H26" s="429">
        <v>14.045063689999999</v>
      </c>
      <c r="I26" s="429">
        <v>14.05434823</v>
      </c>
      <c r="J26" s="429">
        <v>14.04837553</v>
      </c>
      <c r="K26" s="429">
        <v>14.528696200000001</v>
      </c>
      <c r="L26" s="429">
        <v>13.61304823</v>
      </c>
      <c r="M26" s="429">
        <v>13.583596460000001</v>
      </c>
      <c r="N26" s="429">
        <v>12.60077085</v>
      </c>
      <c r="O26" s="429">
        <v>14.080860299999999</v>
      </c>
      <c r="P26" s="429">
        <v>12.927276819999999</v>
      </c>
      <c r="Q26" s="429">
        <v>11.07996767</v>
      </c>
      <c r="R26" s="429">
        <v>11.23758675</v>
      </c>
      <c r="S26" s="429">
        <v>10.81487821</v>
      </c>
      <c r="T26" s="429">
        <v>11.415401660000001</v>
      </c>
      <c r="U26" s="429">
        <v>11.41225324</v>
      </c>
      <c r="V26" s="429">
        <v>11.35525591</v>
      </c>
      <c r="W26" s="429">
        <v>11.249191290000001</v>
      </c>
      <c r="X26" s="429">
        <v>10.781123750000001</v>
      </c>
      <c r="Y26" s="429">
        <v>10.72263343</v>
      </c>
      <c r="Z26" s="429">
        <v>10.608029549999999</v>
      </c>
      <c r="AA26" s="429">
        <v>10.36380963</v>
      </c>
      <c r="AB26" s="429">
        <v>10.385143859999999</v>
      </c>
      <c r="AC26" s="429">
        <v>10.40383619</v>
      </c>
      <c r="AD26" s="429">
        <v>10.23511931</v>
      </c>
      <c r="AE26" s="429">
        <v>10.24517958</v>
      </c>
      <c r="AF26" s="429">
        <v>10.594586939999999</v>
      </c>
      <c r="AG26" s="429">
        <v>10.84335519</v>
      </c>
      <c r="AH26" s="429">
        <v>10.638781809999999</v>
      </c>
      <c r="AI26" s="429">
        <v>10.464985199999999</v>
      </c>
      <c r="AJ26" s="429">
        <v>10.56794721</v>
      </c>
      <c r="AK26" s="429">
        <v>10.51500175</v>
      </c>
      <c r="AL26" s="429">
        <v>10.33259086</v>
      </c>
      <c r="AM26" s="429">
        <v>10.05802166</v>
      </c>
      <c r="AN26" s="429">
        <v>10.82678615</v>
      </c>
      <c r="AO26" s="429">
        <v>12.50773264</v>
      </c>
      <c r="AP26" s="429">
        <v>12.409190110000001</v>
      </c>
      <c r="AQ26" s="429">
        <v>11.678619980000001</v>
      </c>
      <c r="AR26" s="429">
        <v>12.03025718</v>
      </c>
      <c r="AS26" s="429">
        <v>11.8968975</v>
      </c>
      <c r="AT26" s="429">
        <v>10.658248560000001</v>
      </c>
      <c r="AU26" s="429">
        <v>11.82102418</v>
      </c>
      <c r="AV26" s="429">
        <v>11.62490783</v>
      </c>
      <c r="AW26" s="429">
        <v>11.31667</v>
      </c>
      <c r="AX26" s="429">
        <v>10.736599999999999</v>
      </c>
      <c r="AY26" s="429">
        <v>11.173719999999999</v>
      </c>
      <c r="AZ26" s="352">
        <v>11.13204</v>
      </c>
      <c r="BA26" s="352">
        <v>11.64728</v>
      </c>
      <c r="BB26" s="352">
        <v>11.961399999999999</v>
      </c>
      <c r="BC26" s="352">
        <v>12.00525</v>
      </c>
      <c r="BD26" s="352">
        <v>12.31983</v>
      </c>
      <c r="BE26" s="352">
        <v>12.295669999999999</v>
      </c>
      <c r="BF26" s="352">
        <v>11.954330000000001</v>
      </c>
      <c r="BG26" s="352">
        <v>11.8873</v>
      </c>
      <c r="BH26" s="352">
        <v>11.38034</v>
      </c>
      <c r="BI26" s="352">
        <v>11.24047</v>
      </c>
      <c r="BJ26" s="352">
        <v>11.03514</v>
      </c>
      <c r="BK26" s="352">
        <v>11.17862</v>
      </c>
      <c r="BL26" s="352">
        <v>11.048410000000001</v>
      </c>
      <c r="BM26" s="352">
        <v>11.024100000000001</v>
      </c>
      <c r="BN26" s="352">
        <v>11.459479999999999</v>
      </c>
      <c r="BO26" s="352">
        <v>11.650510000000001</v>
      </c>
      <c r="BP26" s="352">
        <v>12.108510000000001</v>
      </c>
      <c r="BQ26" s="352">
        <v>12.154949999999999</v>
      </c>
      <c r="BR26" s="352">
        <v>11.8818</v>
      </c>
      <c r="BS26" s="352">
        <v>11.878489999999999</v>
      </c>
      <c r="BT26" s="352">
        <v>11.42915</v>
      </c>
      <c r="BU26" s="352">
        <v>11.31879</v>
      </c>
      <c r="BV26" s="352">
        <v>11.12907</v>
      </c>
    </row>
    <row r="27" spans="1:74" ht="11.1" customHeight="1" x14ac:dyDescent="0.2">
      <c r="A27" s="606" t="s">
        <v>367</v>
      </c>
      <c r="B27" s="608" t="s">
        <v>1207</v>
      </c>
      <c r="C27" s="429">
        <v>10.20441012</v>
      </c>
      <c r="D27" s="429">
        <v>10.13806896</v>
      </c>
      <c r="E27" s="429">
        <v>10.81721697</v>
      </c>
      <c r="F27" s="429">
        <v>10.93628562</v>
      </c>
      <c r="G27" s="429">
        <v>13.74253145</v>
      </c>
      <c r="H27" s="429">
        <v>14.940721509999999</v>
      </c>
      <c r="I27" s="429">
        <v>16.056307279999999</v>
      </c>
      <c r="J27" s="429">
        <v>14.76848521</v>
      </c>
      <c r="K27" s="429">
        <v>15.64692237</v>
      </c>
      <c r="L27" s="429">
        <v>14.99273475</v>
      </c>
      <c r="M27" s="429">
        <v>13.64193895</v>
      </c>
      <c r="N27" s="429">
        <v>12.59290654</v>
      </c>
      <c r="O27" s="429">
        <v>13.089246859999999</v>
      </c>
      <c r="P27" s="429">
        <v>12.47434675</v>
      </c>
      <c r="Q27" s="429">
        <v>11.107217609999999</v>
      </c>
      <c r="R27" s="429">
        <v>11.06119925</v>
      </c>
      <c r="S27" s="429">
        <v>11.33326306</v>
      </c>
      <c r="T27" s="429">
        <v>11.91028245</v>
      </c>
      <c r="U27" s="429">
        <v>12.31571769</v>
      </c>
      <c r="V27" s="429">
        <v>12.738302150000001</v>
      </c>
      <c r="W27" s="429">
        <v>11.92854181</v>
      </c>
      <c r="X27" s="429">
        <v>11.75382196</v>
      </c>
      <c r="Y27" s="429">
        <v>11.353639360000001</v>
      </c>
      <c r="Z27" s="429">
        <v>10.351002490000001</v>
      </c>
      <c r="AA27" s="429">
        <v>9.4782261220000006</v>
      </c>
      <c r="AB27" s="429">
        <v>10.18762398</v>
      </c>
      <c r="AC27" s="429">
        <v>9.9945154630000008</v>
      </c>
      <c r="AD27" s="429">
        <v>9.6295596410000002</v>
      </c>
      <c r="AE27" s="429">
        <v>9.9413449059999994</v>
      </c>
      <c r="AF27" s="429">
        <v>10.86787079</v>
      </c>
      <c r="AG27" s="429">
        <v>11.48387979</v>
      </c>
      <c r="AH27" s="429">
        <v>11.49654462</v>
      </c>
      <c r="AI27" s="429">
        <v>11.658354729999999</v>
      </c>
      <c r="AJ27" s="429">
        <v>10.99596335</v>
      </c>
      <c r="AK27" s="429">
        <v>11.62226416</v>
      </c>
      <c r="AL27" s="429">
        <v>10.0847818</v>
      </c>
      <c r="AM27" s="429">
        <v>9.6345582299999997</v>
      </c>
      <c r="AN27" s="429">
        <v>10.10968853</v>
      </c>
      <c r="AO27" s="429">
        <v>11.090481179999999</v>
      </c>
      <c r="AP27" s="429">
        <v>12.20314011</v>
      </c>
      <c r="AQ27" s="429">
        <v>12.420794409999999</v>
      </c>
      <c r="AR27" s="429">
        <v>12.661605570000001</v>
      </c>
      <c r="AS27" s="429">
        <v>13.210042769999999</v>
      </c>
      <c r="AT27" s="429">
        <v>13.12928361</v>
      </c>
      <c r="AU27" s="429">
        <v>12.656752880000001</v>
      </c>
      <c r="AV27" s="429">
        <v>12.63249235</v>
      </c>
      <c r="AW27" s="429">
        <v>11.41799</v>
      </c>
      <c r="AX27" s="429">
        <v>10.673859999999999</v>
      </c>
      <c r="AY27" s="429">
        <v>10.870699999999999</v>
      </c>
      <c r="AZ27" s="352">
        <v>10.047180000000001</v>
      </c>
      <c r="BA27" s="352">
        <v>10.192310000000001</v>
      </c>
      <c r="BB27" s="352">
        <v>10.64315</v>
      </c>
      <c r="BC27" s="352">
        <v>11.37247</v>
      </c>
      <c r="BD27" s="352">
        <v>11.73953</v>
      </c>
      <c r="BE27" s="352">
        <v>12.00662</v>
      </c>
      <c r="BF27" s="352">
        <v>12.007960000000001</v>
      </c>
      <c r="BG27" s="352">
        <v>11.732239999999999</v>
      </c>
      <c r="BH27" s="352">
        <v>11.25544</v>
      </c>
      <c r="BI27" s="352">
        <v>10.56582</v>
      </c>
      <c r="BJ27" s="352">
        <v>10.42597</v>
      </c>
      <c r="BK27" s="352">
        <v>10.57091</v>
      </c>
      <c r="BL27" s="352">
        <v>10.40249</v>
      </c>
      <c r="BM27" s="352">
        <v>10.549390000000001</v>
      </c>
      <c r="BN27" s="352">
        <v>11.004429999999999</v>
      </c>
      <c r="BO27" s="352">
        <v>11.80307</v>
      </c>
      <c r="BP27" s="352">
        <v>12.244389999999999</v>
      </c>
      <c r="BQ27" s="352">
        <v>12.46518</v>
      </c>
      <c r="BR27" s="352">
        <v>12.4435</v>
      </c>
      <c r="BS27" s="352">
        <v>12.15784</v>
      </c>
      <c r="BT27" s="352">
        <v>11.67619</v>
      </c>
      <c r="BU27" s="352">
        <v>10.946429999999999</v>
      </c>
      <c r="BV27" s="352">
        <v>10.76444</v>
      </c>
    </row>
    <row r="28" spans="1:74" ht="11.1" customHeight="1" x14ac:dyDescent="0.2">
      <c r="A28" s="606" t="s">
        <v>368</v>
      </c>
      <c r="B28" s="608" t="s">
        <v>1208</v>
      </c>
      <c r="C28" s="429">
        <v>9.8278372540000003</v>
      </c>
      <c r="D28" s="429">
        <v>9.9065385209999999</v>
      </c>
      <c r="E28" s="429">
        <v>10.251046730000001</v>
      </c>
      <c r="F28" s="429">
        <v>11.593787450000001</v>
      </c>
      <c r="G28" s="429">
        <v>13.1316463</v>
      </c>
      <c r="H28" s="429">
        <v>13.75338095</v>
      </c>
      <c r="I28" s="429">
        <v>13.74712278</v>
      </c>
      <c r="J28" s="429">
        <v>15.38578547</v>
      </c>
      <c r="K28" s="429">
        <v>15.250153109999999</v>
      </c>
      <c r="L28" s="429">
        <v>14.234770279999999</v>
      </c>
      <c r="M28" s="429">
        <v>12.39343311</v>
      </c>
      <c r="N28" s="429">
        <v>12.21515389</v>
      </c>
      <c r="O28" s="429">
        <v>12.2489188</v>
      </c>
      <c r="P28" s="429">
        <v>11.24779801</v>
      </c>
      <c r="Q28" s="429">
        <v>10.179716279999999</v>
      </c>
      <c r="R28" s="429">
        <v>10.168440029999999</v>
      </c>
      <c r="S28" s="429">
        <v>9.8160838259999998</v>
      </c>
      <c r="T28" s="429">
        <v>9.711547564</v>
      </c>
      <c r="U28" s="429">
        <v>10.49881609</v>
      </c>
      <c r="V28" s="429">
        <v>10.817889190000001</v>
      </c>
      <c r="W28" s="429">
        <v>10.538191790000001</v>
      </c>
      <c r="X28" s="429">
        <v>10.37835767</v>
      </c>
      <c r="Y28" s="429">
        <v>10.044433639999999</v>
      </c>
      <c r="Z28" s="429">
        <v>9.5178027800000002</v>
      </c>
      <c r="AA28" s="429">
        <v>9.0549864259999993</v>
      </c>
      <c r="AB28" s="429">
        <v>9.2983288099999992</v>
      </c>
      <c r="AC28" s="429">
        <v>9.6085781309999998</v>
      </c>
      <c r="AD28" s="429">
        <v>9.5939321379999996</v>
      </c>
      <c r="AE28" s="429">
        <v>9.7229216760000003</v>
      </c>
      <c r="AF28" s="429">
        <v>10.124427620000001</v>
      </c>
      <c r="AG28" s="429">
        <v>10.302208200000001</v>
      </c>
      <c r="AH28" s="429">
        <v>10.27731698</v>
      </c>
      <c r="AI28" s="429">
        <v>10.544784760000001</v>
      </c>
      <c r="AJ28" s="429">
        <v>10.807066580000001</v>
      </c>
      <c r="AK28" s="429">
        <v>11.498821469999999</v>
      </c>
      <c r="AL28" s="429">
        <v>10.264474249999999</v>
      </c>
      <c r="AM28" s="429">
        <v>9.5216135249999994</v>
      </c>
      <c r="AN28" s="429">
        <v>9.8295199629999992</v>
      </c>
      <c r="AO28" s="429">
        <v>10.50824325</v>
      </c>
      <c r="AP28" s="429">
        <v>11.197413839999999</v>
      </c>
      <c r="AQ28" s="429">
        <v>11.67765496</v>
      </c>
      <c r="AR28" s="429">
        <v>11.705073280000001</v>
      </c>
      <c r="AS28" s="429">
        <v>12.555326190000001</v>
      </c>
      <c r="AT28" s="429">
        <v>12.54553928</v>
      </c>
      <c r="AU28" s="429">
        <v>12.53758376</v>
      </c>
      <c r="AV28" s="429">
        <v>12.6301516</v>
      </c>
      <c r="AW28" s="429">
        <v>11.76244</v>
      </c>
      <c r="AX28" s="429">
        <v>11.2928</v>
      </c>
      <c r="AY28" s="429">
        <v>11.290649999999999</v>
      </c>
      <c r="AZ28" s="352">
        <v>11.00398</v>
      </c>
      <c r="BA28" s="352">
        <v>10.967499999999999</v>
      </c>
      <c r="BB28" s="352">
        <v>11.06657</v>
      </c>
      <c r="BC28" s="352">
        <v>11.30588</v>
      </c>
      <c r="BD28" s="352">
        <v>11.280139999999999</v>
      </c>
      <c r="BE28" s="352">
        <v>11.33301</v>
      </c>
      <c r="BF28" s="352">
        <v>11.589230000000001</v>
      </c>
      <c r="BG28" s="352">
        <v>11.325900000000001</v>
      </c>
      <c r="BH28" s="352">
        <v>10.96613</v>
      </c>
      <c r="BI28" s="352">
        <v>10.259209999999999</v>
      </c>
      <c r="BJ28" s="352">
        <v>9.9172209999999996</v>
      </c>
      <c r="BK28" s="352">
        <v>9.8153769999999998</v>
      </c>
      <c r="BL28" s="352">
        <v>9.8787439999999993</v>
      </c>
      <c r="BM28" s="352">
        <v>10.087</v>
      </c>
      <c r="BN28" s="352">
        <v>10.39705</v>
      </c>
      <c r="BO28" s="352">
        <v>10.87083</v>
      </c>
      <c r="BP28" s="352">
        <v>11.06277</v>
      </c>
      <c r="BQ28" s="352">
        <v>11.215730000000001</v>
      </c>
      <c r="BR28" s="352">
        <v>11.566280000000001</v>
      </c>
      <c r="BS28" s="352">
        <v>11.38857</v>
      </c>
      <c r="BT28" s="352">
        <v>11.101739999999999</v>
      </c>
      <c r="BU28" s="352">
        <v>10.42497</v>
      </c>
      <c r="BV28" s="352">
        <v>10.09822</v>
      </c>
    </row>
    <row r="29" spans="1:74" ht="11.1" customHeight="1" x14ac:dyDescent="0.2">
      <c r="A29" s="606" t="s">
        <v>369</v>
      </c>
      <c r="B29" s="608" t="s">
        <v>1011</v>
      </c>
      <c r="C29" s="429">
        <v>8.6990917460000006</v>
      </c>
      <c r="D29" s="429">
        <v>8.7397308450000004</v>
      </c>
      <c r="E29" s="429">
        <v>8.9040327880000003</v>
      </c>
      <c r="F29" s="429">
        <v>9.4654347730000001</v>
      </c>
      <c r="G29" s="429">
        <v>9.9358939199999998</v>
      </c>
      <c r="H29" s="429">
        <v>11.064650260000001</v>
      </c>
      <c r="I29" s="429">
        <v>12.471906799999999</v>
      </c>
      <c r="J29" s="429">
        <v>12.24442196</v>
      </c>
      <c r="K29" s="429">
        <v>12.83243502</v>
      </c>
      <c r="L29" s="429">
        <v>12.441986719999999</v>
      </c>
      <c r="M29" s="429">
        <v>11.43785246</v>
      </c>
      <c r="N29" s="429">
        <v>10.779455840000001</v>
      </c>
      <c r="O29" s="429">
        <v>11.48044417</v>
      </c>
      <c r="P29" s="429">
        <v>11.189934839999999</v>
      </c>
      <c r="Q29" s="429">
        <v>10.272899300000001</v>
      </c>
      <c r="R29" s="429">
        <v>10.29419034</v>
      </c>
      <c r="S29" s="429">
        <v>11.168273320000001</v>
      </c>
      <c r="T29" s="429">
        <v>11.669803699999999</v>
      </c>
      <c r="U29" s="429">
        <v>11.879480579999999</v>
      </c>
      <c r="V29" s="429">
        <v>12.30884017</v>
      </c>
      <c r="W29" s="429">
        <v>12.59038528</v>
      </c>
      <c r="X29" s="429">
        <v>11.2137441</v>
      </c>
      <c r="Y29" s="429">
        <v>10.7421232</v>
      </c>
      <c r="Z29" s="429">
        <v>10.585264</v>
      </c>
      <c r="AA29" s="429">
        <v>10.20878843</v>
      </c>
      <c r="AB29" s="429">
        <v>10.503919290000001</v>
      </c>
      <c r="AC29" s="429">
        <v>10.051988010000001</v>
      </c>
      <c r="AD29" s="429">
        <v>9.8991200569999993</v>
      </c>
      <c r="AE29" s="429">
        <v>10.120288609999999</v>
      </c>
      <c r="AF29" s="429">
        <v>11.00108962</v>
      </c>
      <c r="AG29" s="429">
        <v>10.87200569</v>
      </c>
      <c r="AH29" s="429">
        <v>10.29179194</v>
      </c>
      <c r="AI29" s="429">
        <v>10.033465229999999</v>
      </c>
      <c r="AJ29" s="429">
        <v>9.2523383250000002</v>
      </c>
      <c r="AK29" s="429">
        <v>8.1255897519999998</v>
      </c>
      <c r="AL29" s="429">
        <v>7.8574198490000002</v>
      </c>
      <c r="AM29" s="429">
        <v>8.1573229630000004</v>
      </c>
      <c r="AN29" s="429">
        <v>7.9699834789999997</v>
      </c>
      <c r="AO29" s="429">
        <v>8.0278094240000009</v>
      </c>
      <c r="AP29" s="429">
        <v>8.0357110410000008</v>
      </c>
      <c r="AQ29" s="429">
        <v>8.2239888239999992</v>
      </c>
      <c r="AR29" s="429">
        <v>8.9433737880000006</v>
      </c>
      <c r="AS29" s="429">
        <v>9.2977663079999999</v>
      </c>
      <c r="AT29" s="429">
        <v>9.1100813299999999</v>
      </c>
      <c r="AU29" s="429">
        <v>9.0259979030000004</v>
      </c>
      <c r="AV29" s="429">
        <v>8.5104464160000006</v>
      </c>
      <c r="AW29" s="429">
        <v>8.3038030000000003</v>
      </c>
      <c r="AX29" s="429">
        <v>8.6044479999999997</v>
      </c>
      <c r="AY29" s="429">
        <v>9.0292879999999993</v>
      </c>
      <c r="AZ29" s="352">
        <v>9.3786190000000005</v>
      </c>
      <c r="BA29" s="352">
        <v>9.5443029999999993</v>
      </c>
      <c r="BB29" s="352">
        <v>9.6636209999999991</v>
      </c>
      <c r="BC29" s="352">
        <v>10.08817</v>
      </c>
      <c r="BD29" s="352">
        <v>10.56588</v>
      </c>
      <c r="BE29" s="352">
        <v>11.01863</v>
      </c>
      <c r="BF29" s="352">
        <v>11.013159999999999</v>
      </c>
      <c r="BG29" s="352">
        <v>10.957470000000001</v>
      </c>
      <c r="BH29" s="352">
        <v>10.23869</v>
      </c>
      <c r="BI29" s="352">
        <v>9.8227200000000003</v>
      </c>
      <c r="BJ29" s="352">
        <v>9.6978770000000001</v>
      </c>
      <c r="BK29" s="352">
        <v>9.8536850000000005</v>
      </c>
      <c r="BL29" s="352">
        <v>10.11708</v>
      </c>
      <c r="BM29" s="352">
        <v>10.288270000000001</v>
      </c>
      <c r="BN29" s="352">
        <v>10.41446</v>
      </c>
      <c r="BO29" s="352">
        <v>10.86407</v>
      </c>
      <c r="BP29" s="352">
        <v>11.372199999999999</v>
      </c>
      <c r="BQ29" s="352">
        <v>11.826180000000001</v>
      </c>
      <c r="BR29" s="352">
        <v>11.825150000000001</v>
      </c>
      <c r="BS29" s="352">
        <v>11.775980000000001</v>
      </c>
      <c r="BT29" s="352">
        <v>11.06414</v>
      </c>
      <c r="BU29" s="352">
        <v>10.64437</v>
      </c>
      <c r="BV29" s="352">
        <v>10.5123</v>
      </c>
    </row>
    <row r="30" spans="1:74" ht="11.1" customHeight="1" x14ac:dyDescent="0.2">
      <c r="A30" s="606" t="s">
        <v>370</v>
      </c>
      <c r="B30" s="608" t="s">
        <v>1014</v>
      </c>
      <c r="C30" s="429">
        <v>13.430463270000001</v>
      </c>
      <c r="D30" s="429">
        <v>12.7061022</v>
      </c>
      <c r="E30" s="429">
        <v>12.7945157</v>
      </c>
      <c r="F30" s="429">
        <v>12.47738713</v>
      </c>
      <c r="G30" s="429">
        <v>13.39840175</v>
      </c>
      <c r="H30" s="429">
        <v>15.64681144</v>
      </c>
      <c r="I30" s="429">
        <v>14.99781351</v>
      </c>
      <c r="J30" s="429">
        <v>15.861905910000001</v>
      </c>
      <c r="K30" s="429">
        <v>15.836411439999999</v>
      </c>
      <c r="L30" s="429">
        <v>13.850678520000001</v>
      </c>
      <c r="M30" s="429">
        <v>13.681377210000001</v>
      </c>
      <c r="N30" s="429">
        <v>15.397691610000001</v>
      </c>
      <c r="O30" s="429">
        <v>18.949898510000001</v>
      </c>
      <c r="P30" s="429">
        <v>18.451574300000001</v>
      </c>
      <c r="Q30" s="429">
        <v>16.25568006</v>
      </c>
      <c r="R30" s="429">
        <v>13.654779339999999</v>
      </c>
      <c r="S30" s="429">
        <v>12.930563080000001</v>
      </c>
      <c r="T30" s="429">
        <v>13.126145770000001</v>
      </c>
      <c r="U30" s="429">
        <v>13.848239189999999</v>
      </c>
      <c r="V30" s="429">
        <v>14.57964003</v>
      </c>
      <c r="W30" s="429">
        <v>14.302012</v>
      </c>
      <c r="X30" s="429">
        <v>13.432961840000001</v>
      </c>
      <c r="Y30" s="429">
        <v>14.414364340000001</v>
      </c>
      <c r="Z30" s="429">
        <v>14.668871409999999</v>
      </c>
      <c r="AA30" s="429">
        <v>13.38314222</v>
      </c>
      <c r="AB30" s="429">
        <v>14.52736487</v>
      </c>
      <c r="AC30" s="429">
        <v>14.21655208</v>
      </c>
      <c r="AD30" s="429">
        <v>12.5895767</v>
      </c>
      <c r="AE30" s="429">
        <v>12.247660229999999</v>
      </c>
      <c r="AF30" s="429">
        <v>12.59350119</v>
      </c>
      <c r="AG30" s="429">
        <v>13.64521227</v>
      </c>
      <c r="AH30" s="429">
        <v>14.29704435</v>
      </c>
      <c r="AI30" s="429">
        <v>13.90246816</v>
      </c>
      <c r="AJ30" s="429">
        <v>13.503246069999999</v>
      </c>
      <c r="AK30" s="429">
        <v>13.500032620000001</v>
      </c>
      <c r="AL30" s="429">
        <v>14.299956140000001</v>
      </c>
      <c r="AM30" s="429">
        <v>14.50943983</v>
      </c>
      <c r="AN30" s="429">
        <v>15.460118939999999</v>
      </c>
      <c r="AO30" s="429">
        <v>15.69616868</v>
      </c>
      <c r="AP30" s="429">
        <v>15.01507879</v>
      </c>
      <c r="AQ30" s="429">
        <v>14.879801690000001</v>
      </c>
      <c r="AR30" s="429">
        <v>15.225922000000001</v>
      </c>
      <c r="AS30" s="429">
        <v>16.546907610000002</v>
      </c>
      <c r="AT30" s="429">
        <v>16.310796249999999</v>
      </c>
      <c r="AU30" s="429">
        <v>15.307403000000001</v>
      </c>
      <c r="AV30" s="429">
        <v>15.158621289999999</v>
      </c>
      <c r="AW30" s="429">
        <v>14.96069</v>
      </c>
      <c r="AX30" s="429">
        <v>15.246130000000001</v>
      </c>
      <c r="AY30" s="429">
        <v>15.918559999999999</v>
      </c>
      <c r="AZ30" s="352">
        <v>15.604089999999999</v>
      </c>
      <c r="BA30" s="352">
        <v>15.223710000000001</v>
      </c>
      <c r="BB30" s="352">
        <v>14.402950000000001</v>
      </c>
      <c r="BC30" s="352">
        <v>14.024559999999999</v>
      </c>
      <c r="BD30" s="352">
        <v>14.230499999999999</v>
      </c>
      <c r="BE30" s="352">
        <v>14.280989999999999</v>
      </c>
      <c r="BF30" s="352">
        <v>14.25639</v>
      </c>
      <c r="BG30" s="352">
        <v>13.980040000000001</v>
      </c>
      <c r="BH30" s="352">
        <v>13.21058</v>
      </c>
      <c r="BI30" s="352">
        <v>13.39</v>
      </c>
      <c r="BJ30" s="352">
        <v>13.93765</v>
      </c>
      <c r="BK30" s="352">
        <v>14.407909999999999</v>
      </c>
      <c r="BL30" s="352">
        <v>14.2905</v>
      </c>
      <c r="BM30" s="352">
        <v>14.10976</v>
      </c>
      <c r="BN30" s="352">
        <v>13.4679</v>
      </c>
      <c r="BO30" s="352">
        <v>13.279019999999999</v>
      </c>
      <c r="BP30" s="352">
        <v>13.6623</v>
      </c>
      <c r="BQ30" s="352">
        <v>13.820410000000001</v>
      </c>
      <c r="BR30" s="352">
        <v>13.89574</v>
      </c>
      <c r="BS30" s="352">
        <v>13.71034</v>
      </c>
      <c r="BT30" s="352">
        <v>13.020440000000001</v>
      </c>
      <c r="BU30" s="352">
        <v>13.249689999999999</v>
      </c>
      <c r="BV30" s="352">
        <v>13.83325</v>
      </c>
    </row>
    <row r="31" spans="1:74" ht="11.1"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352"/>
      <c r="BA31" s="352"/>
      <c r="BB31" s="352"/>
      <c r="BC31" s="352"/>
      <c r="BD31" s="352"/>
      <c r="BE31" s="352"/>
      <c r="BF31" s="352"/>
      <c r="BG31" s="352"/>
      <c r="BH31" s="352"/>
      <c r="BI31" s="352"/>
      <c r="BJ31" s="352"/>
      <c r="BK31" s="352"/>
      <c r="BL31" s="352"/>
      <c r="BM31" s="352"/>
      <c r="BN31" s="352"/>
      <c r="BO31" s="352"/>
      <c r="BP31" s="352"/>
      <c r="BQ31" s="352"/>
      <c r="BR31" s="352"/>
      <c r="BS31" s="352"/>
      <c r="BT31" s="352"/>
      <c r="BU31" s="352"/>
      <c r="BV31" s="352"/>
    </row>
    <row r="32" spans="1:74" ht="11.1" customHeight="1" x14ac:dyDescent="0.2">
      <c r="A32" s="606"/>
      <c r="B32" s="44" t="s">
        <v>1210</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614"/>
      <c r="AZ32" s="617"/>
      <c r="BA32" s="617"/>
      <c r="BB32" s="617"/>
      <c r="BC32" s="617"/>
      <c r="BD32" s="617"/>
      <c r="BE32" s="617"/>
      <c r="BF32" s="617"/>
      <c r="BG32" s="617"/>
      <c r="BH32" s="617"/>
      <c r="BI32" s="617"/>
      <c r="BJ32" s="617"/>
      <c r="BK32" s="617"/>
      <c r="BL32" s="617"/>
      <c r="BM32" s="617"/>
      <c r="BN32" s="617"/>
      <c r="BO32" s="617"/>
      <c r="BP32" s="617"/>
      <c r="BQ32" s="617"/>
      <c r="BR32" s="617"/>
      <c r="BS32" s="617"/>
      <c r="BT32" s="617"/>
      <c r="BU32" s="617"/>
      <c r="BV32" s="617"/>
    </row>
    <row r="33" spans="1:74" ht="11.1" customHeight="1" x14ac:dyDescent="0.2">
      <c r="A33" s="606" t="s">
        <v>381</v>
      </c>
      <c r="B33" s="578" t="s">
        <v>1150</v>
      </c>
      <c r="C33" s="429">
        <v>6.49</v>
      </c>
      <c r="D33" s="429">
        <v>7.34</v>
      </c>
      <c r="E33" s="429">
        <v>6.2</v>
      </c>
      <c r="F33" s="429">
        <v>6.7</v>
      </c>
      <c r="G33" s="429">
        <v>8.11</v>
      </c>
      <c r="H33" s="429">
        <v>9.34</v>
      </c>
      <c r="I33" s="429">
        <v>7.89</v>
      </c>
      <c r="J33" s="429">
        <v>9.44</v>
      </c>
      <c r="K33" s="429">
        <v>9.6199999999999992</v>
      </c>
      <c r="L33" s="429">
        <v>7.18</v>
      </c>
      <c r="M33" s="429">
        <v>6.76</v>
      </c>
      <c r="N33" s="429">
        <v>8.08</v>
      </c>
      <c r="O33" s="429">
        <v>7.18</v>
      </c>
      <c r="P33" s="429">
        <v>5.95</v>
      </c>
      <c r="Q33" s="429">
        <v>5</v>
      </c>
      <c r="R33" s="429">
        <v>4.04</v>
      </c>
      <c r="S33" s="429">
        <v>3.54</v>
      </c>
      <c r="T33" s="429">
        <v>3.52</v>
      </c>
      <c r="U33" s="429">
        <v>3.84</v>
      </c>
      <c r="V33" s="429">
        <v>3.8</v>
      </c>
      <c r="W33" s="429">
        <v>3.81</v>
      </c>
      <c r="X33" s="429">
        <v>4.05</v>
      </c>
      <c r="Y33" s="429">
        <v>4.3499999999999996</v>
      </c>
      <c r="Z33" s="429">
        <v>4.4800000000000004</v>
      </c>
      <c r="AA33" s="429">
        <v>5.05</v>
      </c>
      <c r="AB33" s="429">
        <v>4.8</v>
      </c>
      <c r="AC33" s="429">
        <v>3.76</v>
      </c>
      <c r="AD33" s="429">
        <v>3.35</v>
      </c>
      <c r="AE33" s="429">
        <v>3.18</v>
      </c>
      <c r="AF33" s="429">
        <v>3.7</v>
      </c>
      <c r="AG33" s="429">
        <v>3.61</v>
      </c>
      <c r="AH33" s="429">
        <v>3.1</v>
      </c>
      <c r="AI33" s="429">
        <v>3.28</v>
      </c>
      <c r="AJ33" s="429">
        <v>3.81</v>
      </c>
      <c r="AK33" s="429">
        <v>3.92</v>
      </c>
      <c r="AL33" s="429">
        <v>5.05</v>
      </c>
      <c r="AM33" s="429">
        <v>5.84</v>
      </c>
      <c r="AN33" s="429">
        <v>5.73</v>
      </c>
      <c r="AO33" s="429">
        <v>5.48</v>
      </c>
      <c r="AP33" s="429">
        <v>5.08</v>
      </c>
      <c r="AQ33" s="429">
        <v>4.49</v>
      </c>
      <c r="AR33" s="429">
        <v>4.46</v>
      </c>
      <c r="AS33" s="429">
        <v>4.41</v>
      </c>
      <c r="AT33" s="429">
        <v>4.26</v>
      </c>
      <c r="AU33" s="429">
        <v>4.21</v>
      </c>
      <c r="AV33" s="429">
        <v>4.37</v>
      </c>
      <c r="AW33" s="429">
        <v>4.2728710000000003</v>
      </c>
      <c r="AX33" s="429">
        <v>5.4620040000000003</v>
      </c>
      <c r="AY33" s="429">
        <v>7.9391829999999999</v>
      </c>
      <c r="AZ33" s="352">
        <v>6.430682</v>
      </c>
      <c r="BA33" s="352">
        <v>5.2485609999999996</v>
      </c>
      <c r="BB33" s="352">
        <v>4.7481999999999998</v>
      </c>
      <c r="BC33" s="352">
        <v>4.4208800000000004</v>
      </c>
      <c r="BD33" s="352">
        <v>4.4413999999999998</v>
      </c>
      <c r="BE33" s="352">
        <v>4.5223630000000004</v>
      </c>
      <c r="BF33" s="352">
        <v>4.5393470000000002</v>
      </c>
      <c r="BG33" s="352">
        <v>4.6259199999999998</v>
      </c>
      <c r="BH33" s="352">
        <v>4.6694699999999996</v>
      </c>
      <c r="BI33" s="352">
        <v>5.0366239999999998</v>
      </c>
      <c r="BJ33" s="352">
        <v>5.9225760000000003</v>
      </c>
      <c r="BK33" s="352">
        <v>6.2278539999999998</v>
      </c>
      <c r="BL33" s="352">
        <v>6.249733</v>
      </c>
      <c r="BM33" s="352">
        <v>5.3756659999999998</v>
      </c>
      <c r="BN33" s="352">
        <v>4.9749879999999997</v>
      </c>
      <c r="BO33" s="352">
        <v>4.8818799999999998</v>
      </c>
      <c r="BP33" s="352">
        <v>5.017449</v>
      </c>
      <c r="BQ33" s="352">
        <v>4.8433270000000004</v>
      </c>
      <c r="BR33" s="352">
        <v>4.8676969999999997</v>
      </c>
      <c r="BS33" s="352">
        <v>4.9739849999999999</v>
      </c>
      <c r="BT33" s="352">
        <v>5.0149920000000003</v>
      </c>
      <c r="BU33" s="352">
        <v>5.2750320000000004</v>
      </c>
      <c r="BV33" s="352">
        <v>6.1053790000000001</v>
      </c>
    </row>
    <row r="34" spans="1:74" ht="11.1" customHeight="1" x14ac:dyDescent="0.2">
      <c r="A34" s="606" t="s">
        <v>372</v>
      </c>
      <c r="B34" s="608" t="s">
        <v>1004</v>
      </c>
      <c r="C34" s="429">
        <v>11.00897878</v>
      </c>
      <c r="D34" s="429">
        <v>11.32070068</v>
      </c>
      <c r="E34" s="429">
        <v>11.491026740000001</v>
      </c>
      <c r="F34" s="429">
        <v>11.959529590000001</v>
      </c>
      <c r="G34" s="429">
        <v>12.441995390000001</v>
      </c>
      <c r="H34" s="429">
        <v>12.048922259999999</v>
      </c>
      <c r="I34" s="429">
        <v>12.119040630000001</v>
      </c>
      <c r="J34" s="429">
        <v>12.099851470000001</v>
      </c>
      <c r="K34" s="429">
        <v>12.425444430000001</v>
      </c>
      <c r="L34" s="429">
        <v>12.508778209999999</v>
      </c>
      <c r="M34" s="429">
        <v>13.42479848</v>
      </c>
      <c r="N34" s="429">
        <v>14.328362329999999</v>
      </c>
      <c r="O34" s="429">
        <v>13.90073226</v>
      </c>
      <c r="P34" s="429">
        <v>13.82624201</v>
      </c>
      <c r="Q34" s="429">
        <v>12.65563124</v>
      </c>
      <c r="R34" s="429">
        <v>11.671962969999999</v>
      </c>
      <c r="S34" s="429">
        <v>9.1452634039999996</v>
      </c>
      <c r="T34" s="429">
        <v>8.6844870660000009</v>
      </c>
      <c r="U34" s="429">
        <v>7.4531387730000001</v>
      </c>
      <c r="V34" s="429">
        <v>8.0291364900000008</v>
      </c>
      <c r="W34" s="429">
        <v>7.994162083</v>
      </c>
      <c r="X34" s="429">
        <v>7.4958733180000001</v>
      </c>
      <c r="Y34" s="429">
        <v>8.6628570739999997</v>
      </c>
      <c r="Z34" s="429">
        <v>10.791217189999999</v>
      </c>
      <c r="AA34" s="429">
        <v>11.39824265</v>
      </c>
      <c r="AB34" s="429">
        <v>10.88450572</v>
      </c>
      <c r="AC34" s="429">
        <v>11.14264869</v>
      </c>
      <c r="AD34" s="429">
        <v>11.24808024</v>
      </c>
      <c r="AE34" s="429">
        <v>9.7440861810000001</v>
      </c>
      <c r="AF34" s="429">
        <v>7.0557374780000002</v>
      </c>
      <c r="AG34" s="429">
        <v>6.9497965349999999</v>
      </c>
      <c r="AH34" s="429">
        <v>7.0274442449999999</v>
      </c>
      <c r="AI34" s="429">
        <v>7.111074737</v>
      </c>
      <c r="AJ34" s="429">
        <v>7.0803123250000004</v>
      </c>
      <c r="AK34" s="429">
        <v>9.3446495580000004</v>
      </c>
      <c r="AL34" s="429">
        <v>11.10658175</v>
      </c>
      <c r="AM34" s="429">
        <v>10.99514989</v>
      </c>
      <c r="AN34" s="429">
        <v>12.04278161</v>
      </c>
      <c r="AO34" s="429">
        <v>12.20451415</v>
      </c>
      <c r="AP34" s="429">
        <v>12.2594148</v>
      </c>
      <c r="AQ34" s="429">
        <v>9.8645453310000004</v>
      </c>
      <c r="AR34" s="429">
        <v>9.5720306649999998</v>
      </c>
      <c r="AS34" s="429">
        <v>8.5712206609999999</v>
      </c>
      <c r="AT34" s="429">
        <v>8.0806821929999995</v>
      </c>
      <c r="AU34" s="429">
        <v>8.5922159810000007</v>
      </c>
      <c r="AV34" s="429">
        <v>8.0968544550000008</v>
      </c>
      <c r="AW34" s="429">
        <v>8.8351039999999994</v>
      </c>
      <c r="AX34" s="429">
        <v>10.053800000000001</v>
      </c>
      <c r="AY34" s="429">
        <v>11.020630000000001</v>
      </c>
      <c r="AZ34" s="352">
        <v>11.272</v>
      </c>
      <c r="BA34" s="352">
        <v>11.24296</v>
      </c>
      <c r="BB34" s="352">
        <v>11.28806</v>
      </c>
      <c r="BC34" s="352">
        <v>10.10074</v>
      </c>
      <c r="BD34" s="352">
        <v>9.2976650000000003</v>
      </c>
      <c r="BE34" s="352">
        <v>8.9548279999999991</v>
      </c>
      <c r="BF34" s="352">
        <v>8.9290470000000006</v>
      </c>
      <c r="BG34" s="352">
        <v>8.8227670000000007</v>
      </c>
      <c r="BH34" s="352">
        <v>8.8006119999999992</v>
      </c>
      <c r="BI34" s="352">
        <v>9.6603329999999996</v>
      </c>
      <c r="BJ34" s="352">
        <v>10.88068</v>
      </c>
      <c r="BK34" s="352">
        <v>11.19394</v>
      </c>
      <c r="BL34" s="352">
        <v>11.44176</v>
      </c>
      <c r="BM34" s="352">
        <v>11.45011</v>
      </c>
      <c r="BN34" s="352">
        <v>11.533469999999999</v>
      </c>
      <c r="BO34" s="352">
        <v>10.42883</v>
      </c>
      <c r="BP34" s="352">
        <v>9.7147190000000005</v>
      </c>
      <c r="BQ34" s="352">
        <v>9.3768379999999993</v>
      </c>
      <c r="BR34" s="352">
        <v>9.3636909999999993</v>
      </c>
      <c r="BS34" s="352">
        <v>9.2733869999999996</v>
      </c>
      <c r="BT34" s="352">
        <v>9.2648100000000007</v>
      </c>
      <c r="BU34" s="352">
        <v>10.10609</v>
      </c>
      <c r="BV34" s="352">
        <v>11.29847</v>
      </c>
    </row>
    <row r="35" spans="1:74" ht="11.1" customHeight="1" x14ac:dyDescent="0.2">
      <c r="A35" s="606" t="s">
        <v>373</v>
      </c>
      <c r="B35" s="609" t="s">
        <v>1005</v>
      </c>
      <c r="C35" s="429">
        <v>10.78499848</v>
      </c>
      <c r="D35" s="429">
        <v>10.47440344</v>
      </c>
      <c r="E35" s="429">
        <v>10.47890991</v>
      </c>
      <c r="F35" s="429">
        <v>9.9497636239999991</v>
      </c>
      <c r="G35" s="429">
        <v>11.11401612</v>
      </c>
      <c r="H35" s="429">
        <v>11.97106943</v>
      </c>
      <c r="I35" s="429">
        <v>11.56923025</v>
      </c>
      <c r="J35" s="429">
        <v>11.93023071</v>
      </c>
      <c r="K35" s="429">
        <v>12.27594416</v>
      </c>
      <c r="L35" s="429">
        <v>12.1905397</v>
      </c>
      <c r="M35" s="429">
        <v>12.169512210000001</v>
      </c>
      <c r="N35" s="429">
        <v>12.545056949999999</v>
      </c>
      <c r="O35" s="429">
        <v>12.928790299999999</v>
      </c>
      <c r="P35" s="429">
        <v>11.98395245</v>
      </c>
      <c r="Q35" s="429">
        <v>10.82305186</v>
      </c>
      <c r="R35" s="429">
        <v>9.5018098470000005</v>
      </c>
      <c r="S35" s="429">
        <v>8.5776749219999999</v>
      </c>
      <c r="T35" s="429">
        <v>8.1785717449999993</v>
      </c>
      <c r="U35" s="429">
        <v>7.7490446830000002</v>
      </c>
      <c r="V35" s="429">
        <v>7.6173777610000002</v>
      </c>
      <c r="W35" s="429">
        <v>8.0071523879999997</v>
      </c>
      <c r="X35" s="429">
        <v>8.7998278770000002</v>
      </c>
      <c r="Y35" s="429">
        <v>8.9122384399999994</v>
      </c>
      <c r="Z35" s="429">
        <v>9.8722071590000002</v>
      </c>
      <c r="AA35" s="429">
        <v>10.033416600000001</v>
      </c>
      <c r="AB35" s="429">
        <v>9.8382200120000007</v>
      </c>
      <c r="AC35" s="429">
        <v>9.846799571</v>
      </c>
      <c r="AD35" s="429">
        <v>9.1329528240000002</v>
      </c>
      <c r="AE35" s="429">
        <v>8.7803245190000005</v>
      </c>
      <c r="AF35" s="429">
        <v>9.0191996069999991</v>
      </c>
      <c r="AG35" s="429">
        <v>9.971362203</v>
      </c>
      <c r="AH35" s="429">
        <v>7.4308299770000001</v>
      </c>
      <c r="AI35" s="429">
        <v>7.3218076849999996</v>
      </c>
      <c r="AJ35" s="429">
        <v>8.3396845479999993</v>
      </c>
      <c r="AK35" s="429">
        <v>9.1091121160000004</v>
      </c>
      <c r="AL35" s="429">
        <v>10.373019129999999</v>
      </c>
      <c r="AM35" s="429">
        <v>10.832449840000001</v>
      </c>
      <c r="AN35" s="429">
        <v>11.178544540000001</v>
      </c>
      <c r="AO35" s="429">
        <v>11.66629734</v>
      </c>
      <c r="AP35" s="429">
        <v>11.14866161</v>
      </c>
      <c r="AQ35" s="429">
        <v>11.78677667</v>
      </c>
      <c r="AR35" s="429">
        <v>10.246288099999999</v>
      </c>
      <c r="AS35" s="429">
        <v>11.07054166</v>
      </c>
      <c r="AT35" s="429">
        <v>10.182944320000001</v>
      </c>
      <c r="AU35" s="429">
        <v>9.8770703869999998</v>
      </c>
      <c r="AV35" s="429">
        <v>9.782016381</v>
      </c>
      <c r="AW35" s="429">
        <v>9.7590669999999999</v>
      </c>
      <c r="AX35" s="429">
        <v>10.25357</v>
      </c>
      <c r="AY35" s="429">
        <v>10.99241</v>
      </c>
      <c r="AZ35" s="352">
        <v>10.9777</v>
      </c>
      <c r="BA35" s="352">
        <v>10.8451</v>
      </c>
      <c r="BB35" s="352">
        <v>10.05364</v>
      </c>
      <c r="BC35" s="352">
        <v>9.7682909999999996</v>
      </c>
      <c r="BD35" s="352">
        <v>9.5648529999999994</v>
      </c>
      <c r="BE35" s="352">
        <v>9.6239889999999999</v>
      </c>
      <c r="BF35" s="352">
        <v>9.2202900000000003</v>
      </c>
      <c r="BG35" s="352">
        <v>9.3463349999999998</v>
      </c>
      <c r="BH35" s="352">
        <v>9.4291040000000006</v>
      </c>
      <c r="BI35" s="352">
        <v>9.6497720000000005</v>
      </c>
      <c r="BJ35" s="352">
        <v>10.257110000000001</v>
      </c>
      <c r="BK35" s="352">
        <v>10.49213</v>
      </c>
      <c r="BL35" s="352">
        <v>10.56616</v>
      </c>
      <c r="BM35" s="352">
        <v>10.546659999999999</v>
      </c>
      <c r="BN35" s="352">
        <v>9.8571740000000005</v>
      </c>
      <c r="BO35" s="352">
        <v>9.7042909999999996</v>
      </c>
      <c r="BP35" s="352">
        <v>9.6296110000000006</v>
      </c>
      <c r="BQ35" s="352">
        <v>9.7323020000000007</v>
      </c>
      <c r="BR35" s="352">
        <v>9.3735079999999993</v>
      </c>
      <c r="BS35" s="352">
        <v>9.5425319999999996</v>
      </c>
      <c r="BT35" s="352">
        <v>9.6617529999999991</v>
      </c>
      <c r="BU35" s="352">
        <v>9.8858540000000001</v>
      </c>
      <c r="BV35" s="352">
        <v>10.48527</v>
      </c>
    </row>
    <row r="36" spans="1:74" ht="11.1" customHeight="1" x14ac:dyDescent="0.2">
      <c r="A36" s="606" t="s">
        <v>374</v>
      </c>
      <c r="B36" s="608" t="s">
        <v>1205</v>
      </c>
      <c r="C36" s="429">
        <v>7.6891072530000004</v>
      </c>
      <c r="D36" s="429">
        <v>7.8243280559999997</v>
      </c>
      <c r="E36" s="429">
        <v>7.3414589289999999</v>
      </c>
      <c r="F36" s="429">
        <v>8.0676270060000004</v>
      </c>
      <c r="G36" s="429">
        <v>9.5079328190000005</v>
      </c>
      <c r="H36" s="429">
        <v>9.6810651009999997</v>
      </c>
      <c r="I36" s="429">
        <v>8.7576695089999994</v>
      </c>
      <c r="J36" s="429">
        <v>11.819888239999999</v>
      </c>
      <c r="K36" s="429">
        <v>11.71892119</v>
      </c>
      <c r="L36" s="429">
        <v>9.8739851769999998</v>
      </c>
      <c r="M36" s="429">
        <v>10.458762249999999</v>
      </c>
      <c r="N36" s="429">
        <v>10.35376808</v>
      </c>
      <c r="O36" s="429">
        <v>9.5465122289999993</v>
      </c>
      <c r="P36" s="429">
        <v>8.9875297740000004</v>
      </c>
      <c r="Q36" s="429">
        <v>7.8439530020000001</v>
      </c>
      <c r="R36" s="429">
        <v>6.2436126979999997</v>
      </c>
      <c r="S36" s="429">
        <v>6.2499367269999997</v>
      </c>
      <c r="T36" s="429">
        <v>7.0321491759999999</v>
      </c>
      <c r="U36" s="429">
        <v>6.4561317340000004</v>
      </c>
      <c r="V36" s="429">
        <v>6.4863562549999996</v>
      </c>
      <c r="W36" s="429">
        <v>7.0247425669999997</v>
      </c>
      <c r="X36" s="429">
        <v>5.9403992529999998</v>
      </c>
      <c r="Y36" s="429">
        <v>5.7969024869999997</v>
      </c>
      <c r="Z36" s="429">
        <v>6.2471320090000004</v>
      </c>
      <c r="AA36" s="429">
        <v>5.89569308</v>
      </c>
      <c r="AB36" s="429">
        <v>7.0562619050000004</v>
      </c>
      <c r="AC36" s="429">
        <v>6.1408310479999999</v>
      </c>
      <c r="AD36" s="429">
        <v>6.0672819960000002</v>
      </c>
      <c r="AE36" s="429">
        <v>5.8826949879999999</v>
      </c>
      <c r="AF36" s="429">
        <v>6.7641312200000003</v>
      </c>
      <c r="AG36" s="429">
        <v>6.2312531809999996</v>
      </c>
      <c r="AH36" s="429">
        <v>5.5737958880000003</v>
      </c>
      <c r="AI36" s="429">
        <v>6.0748061580000003</v>
      </c>
      <c r="AJ36" s="429">
        <v>5.733756498</v>
      </c>
      <c r="AK36" s="429">
        <v>6.3493410480000003</v>
      </c>
      <c r="AL36" s="429">
        <v>6.4243030609999998</v>
      </c>
      <c r="AM36" s="429">
        <v>6.5906283219999997</v>
      </c>
      <c r="AN36" s="429">
        <v>6.8849364130000001</v>
      </c>
      <c r="AO36" s="429">
        <v>7.306960943</v>
      </c>
      <c r="AP36" s="429">
        <v>7.9369874170000001</v>
      </c>
      <c r="AQ36" s="429">
        <v>7.3140141200000004</v>
      </c>
      <c r="AR36" s="429">
        <v>6.7814303990000004</v>
      </c>
      <c r="AS36" s="429">
        <v>7.0982853510000004</v>
      </c>
      <c r="AT36" s="429">
        <v>6.779221894</v>
      </c>
      <c r="AU36" s="429">
        <v>6.6526279070000003</v>
      </c>
      <c r="AV36" s="429">
        <v>6.7435633230000001</v>
      </c>
      <c r="AW36" s="429">
        <v>6.8254320000000002</v>
      </c>
      <c r="AX36" s="429">
        <v>7.0620349999999998</v>
      </c>
      <c r="AY36" s="429">
        <v>8.0215359999999993</v>
      </c>
      <c r="AZ36" s="352">
        <v>8.2006329999999998</v>
      </c>
      <c r="BA36" s="352">
        <v>7.9354009999999997</v>
      </c>
      <c r="BB36" s="352">
        <v>7.8956869999999997</v>
      </c>
      <c r="BC36" s="352">
        <v>7.579593</v>
      </c>
      <c r="BD36" s="352">
        <v>7.6801110000000001</v>
      </c>
      <c r="BE36" s="352">
        <v>7.2172679999999998</v>
      </c>
      <c r="BF36" s="352">
        <v>7.6373550000000003</v>
      </c>
      <c r="BG36" s="352">
        <v>7.4728510000000004</v>
      </c>
      <c r="BH36" s="352">
        <v>6.9150689999999999</v>
      </c>
      <c r="BI36" s="352">
        <v>7.2387610000000002</v>
      </c>
      <c r="BJ36" s="352">
        <v>7.5265810000000002</v>
      </c>
      <c r="BK36" s="352">
        <v>7.6583129999999997</v>
      </c>
      <c r="BL36" s="352">
        <v>7.9401000000000002</v>
      </c>
      <c r="BM36" s="352">
        <v>7.8090489999999999</v>
      </c>
      <c r="BN36" s="352">
        <v>7.8819819999999998</v>
      </c>
      <c r="BO36" s="352">
        <v>7.7195099999999996</v>
      </c>
      <c r="BP36" s="352">
        <v>7.9626679999999999</v>
      </c>
      <c r="BQ36" s="352">
        <v>7.5152809999999999</v>
      </c>
      <c r="BR36" s="352">
        <v>7.9584929999999998</v>
      </c>
      <c r="BS36" s="352">
        <v>7.81867</v>
      </c>
      <c r="BT36" s="352">
        <v>7.2797419999999997</v>
      </c>
      <c r="BU36" s="352">
        <v>7.5780649999999996</v>
      </c>
      <c r="BV36" s="352">
        <v>7.8302909999999999</v>
      </c>
    </row>
    <row r="37" spans="1:74" ht="11.1" customHeight="1" x14ac:dyDescent="0.2">
      <c r="A37" s="606" t="s">
        <v>375</v>
      </c>
      <c r="B37" s="608" t="s">
        <v>1206</v>
      </c>
      <c r="C37" s="429">
        <v>7.7770420419999997</v>
      </c>
      <c r="D37" s="429">
        <v>7.8188434510000002</v>
      </c>
      <c r="E37" s="429">
        <v>7.1652250139999998</v>
      </c>
      <c r="F37" s="429">
        <v>6.9073959010000001</v>
      </c>
      <c r="G37" s="429">
        <v>8.1732676580000003</v>
      </c>
      <c r="H37" s="429">
        <v>9.5111280130000004</v>
      </c>
      <c r="I37" s="429">
        <v>8.4338501899999994</v>
      </c>
      <c r="J37" s="429">
        <v>9.0806304719999993</v>
      </c>
      <c r="K37" s="429">
        <v>9.7692414329999995</v>
      </c>
      <c r="L37" s="429">
        <v>7.8601494409999999</v>
      </c>
      <c r="M37" s="429">
        <v>7.5834997350000002</v>
      </c>
      <c r="N37" s="429">
        <v>9.0024519129999998</v>
      </c>
      <c r="O37" s="429">
        <v>9.6913789549999994</v>
      </c>
      <c r="P37" s="429">
        <v>8.9562624129999993</v>
      </c>
      <c r="Q37" s="429">
        <v>7.1510019380000003</v>
      </c>
      <c r="R37" s="429">
        <v>5.5014694149999999</v>
      </c>
      <c r="S37" s="429">
        <v>4.6204498709999999</v>
      </c>
      <c r="T37" s="429">
        <v>3.9776453759999999</v>
      </c>
      <c r="U37" s="429">
        <v>4.2430805349999998</v>
      </c>
      <c r="V37" s="429">
        <v>4.6659410570000004</v>
      </c>
      <c r="W37" s="429">
        <v>5.0831300300000004</v>
      </c>
      <c r="X37" s="429">
        <v>4.8026026899999996</v>
      </c>
      <c r="Y37" s="429">
        <v>4.759490317</v>
      </c>
      <c r="Z37" s="429">
        <v>5.2140418220000004</v>
      </c>
      <c r="AA37" s="429">
        <v>5.7721085800000003</v>
      </c>
      <c r="AB37" s="429">
        <v>5.864733931</v>
      </c>
      <c r="AC37" s="429">
        <v>4.4252093500000003</v>
      </c>
      <c r="AD37" s="429">
        <v>3.777034859</v>
      </c>
      <c r="AE37" s="429">
        <v>3.3142770690000001</v>
      </c>
      <c r="AF37" s="429">
        <v>3.3741794540000001</v>
      </c>
      <c r="AG37" s="429">
        <v>3.7900678430000001</v>
      </c>
      <c r="AH37" s="429">
        <v>3.525123266</v>
      </c>
      <c r="AI37" s="429">
        <v>3.3969956350000001</v>
      </c>
      <c r="AJ37" s="429">
        <v>4.0414076720000001</v>
      </c>
      <c r="AK37" s="429">
        <v>4.577635677</v>
      </c>
      <c r="AL37" s="429">
        <v>5.8141404860000003</v>
      </c>
      <c r="AM37" s="429">
        <v>6.6776994109999999</v>
      </c>
      <c r="AN37" s="429">
        <v>6.6856316060000003</v>
      </c>
      <c r="AO37" s="429">
        <v>5.998030355</v>
      </c>
      <c r="AP37" s="429">
        <v>5.4826239809999997</v>
      </c>
      <c r="AQ37" s="429">
        <v>4.7654964409999998</v>
      </c>
      <c r="AR37" s="429">
        <v>4.8491544710000003</v>
      </c>
      <c r="AS37" s="429">
        <v>4.8820170760000003</v>
      </c>
      <c r="AT37" s="429">
        <v>4.7505349360000002</v>
      </c>
      <c r="AU37" s="429">
        <v>5.3936246959999998</v>
      </c>
      <c r="AV37" s="429">
        <v>4.5949885769999996</v>
      </c>
      <c r="AW37" s="429">
        <v>4.8655889999999999</v>
      </c>
      <c r="AX37" s="429">
        <v>5.6665520000000003</v>
      </c>
      <c r="AY37" s="429">
        <v>7.3674900000000001</v>
      </c>
      <c r="AZ37" s="352">
        <v>7.4643540000000002</v>
      </c>
      <c r="BA37" s="352">
        <v>6.7900970000000003</v>
      </c>
      <c r="BB37" s="352">
        <v>6.0571349999999997</v>
      </c>
      <c r="BC37" s="352">
        <v>5.6699080000000004</v>
      </c>
      <c r="BD37" s="352">
        <v>5.4572010000000004</v>
      </c>
      <c r="BE37" s="352">
        <v>5.3436440000000003</v>
      </c>
      <c r="BF37" s="352">
        <v>5.4027950000000002</v>
      </c>
      <c r="BG37" s="352">
        <v>5.5716130000000001</v>
      </c>
      <c r="BH37" s="352">
        <v>5.4843529999999996</v>
      </c>
      <c r="BI37" s="352">
        <v>5.8427749999999996</v>
      </c>
      <c r="BJ37" s="352">
        <v>6.5326789999999999</v>
      </c>
      <c r="BK37" s="352">
        <v>7.0697349999999997</v>
      </c>
      <c r="BL37" s="352">
        <v>7.2843580000000001</v>
      </c>
      <c r="BM37" s="352">
        <v>6.7604069999999998</v>
      </c>
      <c r="BN37" s="352">
        <v>6.1429359999999997</v>
      </c>
      <c r="BO37" s="352">
        <v>5.9189550000000004</v>
      </c>
      <c r="BP37" s="352">
        <v>5.8493279999999999</v>
      </c>
      <c r="BQ37" s="352">
        <v>5.7163149999999998</v>
      </c>
      <c r="BR37" s="352">
        <v>5.7754770000000004</v>
      </c>
      <c r="BS37" s="352">
        <v>5.9524889999999999</v>
      </c>
      <c r="BT37" s="352">
        <v>5.8703900000000004</v>
      </c>
      <c r="BU37" s="352">
        <v>6.1822419999999996</v>
      </c>
      <c r="BV37" s="352">
        <v>6.8196060000000003</v>
      </c>
    </row>
    <row r="38" spans="1:74" ht="11.1" customHeight="1" x14ac:dyDescent="0.2">
      <c r="A38" s="606" t="s">
        <v>376</v>
      </c>
      <c r="B38" s="608" t="s">
        <v>1063</v>
      </c>
      <c r="C38" s="429">
        <v>6.9757675529999998</v>
      </c>
      <c r="D38" s="429">
        <v>7.6589342550000001</v>
      </c>
      <c r="E38" s="429">
        <v>7.081516025</v>
      </c>
      <c r="F38" s="429">
        <v>7.1384153660000003</v>
      </c>
      <c r="G38" s="429">
        <v>8.5018382849999998</v>
      </c>
      <c r="H38" s="429">
        <v>10.26607778</v>
      </c>
      <c r="I38" s="429">
        <v>9.3217285830000005</v>
      </c>
      <c r="J38" s="429">
        <v>11.603543070000001</v>
      </c>
      <c r="K38" s="429">
        <v>11.45738323</v>
      </c>
      <c r="L38" s="429">
        <v>9.0440991799999999</v>
      </c>
      <c r="M38" s="429">
        <v>8.2600386290000003</v>
      </c>
      <c r="N38" s="429">
        <v>9.2606512090000006</v>
      </c>
      <c r="O38" s="429">
        <v>8.7203176399999993</v>
      </c>
      <c r="P38" s="429">
        <v>6.3110869730000001</v>
      </c>
      <c r="Q38" s="429">
        <v>5.7135532900000001</v>
      </c>
      <c r="R38" s="429">
        <v>5.1304985060000003</v>
      </c>
      <c r="S38" s="429">
        <v>4.689529608</v>
      </c>
      <c r="T38" s="429">
        <v>4.4436397200000002</v>
      </c>
      <c r="U38" s="429">
        <v>5.3235554379999996</v>
      </c>
      <c r="V38" s="429">
        <v>4.8363940430000003</v>
      </c>
      <c r="W38" s="429">
        <v>4.8512577459999999</v>
      </c>
      <c r="X38" s="429">
        <v>5.2228428100000004</v>
      </c>
      <c r="Y38" s="429">
        <v>5.4502302250000003</v>
      </c>
      <c r="Z38" s="429">
        <v>5.4948884969999998</v>
      </c>
      <c r="AA38" s="429">
        <v>5.6453635899999997</v>
      </c>
      <c r="AB38" s="429">
        <v>5.2588408869999999</v>
      </c>
      <c r="AC38" s="429">
        <v>4.6967523790000003</v>
      </c>
      <c r="AD38" s="429">
        <v>4.2870571430000002</v>
      </c>
      <c r="AE38" s="429">
        <v>4.1666151070000002</v>
      </c>
      <c r="AF38" s="429">
        <v>5.2006966549999998</v>
      </c>
      <c r="AG38" s="429">
        <v>4.8772117030000004</v>
      </c>
      <c r="AH38" s="429">
        <v>4.4899351379999999</v>
      </c>
      <c r="AI38" s="429">
        <v>4.6231221729999996</v>
      </c>
      <c r="AJ38" s="429">
        <v>4.8551620870000001</v>
      </c>
      <c r="AK38" s="429">
        <v>5.1624178399999998</v>
      </c>
      <c r="AL38" s="429">
        <v>5.5251602059999998</v>
      </c>
      <c r="AM38" s="429">
        <v>6.5260460330000001</v>
      </c>
      <c r="AN38" s="429">
        <v>6.0274168760000002</v>
      </c>
      <c r="AO38" s="429">
        <v>6.6632735199999997</v>
      </c>
      <c r="AP38" s="429">
        <v>6.1969270559999998</v>
      </c>
      <c r="AQ38" s="429">
        <v>5.8894264439999997</v>
      </c>
      <c r="AR38" s="429">
        <v>5.965534678</v>
      </c>
      <c r="AS38" s="429">
        <v>5.9478882720000001</v>
      </c>
      <c r="AT38" s="429">
        <v>5.8670677339999999</v>
      </c>
      <c r="AU38" s="429">
        <v>5.8401472930000002</v>
      </c>
      <c r="AV38" s="429">
        <v>5.8592848279999998</v>
      </c>
      <c r="AW38" s="429">
        <v>5.7424489999999997</v>
      </c>
      <c r="AX38" s="429">
        <v>6.5192750000000004</v>
      </c>
      <c r="AY38" s="429">
        <v>8.4536370000000005</v>
      </c>
      <c r="AZ38" s="352">
        <v>7.8222300000000002</v>
      </c>
      <c r="BA38" s="352">
        <v>7.1036169999999998</v>
      </c>
      <c r="BB38" s="352">
        <v>6.4899230000000001</v>
      </c>
      <c r="BC38" s="352">
        <v>6.0664379999999998</v>
      </c>
      <c r="BD38" s="352">
        <v>5.9258709999999999</v>
      </c>
      <c r="BE38" s="352">
        <v>6.0016679999999996</v>
      </c>
      <c r="BF38" s="352">
        <v>5.984775</v>
      </c>
      <c r="BG38" s="352">
        <v>6.0824629999999997</v>
      </c>
      <c r="BH38" s="352">
        <v>5.867801</v>
      </c>
      <c r="BI38" s="352">
        <v>6.2513350000000001</v>
      </c>
      <c r="BJ38" s="352">
        <v>7.0698090000000002</v>
      </c>
      <c r="BK38" s="352">
        <v>7.4598389999999997</v>
      </c>
      <c r="BL38" s="352">
        <v>7.286562</v>
      </c>
      <c r="BM38" s="352">
        <v>6.9321089999999996</v>
      </c>
      <c r="BN38" s="352">
        <v>6.5442119999999999</v>
      </c>
      <c r="BO38" s="352">
        <v>6.3703979999999998</v>
      </c>
      <c r="BP38" s="352">
        <v>6.4155069999999998</v>
      </c>
      <c r="BQ38" s="352">
        <v>6.4253539999999996</v>
      </c>
      <c r="BR38" s="352">
        <v>6.3898830000000002</v>
      </c>
      <c r="BS38" s="352">
        <v>6.4885630000000001</v>
      </c>
      <c r="BT38" s="352">
        <v>6.2735719999999997</v>
      </c>
      <c r="BU38" s="352">
        <v>6.5843400000000001</v>
      </c>
      <c r="BV38" s="352">
        <v>7.3320040000000004</v>
      </c>
    </row>
    <row r="39" spans="1:74" ht="11.1" customHeight="1" x14ac:dyDescent="0.2">
      <c r="A39" s="606" t="s">
        <v>377</v>
      </c>
      <c r="B39" s="608" t="s">
        <v>1207</v>
      </c>
      <c r="C39" s="429">
        <v>5.7572607849999997</v>
      </c>
      <c r="D39" s="429">
        <v>7.0038415909999996</v>
      </c>
      <c r="E39" s="429">
        <v>5.9849402420000004</v>
      </c>
      <c r="F39" s="429">
        <v>6.8085438810000003</v>
      </c>
      <c r="G39" s="429">
        <v>8.4991659080000002</v>
      </c>
      <c r="H39" s="429">
        <v>9.6426298339999992</v>
      </c>
      <c r="I39" s="429">
        <v>8.9632944349999999</v>
      </c>
      <c r="J39" s="429">
        <v>10.9615689</v>
      </c>
      <c r="K39" s="429">
        <v>10.373072130000001</v>
      </c>
      <c r="L39" s="429">
        <v>7.9038241830000002</v>
      </c>
      <c r="M39" s="429">
        <v>6.9992363769999999</v>
      </c>
      <c r="N39" s="429">
        <v>8.0309569169999993</v>
      </c>
      <c r="O39" s="429">
        <v>7.2592169799999997</v>
      </c>
      <c r="P39" s="429">
        <v>5.7946863620000002</v>
      </c>
      <c r="Q39" s="429">
        <v>4.9779612520000001</v>
      </c>
      <c r="R39" s="429">
        <v>4.3168282199999997</v>
      </c>
      <c r="S39" s="429">
        <v>4.0224668389999998</v>
      </c>
      <c r="T39" s="429">
        <v>4.0200960830000003</v>
      </c>
      <c r="U39" s="429">
        <v>4.6374510569999998</v>
      </c>
      <c r="V39" s="429">
        <v>4.4091501290000004</v>
      </c>
      <c r="W39" s="429">
        <v>4.4581982780000002</v>
      </c>
      <c r="X39" s="429">
        <v>4.5539913209999998</v>
      </c>
      <c r="Y39" s="429">
        <v>4.9365611290000002</v>
      </c>
      <c r="Z39" s="429">
        <v>4.7859017750000001</v>
      </c>
      <c r="AA39" s="429">
        <v>5.3530523429999999</v>
      </c>
      <c r="AB39" s="429">
        <v>4.6413013269999999</v>
      </c>
      <c r="AC39" s="429">
        <v>3.5380849379999999</v>
      </c>
      <c r="AD39" s="429">
        <v>3.3740127900000001</v>
      </c>
      <c r="AE39" s="429">
        <v>3.5094540190000001</v>
      </c>
      <c r="AF39" s="429">
        <v>4.465707546</v>
      </c>
      <c r="AG39" s="429">
        <v>4.2798943999999999</v>
      </c>
      <c r="AH39" s="429">
        <v>3.6664507770000001</v>
      </c>
      <c r="AI39" s="429">
        <v>3.739930824</v>
      </c>
      <c r="AJ39" s="429">
        <v>4.1748352820000001</v>
      </c>
      <c r="AK39" s="429">
        <v>4.2078993240000004</v>
      </c>
      <c r="AL39" s="429">
        <v>5.3931664320000001</v>
      </c>
      <c r="AM39" s="429">
        <v>6.0480869400000001</v>
      </c>
      <c r="AN39" s="429">
        <v>5.9593741099999997</v>
      </c>
      <c r="AO39" s="429">
        <v>5.803839698</v>
      </c>
      <c r="AP39" s="429">
        <v>5.5014427570000004</v>
      </c>
      <c r="AQ39" s="429">
        <v>4.7982201450000002</v>
      </c>
      <c r="AR39" s="429">
        <v>5.0193895749999999</v>
      </c>
      <c r="AS39" s="429">
        <v>5.0299862729999996</v>
      </c>
      <c r="AT39" s="429">
        <v>4.9082826270000002</v>
      </c>
      <c r="AU39" s="429">
        <v>4.6884778420000002</v>
      </c>
      <c r="AV39" s="429">
        <v>4.8472448339999996</v>
      </c>
      <c r="AW39" s="429">
        <v>4.8563729999999996</v>
      </c>
      <c r="AX39" s="429">
        <v>5.7805580000000001</v>
      </c>
      <c r="AY39" s="429">
        <v>7.9474270000000002</v>
      </c>
      <c r="AZ39" s="352">
        <v>7.3065160000000002</v>
      </c>
      <c r="BA39" s="352">
        <v>6.2963060000000004</v>
      </c>
      <c r="BB39" s="352">
        <v>5.6511979999999999</v>
      </c>
      <c r="BC39" s="352">
        <v>5.2844280000000001</v>
      </c>
      <c r="BD39" s="352">
        <v>5.1318910000000004</v>
      </c>
      <c r="BE39" s="352">
        <v>5.2354219999999998</v>
      </c>
      <c r="BF39" s="352">
        <v>5.3274900000000001</v>
      </c>
      <c r="BG39" s="352">
        <v>5.3369090000000003</v>
      </c>
      <c r="BH39" s="352">
        <v>5.2734969999999999</v>
      </c>
      <c r="BI39" s="352">
        <v>5.6503389999999998</v>
      </c>
      <c r="BJ39" s="352">
        <v>6.4496500000000001</v>
      </c>
      <c r="BK39" s="352">
        <v>6.7038099999999998</v>
      </c>
      <c r="BL39" s="352">
        <v>6.7803620000000002</v>
      </c>
      <c r="BM39" s="352">
        <v>6.2183250000000001</v>
      </c>
      <c r="BN39" s="352">
        <v>5.797409</v>
      </c>
      <c r="BO39" s="352">
        <v>5.6743480000000002</v>
      </c>
      <c r="BP39" s="352">
        <v>5.6824640000000004</v>
      </c>
      <c r="BQ39" s="352">
        <v>5.6546620000000001</v>
      </c>
      <c r="BR39" s="352">
        <v>5.7091880000000002</v>
      </c>
      <c r="BS39" s="352">
        <v>5.715141</v>
      </c>
      <c r="BT39" s="352">
        <v>5.649044</v>
      </c>
      <c r="BU39" s="352">
        <v>5.9388290000000001</v>
      </c>
      <c r="BV39" s="352">
        <v>6.6641269999999997</v>
      </c>
    </row>
    <row r="40" spans="1:74" ht="11.1" customHeight="1" x14ac:dyDescent="0.2">
      <c r="A40" s="606" t="s">
        <v>378</v>
      </c>
      <c r="B40" s="608" t="s">
        <v>1208</v>
      </c>
      <c r="C40" s="429">
        <v>5.0491678320000002</v>
      </c>
      <c r="D40" s="429">
        <v>6.3497755590000002</v>
      </c>
      <c r="E40" s="429">
        <v>4.8401131819999996</v>
      </c>
      <c r="F40" s="429">
        <v>5.7779039939999999</v>
      </c>
      <c r="G40" s="429">
        <v>7.516501281</v>
      </c>
      <c r="H40" s="429">
        <v>8.9380587059999996</v>
      </c>
      <c r="I40" s="429">
        <v>6.9744036810000001</v>
      </c>
      <c r="J40" s="429">
        <v>8.548841736</v>
      </c>
      <c r="K40" s="429">
        <v>8.9150328069999993</v>
      </c>
      <c r="L40" s="429">
        <v>5.7781336589999999</v>
      </c>
      <c r="M40" s="429">
        <v>4.9502166369999996</v>
      </c>
      <c r="N40" s="429">
        <v>6.2669252560000004</v>
      </c>
      <c r="O40" s="429">
        <v>4.2543107109999996</v>
      </c>
      <c r="P40" s="429">
        <v>2.755079174</v>
      </c>
      <c r="Q40" s="429">
        <v>2.3393483310000001</v>
      </c>
      <c r="R40" s="429">
        <v>1.9622300619999999</v>
      </c>
      <c r="S40" s="429">
        <v>1.9666227970000001</v>
      </c>
      <c r="T40" s="429">
        <v>2.170008535</v>
      </c>
      <c r="U40" s="429">
        <v>2.57089561</v>
      </c>
      <c r="V40" s="429">
        <v>2.5141630899999998</v>
      </c>
      <c r="W40" s="429">
        <v>2.4789073660000001</v>
      </c>
      <c r="X40" s="429">
        <v>2.5286882500000001</v>
      </c>
      <c r="Y40" s="429">
        <v>2.6654807549999999</v>
      </c>
      <c r="Z40" s="429">
        <v>2.4926604029999999</v>
      </c>
      <c r="AA40" s="429">
        <v>3.2112560600000002</v>
      </c>
      <c r="AB40" s="429">
        <v>2.6576306010000001</v>
      </c>
      <c r="AC40" s="429">
        <v>1.740318042</v>
      </c>
      <c r="AD40" s="429">
        <v>1.6991690820000001</v>
      </c>
      <c r="AE40" s="429">
        <v>1.8666133570000001</v>
      </c>
      <c r="AF40" s="429">
        <v>2.5904963830000001</v>
      </c>
      <c r="AG40" s="429">
        <v>2.5794525089999998</v>
      </c>
      <c r="AH40" s="429">
        <v>1.9514536010000001</v>
      </c>
      <c r="AI40" s="429">
        <v>2.1473638839999998</v>
      </c>
      <c r="AJ40" s="429">
        <v>2.5844754700000001</v>
      </c>
      <c r="AK40" s="429">
        <v>2.290935347</v>
      </c>
      <c r="AL40" s="429">
        <v>3.6304531849999999</v>
      </c>
      <c r="AM40" s="429">
        <v>4.3383723390000002</v>
      </c>
      <c r="AN40" s="429">
        <v>3.8922534010000001</v>
      </c>
      <c r="AO40" s="429">
        <v>3.7941859010000001</v>
      </c>
      <c r="AP40" s="429">
        <v>3.5415615919999999</v>
      </c>
      <c r="AQ40" s="429">
        <v>3.2144662039999998</v>
      </c>
      <c r="AR40" s="429">
        <v>3.2670905509999999</v>
      </c>
      <c r="AS40" s="429">
        <v>3.308548724</v>
      </c>
      <c r="AT40" s="429">
        <v>3.1254444399999999</v>
      </c>
      <c r="AU40" s="429">
        <v>3.0761864320000001</v>
      </c>
      <c r="AV40" s="429">
        <v>3.0341238910000001</v>
      </c>
      <c r="AW40" s="429">
        <v>3.4834559999999999</v>
      </c>
      <c r="AX40" s="429">
        <v>4.8067799999999998</v>
      </c>
      <c r="AY40" s="429">
        <v>7.7414940000000003</v>
      </c>
      <c r="AZ40" s="352">
        <v>5.5271679999999996</v>
      </c>
      <c r="BA40" s="352">
        <v>4.2138949999999999</v>
      </c>
      <c r="BB40" s="352">
        <v>3.865316</v>
      </c>
      <c r="BC40" s="352">
        <v>3.7103449999999998</v>
      </c>
      <c r="BD40" s="352">
        <v>3.8504079999999998</v>
      </c>
      <c r="BE40" s="352">
        <v>4.001652</v>
      </c>
      <c r="BF40" s="352">
        <v>3.9886729999999999</v>
      </c>
      <c r="BG40" s="352">
        <v>4.105753</v>
      </c>
      <c r="BH40" s="352">
        <v>4.0751379999999999</v>
      </c>
      <c r="BI40" s="352">
        <v>4.3763069999999997</v>
      </c>
      <c r="BJ40" s="352">
        <v>5.2662050000000002</v>
      </c>
      <c r="BK40" s="352">
        <v>5.4611739999999998</v>
      </c>
      <c r="BL40" s="352">
        <v>5.4418189999999997</v>
      </c>
      <c r="BM40" s="352">
        <v>4.4720449999999996</v>
      </c>
      <c r="BN40" s="352">
        <v>4.1795499999999999</v>
      </c>
      <c r="BO40" s="352">
        <v>4.25068</v>
      </c>
      <c r="BP40" s="352">
        <v>4.4869719999999997</v>
      </c>
      <c r="BQ40" s="352">
        <v>4.3202850000000002</v>
      </c>
      <c r="BR40" s="352">
        <v>4.3148939999999998</v>
      </c>
      <c r="BS40" s="352">
        <v>4.4549050000000001</v>
      </c>
      <c r="BT40" s="352">
        <v>4.425128</v>
      </c>
      <c r="BU40" s="352">
        <v>4.5917519999999996</v>
      </c>
      <c r="BV40" s="352">
        <v>5.4173559999999998</v>
      </c>
    </row>
    <row r="41" spans="1:74" ht="11.1" customHeight="1" x14ac:dyDescent="0.2">
      <c r="A41" s="606" t="s">
        <v>379</v>
      </c>
      <c r="B41" s="608" t="s">
        <v>1011</v>
      </c>
      <c r="C41" s="429">
        <v>7.1602144460000003</v>
      </c>
      <c r="D41" s="429">
        <v>7.0585979380000001</v>
      </c>
      <c r="E41" s="429">
        <v>7.1561222679999998</v>
      </c>
      <c r="F41" s="429">
        <v>7.5409309469999997</v>
      </c>
      <c r="G41" s="429">
        <v>8.5225541059999994</v>
      </c>
      <c r="H41" s="429">
        <v>9.3160411060000001</v>
      </c>
      <c r="I41" s="429">
        <v>10.408437920000001</v>
      </c>
      <c r="J41" s="429">
        <v>10.233477479999999</v>
      </c>
      <c r="K41" s="429">
        <v>10.72198732</v>
      </c>
      <c r="L41" s="429">
        <v>11.00017555</v>
      </c>
      <c r="M41" s="429">
        <v>10.23907326</v>
      </c>
      <c r="N41" s="429">
        <v>8.905815467</v>
      </c>
      <c r="O41" s="429">
        <v>10.52671363</v>
      </c>
      <c r="P41" s="429">
        <v>8.3832863969999991</v>
      </c>
      <c r="Q41" s="429">
        <v>7.4955031080000003</v>
      </c>
      <c r="R41" s="429">
        <v>7.4304162199999997</v>
      </c>
      <c r="S41" s="429">
        <v>7.7236150019999998</v>
      </c>
      <c r="T41" s="429">
        <v>7.8845905639999998</v>
      </c>
      <c r="U41" s="429">
        <v>7.8685654720000002</v>
      </c>
      <c r="V41" s="429">
        <v>7.912026676</v>
      </c>
      <c r="W41" s="429">
        <v>8.2885488380000005</v>
      </c>
      <c r="X41" s="429">
        <v>8.8675576679999999</v>
      </c>
      <c r="Y41" s="429">
        <v>7.9966808289999998</v>
      </c>
      <c r="Z41" s="429">
        <v>7.9484484120000003</v>
      </c>
      <c r="AA41" s="429">
        <v>7.5005084850000001</v>
      </c>
      <c r="AB41" s="429">
        <v>9.0305204850000003</v>
      </c>
      <c r="AC41" s="429">
        <v>7.3361576959999999</v>
      </c>
      <c r="AD41" s="429">
        <v>7.2255156730000003</v>
      </c>
      <c r="AE41" s="429">
        <v>6.6864218419999997</v>
      </c>
      <c r="AF41" s="429">
        <v>6.5313004140000004</v>
      </c>
      <c r="AG41" s="429">
        <v>6.5839278070000002</v>
      </c>
      <c r="AH41" s="429">
        <v>6.1698962489999998</v>
      </c>
      <c r="AI41" s="429">
        <v>6.0519369449999996</v>
      </c>
      <c r="AJ41" s="429">
        <v>6.1561871049999999</v>
      </c>
      <c r="AK41" s="429">
        <v>5.9632075589999998</v>
      </c>
      <c r="AL41" s="429">
        <v>5.8672194700000002</v>
      </c>
      <c r="AM41" s="429">
        <v>6.1883999789999997</v>
      </c>
      <c r="AN41" s="429">
        <v>6.2704676770000001</v>
      </c>
      <c r="AO41" s="429">
        <v>6.3014054430000002</v>
      </c>
      <c r="AP41" s="429">
        <v>5.9119895910000002</v>
      </c>
      <c r="AQ41" s="429">
        <v>6.3417666370000001</v>
      </c>
      <c r="AR41" s="429">
        <v>6.9744404920000003</v>
      </c>
      <c r="AS41" s="429">
        <v>6.955154845</v>
      </c>
      <c r="AT41" s="429">
        <v>7.0450496759999996</v>
      </c>
      <c r="AU41" s="429">
        <v>6.7784740460000004</v>
      </c>
      <c r="AV41" s="429">
        <v>7.0665388939999998</v>
      </c>
      <c r="AW41" s="429">
        <v>6.4717520000000004</v>
      </c>
      <c r="AX41" s="429">
        <v>6.3612989999999998</v>
      </c>
      <c r="AY41" s="429">
        <v>7.2282489999999999</v>
      </c>
      <c r="AZ41" s="352">
        <v>7.3723850000000004</v>
      </c>
      <c r="BA41" s="352">
        <v>7.2567820000000003</v>
      </c>
      <c r="BB41" s="352">
        <v>7.1097190000000001</v>
      </c>
      <c r="BC41" s="352">
        <v>7.2404099999999998</v>
      </c>
      <c r="BD41" s="352">
        <v>7.4455309999999999</v>
      </c>
      <c r="BE41" s="352">
        <v>7.6341190000000001</v>
      </c>
      <c r="BF41" s="352">
        <v>7.4922449999999996</v>
      </c>
      <c r="BG41" s="352">
        <v>7.3795330000000003</v>
      </c>
      <c r="BH41" s="352">
        <v>7.7617190000000003</v>
      </c>
      <c r="BI41" s="352">
        <v>7.2451800000000004</v>
      </c>
      <c r="BJ41" s="352">
        <v>7.1302370000000002</v>
      </c>
      <c r="BK41" s="352">
        <v>7.5252889999999999</v>
      </c>
      <c r="BL41" s="352">
        <v>7.6517520000000001</v>
      </c>
      <c r="BM41" s="352">
        <v>7.5492239999999997</v>
      </c>
      <c r="BN41" s="352">
        <v>7.4178790000000001</v>
      </c>
      <c r="BO41" s="352">
        <v>7.5978469999999998</v>
      </c>
      <c r="BP41" s="352">
        <v>7.859083</v>
      </c>
      <c r="BQ41" s="352">
        <v>8.0459980000000009</v>
      </c>
      <c r="BR41" s="352">
        <v>7.9085559999999999</v>
      </c>
      <c r="BS41" s="352">
        <v>7.8033440000000001</v>
      </c>
      <c r="BT41" s="352">
        <v>8.1919830000000005</v>
      </c>
      <c r="BU41" s="352">
        <v>7.6595810000000002</v>
      </c>
      <c r="BV41" s="352">
        <v>7.5219579999999997</v>
      </c>
    </row>
    <row r="42" spans="1:74" ht="11.1" customHeight="1" x14ac:dyDescent="0.2">
      <c r="A42" s="606" t="s">
        <v>380</v>
      </c>
      <c r="B42" s="611" t="s">
        <v>1014</v>
      </c>
      <c r="C42" s="431">
        <v>8.9380134739999999</v>
      </c>
      <c r="D42" s="431">
        <v>8.9585161339999999</v>
      </c>
      <c r="E42" s="431">
        <v>8.5705956959999998</v>
      </c>
      <c r="F42" s="431">
        <v>8.5534340180000008</v>
      </c>
      <c r="G42" s="431">
        <v>8.9323315589999996</v>
      </c>
      <c r="H42" s="431">
        <v>9.7361638179999996</v>
      </c>
      <c r="I42" s="431">
        <v>9.3566242939999995</v>
      </c>
      <c r="J42" s="431">
        <v>9.861158026</v>
      </c>
      <c r="K42" s="431">
        <v>9.5932929849999997</v>
      </c>
      <c r="L42" s="431">
        <v>8.7992511199999992</v>
      </c>
      <c r="M42" s="431">
        <v>9.2314210849999991</v>
      </c>
      <c r="N42" s="431">
        <v>10.08315135</v>
      </c>
      <c r="O42" s="431">
        <v>11.41558687</v>
      </c>
      <c r="P42" s="431">
        <v>11.97315652</v>
      </c>
      <c r="Q42" s="431">
        <v>10.25022966</v>
      </c>
      <c r="R42" s="431">
        <v>9.0007241530000002</v>
      </c>
      <c r="S42" s="431">
        <v>8.1713141119999992</v>
      </c>
      <c r="T42" s="431">
        <v>7.9354233460000003</v>
      </c>
      <c r="U42" s="431">
        <v>7.9069522939999999</v>
      </c>
      <c r="V42" s="431">
        <v>8.5208386189999992</v>
      </c>
      <c r="W42" s="431">
        <v>8.2945913210000004</v>
      </c>
      <c r="X42" s="431">
        <v>8.513803717</v>
      </c>
      <c r="Y42" s="431">
        <v>9.0084182429999995</v>
      </c>
      <c r="Z42" s="431">
        <v>8.7185606619999998</v>
      </c>
      <c r="AA42" s="431">
        <v>8.7313273010000003</v>
      </c>
      <c r="AB42" s="431">
        <v>8.8913653289999992</v>
      </c>
      <c r="AC42" s="431">
        <v>8.8463710740000003</v>
      </c>
      <c r="AD42" s="431">
        <v>7.6109269460000002</v>
      </c>
      <c r="AE42" s="431">
        <v>6.9467915299999996</v>
      </c>
      <c r="AF42" s="431">
        <v>7.1977629619999997</v>
      </c>
      <c r="AG42" s="431">
        <v>7.3897694649999996</v>
      </c>
      <c r="AH42" s="431">
        <v>7.58683145</v>
      </c>
      <c r="AI42" s="431">
        <v>7.7174693149999998</v>
      </c>
      <c r="AJ42" s="431">
        <v>8.2415463770000006</v>
      </c>
      <c r="AK42" s="431">
        <v>8.413052252</v>
      </c>
      <c r="AL42" s="431">
        <v>8.7631779010000006</v>
      </c>
      <c r="AM42" s="431">
        <v>8.9255526649999997</v>
      </c>
      <c r="AN42" s="431">
        <v>9.1431291530000003</v>
      </c>
      <c r="AO42" s="431">
        <v>9.1145670509999999</v>
      </c>
      <c r="AP42" s="431">
        <v>8.6427149770000007</v>
      </c>
      <c r="AQ42" s="431">
        <v>7.9103925449999997</v>
      </c>
      <c r="AR42" s="431">
        <v>7.9987354870000003</v>
      </c>
      <c r="AS42" s="431">
        <v>8.6285885639999993</v>
      </c>
      <c r="AT42" s="431">
        <v>8.2875480800000005</v>
      </c>
      <c r="AU42" s="431">
        <v>8.2551724279999998</v>
      </c>
      <c r="AV42" s="431">
        <v>8.6996636669999994</v>
      </c>
      <c r="AW42" s="431">
        <v>8.6513460000000002</v>
      </c>
      <c r="AX42" s="431">
        <v>9.2854360000000007</v>
      </c>
      <c r="AY42" s="431">
        <v>9.7429699999999997</v>
      </c>
      <c r="AZ42" s="378">
        <v>9.6952630000000006</v>
      </c>
      <c r="BA42" s="378">
        <v>9.3925070000000002</v>
      </c>
      <c r="BB42" s="378">
        <v>8.6395289999999996</v>
      </c>
      <c r="BC42" s="378">
        <v>8.0373330000000003</v>
      </c>
      <c r="BD42" s="378">
        <v>8.0718250000000005</v>
      </c>
      <c r="BE42" s="378">
        <v>8.0344599999999993</v>
      </c>
      <c r="BF42" s="378">
        <v>8.1442569999999996</v>
      </c>
      <c r="BG42" s="378">
        <v>7.9579820000000003</v>
      </c>
      <c r="BH42" s="378">
        <v>7.8430140000000002</v>
      </c>
      <c r="BI42" s="378">
        <v>8.0114649999999994</v>
      </c>
      <c r="BJ42" s="378">
        <v>8.783353</v>
      </c>
      <c r="BK42" s="378">
        <v>9.0513700000000004</v>
      </c>
      <c r="BL42" s="378">
        <v>9.1073310000000003</v>
      </c>
      <c r="BM42" s="378">
        <v>8.9130590000000005</v>
      </c>
      <c r="BN42" s="378">
        <v>8.2562949999999997</v>
      </c>
      <c r="BO42" s="378">
        <v>7.7602859999999998</v>
      </c>
      <c r="BP42" s="378">
        <v>7.8942500000000004</v>
      </c>
      <c r="BQ42" s="378">
        <v>7.9084339999999997</v>
      </c>
      <c r="BR42" s="378">
        <v>8.0666060000000002</v>
      </c>
      <c r="BS42" s="378">
        <v>7.9243860000000002</v>
      </c>
      <c r="BT42" s="378">
        <v>7.8472400000000002</v>
      </c>
      <c r="BU42" s="378">
        <v>8.0340500000000006</v>
      </c>
      <c r="BV42" s="378">
        <v>8.8161970000000007</v>
      </c>
    </row>
    <row r="43" spans="1:74" s="115" customFormat="1" ht="12" customHeight="1" x14ac:dyDescent="0.2">
      <c r="A43" s="98"/>
      <c r="B43" s="995" t="s">
        <v>1561</v>
      </c>
      <c r="C43" s="978"/>
      <c r="D43" s="978"/>
      <c r="E43" s="978"/>
      <c r="F43" s="978"/>
      <c r="G43" s="978"/>
      <c r="H43" s="978"/>
      <c r="I43" s="978"/>
      <c r="J43" s="978"/>
      <c r="K43" s="978"/>
      <c r="L43" s="978"/>
      <c r="M43" s="978"/>
      <c r="N43" s="978"/>
      <c r="O43" s="978"/>
      <c r="P43" s="978"/>
      <c r="Q43" s="978"/>
      <c r="AY43" s="665"/>
      <c r="AZ43" s="665"/>
      <c r="BA43" s="665"/>
      <c r="BB43" s="665"/>
      <c r="BC43" s="665"/>
      <c r="BD43" s="665"/>
      <c r="BE43" s="665"/>
      <c r="BF43" s="665"/>
      <c r="BG43" s="665"/>
      <c r="BH43" s="665"/>
      <c r="BI43" s="665"/>
      <c r="BJ43" s="211"/>
    </row>
    <row r="44" spans="1:74" s="336" customFormat="1" ht="12" customHeight="1" x14ac:dyDescent="0.2">
      <c r="A44" s="335"/>
      <c r="B44" s="776" t="s">
        <v>809</v>
      </c>
      <c r="C44" s="776"/>
      <c r="D44" s="776"/>
      <c r="E44" s="776"/>
      <c r="F44" s="776"/>
      <c r="G44" s="776"/>
      <c r="H44" s="776"/>
      <c r="I44" s="776"/>
      <c r="J44" s="776"/>
      <c r="K44" s="776"/>
      <c r="L44" s="776"/>
      <c r="M44" s="776"/>
      <c r="N44" s="776"/>
      <c r="O44" s="776"/>
      <c r="P44" s="776"/>
      <c r="Q44" s="776"/>
      <c r="AY44" s="339"/>
      <c r="AZ44" s="339"/>
      <c r="BA44" s="339"/>
      <c r="BB44" s="339"/>
      <c r="BC44" s="339"/>
      <c r="BD44" s="339"/>
      <c r="BE44" s="339"/>
      <c r="BF44" s="339"/>
      <c r="BG44" s="339"/>
      <c r="BH44" s="339"/>
      <c r="BI44" s="339"/>
    </row>
    <row r="45" spans="1:74" s="173" customFormat="1" ht="12" customHeight="1" x14ac:dyDescent="0.2">
      <c r="A45" s="172"/>
      <c r="B45" s="929" t="str">
        <f>Dates!$G$2</f>
        <v>EIA completed modeling and analysis for this report on Thursday, February 5, 2026.</v>
      </c>
      <c r="C45" s="930"/>
      <c r="D45" s="930"/>
      <c r="E45" s="930"/>
      <c r="F45" s="930"/>
      <c r="G45" s="930"/>
      <c r="H45" s="930"/>
      <c r="I45" s="930"/>
      <c r="J45" s="930"/>
      <c r="K45" s="930"/>
      <c r="L45" s="930"/>
      <c r="M45" s="930"/>
      <c r="N45" s="930"/>
      <c r="O45" s="930"/>
      <c r="P45" s="930"/>
      <c r="Q45" s="930"/>
      <c r="AY45" s="666"/>
      <c r="AZ45" s="666"/>
      <c r="BA45" s="666"/>
      <c r="BB45" s="666"/>
      <c r="BC45" s="666"/>
      <c r="BD45" s="666"/>
      <c r="BE45" s="666"/>
      <c r="BF45" s="666"/>
      <c r="BG45" s="666"/>
      <c r="BH45" s="666"/>
      <c r="BI45" s="666"/>
      <c r="BJ45" s="212"/>
    </row>
    <row r="46" spans="1:74" s="173" customFormat="1" ht="12" customHeight="1" x14ac:dyDescent="0.2">
      <c r="A46" s="172"/>
      <c r="B46" s="928" t="s">
        <v>482</v>
      </c>
      <c r="C46" s="930"/>
      <c r="D46" s="930"/>
      <c r="E46" s="930"/>
      <c r="F46" s="930"/>
      <c r="G46" s="930"/>
      <c r="H46" s="930"/>
      <c r="I46" s="930"/>
      <c r="J46" s="930"/>
      <c r="K46" s="930"/>
      <c r="L46" s="930"/>
      <c r="M46" s="930"/>
      <c r="N46" s="930"/>
      <c r="O46" s="930"/>
      <c r="P46" s="930"/>
      <c r="Q46" s="930"/>
      <c r="AY46" s="666"/>
      <c r="AZ46" s="666"/>
      <c r="BA46" s="666"/>
      <c r="BB46" s="666"/>
      <c r="BC46" s="666"/>
      <c r="BD46" s="667"/>
      <c r="BE46" s="667"/>
      <c r="BF46" s="667"/>
      <c r="BG46" s="667"/>
      <c r="BH46" s="666"/>
      <c r="BI46" s="666"/>
      <c r="BJ46" s="212"/>
    </row>
    <row r="47" spans="1:74" s="115" customFormat="1" ht="12" customHeight="1" x14ac:dyDescent="0.2">
      <c r="A47" s="98"/>
      <c r="B47" s="920" t="s">
        <v>1406</v>
      </c>
      <c r="C47" s="921"/>
      <c r="D47" s="921"/>
      <c r="E47" s="921"/>
      <c r="F47" s="921"/>
      <c r="G47" s="921"/>
      <c r="H47" s="921"/>
      <c r="I47" s="921"/>
      <c r="J47" s="921"/>
      <c r="K47" s="921"/>
      <c r="L47" s="921"/>
      <c r="M47" s="921"/>
      <c r="N47" s="921"/>
      <c r="O47" s="921"/>
      <c r="P47" s="921"/>
      <c r="Q47" s="921"/>
      <c r="AY47" s="665"/>
      <c r="AZ47" s="665"/>
      <c r="BA47" s="665"/>
      <c r="BB47" s="665"/>
      <c r="BC47" s="665"/>
      <c r="BD47" s="664"/>
      <c r="BE47" s="664"/>
      <c r="BF47" s="664"/>
      <c r="BG47" s="664"/>
      <c r="BH47" s="665"/>
      <c r="BI47" s="665"/>
      <c r="BJ47" s="211"/>
    </row>
    <row r="48" spans="1:74" s="173" customFormat="1" ht="12" customHeight="1" x14ac:dyDescent="0.2">
      <c r="A48" s="172"/>
      <c r="B48" s="915" t="s">
        <v>490</v>
      </c>
      <c r="C48" s="917"/>
      <c r="D48" s="917"/>
      <c r="E48" s="917"/>
      <c r="F48" s="917"/>
      <c r="G48" s="917"/>
      <c r="H48" s="917"/>
      <c r="I48" s="917"/>
      <c r="J48" s="917"/>
      <c r="K48" s="917"/>
      <c r="L48" s="917"/>
      <c r="M48" s="917"/>
      <c r="N48" s="917"/>
      <c r="O48" s="917"/>
      <c r="P48" s="917"/>
      <c r="Q48" s="978"/>
      <c r="AY48" s="666"/>
      <c r="AZ48" s="666"/>
      <c r="BA48" s="666"/>
      <c r="BB48" s="666"/>
      <c r="BC48" s="666"/>
      <c r="BD48" s="667"/>
      <c r="BE48" s="667"/>
      <c r="BF48" s="667"/>
      <c r="BG48" s="667"/>
      <c r="BH48" s="666"/>
      <c r="BI48" s="666"/>
      <c r="BJ48" s="212"/>
    </row>
    <row r="49" spans="1:74" s="173" customFormat="1" ht="12" customHeight="1" x14ac:dyDescent="0.2">
      <c r="A49" s="172"/>
      <c r="B49" s="922" t="s">
        <v>66</v>
      </c>
      <c r="C49" s="930"/>
      <c r="D49" s="930"/>
      <c r="E49" s="930"/>
      <c r="F49" s="930"/>
      <c r="G49" s="930"/>
      <c r="H49" s="930"/>
      <c r="I49" s="930"/>
      <c r="J49" s="930"/>
      <c r="K49" s="930"/>
      <c r="L49" s="930"/>
      <c r="M49" s="930"/>
      <c r="N49" s="930"/>
      <c r="O49" s="930"/>
      <c r="P49" s="930"/>
      <c r="Q49" s="930"/>
      <c r="AY49" s="666"/>
      <c r="AZ49" s="666"/>
      <c r="BA49" s="666"/>
      <c r="BB49" s="666"/>
      <c r="BC49" s="666"/>
      <c r="BD49" s="667"/>
      <c r="BE49" s="667"/>
      <c r="BF49" s="667"/>
      <c r="BG49" s="667"/>
      <c r="BH49" s="666"/>
      <c r="BI49" s="666"/>
      <c r="BJ49" s="212"/>
    </row>
    <row r="50" spans="1:74" s="173" customFormat="1" ht="12" customHeight="1" x14ac:dyDescent="0.2">
      <c r="A50" s="174"/>
      <c r="B50" s="915" t="s">
        <v>492</v>
      </c>
      <c r="C50" s="982"/>
      <c r="D50" s="982"/>
      <c r="E50" s="982"/>
      <c r="F50" s="982"/>
      <c r="G50" s="982"/>
      <c r="H50" s="982"/>
      <c r="I50" s="982"/>
      <c r="J50" s="982"/>
      <c r="K50" s="982"/>
      <c r="L50" s="982"/>
      <c r="M50" s="982"/>
      <c r="N50" s="982"/>
      <c r="O50" s="982"/>
      <c r="P50" s="982"/>
      <c r="Q50" s="978"/>
      <c r="AY50" s="666"/>
      <c r="AZ50" s="666"/>
      <c r="BA50" s="666"/>
      <c r="BB50" s="666"/>
      <c r="BC50" s="666"/>
      <c r="BD50" s="667"/>
      <c r="BE50" s="667"/>
      <c r="BF50" s="667"/>
      <c r="BG50" s="667"/>
      <c r="BH50" s="666"/>
      <c r="BI50" s="666"/>
      <c r="BJ50" s="212"/>
    </row>
    <row r="51" spans="1:74" s="173" customFormat="1" ht="12" customHeight="1" x14ac:dyDescent="0.2">
      <c r="A51" s="174"/>
      <c r="B51" s="44" t="s">
        <v>823</v>
      </c>
      <c r="C51" s="610"/>
      <c r="D51" s="610"/>
      <c r="E51" s="610"/>
      <c r="F51" s="610"/>
      <c r="G51" s="610"/>
      <c r="H51" s="610"/>
      <c r="I51" s="610"/>
      <c r="J51" s="610"/>
      <c r="K51" s="610"/>
      <c r="L51" s="610"/>
      <c r="M51" s="610"/>
      <c r="N51" s="610"/>
      <c r="O51" s="610"/>
      <c r="P51" s="610"/>
      <c r="Q51" s="610"/>
      <c r="AY51" s="666"/>
      <c r="AZ51" s="666"/>
      <c r="BA51" s="666"/>
      <c r="BB51" s="666"/>
      <c r="BC51" s="666"/>
      <c r="BD51" s="667"/>
      <c r="BE51" s="667"/>
      <c r="BF51" s="667"/>
      <c r="BG51" s="667"/>
      <c r="BH51" s="666"/>
      <c r="BI51" s="666"/>
      <c r="BJ51" s="212"/>
    </row>
    <row r="52" spans="1:74" s="173" customFormat="1" ht="12" customHeight="1" x14ac:dyDescent="0.2">
      <c r="A52" s="174"/>
      <c r="B52" s="915" t="s">
        <v>1547</v>
      </c>
      <c r="C52" s="982"/>
      <c r="D52" s="982"/>
      <c r="E52" s="982"/>
      <c r="F52" s="982"/>
      <c r="G52" s="982"/>
      <c r="H52" s="982"/>
      <c r="I52" s="982"/>
      <c r="J52" s="982"/>
      <c r="K52" s="982"/>
      <c r="L52" s="982"/>
      <c r="M52" s="982"/>
      <c r="N52" s="982"/>
      <c r="O52" s="982"/>
      <c r="P52" s="982"/>
      <c r="Q52" s="978"/>
      <c r="AY52" s="666"/>
      <c r="AZ52" s="666"/>
      <c r="BA52" s="666"/>
      <c r="BB52" s="666"/>
      <c r="BC52" s="666"/>
      <c r="BD52" s="667"/>
      <c r="BE52" s="667"/>
      <c r="BF52" s="667"/>
      <c r="BG52" s="667"/>
      <c r="BH52" s="666"/>
      <c r="BI52" s="666"/>
      <c r="BJ52" s="212"/>
    </row>
    <row r="53" spans="1:74" s="175" customFormat="1" ht="12" customHeight="1" x14ac:dyDescent="0.2">
      <c r="A53" s="158"/>
      <c r="B53" s="981" t="s">
        <v>1072</v>
      </c>
      <c r="C53" s="978"/>
      <c r="D53" s="978"/>
      <c r="E53" s="978"/>
      <c r="F53" s="978"/>
      <c r="G53" s="978"/>
      <c r="H53" s="978"/>
      <c r="I53" s="978"/>
      <c r="J53" s="978"/>
      <c r="K53" s="978"/>
      <c r="L53" s="978"/>
      <c r="M53" s="978"/>
      <c r="N53" s="978"/>
      <c r="O53" s="978"/>
      <c r="P53" s="978"/>
      <c r="Q53" s="978"/>
      <c r="AY53" s="666"/>
      <c r="AZ53" s="666"/>
      <c r="BA53" s="666"/>
      <c r="BB53" s="666"/>
      <c r="BC53" s="666"/>
      <c r="BD53" s="667"/>
      <c r="BE53" s="667"/>
      <c r="BF53" s="667"/>
      <c r="BG53" s="667"/>
      <c r="BH53" s="666"/>
      <c r="BI53" s="666"/>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52:Q52"/>
    <mergeCell ref="B53:Q53"/>
    <mergeCell ref="A1:A2"/>
    <mergeCell ref="B43:Q43"/>
    <mergeCell ref="B45:Q45"/>
    <mergeCell ref="B48:Q48"/>
    <mergeCell ref="B49:Q49"/>
    <mergeCell ref="B47:Q47"/>
    <mergeCell ref="B50:Q50"/>
    <mergeCell ref="B46:Q46"/>
    <mergeCell ref="BK3:BV3"/>
    <mergeCell ref="B1:AL1"/>
    <mergeCell ref="C3:N3"/>
    <mergeCell ref="O3:Z3"/>
    <mergeCell ref="AA3:AL3"/>
    <mergeCell ref="AM3:AX3"/>
    <mergeCell ref="AY3:BJ3"/>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5703125" style="45" customWidth="1"/>
    <col min="2" max="2" width="39.5703125" style="45" customWidth="1"/>
    <col min="3" max="50" width="6.5703125" style="45" customWidth="1"/>
    <col min="51" max="55" width="6.5703125" style="670" customWidth="1"/>
    <col min="56" max="58" width="6.5703125" style="668" customWidth="1"/>
    <col min="59" max="61" width="6.5703125" style="670" customWidth="1"/>
    <col min="62" max="62" width="6.5703125" style="143" customWidth="1"/>
    <col min="63" max="74" width="6.5703125" style="45" customWidth="1"/>
    <col min="75" max="16384" width="9.5703125" style="45"/>
  </cols>
  <sheetData>
    <row r="1" spans="1:74" ht="14.85" customHeight="1" x14ac:dyDescent="0.2">
      <c r="A1" s="931" t="s">
        <v>478</v>
      </c>
      <c r="B1" s="996" t="s">
        <v>1342</v>
      </c>
      <c r="C1" s="997"/>
      <c r="D1" s="997"/>
      <c r="E1" s="997"/>
      <c r="F1" s="997"/>
      <c r="G1" s="997"/>
      <c r="H1" s="997"/>
      <c r="I1" s="997"/>
      <c r="J1" s="997"/>
      <c r="K1" s="997"/>
      <c r="L1" s="997"/>
      <c r="M1" s="997"/>
      <c r="N1" s="997"/>
      <c r="O1" s="997"/>
      <c r="P1" s="997"/>
      <c r="Q1" s="997"/>
      <c r="R1" s="997"/>
      <c r="S1" s="997"/>
      <c r="T1" s="997"/>
      <c r="U1" s="997"/>
      <c r="V1" s="997"/>
      <c r="W1" s="997"/>
      <c r="X1" s="997"/>
      <c r="Y1" s="997"/>
      <c r="Z1" s="997"/>
      <c r="AA1" s="997"/>
      <c r="AB1" s="997"/>
      <c r="AC1" s="997"/>
      <c r="AD1" s="997"/>
      <c r="AE1" s="997"/>
      <c r="AF1" s="997"/>
      <c r="AG1" s="997"/>
      <c r="AH1" s="997"/>
      <c r="AI1" s="997"/>
      <c r="AJ1" s="997"/>
      <c r="AK1" s="997"/>
      <c r="AL1" s="997"/>
    </row>
    <row r="2" spans="1:74" s="35" customFormat="1" ht="12.75"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830"/>
      <c r="BH2" s="830"/>
      <c r="BI2" s="830"/>
      <c r="BJ2" s="145"/>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46"/>
      <c r="B5" s="277" t="s">
        <v>1343</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877"/>
      <c r="BA5" s="877"/>
      <c r="BB5" s="877"/>
      <c r="BC5" s="877"/>
      <c r="BD5" s="878"/>
      <c r="BE5" s="878"/>
      <c r="BF5" s="878"/>
      <c r="BG5" s="878"/>
      <c r="BH5" s="879"/>
      <c r="BI5" s="879"/>
      <c r="BJ5" s="432"/>
      <c r="BK5" s="432"/>
      <c r="BL5" s="432"/>
      <c r="BM5" s="432"/>
      <c r="BN5" s="432"/>
      <c r="BO5" s="432"/>
      <c r="BP5" s="432"/>
      <c r="BQ5" s="432"/>
      <c r="BR5" s="432"/>
      <c r="BS5" s="432"/>
      <c r="BT5" s="432"/>
      <c r="BU5" s="432"/>
      <c r="BV5" s="432"/>
    </row>
    <row r="6" spans="1:74" s="277" customFormat="1" ht="11.1" customHeight="1" x14ac:dyDescent="0.2">
      <c r="A6" s="436" t="s">
        <v>126</v>
      </c>
      <c r="B6" s="721" t="s">
        <v>1177</v>
      </c>
      <c r="C6" s="34">
        <v>53.055048390000003</v>
      </c>
      <c r="D6" s="34">
        <v>44.933584920000001</v>
      </c>
      <c r="E6" s="34">
        <v>39.841198140000003</v>
      </c>
      <c r="F6" s="34">
        <v>35.205862860000003</v>
      </c>
      <c r="G6" s="34">
        <v>40.854771390000003</v>
      </c>
      <c r="H6" s="34">
        <v>47.348773450000003</v>
      </c>
      <c r="I6" s="34">
        <v>52.269124480000002</v>
      </c>
      <c r="J6" s="34">
        <v>51.304653119999998</v>
      </c>
      <c r="K6" s="34">
        <v>41.531558369999999</v>
      </c>
      <c r="L6" s="34">
        <v>37.278118370000001</v>
      </c>
      <c r="M6" s="34">
        <v>36.888859070000002</v>
      </c>
      <c r="N6" s="34">
        <v>44.318672429999999</v>
      </c>
      <c r="O6" s="34">
        <v>40.596051469999999</v>
      </c>
      <c r="P6" s="34">
        <v>30.890839239999998</v>
      </c>
      <c r="Q6" s="34">
        <v>34.016435829999999</v>
      </c>
      <c r="R6" s="34">
        <v>29.127825170000001</v>
      </c>
      <c r="S6" s="34">
        <v>31.683077300000001</v>
      </c>
      <c r="T6" s="34">
        <v>37.730966240000001</v>
      </c>
      <c r="U6" s="34">
        <v>47.002226929999999</v>
      </c>
      <c r="V6" s="34">
        <v>47.404543449999998</v>
      </c>
      <c r="W6" s="34">
        <v>40.2717077</v>
      </c>
      <c r="X6" s="34">
        <v>34.307581769999999</v>
      </c>
      <c r="Y6" s="34">
        <v>32.258062619999997</v>
      </c>
      <c r="Z6" s="34">
        <v>36.138366269999999</v>
      </c>
      <c r="AA6" s="34">
        <v>45.879354339999999</v>
      </c>
      <c r="AB6" s="34">
        <v>31.157976340000001</v>
      </c>
      <c r="AC6" s="34">
        <v>26.925572339999999</v>
      </c>
      <c r="AD6" s="34">
        <v>26.75127032</v>
      </c>
      <c r="AE6" s="34">
        <v>29.95889734</v>
      </c>
      <c r="AF6" s="34">
        <v>38.531930330000002</v>
      </c>
      <c r="AG6" s="34">
        <v>43.418680039999998</v>
      </c>
      <c r="AH6" s="34">
        <v>44.584000340000003</v>
      </c>
      <c r="AI6" s="34">
        <v>36.165268330000004</v>
      </c>
      <c r="AJ6" s="34">
        <v>30.732904340000001</v>
      </c>
      <c r="AK6" s="34">
        <v>29.095924320000002</v>
      </c>
      <c r="AL6" s="34">
        <v>37.452668340000002</v>
      </c>
      <c r="AM6" s="34">
        <v>53.005464439999997</v>
      </c>
      <c r="AN6" s="34">
        <v>39.24543954</v>
      </c>
      <c r="AO6" s="34">
        <v>34.69149985</v>
      </c>
      <c r="AP6" s="34">
        <v>30.998738530000001</v>
      </c>
      <c r="AQ6" s="34">
        <v>33.525999140000003</v>
      </c>
      <c r="AR6" s="34">
        <v>39.343356149999998</v>
      </c>
      <c r="AS6" s="34">
        <v>50.017493600000002</v>
      </c>
      <c r="AT6" s="34">
        <v>46.006204150000002</v>
      </c>
      <c r="AU6" s="34">
        <v>38.115951920000001</v>
      </c>
      <c r="AV6" s="34">
        <v>34.291589629999997</v>
      </c>
      <c r="AW6" s="34">
        <v>32.884268949999999</v>
      </c>
      <c r="AX6" s="34">
        <v>42.8102011</v>
      </c>
      <c r="AY6" s="34">
        <v>42.617908620000001</v>
      </c>
      <c r="AZ6" s="437">
        <v>37.415819999999997</v>
      </c>
      <c r="BA6" s="437">
        <v>30.32977</v>
      </c>
      <c r="BB6" s="437">
        <v>25.921209999999999</v>
      </c>
      <c r="BC6" s="437">
        <v>29.006599999999999</v>
      </c>
      <c r="BD6" s="437">
        <v>34.363460000000003</v>
      </c>
      <c r="BE6" s="437">
        <v>42.190519999999999</v>
      </c>
      <c r="BF6" s="437">
        <v>43.009059999999998</v>
      </c>
      <c r="BG6" s="437">
        <v>35.53978</v>
      </c>
      <c r="BH6" s="437">
        <v>30.94999</v>
      </c>
      <c r="BI6" s="437">
        <v>30.918230000000001</v>
      </c>
      <c r="BJ6" s="437">
        <v>38.903919999999999</v>
      </c>
      <c r="BK6" s="437">
        <v>42.457430000000002</v>
      </c>
      <c r="BL6" s="437">
        <v>34.300229999999999</v>
      </c>
      <c r="BM6" s="437">
        <v>28.876709999999999</v>
      </c>
      <c r="BN6" s="437">
        <v>25.244990000000001</v>
      </c>
      <c r="BO6" s="437">
        <v>28.742280000000001</v>
      </c>
      <c r="BP6" s="437">
        <v>34.199959999999997</v>
      </c>
      <c r="BQ6" s="437">
        <v>41.699260000000002</v>
      </c>
      <c r="BR6" s="437">
        <v>42.66283</v>
      </c>
      <c r="BS6" s="437">
        <v>35.035440000000001</v>
      </c>
      <c r="BT6" s="437">
        <v>30.34526</v>
      </c>
      <c r="BU6" s="437">
        <v>29.950469999999999</v>
      </c>
      <c r="BV6" s="437">
        <v>34.879379999999998</v>
      </c>
    </row>
    <row r="7" spans="1:74" ht="11.1" customHeight="1" x14ac:dyDescent="0.2">
      <c r="A7" s="48" t="s">
        <v>124</v>
      </c>
      <c r="B7" s="722" t="s">
        <v>1344</v>
      </c>
      <c r="C7" s="343">
        <v>7.4457339999999999</v>
      </c>
      <c r="D7" s="343">
        <v>3.609515</v>
      </c>
      <c r="E7" s="343">
        <v>-5.0064919999999997</v>
      </c>
      <c r="F7" s="343">
        <v>-4.6037129999999999</v>
      </c>
      <c r="G7" s="343">
        <v>-1.946339</v>
      </c>
      <c r="H7" s="343">
        <v>5.8228470000000003</v>
      </c>
      <c r="I7" s="343">
        <v>7.6266590000000001</v>
      </c>
      <c r="J7" s="343">
        <v>3.532114</v>
      </c>
      <c r="K7" s="343">
        <v>-3.8541829999999999</v>
      </c>
      <c r="L7" s="343">
        <v>-7.9645820000000001</v>
      </c>
      <c r="M7" s="343">
        <v>-5.8371890000000004</v>
      </c>
      <c r="N7" s="343">
        <v>4.365507</v>
      </c>
      <c r="O7" s="343">
        <v>-3.840265</v>
      </c>
      <c r="P7" s="343">
        <v>-7.0328860000000004</v>
      </c>
      <c r="Q7" s="343">
        <v>-9.2686969999999995</v>
      </c>
      <c r="R7" s="343">
        <v>-10.534228000000001</v>
      </c>
      <c r="S7" s="343">
        <v>-8.4430449999999997</v>
      </c>
      <c r="T7" s="343">
        <v>-1.5173859999999999</v>
      </c>
      <c r="U7" s="343">
        <v>6.2834399999999997</v>
      </c>
      <c r="V7" s="343">
        <v>5.0276189999999996</v>
      </c>
      <c r="W7" s="343">
        <v>-0.14672499999999999</v>
      </c>
      <c r="X7" s="343">
        <v>-4.9897919999999996</v>
      </c>
      <c r="Y7" s="343">
        <v>-7.936096</v>
      </c>
      <c r="Z7" s="343">
        <v>-2.0409470000000001</v>
      </c>
      <c r="AA7" s="343">
        <v>9.2204940000000004</v>
      </c>
      <c r="AB7" s="343">
        <v>-5.2695489999999996</v>
      </c>
      <c r="AC7" s="343">
        <v>-6.3206769999999999</v>
      </c>
      <c r="AD7" s="343">
        <v>-3.4099439999999999</v>
      </c>
      <c r="AE7" s="343">
        <v>-1.1612560000000001</v>
      </c>
      <c r="AF7" s="343">
        <v>4.555428</v>
      </c>
      <c r="AG7" s="343">
        <v>7.7697640000000003</v>
      </c>
      <c r="AH7" s="343">
        <v>5.5398259999999997</v>
      </c>
      <c r="AI7" s="343">
        <v>-0.88141700000000001</v>
      </c>
      <c r="AJ7" s="343">
        <v>-5.175503</v>
      </c>
      <c r="AK7" s="343">
        <v>-3.328252</v>
      </c>
      <c r="AL7" s="343">
        <v>3.280783</v>
      </c>
      <c r="AM7" s="343">
        <v>14.624217</v>
      </c>
      <c r="AN7" s="343">
        <v>6.5641340000000001</v>
      </c>
      <c r="AO7" s="343">
        <v>-4.7694470000000004</v>
      </c>
      <c r="AP7" s="343">
        <v>-4.3457239999999997</v>
      </c>
      <c r="AQ7" s="343">
        <v>-3.6614170000000001</v>
      </c>
      <c r="AR7" s="343">
        <v>2.9917750000000001</v>
      </c>
      <c r="AS7" s="343">
        <v>8.4143702999999999</v>
      </c>
      <c r="AT7" s="343">
        <v>4.1054566000000001</v>
      </c>
      <c r="AU7" s="343">
        <v>-0.87722049999999996</v>
      </c>
      <c r="AV7" s="343">
        <v>-3.5276923999999998</v>
      </c>
      <c r="AW7" s="343">
        <v>-2.8534712999999998</v>
      </c>
      <c r="AX7" s="343">
        <v>7.3544176999999999</v>
      </c>
      <c r="AY7" s="343">
        <v>3.6216403000000001</v>
      </c>
      <c r="AZ7" s="354">
        <v>2.9124210000000001</v>
      </c>
      <c r="BA7" s="354">
        <v>-8.1099379999999996</v>
      </c>
      <c r="BB7" s="354">
        <v>-8.1193150000000003</v>
      </c>
      <c r="BC7" s="354">
        <v>-7.7115169999999997</v>
      </c>
      <c r="BD7" s="354">
        <v>-1.3784130000000001</v>
      </c>
      <c r="BE7" s="354">
        <v>5.0422960000000003</v>
      </c>
      <c r="BF7" s="354">
        <v>3.390091</v>
      </c>
      <c r="BG7" s="354">
        <v>0.60850349999999997</v>
      </c>
      <c r="BH7" s="354">
        <v>-4.1189900000000002</v>
      </c>
      <c r="BI7" s="354">
        <v>-3.173327</v>
      </c>
      <c r="BJ7" s="354">
        <v>6.6703099999999997</v>
      </c>
      <c r="BK7" s="354">
        <v>3.9318580000000001</v>
      </c>
      <c r="BL7" s="354">
        <v>1.6936739999999999</v>
      </c>
      <c r="BM7" s="354">
        <v>-6.8281210000000003</v>
      </c>
      <c r="BN7" s="354">
        <v>-6.1656300000000002</v>
      </c>
      <c r="BO7" s="354">
        <v>-5.5480520000000002</v>
      </c>
      <c r="BP7" s="354">
        <v>0.50609289999999996</v>
      </c>
      <c r="BQ7" s="354">
        <v>6.3692479999999998</v>
      </c>
      <c r="BR7" s="354">
        <v>4.7993009999999998</v>
      </c>
      <c r="BS7" s="354">
        <v>1.721114</v>
      </c>
      <c r="BT7" s="354">
        <v>-2.971565</v>
      </c>
      <c r="BU7" s="354">
        <v>-2.5582449999999999</v>
      </c>
      <c r="BV7" s="354">
        <v>4.2887659999999999</v>
      </c>
    </row>
    <row r="8" spans="1:74" ht="11.1" customHeight="1" x14ac:dyDescent="0.2">
      <c r="A8" s="48" t="s">
        <v>125</v>
      </c>
      <c r="B8" s="722" t="s">
        <v>1345</v>
      </c>
      <c r="C8" s="343">
        <v>0.83845498500000004</v>
      </c>
      <c r="D8" s="343">
        <v>0.71138799200000002</v>
      </c>
      <c r="E8" s="343">
        <v>0.66151299900000005</v>
      </c>
      <c r="F8" s="343">
        <v>0.66740900999999997</v>
      </c>
      <c r="G8" s="343">
        <v>0.86050900500000005</v>
      </c>
      <c r="H8" s="343">
        <v>0.71793099000000005</v>
      </c>
      <c r="I8" s="343">
        <v>0.81222600899999997</v>
      </c>
      <c r="J8" s="343">
        <v>0.81286600399999998</v>
      </c>
      <c r="K8" s="343">
        <v>0.69104399999999999</v>
      </c>
      <c r="L8" s="343">
        <v>0.68970498800000002</v>
      </c>
      <c r="M8" s="343">
        <v>0.75208701</v>
      </c>
      <c r="N8" s="343">
        <v>0.71920099199999998</v>
      </c>
      <c r="O8" s="343">
        <v>0.62714100500000003</v>
      </c>
      <c r="P8" s="343">
        <v>0.71932198800000002</v>
      </c>
      <c r="Q8" s="343">
        <v>0.73745000999999999</v>
      </c>
      <c r="R8" s="343">
        <v>0.60231599999999996</v>
      </c>
      <c r="S8" s="343">
        <v>0.479152988</v>
      </c>
      <c r="T8" s="343">
        <v>0.65496299999999996</v>
      </c>
      <c r="U8" s="343">
        <v>0.86883098599999997</v>
      </c>
      <c r="V8" s="343">
        <v>0.80871901000000002</v>
      </c>
      <c r="W8" s="343">
        <v>0.50340699</v>
      </c>
      <c r="X8" s="343">
        <v>0.58995399400000004</v>
      </c>
      <c r="Y8" s="343">
        <v>0.72110399999999997</v>
      </c>
      <c r="Z8" s="343">
        <v>0.85225401499999998</v>
      </c>
      <c r="AA8" s="343">
        <v>0.77954800999999996</v>
      </c>
      <c r="AB8" s="343">
        <v>0.78345300900000003</v>
      </c>
      <c r="AC8" s="343">
        <v>0.85352600700000003</v>
      </c>
      <c r="AD8" s="343">
        <v>0.75435099000000005</v>
      </c>
      <c r="AE8" s="343">
        <v>0.57887000600000005</v>
      </c>
      <c r="AF8" s="343">
        <v>0.71482500000000004</v>
      </c>
      <c r="AG8" s="343">
        <v>0.82621500699999995</v>
      </c>
      <c r="AH8" s="343">
        <v>0.56068801000000001</v>
      </c>
      <c r="AI8" s="343">
        <v>0.43887599999999999</v>
      </c>
      <c r="AJ8" s="343">
        <v>0.43607600800000001</v>
      </c>
      <c r="AK8" s="343">
        <v>0.42346599000000001</v>
      </c>
      <c r="AL8" s="343">
        <v>0.62120100199999995</v>
      </c>
      <c r="AM8" s="343">
        <v>0.70439399700000005</v>
      </c>
      <c r="AN8" s="343">
        <v>0.830317992</v>
      </c>
      <c r="AO8" s="343">
        <v>0.81164999800000004</v>
      </c>
      <c r="AP8" s="343">
        <v>0.81184400999999995</v>
      </c>
      <c r="AQ8" s="343">
        <v>0.83874601299999996</v>
      </c>
      <c r="AR8" s="343">
        <v>0.85191698999999999</v>
      </c>
      <c r="AS8" s="343">
        <v>0.52250000900000004</v>
      </c>
      <c r="AT8" s="343">
        <v>0.52250000900000004</v>
      </c>
      <c r="AU8" s="343">
        <v>0.52250001000000001</v>
      </c>
      <c r="AV8" s="343">
        <v>0.52250000900000004</v>
      </c>
      <c r="AW8" s="343">
        <v>0.5</v>
      </c>
      <c r="AX8" s="343">
        <v>0.5</v>
      </c>
      <c r="AY8" s="343">
        <v>0.53333333299999997</v>
      </c>
      <c r="AZ8" s="354">
        <v>0.53333330000000001</v>
      </c>
      <c r="BA8" s="354">
        <v>0.53333330000000001</v>
      </c>
      <c r="BB8" s="354">
        <v>0.53333330000000001</v>
      </c>
      <c r="BC8" s="354">
        <v>0.53333330000000001</v>
      </c>
      <c r="BD8" s="354">
        <v>0.53333330000000001</v>
      </c>
      <c r="BE8" s="354">
        <v>0.53333330000000001</v>
      </c>
      <c r="BF8" s="354">
        <v>0.53333330000000001</v>
      </c>
      <c r="BG8" s="354">
        <v>0.53333330000000001</v>
      </c>
      <c r="BH8" s="354">
        <v>0.53333330000000001</v>
      </c>
      <c r="BI8" s="354">
        <v>0.53333330000000001</v>
      </c>
      <c r="BJ8" s="354">
        <v>0.53333330000000001</v>
      </c>
      <c r="BK8" s="354">
        <v>0.35833330000000002</v>
      </c>
      <c r="BL8" s="354">
        <v>0.35833330000000002</v>
      </c>
      <c r="BM8" s="354">
        <v>0.35833330000000002</v>
      </c>
      <c r="BN8" s="354">
        <v>0.35833330000000002</v>
      </c>
      <c r="BO8" s="354">
        <v>0.35833330000000002</v>
      </c>
      <c r="BP8" s="354">
        <v>0.35833330000000002</v>
      </c>
      <c r="BQ8" s="354">
        <v>0.35833330000000002</v>
      </c>
      <c r="BR8" s="354">
        <v>0.35833330000000002</v>
      </c>
      <c r="BS8" s="354">
        <v>0.35833330000000002</v>
      </c>
      <c r="BT8" s="354">
        <v>0.35833330000000002</v>
      </c>
      <c r="BU8" s="354">
        <v>0.35833330000000002</v>
      </c>
      <c r="BV8" s="354">
        <v>0.35833330000000002</v>
      </c>
    </row>
    <row r="9" spans="1:74" s="277" customFormat="1" ht="11.1" customHeight="1" x14ac:dyDescent="0.2">
      <c r="A9" s="436" t="s">
        <v>123</v>
      </c>
      <c r="B9" s="723" t="s">
        <v>1175</v>
      </c>
      <c r="C9" s="34">
        <v>44.77085941</v>
      </c>
      <c r="D9" s="34">
        <v>40.612681930000001</v>
      </c>
      <c r="E9" s="34">
        <v>44.186177139999998</v>
      </c>
      <c r="F9" s="34">
        <v>39.142166850000002</v>
      </c>
      <c r="G9" s="34">
        <v>41.940601389999998</v>
      </c>
      <c r="H9" s="34">
        <v>40.807995460000001</v>
      </c>
      <c r="I9" s="34">
        <v>43.830239470000002</v>
      </c>
      <c r="J9" s="34">
        <v>46.959673109999997</v>
      </c>
      <c r="K9" s="34">
        <v>44.69469737</v>
      </c>
      <c r="L9" s="34">
        <v>44.552995379999999</v>
      </c>
      <c r="M9" s="34">
        <v>41.973961060000001</v>
      </c>
      <c r="N9" s="34">
        <v>39.233964440000001</v>
      </c>
      <c r="O9" s="34">
        <v>43.809175459999999</v>
      </c>
      <c r="P9" s="34">
        <v>37.204403249999999</v>
      </c>
      <c r="Q9" s="34">
        <v>42.547682819999999</v>
      </c>
      <c r="R9" s="34">
        <v>39.059737169999998</v>
      </c>
      <c r="S9" s="34">
        <v>39.646969310000003</v>
      </c>
      <c r="T9" s="34">
        <v>38.59338924</v>
      </c>
      <c r="U9" s="34">
        <v>39.849955940000001</v>
      </c>
      <c r="V9" s="34">
        <v>41.56820544</v>
      </c>
      <c r="W9" s="34">
        <v>39.915025710000002</v>
      </c>
      <c r="X9" s="34">
        <v>38.707419780000002</v>
      </c>
      <c r="Y9" s="34">
        <v>39.473054619999999</v>
      </c>
      <c r="Z9" s="34">
        <v>37.327059259999999</v>
      </c>
      <c r="AA9" s="34">
        <v>35.879312329999998</v>
      </c>
      <c r="AB9" s="34">
        <v>35.64407233</v>
      </c>
      <c r="AC9" s="34">
        <v>32.392723330000003</v>
      </c>
      <c r="AD9" s="34">
        <v>29.40686333</v>
      </c>
      <c r="AE9" s="34">
        <v>30.541283329999999</v>
      </c>
      <c r="AF9" s="34">
        <v>33.261677329999998</v>
      </c>
      <c r="AG9" s="34">
        <v>34.822701039999998</v>
      </c>
      <c r="AH9" s="34">
        <v>38.483486329999998</v>
      </c>
      <c r="AI9" s="34">
        <v>36.607809330000002</v>
      </c>
      <c r="AJ9" s="34">
        <v>35.472331330000003</v>
      </c>
      <c r="AK9" s="34">
        <v>32.000710329999997</v>
      </c>
      <c r="AL9" s="34">
        <v>33.550684330000003</v>
      </c>
      <c r="AM9" s="34">
        <v>37.676853440000002</v>
      </c>
      <c r="AN9" s="34">
        <v>31.850987539999998</v>
      </c>
      <c r="AO9" s="34">
        <v>38.649296849999999</v>
      </c>
      <c r="AP9" s="34">
        <v>34.53261852</v>
      </c>
      <c r="AQ9" s="34">
        <v>36.348670130000002</v>
      </c>
      <c r="AR9" s="34">
        <v>35.499664160000002</v>
      </c>
      <c r="AS9" s="34">
        <v>41.080623289999998</v>
      </c>
      <c r="AT9" s="34">
        <v>41.378247539999997</v>
      </c>
      <c r="AU9" s="34">
        <v>38.470672409999999</v>
      </c>
      <c r="AV9" s="34">
        <v>37.296782020000002</v>
      </c>
      <c r="AW9" s="34">
        <v>35.237740250000002</v>
      </c>
      <c r="AX9" s="34">
        <v>34.955783400000001</v>
      </c>
      <c r="AY9" s="34">
        <v>38.462934990000001</v>
      </c>
      <c r="AZ9" s="437">
        <v>33.97007</v>
      </c>
      <c r="BA9" s="437">
        <v>37.906370000000003</v>
      </c>
      <c r="BB9" s="437">
        <v>33.507190000000001</v>
      </c>
      <c r="BC9" s="437">
        <v>36.18479</v>
      </c>
      <c r="BD9" s="437">
        <v>35.208539999999999</v>
      </c>
      <c r="BE9" s="437">
        <v>36.614890000000003</v>
      </c>
      <c r="BF9" s="437">
        <v>39.085639999999998</v>
      </c>
      <c r="BG9" s="437">
        <v>34.397950000000002</v>
      </c>
      <c r="BH9" s="437">
        <v>34.535640000000001</v>
      </c>
      <c r="BI9" s="437">
        <v>33.558219999999999</v>
      </c>
      <c r="BJ9" s="437">
        <v>31.700279999999999</v>
      </c>
      <c r="BK9" s="437">
        <v>38.16724</v>
      </c>
      <c r="BL9" s="437">
        <v>32.248220000000003</v>
      </c>
      <c r="BM9" s="437">
        <v>35.346499999999999</v>
      </c>
      <c r="BN9" s="437">
        <v>31.052289999999999</v>
      </c>
      <c r="BO9" s="437">
        <v>33.932000000000002</v>
      </c>
      <c r="BP9" s="437">
        <v>33.335540000000002</v>
      </c>
      <c r="BQ9" s="437">
        <v>34.971679999999999</v>
      </c>
      <c r="BR9" s="437">
        <v>37.505189999999999</v>
      </c>
      <c r="BS9" s="437">
        <v>32.956000000000003</v>
      </c>
      <c r="BT9" s="437">
        <v>32.958489999999998</v>
      </c>
      <c r="BU9" s="437">
        <v>32.150379999999998</v>
      </c>
      <c r="BV9" s="437">
        <v>30.232279999999999</v>
      </c>
    </row>
    <row r="10" spans="1:74" s="277" customFormat="1" ht="11.1" customHeight="1" x14ac:dyDescent="0.2">
      <c r="A10" s="436" t="s">
        <v>114</v>
      </c>
      <c r="B10" s="724" t="s">
        <v>1346</v>
      </c>
      <c r="C10" s="34">
        <v>49.887262999999997</v>
      </c>
      <c r="D10" s="34">
        <v>47.875067000000001</v>
      </c>
      <c r="E10" s="34">
        <v>51.548139999999997</v>
      </c>
      <c r="F10" s="34">
        <v>46.387467999999998</v>
      </c>
      <c r="G10" s="34">
        <v>49.552526</v>
      </c>
      <c r="H10" s="34">
        <v>48.670070000000003</v>
      </c>
      <c r="I10" s="34">
        <v>49.301246999999996</v>
      </c>
      <c r="J10" s="34">
        <v>53.601346999999997</v>
      </c>
      <c r="K10" s="34">
        <v>51.574119000000003</v>
      </c>
      <c r="L10" s="34">
        <v>51.331895000000003</v>
      </c>
      <c r="M10" s="34">
        <v>48.753593000000002</v>
      </c>
      <c r="N10" s="34">
        <v>45.672547000000002</v>
      </c>
      <c r="O10" s="34">
        <v>51.052731999999999</v>
      </c>
      <c r="P10" s="34">
        <v>45.750903999999998</v>
      </c>
      <c r="Q10" s="34">
        <v>52.027268999999997</v>
      </c>
      <c r="R10" s="34">
        <v>47.006179000000003</v>
      </c>
      <c r="S10" s="34">
        <v>48.262134000000003</v>
      </c>
      <c r="T10" s="34">
        <v>47.18356</v>
      </c>
      <c r="U10" s="34">
        <v>46.594642999999998</v>
      </c>
      <c r="V10" s="34">
        <v>50.624502999999997</v>
      </c>
      <c r="W10" s="34">
        <v>48.619798000000003</v>
      </c>
      <c r="X10" s="34">
        <v>47.602803999999999</v>
      </c>
      <c r="Y10" s="34">
        <v>47.518639</v>
      </c>
      <c r="Z10" s="34">
        <v>45.710852000000003</v>
      </c>
      <c r="AA10" s="34">
        <v>44.060189000000001</v>
      </c>
      <c r="AB10" s="34">
        <v>44.018887999999997</v>
      </c>
      <c r="AC10" s="34">
        <v>41.815978999999999</v>
      </c>
      <c r="AD10" s="34">
        <v>35.763852999999997</v>
      </c>
      <c r="AE10" s="34">
        <v>39.430148000000003</v>
      </c>
      <c r="AF10" s="34">
        <v>43.069394000000003</v>
      </c>
      <c r="AG10" s="34">
        <v>43.388767000000001</v>
      </c>
      <c r="AH10" s="34">
        <v>47.159948</v>
      </c>
      <c r="AI10" s="34">
        <v>45.772016999999998</v>
      </c>
      <c r="AJ10" s="34">
        <v>44.317433000000001</v>
      </c>
      <c r="AK10" s="34">
        <v>40.984302999999997</v>
      </c>
      <c r="AL10" s="34">
        <v>42.759405000000001</v>
      </c>
      <c r="AM10" s="34">
        <v>44.845035000000003</v>
      </c>
      <c r="AN10" s="34">
        <v>39.706701000000002</v>
      </c>
      <c r="AO10" s="34">
        <v>47.781933000000002</v>
      </c>
      <c r="AP10" s="34">
        <v>41.876334</v>
      </c>
      <c r="AQ10" s="34">
        <v>44.020249</v>
      </c>
      <c r="AR10" s="34">
        <v>42.239888000000001</v>
      </c>
      <c r="AS10" s="34">
        <v>46.958624999999998</v>
      </c>
      <c r="AT10" s="34">
        <v>48.646165000000003</v>
      </c>
      <c r="AU10" s="34">
        <v>45.458542000000001</v>
      </c>
      <c r="AV10" s="34">
        <v>44.760317999999998</v>
      </c>
      <c r="AW10" s="34">
        <v>42.903666999999999</v>
      </c>
      <c r="AX10" s="34">
        <v>43.840071999999999</v>
      </c>
      <c r="AY10" s="34">
        <v>45.803417860000003</v>
      </c>
      <c r="AZ10" s="437">
        <v>42.229939999999999</v>
      </c>
      <c r="BA10" s="437">
        <v>46.774900000000002</v>
      </c>
      <c r="BB10" s="437">
        <v>41.086129999999997</v>
      </c>
      <c r="BC10" s="437">
        <v>43.515389999999996</v>
      </c>
      <c r="BD10" s="437">
        <v>42.755209999999998</v>
      </c>
      <c r="BE10" s="437">
        <v>43.224769999999999</v>
      </c>
      <c r="BF10" s="437">
        <v>46.456600000000002</v>
      </c>
      <c r="BG10" s="437">
        <v>41.77805</v>
      </c>
      <c r="BH10" s="437">
        <v>43.069719999999997</v>
      </c>
      <c r="BI10" s="437">
        <v>41.836300000000001</v>
      </c>
      <c r="BJ10" s="437">
        <v>40.983820000000001</v>
      </c>
      <c r="BK10" s="437">
        <v>45.218589999999999</v>
      </c>
      <c r="BL10" s="437">
        <v>40.256329999999998</v>
      </c>
      <c r="BM10" s="437">
        <v>44.251559999999998</v>
      </c>
      <c r="BN10" s="437">
        <v>38.693199999999997</v>
      </c>
      <c r="BO10" s="437">
        <v>41.46546</v>
      </c>
      <c r="BP10" s="437">
        <v>41.087330000000001</v>
      </c>
      <c r="BQ10" s="437">
        <v>41.862499999999997</v>
      </c>
      <c r="BR10" s="437">
        <v>45.178260000000002</v>
      </c>
      <c r="BS10" s="437">
        <v>40.590649999999997</v>
      </c>
      <c r="BT10" s="437">
        <v>41.931040000000003</v>
      </c>
      <c r="BU10" s="437">
        <v>40.661729999999999</v>
      </c>
      <c r="BV10" s="437">
        <v>39.629170000000002</v>
      </c>
    </row>
    <row r="11" spans="1:74" ht="11.1" customHeight="1" x14ac:dyDescent="0.2">
      <c r="A11" s="47" t="s">
        <v>115</v>
      </c>
      <c r="B11" s="725" t="s">
        <v>984</v>
      </c>
      <c r="C11" s="343">
        <v>13.45969</v>
      </c>
      <c r="D11" s="343">
        <v>12.916791999999999</v>
      </c>
      <c r="E11" s="343">
        <v>13.907807</v>
      </c>
      <c r="F11" s="343">
        <v>12.883153</v>
      </c>
      <c r="G11" s="343">
        <v>13.762204000000001</v>
      </c>
      <c r="H11" s="343">
        <v>13.517059</v>
      </c>
      <c r="I11" s="343">
        <v>12.841676</v>
      </c>
      <c r="J11" s="343">
        <v>13.961724999999999</v>
      </c>
      <c r="K11" s="343">
        <v>13.433665</v>
      </c>
      <c r="L11" s="343">
        <v>14.194516</v>
      </c>
      <c r="M11" s="343">
        <v>13.481558</v>
      </c>
      <c r="N11" s="343">
        <v>12.629568000000001</v>
      </c>
      <c r="O11" s="343">
        <v>14.770154</v>
      </c>
      <c r="P11" s="343">
        <v>13.236259</v>
      </c>
      <c r="Q11" s="343">
        <v>15.052104999999999</v>
      </c>
      <c r="R11" s="343">
        <v>14.063772</v>
      </c>
      <c r="S11" s="343">
        <v>14.439529</v>
      </c>
      <c r="T11" s="343">
        <v>14.116864</v>
      </c>
      <c r="U11" s="343">
        <v>12.857955</v>
      </c>
      <c r="V11" s="343">
        <v>13.970018</v>
      </c>
      <c r="W11" s="343">
        <v>13.416847000000001</v>
      </c>
      <c r="X11" s="343">
        <v>13.401282999999999</v>
      </c>
      <c r="Y11" s="343">
        <v>13.377580999999999</v>
      </c>
      <c r="Z11" s="343">
        <v>12.868648</v>
      </c>
      <c r="AA11" s="343">
        <v>13.419525999999999</v>
      </c>
      <c r="AB11" s="343">
        <v>13.406929</v>
      </c>
      <c r="AC11" s="343">
        <v>12.735989999999999</v>
      </c>
      <c r="AD11" s="343">
        <v>12.09253</v>
      </c>
      <c r="AE11" s="343">
        <v>13.332166000000001</v>
      </c>
      <c r="AF11" s="343">
        <v>14.562701000000001</v>
      </c>
      <c r="AG11" s="343">
        <v>12.691197000000001</v>
      </c>
      <c r="AH11" s="343">
        <v>13.794235</v>
      </c>
      <c r="AI11" s="343">
        <v>13.388299</v>
      </c>
      <c r="AJ11" s="343">
        <v>13.367653000000001</v>
      </c>
      <c r="AK11" s="343">
        <v>12.362292999999999</v>
      </c>
      <c r="AL11" s="343">
        <v>12.897736999999999</v>
      </c>
      <c r="AM11" s="343">
        <v>13.467164</v>
      </c>
      <c r="AN11" s="343">
        <v>11.924091000000001</v>
      </c>
      <c r="AO11" s="343">
        <v>14.349178</v>
      </c>
      <c r="AP11" s="343">
        <v>13.212796000000001</v>
      </c>
      <c r="AQ11" s="343">
        <v>13.889249</v>
      </c>
      <c r="AR11" s="343">
        <v>13.327510999999999</v>
      </c>
      <c r="AS11" s="343">
        <v>14.613268</v>
      </c>
      <c r="AT11" s="343">
        <v>15.135875</v>
      </c>
      <c r="AU11" s="343">
        <v>14.156843</v>
      </c>
      <c r="AV11" s="343">
        <v>13.653836</v>
      </c>
      <c r="AW11" s="343">
        <v>12.793436</v>
      </c>
      <c r="AX11" s="343">
        <v>13.082616</v>
      </c>
      <c r="AY11" s="343">
        <v>13.94424557</v>
      </c>
      <c r="AZ11" s="354">
        <v>13.012510000000001</v>
      </c>
      <c r="BA11" s="354">
        <v>14.338240000000001</v>
      </c>
      <c r="BB11" s="354">
        <v>13.081099999999999</v>
      </c>
      <c r="BC11" s="354">
        <v>13.78265</v>
      </c>
      <c r="BD11" s="354">
        <v>13.591390000000001</v>
      </c>
      <c r="BE11" s="354">
        <v>12.120799999999999</v>
      </c>
      <c r="BF11" s="354">
        <v>13.03837</v>
      </c>
      <c r="BG11" s="354">
        <v>11.842499999999999</v>
      </c>
      <c r="BH11" s="354">
        <v>12.67925</v>
      </c>
      <c r="BI11" s="354">
        <v>12.32935</v>
      </c>
      <c r="BJ11" s="354">
        <v>12.34952</v>
      </c>
      <c r="BK11" s="354">
        <v>15.82995</v>
      </c>
      <c r="BL11" s="354">
        <v>13.75116</v>
      </c>
      <c r="BM11" s="354">
        <v>14.488379999999999</v>
      </c>
      <c r="BN11" s="354">
        <v>12.948090000000001</v>
      </c>
      <c r="BO11" s="354">
        <v>13.529579999999999</v>
      </c>
      <c r="BP11" s="354">
        <v>13.300050000000001</v>
      </c>
      <c r="BQ11" s="354">
        <v>11.82395</v>
      </c>
      <c r="BR11" s="354">
        <v>12.71125</v>
      </c>
      <c r="BS11" s="354">
        <v>11.49568</v>
      </c>
      <c r="BT11" s="354">
        <v>12.330870000000001</v>
      </c>
      <c r="BU11" s="354">
        <v>11.94886</v>
      </c>
      <c r="BV11" s="354">
        <v>11.89654</v>
      </c>
    </row>
    <row r="12" spans="1:74" ht="11.1" customHeight="1" x14ac:dyDescent="0.2">
      <c r="A12" s="47" t="s">
        <v>116</v>
      </c>
      <c r="B12" s="725" t="s">
        <v>985</v>
      </c>
      <c r="C12" s="343">
        <v>7.9840910000000003</v>
      </c>
      <c r="D12" s="343">
        <v>7.6620379999999999</v>
      </c>
      <c r="E12" s="343">
        <v>8.249898</v>
      </c>
      <c r="F12" s="343">
        <v>8.0796589999999995</v>
      </c>
      <c r="G12" s="343">
        <v>8.6309260000000005</v>
      </c>
      <c r="H12" s="343">
        <v>8.4771970000000003</v>
      </c>
      <c r="I12" s="343">
        <v>7.8965889999999996</v>
      </c>
      <c r="J12" s="343">
        <v>8.5853389999999994</v>
      </c>
      <c r="K12" s="343">
        <v>8.2606710000000003</v>
      </c>
      <c r="L12" s="343">
        <v>8.6510029999999993</v>
      </c>
      <c r="M12" s="343">
        <v>8.2164699999999993</v>
      </c>
      <c r="N12" s="343">
        <v>7.6972500000000004</v>
      </c>
      <c r="O12" s="343">
        <v>8.691065</v>
      </c>
      <c r="P12" s="343">
        <v>7.7885039999999996</v>
      </c>
      <c r="Q12" s="343">
        <v>8.856973</v>
      </c>
      <c r="R12" s="343">
        <v>7.7413410000000002</v>
      </c>
      <c r="S12" s="343">
        <v>7.9481760000000001</v>
      </c>
      <c r="T12" s="343">
        <v>7.7705320000000002</v>
      </c>
      <c r="U12" s="343">
        <v>7.2269829999999997</v>
      </c>
      <c r="V12" s="343">
        <v>7.8520240000000001</v>
      </c>
      <c r="W12" s="343">
        <v>7.5410469999999998</v>
      </c>
      <c r="X12" s="343">
        <v>7.5233790000000003</v>
      </c>
      <c r="Y12" s="343">
        <v>7.5100920000000002</v>
      </c>
      <c r="Z12" s="343">
        <v>7.2243899999999996</v>
      </c>
      <c r="AA12" s="343">
        <v>7.5525690000000001</v>
      </c>
      <c r="AB12" s="343">
        <v>7.5455009999999998</v>
      </c>
      <c r="AC12" s="343">
        <v>7.1678579999999998</v>
      </c>
      <c r="AD12" s="343">
        <v>6.1406039999999997</v>
      </c>
      <c r="AE12" s="343">
        <v>6.7701279999999997</v>
      </c>
      <c r="AF12" s="343">
        <v>7.3949749999999996</v>
      </c>
      <c r="AG12" s="343">
        <v>6.9062289999999997</v>
      </c>
      <c r="AH12" s="343">
        <v>7.5064960000000003</v>
      </c>
      <c r="AI12" s="343">
        <v>7.2855429999999997</v>
      </c>
      <c r="AJ12" s="343">
        <v>6.5863300000000002</v>
      </c>
      <c r="AK12" s="343">
        <v>6.090973</v>
      </c>
      <c r="AL12" s="343">
        <v>6.3547750000000001</v>
      </c>
      <c r="AM12" s="343">
        <v>7.7727279999999999</v>
      </c>
      <c r="AN12" s="343">
        <v>6.882117</v>
      </c>
      <c r="AO12" s="343">
        <v>8.2817100000000003</v>
      </c>
      <c r="AP12" s="343">
        <v>6.3844329999999996</v>
      </c>
      <c r="AQ12" s="343">
        <v>6.7112999999999996</v>
      </c>
      <c r="AR12" s="343">
        <v>6.4398559999999998</v>
      </c>
      <c r="AS12" s="343">
        <v>7.4273449999999999</v>
      </c>
      <c r="AT12" s="343">
        <v>7.6474130000000002</v>
      </c>
      <c r="AU12" s="343">
        <v>7.1888480000000001</v>
      </c>
      <c r="AV12" s="343">
        <v>7.0323039999999999</v>
      </c>
      <c r="AW12" s="343">
        <v>6.5703370000000003</v>
      </c>
      <c r="AX12" s="343">
        <v>6.7564099999999998</v>
      </c>
      <c r="AY12" s="343">
        <v>7.158531</v>
      </c>
      <c r="AZ12" s="354">
        <v>6.7027210000000004</v>
      </c>
      <c r="BA12" s="354">
        <v>7.7751210000000004</v>
      </c>
      <c r="BB12" s="354">
        <v>6.8069090000000001</v>
      </c>
      <c r="BC12" s="354">
        <v>7.291169</v>
      </c>
      <c r="BD12" s="354">
        <v>7.0241189999999998</v>
      </c>
      <c r="BE12" s="354">
        <v>6.6932479999999996</v>
      </c>
      <c r="BF12" s="354">
        <v>7.3132659999999996</v>
      </c>
      <c r="BG12" s="354">
        <v>6.511628</v>
      </c>
      <c r="BH12" s="354">
        <v>6.6718979999999997</v>
      </c>
      <c r="BI12" s="354">
        <v>6.4817799999999997</v>
      </c>
      <c r="BJ12" s="354">
        <v>6.373659</v>
      </c>
      <c r="BK12" s="354">
        <v>7.6327210000000001</v>
      </c>
      <c r="BL12" s="354">
        <v>6.805974</v>
      </c>
      <c r="BM12" s="354">
        <v>7.6289559999999996</v>
      </c>
      <c r="BN12" s="354">
        <v>6.5721420000000004</v>
      </c>
      <c r="BO12" s="354">
        <v>7.0450359999999996</v>
      </c>
      <c r="BP12" s="354">
        <v>6.7943429999999996</v>
      </c>
      <c r="BQ12" s="354">
        <v>6.4832229999999997</v>
      </c>
      <c r="BR12" s="354">
        <v>7.1024529999999997</v>
      </c>
      <c r="BS12" s="354">
        <v>6.3066829999999996</v>
      </c>
      <c r="BT12" s="354">
        <v>6.4744109999999999</v>
      </c>
      <c r="BU12" s="354">
        <v>6.269698</v>
      </c>
      <c r="BV12" s="354">
        <v>6.1201299999999996</v>
      </c>
    </row>
    <row r="13" spans="1:74" ht="11.1" customHeight="1" x14ac:dyDescent="0.2">
      <c r="A13" s="47" t="s">
        <v>117</v>
      </c>
      <c r="B13" s="725" t="s">
        <v>986</v>
      </c>
      <c r="C13" s="343">
        <v>28.443481999999999</v>
      </c>
      <c r="D13" s="343">
        <v>27.296237000000001</v>
      </c>
      <c r="E13" s="343">
        <v>29.390435</v>
      </c>
      <c r="F13" s="343">
        <v>25.424655999999999</v>
      </c>
      <c r="G13" s="343">
        <v>27.159396000000001</v>
      </c>
      <c r="H13" s="343">
        <v>26.675813999999999</v>
      </c>
      <c r="I13" s="343">
        <v>28.562982000000002</v>
      </c>
      <c r="J13" s="343">
        <v>31.054283000000002</v>
      </c>
      <c r="K13" s="343">
        <v>29.879783</v>
      </c>
      <c r="L13" s="343">
        <v>28.486376</v>
      </c>
      <c r="M13" s="343">
        <v>27.055565000000001</v>
      </c>
      <c r="N13" s="343">
        <v>25.345728999999999</v>
      </c>
      <c r="O13" s="343">
        <v>27.591512999999999</v>
      </c>
      <c r="P13" s="343">
        <v>24.726140999999998</v>
      </c>
      <c r="Q13" s="343">
        <v>28.118190999999999</v>
      </c>
      <c r="R13" s="343">
        <v>25.201066000000001</v>
      </c>
      <c r="S13" s="343">
        <v>25.874428999999999</v>
      </c>
      <c r="T13" s="343">
        <v>25.296164000000001</v>
      </c>
      <c r="U13" s="343">
        <v>26.509705</v>
      </c>
      <c r="V13" s="343">
        <v>28.802461000000001</v>
      </c>
      <c r="W13" s="343">
        <v>27.661904</v>
      </c>
      <c r="X13" s="343">
        <v>26.678142000000001</v>
      </c>
      <c r="Y13" s="343">
        <v>26.630966000000001</v>
      </c>
      <c r="Z13" s="343">
        <v>25.617813999999999</v>
      </c>
      <c r="AA13" s="343">
        <v>23.088094000000002</v>
      </c>
      <c r="AB13" s="343">
        <v>23.066458000000001</v>
      </c>
      <c r="AC13" s="343">
        <v>21.912130999999999</v>
      </c>
      <c r="AD13" s="343">
        <v>17.530719000000001</v>
      </c>
      <c r="AE13" s="343">
        <v>19.327853999999999</v>
      </c>
      <c r="AF13" s="343">
        <v>21.111718</v>
      </c>
      <c r="AG13" s="343">
        <v>23.791340999999999</v>
      </c>
      <c r="AH13" s="343">
        <v>25.859217000000001</v>
      </c>
      <c r="AI13" s="343">
        <v>25.098175000000001</v>
      </c>
      <c r="AJ13" s="343">
        <v>24.36345</v>
      </c>
      <c r="AK13" s="343">
        <v>22.531037000000001</v>
      </c>
      <c r="AL13" s="343">
        <v>23.506893000000002</v>
      </c>
      <c r="AM13" s="343">
        <v>23.605143000000002</v>
      </c>
      <c r="AN13" s="343">
        <v>20.900493000000001</v>
      </c>
      <c r="AO13" s="343">
        <v>25.151045</v>
      </c>
      <c r="AP13" s="343">
        <v>22.279105000000001</v>
      </c>
      <c r="AQ13" s="343">
        <v>23.419699999999999</v>
      </c>
      <c r="AR13" s="343">
        <v>22.472521</v>
      </c>
      <c r="AS13" s="343">
        <v>24.918012000000001</v>
      </c>
      <c r="AT13" s="343">
        <v>25.862877000000001</v>
      </c>
      <c r="AU13" s="343">
        <v>24.112850999999999</v>
      </c>
      <c r="AV13" s="343">
        <v>24.074178</v>
      </c>
      <c r="AW13" s="343">
        <v>23.539894</v>
      </c>
      <c r="AX13" s="343">
        <v>24.001045999999999</v>
      </c>
      <c r="AY13" s="343">
        <v>24.70064129</v>
      </c>
      <c r="AZ13" s="354">
        <v>22.514710000000001</v>
      </c>
      <c r="BA13" s="354">
        <v>24.661529999999999</v>
      </c>
      <c r="BB13" s="354">
        <v>21.198119999999999</v>
      </c>
      <c r="BC13" s="354">
        <v>22.441569999999999</v>
      </c>
      <c r="BD13" s="354">
        <v>22.139690000000002</v>
      </c>
      <c r="BE13" s="354">
        <v>24.410730000000001</v>
      </c>
      <c r="BF13" s="354">
        <v>26.104959999999998</v>
      </c>
      <c r="BG13" s="354">
        <v>23.423919999999999</v>
      </c>
      <c r="BH13" s="354">
        <v>23.71857</v>
      </c>
      <c r="BI13" s="354">
        <v>23.025169999999999</v>
      </c>
      <c r="BJ13" s="354">
        <v>22.260639999999999</v>
      </c>
      <c r="BK13" s="354">
        <v>21.75592</v>
      </c>
      <c r="BL13" s="354">
        <v>19.699200000000001</v>
      </c>
      <c r="BM13" s="354">
        <v>22.134219999999999</v>
      </c>
      <c r="BN13" s="354">
        <v>19.172969999999999</v>
      </c>
      <c r="BO13" s="354">
        <v>20.890840000000001</v>
      </c>
      <c r="BP13" s="354">
        <v>20.992940000000001</v>
      </c>
      <c r="BQ13" s="354">
        <v>23.555330000000001</v>
      </c>
      <c r="BR13" s="354">
        <v>25.364560000000001</v>
      </c>
      <c r="BS13" s="354">
        <v>22.78829</v>
      </c>
      <c r="BT13" s="354">
        <v>23.12576</v>
      </c>
      <c r="BU13" s="354">
        <v>22.443180000000002</v>
      </c>
      <c r="BV13" s="354">
        <v>21.61251</v>
      </c>
    </row>
    <row r="14" spans="1:74" s="277" customFormat="1" ht="11.1" customHeight="1" x14ac:dyDescent="0.2">
      <c r="A14" s="436" t="s">
        <v>1458</v>
      </c>
      <c r="B14" s="724" t="s">
        <v>1182</v>
      </c>
      <c r="C14" s="34">
        <v>-5.0157049999999996</v>
      </c>
      <c r="D14" s="34">
        <v>-7.0159979999999997</v>
      </c>
      <c r="E14" s="34">
        <v>-7.0478319999999997</v>
      </c>
      <c r="F14" s="34">
        <v>-7.118493</v>
      </c>
      <c r="G14" s="34">
        <v>-7.213298</v>
      </c>
      <c r="H14" s="34">
        <v>-7.4646819999999998</v>
      </c>
      <c r="I14" s="34">
        <v>-5.6288460000000002</v>
      </c>
      <c r="J14" s="34">
        <v>-6.7662750000000003</v>
      </c>
      <c r="K14" s="34">
        <v>-6.748977</v>
      </c>
      <c r="L14" s="34">
        <v>-6.3778389999999998</v>
      </c>
      <c r="M14" s="34">
        <v>-6.5964270000000003</v>
      </c>
      <c r="N14" s="34">
        <v>-6.6478970000000004</v>
      </c>
      <c r="O14" s="34">
        <v>-6.6417979999999996</v>
      </c>
      <c r="P14" s="34">
        <v>-7.9558160000000004</v>
      </c>
      <c r="Q14" s="34">
        <v>-8.9110490000000002</v>
      </c>
      <c r="R14" s="34">
        <v>-7.4111260000000003</v>
      </c>
      <c r="S14" s="34">
        <v>-8.1241439999999994</v>
      </c>
      <c r="T14" s="34">
        <v>-8.1545190000000005</v>
      </c>
      <c r="U14" s="34">
        <v>-6.3754780000000002</v>
      </c>
      <c r="V14" s="34">
        <v>-8.7646049999999995</v>
      </c>
      <c r="W14" s="34">
        <v>-8.5016700000000007</v>
      </c>
      <c r="X14" s="34">
        <v>-8.7919459999999994</v>
      </c>
      <c r="Y14" s="34">
        <v>-8.0528840000000006</v>
      </c>
      <c r="Z14" s="34">
        <v>-8.5129040000000007</v>
      </c>
      <c r="AA14" s="34">
        <v>-8.33521</v>
      </c>
      <c r="AB14" s="34">
        <v>-8.5291490000000003</v>
      </c>
      <c r="AC14" s="34">
        <v>-9.5775889999999997</v>
      </c>
      <c r="AD14" s="34">
        <v>-6.511323</v>
      </c>
      <c r="AE14" s="34">
        <v>-9.0431980000000003</v>
      </c>
      <c r="AF14" s="34">
        <v>-9.9620499999999996</v>
      </c>
      <c r="AG14" s="34">
        <v>-8.7203992970000002</v>
      </c>
      <c r="AH14" s="34">
        <v>-8.8307950000000002</v>
      </c>
      <c r="AI14" s="34">
        <v>-9.3185409999999997</v>
      </c>
      <c r="AJ14" s="34">
        <v>-8.9994350000000001</v>
      </c>
      <c r="AK14" s="34">
        <v>-9.1379260000000002</v>
      </c>
      <c r="AL14" s="34">
        <v>-9.363054</v>
      </c>
      <c r="AM14" s="34">
        <v>-7.4811881329999999</v>
      </c>
      <c r="AN14" s="34">
        <v>-7.1899032360000001</v>
      </c>
      <c r="AO14" s="34">
        <v>-9.1083780000000001</v>
      </c>
      <c r="AP14" s="34">
        <v>-7.3199714220000001</v>
      </c>
      <c r="AQ14" s="34">
        <v>-7.6483379999999999</v>
      </c>
      <c r="AR14" s="34">
        <v>-6.717475501</v>
      </c>
      <c r="AS14" s="34">
        <v>-6.2965575840000003</v>
      </c>
      <c r="AT14" s="34">
        <v>-7.9290409999999998</v>
      </c>
      <c r="AU14" s="34">
        <v>-7.4605329999999999</v>
      </c>
      <c r="AV14" s="34">
        <v>-7.408371979</v>
      </c>
      <c r="AW14" s="34">
        <v>-7.6405430000000001</v>
      </c>
      <c r="AX14" s="34">
        <v>-8.8712900000000001</v>
      </c>
      <c r="AY14" s="34">
        <v>-7.5975599999999996</v>
      </c>
      <c r="AZ14" s="437">
        <v>-7.576568</v>
      </c>
      <c r="BA14" s="437">
        <v>-8.8284859999999998</v>
      </c>
      <c r="BB14" s="437">
        <v>-7.5443389999999999</v>
      </c>
      <c r="BC14" s="437">
        <v>-7.2877980000000004</v>
      </c>
      <c r="BD14" s="437">
        <v>-7.5068510000000002</v>
      </c>
      <c r="BE14" s="437">
        <v>-7.0269940000000002</v>
      </c>
      <c r="BF14" s="437">
        <v>-8.025995</v>
      </c>
      <c r="BG14" s="437">
        <v>-7.8596510000000004</v>
      </c>
      <c r="BH14" s="437">
        <v>-8.4854690000000002</v>
      </c>
      <c r="BI14" s="437">
        <v>-8.2299019999999992</v>
      </c>
      <c r="BJ14" s="437">
        <v>-9.2490509999999997</v>
      </c>
      <c r="BK14" s="437">
        <v>-7.3043639999999996</v>
      </c>
      <c r="BL14" s="437">
        <v>-7.2963880000000003</v>
      </c>
      <c r="BM14" s="437">
        <v>-8.8481089999999991</v>
      </c>
      <c r="BN14" s="437">
        <v>-7.5933640000000002</v>
      </c>
      <c r="BO14" s="437">
        <v>-7.4802419999999996</v>
      </c>
      <c r="BP14" s="437">
        <v>-7.7022079999999997</v>
      </c>
      <c r="BQ14" s="437">
        <v>-7.2986979999999999</v>
      </c>
      <c r="BR14" s="437">
        <v>-8.3195230000000002</v>
      </c>
      <c r="BS14" s="437">
        <v>-8.1057430000000004</v>
      </c>
      <c r="BT14" s="437">
        <v>-8.9169859999999996</v>
      </c>
      <c r="BU14" s="437">
        <v>-8.4552250000000004</v>
      </c>
      <c r="BV14" s="437">
        <v>-9.3543269999999996</v>
      </c>
    </row>
    <row r="15" spans="1:74" s="720" customFormat="1" ht="11.1" customHeight="1" x14ac:dyDescent="0.2">
      <c r="A15" s="719" t="s">
        <v>119</v>
      </c>
      <c r="B15" s="725" t="s">
        <v>1347</v>
      </c>
      <c r="C15" s="343">
        <v>0.50270199999999998</v>
      </c>
      <c r="D15" s="343">
        <v>0.28925400000000001</v>
      </c>
      <c r="E15" s="343">
        <v>0.52970899999999999</v>
      </c>
      <c r="F15" s="343">
        <v>0.68416500000000002</v>
      </c>
      <c r="G15" s="343">
        <v>0.32450899999999999</v>
      </c>
      <c r="H15" s="343">
        <v>0.62746999999999997</v>
      </c>
      <c r="I15" s="343">
        <v>0.65998699999999999</v>
      </c>
      <c r="J15" s="343">
        <v>0.77902899999999997</v>
      </c>
      <c r="K15" s="343">
        <v>0.53134199999999998</v>
      </c>
      <c r="L15" s="343">
        <v>0.40368100000000001</v>
      </c>
      <c r="M15" s="343">
        <v>0.68949099999999997</v>
      </c>
      <c r="N15" s="343">
        <v>0.292128</v>
      </c>
      <c r="O15" s="343">
        <v>0.43973600000000002</v>
      </c>
      <c r="P15" s="343">
        <v>0.29964200000000002</v>
      </c>
      <c r="Q15" s="343">
        <v>0.28083599999999997</v>
      </c>
      <c r="R15" s="343">
        <v>0.42641400000000002</v>
      </c>
      <c r="S15" s="343">
        <v>0.305446</v>
      </c>
      <c r="T15" s="343">
        <v>0.282364</v>
      </c>
      <c r="U15" s="343">
        <v>0.32570700000000002</v>
      </c>
      <c r="V15" s="343">
        <v>0.35474099999999997</v>
      </c>
      <c r="W15" s="343">
        <v>0.313973</v>
      </c>
      <c r="X15" s="343">
        <v>0.41334900000000002</v>
      </c>
      <c r="Y15" s="343">
        <v>0.335148</v>
      </c>
      <c r="Z15" s="343">
        <v>0.232768</v>
      </c>
      <c r="AA15" s="343">
        <v>9.3540999999999999E-2</v>
      </c>
      <c r="AB15" s="343">
        <v>0.15052699999999999</v>
      </c>
      <c r="AC15" s="343">
        <v>8.4850999999999996E-2</v>
      </c>
      <c r="AD15" s="343">
        <v>0.25353900000000001</v>
      </c>
      <c r="AE15" s="343">
        <v>7.9714999999999994E-2</v>
      </c>
      <c r="AF15" s="343">
        <v>0.20256399999999999</v>
      </c>
      <c r="AG15" s="343">
        <v>0.18488070300000001</v>
      </c>
      <c r="AH15" s="343">
        <v>0.28809200000000001</v>
      </c>
      <c r="AI15" s="343">
        <v>0.24795600000000001</v>
      </c>
      <c r="AJ15" s="343">
        <v>0.118162</v>
      </c>
      <c r="AK15" s="343">
        <v>0.16708500000000001</v>
      </c>
      <c r="AL15" s="343">
        <v>0.126801</v>
      </c>
      <c r="AM15" s="343">
        <v>0.24458186700000001</v>
      </c>
      <c r="AN15" s="343">
        <v>0.19734876400000001</v>
      </c>
      <c r="AO15" s="343">
        <v>0.190439</v>
      </c>
      <c r="AP15" s="343">
        <v>0.26411457799999999</v>
      </c>
      <c r="AQ15" s="343">
        <v>0.195683</v>
      </c>
      <c r="AR15" s="343">
        <v>0.232200499</v>
      </c>
      <c r="AS15" s="343">
        <v>0.220994416</v>
      </c>
      <c r="AT15" s="343">
        <v>0.240645</v>
      </c>
      <c r="AU15" s="343">
        <v>0.19603400000000001</v>
      </c>
      <c r="AV15" s="343">
        <v>0.35765550299999999</v>
      </c>
      <c r="AW15" s="343">
        <v>0.33391700000000002</v>
      </c>
      <c r="AX15" s="343">
        <v>0.35217530000000002</v>
      </c>
      <c r="AY15" s="343">
        <v>0.41286060000000002</v>
      </c>
      <c r="AZ15" s="354">
        <v>0.22422439999999999</v>
      </c>
      <c r="BA15" s="354">
        <v>0.3766255</v>
      </c>
      <c r="BB15" s="354">
        <v>0.40720020000000001</v>
      </c>
      <c r="BC15" s="354">
        <v>0.52102899999999996</v>
      </c>
      <c r="BD15" s="354">
        <v>0.49246800000000002</v>
      </c>
      <c r="BE15" s="354">
        <v>0.54129989999999994</v>
      </c>
      <c r="BF15" s="354">
        <v>0.44671539999999998</v>
      </c>
      <c r="BG15" s="354">
        <v>0.397179</v>
      </c>
      <c r="BH15" s="354">
        <v>0.3532903</v>
      </c>
      <c r="BI15" s="354">
        <v>0.41004350000000001</v>
      </c>
      <c r="BJ15" s="354">
        <v>0.37718049999999997</v>
      </c>
      <c r="BK15" s="354">
        <v>0.39905839999999998</v>
      </c>
      <c r="BL15" s="354">
        <v>0.20683840000000001</v>
      </c>
      <c r="BM15" s="354">
        <v>0.35307119999999997</v>
      </c>
      <c r="BN15" s="354">
        <v>0.38304450000000001</v>
      </c>
      <c r="BO15" s="354">
        <v>0.49815920000000002</v>
      </c>
      <c r="BP15" s="354">
        <v>0.4731303</v>
      </c>
      <c r="BQ15" s="354">
        <v>0.52474220000000005</v>
      </c>
      <c r="BR15" s="354">
        <v>0.43205640000000001</v>
      </c>
      <c r="BS15" s="354">
        <v>0.38404100000000002</v>
      </c>
      <c r="BT15" s="354">
        <v>0.34070260000000002</v>
      </c>
      <c r="BU15" s="354">
        <v>0.397789</v>
      </c>
      <c r="BV15" s="354">
        <v>0.36360239999999999</v>
      </c>
    </row>
    <row r="16" spans="1:74" s="720" customFormat="1" ht="11.1" customHeight="1" x14ac:dyDescent="0.2">
      <c r="A16" s="719" t="s">
        <v>120</v>
      </c>
      <c r="B16" s="725" t="s">
        <v>1348</v>
      </c>
      <c r="C16" s="343">
        <v>5.5184069999999998</v>
      </c>
      <c r="D16" s="343">
        <v>7.3052520000000003</v>
      </c>
      <c r="E16" s="343">
        <v>7.5775410000000001</v>
      </c>
      <c r="F16" s="343">
        <v>7.8026580000000001</v>
      </c>
      <c r="G16" s="343">
        <v>7.5378069999999999</v>
      </c>
      <c r="H16" s="343">
        <v>8.0921520000000005</v>
      </c>
      <c r="I16" s="343">
        <v>6.2888330000000003</v>
      </c>
      <c r="J16" s="343">
        <v>7.5453039999999998</v>
      </c>
      <c r="K16" s="343">
        <v>7.2803190000000004</v>
      </c>
      <c r="L16" s="343">
        <v>6.7815200000000004</v>
      </c>
      <c r="M16" s="343">
        <v>7.2859179999999997</v>
      </c>
      <c r="N16" s="343">
        <v>6.9400250000000003</v>
      </c>
      <c r="O16" s="343">
        <v>7.0815340000000004</v>
      </c>
      <c r="P16" s="343">
        <v>8.2554580000000009</v>
      </c>
      <c r="Q16" s="343">
        <v>9.1918849999999992</v>
      </c>
      <c r="R16" s="343">
        <v>7.8375399999999997</v>
      </c>
      <c r="S16" s="343">
        <v>8.4295899999999993</v>
      </c>
      <c r="T16" s="343">
        <v>8.4368829999999999</v>
      </c>
      <c r="U16" s="343">
        <v>6.7011849999999997</v>
      </c>
      <c r="V16" s="343">
        <v>9.1193460000000002</v>
      </c>
      <c r="W16" s="343">
        <v>8.8156429999999997</v>
      </c>
      <c r="X16" s="343">
        <v>9.2052949999999996</v>
      </c>
      <c r="Y16" s="343">
        <v>8.3880320000000008</v>
      </c>
      <c r="Z16" s="343">
        <v>8.7456720000000008</v>
      </c>
      <c r="AA16" s="343">
        <v>8.4287510000000001</v>
      </c>
      <c r="AB16" s="343">
        <v>8.6796760000000006</v>
      </c>
      <c r="AC16" s="343">
        <v>9.6624400000000001</v>
      </c>
      <c r="AD16" s="343">
        <v>6.7648619999999999</v>
      </c>
      <c r="AE16" s="343">
        <v>9.1229130000000005</v>
      </c>
      <c r="AF16" s="343">
        <v>10.164614</v>
      </c>
      <c r="AG16" s="343">
        <v>8.9052799999999994</v>
      </c>
      <c r="AH16" s="343">
        <v>9.1188870000000009</v>
      </c>
      <c r="AI16" s="343">
        <v>9.566497</v>
      </c>
      <c r="AJ16" s="343">
        <v>9.117597</v>
      </c>
      <c r="AK16" s="343">
        <v>9.3050110000000004</v>
      </c>
      <c r="AL16" s="343">
        <v>9.4898550000000004</v>
      </c>
      <c r="AM16" s="343">
        <v>7.7257699999999998</v>
      </c>
      <c r="AN16" s="343">
        <v>7.3872520000000002</v>
      </c>
      <c r="AO16" s="343">
        <v>9.2988169999999997</v>
      </c>
      <c r="AP16" s="343">
        <v>7.5840860000000001</v>
      </c>
      <c r="AQ16" s="343">
        <v>7.8440209999999997</v>
      </c>
      <c r="AR16" s="343">
        <v>6.9496760000000002</v>
      </c>
      <c r="AS16" s="343">
        <v>6.5175520000000002</v>
      </c>
      <c r="AT16" s="343">
        <v>8.1696860000000004</v>
      </c>
      <c r="AU16" s="343">
        <v>7.6565669999999999</v>
      </c>
      <c r="AV16" s="343">
        <v>7.7660274810000001</v>
      </c>
      <c r="AW16" s="343">
        <v>7.9744599999999997</v>
      </c>
      <c r="AX16" s="343">
        <v>9.2234649999999991</v>
      </c>
      <c r="AY16" s="343">
        <v>8.0104199999999999</v>
      </c>
      <c r="AZ16" s="354">
        <v>7.8007929999999996</v>
      </c>
      <c r="BA16" s="354">
        <v>9.2051119999999997</v>
      </c>
      <c r="BB16" s="354">
        <v>7.9515390000000004</v>
      </c>
      <c r="BC16" s="354">
        <v>7.808827</v>
      </c>
      <c r="BD16" s="354">
        <v>7.9993189999999998</v>
      </c>
      <c r="BE16" s="354">
        <v>7.5682939999999999</v>
      </c>
      <c r="BF16" s="354">
        <v>8.4727099999999993</v>
      </c>
      <c r="BG16" s="354">
        <v>8.2568300000000008</v>
      </c>
      <c r="BH16" s="354">
        <v>8.8387589999999996</v>
      </c>
      <c r="BI16" s="354">
        <v>8.6399450000000009</v>
      </c>
      <c r="BJ16" s="354">
        <v>9.6262310000000006</v>
      </c>
      <c r="BK16" s="354">
        <v>7.7034229999999999</v>
      </c>
      <c r="BL16" s="354">
        <v>7.5032259999999997</v>
      </c>
      <c r="BM16" s="354">
        <v>9.2011800000000008</v>
      </c>
      <c r="BN16" s="354">
        <v>7.9764090000000003</v>
      </c>
      <c r="BO16" s="354">
        <v>7.9784009999999999</v>
      </c>
      <c r="BP16" s="354">
        <v>8.175338</v>
      </c>
      <c r="BQ16" s="354">
        <v>7.8234409999999999</v>
      </c>
      <c r="BR16" s="354">
        <v>8.7515800000000006</v>
      </c>
      <c r="BS16" s="354">
        <v>8.4897840000000002</v>
      </c>
      <c r="BT16" s="354">
        <v>9.2576889999999992</v>
      </c>
      <c r="BU16" s="354">
        <v>8.8530139999999999</v>
      </c>
      <c r="BV16" s="354">
        <v>9.7179300000000008</v>
      </c>
    </row>
    <row r="17" spans="1:74" ht="11.1" customHeight="1" x14ac:dyDescent="0.2">
      <c r="A17" s="47" t="s">
        <v>121</v>
      </c>
      <c r="B17" s="726" t="s">
        <v>1349</v>
      </c>
      <c r="C17" s="343">
        <v>2.8675670000000002</v>
      </c>
      <c r="D17" s="343">
        <v>3.9834839999999998</v>
      </c>
      <c r="E17" s="343">
        <v>3.6464560000000001</v>
      </c>
      <c r="F17" s="343">
        <v>3.9406050000000001</v>
      </c>
      <c r="G17" s="343">
        <v>4.4709810000000001</v>
      </c>
      <c r="H17" s="343">
        <v>4.6886659999999996</v>
      </c>
      <c r="I17" s="343">
        <v>3.8087960000000001</v>
      </c>
      <c r="J17" s="343">
        <v>3.507873</v>
      </c>
      <c r="K17" s="343">
        <v>4.1654010000000001</v>
      </c>
      <c r="L17" s="343">
        <v>3.9011010000000002</v>
      </c>
      <c r="M17" s="343">
        <v>3.9591319999999999</v>
      </c>
      <c r="N17" s="343">
        <v>3.5378409999999998</v>
      </c>
      <c r="O17" s="343">
        <v>3.947028</v>
      </c>
      <c r="P17" s="343">
        <v>4.0777049999999999</v>
      </c>
      <c r="Q17" s="343">
        <v>4.0592689999999996</v>
      </c>
      <c r="R17" s="343">
        <v>3.9838260000000001</v>
      </c>
      <c r="S17" s="343">
        <v>4.5199309999999997</v>
      </c>
      <c r="T17" s="343">
        <v>4.2302920000000004</v>
      </c>
      <c r="U17" s="343">
        <v>3.8586070000000001</v>
      </c>
      <c r="V17" s="343">
        <v>5.1284859999999997</v>
      </c>
      <c r="W17" s="343">
        <v>4.537738</v>
      </c>
      <c r="X17" s="343">
        <v>4.2559519999999997</v>
      </c>
      <c r="Y17" s="343">
        <v>4.2799670000000001</v>
      </c>
      <c r="Z17" s="343">
        <v>4.2029579999999997</v>
      </c>
      <c r="AA17" s="343">
        <v>3.9392870000000002</v>
      </c>
      <c r="AB17" s="343">
        <v>4.5618369999999997</v>
      </c>
      <c r="AC17" s="343">
        <v>5.5548469999999996</v>
      </c>
      <c r="AD17" s="343">
        <v>3.468629</v>
      </c>
      <c r="AE17" s="343">
        <v>4.5436500000000004</v>
      </c>
      <c r="AF17" s="343">
        <v>5.8277330000000003</v>
      </c>
      <c r="AG17" s="343">
        <v>4.3086849999999997</v>
      </c>
      <c r="AH17" s="343">
        <v>4.3366249999999997</v>
      </c>
      <c r="AI17" s="343">
        <v>4.7500520000000002</v>
      </c>
      <c r="AJ17" s="343">
        <v>4.2634059999999998</v>
      </c>
      <c r="AK17" s="343">
        <v>5.2819120000000002</v>
      </c>
      <c r="AL17" s="343">
        <v>5.750203</v>
      </c>
      <c r="AM17" s="343">
        <v>3.7648570000000001</v>
      </c>
      <c r="AN17" s="343">
        <v>3.9979789999999999</v>
      </c>
      <c r="AO17" s="343">
        <v>4.9272400000000003</v>
      </c>
      <c r="AP17" s="343">
        <v>3.6171190000000002</v>
      </c>
      <c r="AQ17" s="343">
        <v>3.8988679999999998</v>
      </c>
      <c r="AR17" s="343">
        <v>4.0426419999999998</v>
      </c>
      <c r="AS17" s="343">
        <v>3.6217519999999999</v>
      </c>
      <c r="AT17" s="343">
        <v>4.6554500000000001</v>
      </c>
      <c r="AU17" s="343">
        <v>4.3151190000000001</v>
      </c>
      <c r="AV17" s="343">
        <v>3.9243283189999998</v>
      </c>
      <c r="AW17" s="343">
        <v>4.8812540000000002</v>
      </c>
      <c r="AX17" s="343">
        <v>4.880134</v>
      </c>
      <c r="AY17" s="343">
        <v>4.4490980000000002</v>
      </c>
      <c r="AZ17" s="354">
        <v>4.1984500000000002</v>
      </c>
      <c r="BA17" s="354">
        <v>4.9741799999999996</v>
      </c>
      <c r="BB17" s="354">
        <v>4.7781419999999999</v>
      </c>
      <c r="BC17" s="354">
        <v>4.8597799999999998</v>
      </c>
      <c r="BD17" s="354">
        <v>4.7393190000000001</v>
      </c>
      <c r="BE17" s="354">
        <v>4.2931889999999999</v>
      </c>
      <c r="BF17" s="354">
        <v>4.9077979999999997</v>
      </c>
      <c r="BG17" s="354">
        <v>4.684564</v>
      </c>
      <c r="BH17" s="354">
        <v>4.7037870000000002</v>
      </c>
      <c r="BI17" s="354">
        <v>4.5144450000000003</v>
      </c>
      <c r="BJ17" s="354">
        <v>4.8700780000000004</v>
      </c>
      <c r="BK17" s="354">
        <v>4.2338589999999998</v>
      </c>
      <c r="BL17" s="354">
        <v>4.0630870000000003</v>
      </c>
      <c r="BM17" s="354">
        <v>4.9101790000000003</v>
      </c>
      <c r="BN17" s="354">
        <v>4.7907789999999997</v>
      </c>
      <c r="BO17" s="354">
        <v>4.9196749999999998</v>
      </c>
      <c r="BP17" s="354">
        <v>4.7937060000000002</v>
      </c>
      <c r="BQ17" s="354">
        <v>4.3949530000000001</v>
      </c>
      <c r="BR17" s="354">
        <v>5.019209</v>
      </c>
      <c r="BS17" s="354">
        <v>4.7800310000000001</v>
      </c>
      <c r="BT17" s="354">
        <v>4.8226870000000002</v>
      </c>
      <c r="BU17" s="354">
        <v>4.6161539999999999</v>
      </c>
      <c r="BV17" s="354">
        <v>4.9868350000000001</v>
      </c>
    </row>
    <row r="18" spans="1:74" ht="11.1" customHeight="1" x14ac:dyDescent="0.2">
      <c r="A18" s="47" t="s">
        <v>122</v>
      </c>
      <c r="B18" s="726" t="s">
        <v>1350</v>
      </c>
      <c r="C18" s="343">
        <v>2.6508400000000001</v>
      </c>
      <c r="D18" s="343">
        <v>3.3217680000000001</v>
      </c>
      <c r="E18" s="343">
        <v>3.9310849999999999</v>
      </c>
      <c r="F18" s="343">
        <v>3.862053</v>
      </c>
      <c r="G18" s="343">
        <v>3.0668259999999998</v>
      </c>
      <c r="H18" s="343">
        <v>3.403486</v>
      </c>
      <c r="I18" s="343">
        <v>2.4800369999999998</v>
      </c>
      <c r="J18" s="343">
        <v>4.0374309999999998</v>
      </c>
      <c r="K18" s="343">
        <v>3.1149179999999999</v>
      </c>
      <c r="L18" s="343">
        <v>2.8804189999999998</v>
      </c>
      <c r="M18" s="343">
        <v>3.3267859999999998</v>
      </c>
      <c r="N18" s="343">
        <v>3.4021840000000001</v>
      </c>
      <c r="O18" s="343">
        <v>3.134506</v>
      </c>
      <c r="P18" s="343">
        <v>4.177753</v>
      </c>
      <c r="Q18" s="343">
        <v>5.1326159999999996</v>
      </c>
      <c r="R18" s="343">
        <v>3.8537140000000001</v>
      </c>
      <c r="S18" s="343">
        <v>3.909659</v>
      </c>
      <c r="T18" s="343">
        <v>4.2065910000000004</v>
      </c>
      <c r="U18" s="343">
        <v>2.842578</v>
      </c>
      <c r="V18" s="343">
        <v>3.9908600000000001</v>
      </c>
      <c r="W18" s="343">
        <v>4.2779049999999996</v>
      </c>
      <c r="X18" s="343">
        <v>4.9493429999999998</v>
      </c>
      <c r="Y18" s="343">
        <v>4.1080649999999999</v>
      </c>
      <c r="Z18" s="343">
        <v>4.5427140000000001</v>
      </c>
      <c r="AA18" s="343">
        <v>4.4894639999999999</v>
      </c>
      <c r="AB18" s="343">
        <v>4.117839</v>
      </c>
      <c r="AC18" s="343">
        <v>4.1075929999999996</v>
      </c>
      <c r="AD18" s="343">
        <v>3.296233</v>
      </c>
      <c r="AE18" s="343">
        <v>4.5792630000000001</v>
      </c>
      <c r="AF18" s="343">
        <v>4.336881</v>
      </c>
      <c r="AG18" s="343">
        <v>4.5965949999999998</v>
      </c>
      <c r="AH18" s="343">
        <v>4.7822620000000002</v>
      </c>
      <c r="AI18" s="343">
        <v>4.8164449999999999</v>
      </c>
      <c r="AJ18" s="343">
        <v>4.8541910000000001</v>
      </c>
      <c r="AK18" s="343">
        <v>4.0230990000000002</v>
      </c>
      <c r="AL18" s="343">
        <v>3.739652</v>
      </c>
      <c r="AM18" s="343">
        <v>3.9609130000000001</v>
      </c>
      <c r="AN18" s="343">
        <v>3.3892730000000002</v>
      </c>
      <c r="AO18" s="343">
        <v>4.3715770000000003</v>
      </c>
      <c r="AP18" s="343">
        <v>3.9669669999999999</v>
      </c>
      <c r="AQ18" s="343">
        <v>3.9451529999999999</v>
      </c>
      <c r="AR18" s="343">
        <v>2.9070339999999999</v>
      </c>
      <c r="AS18" s="343">
        <v>2.8957999999999999</v>
      </c>
      <c r="AT18" s="343">
        <v>3.5142359999999999</v>
      </c>
      <c r="AU18" s="343">
        <v>3.3414480000000002</v>
      </c>
      <c r="AV18" s="343">
        <v>3.8416991619999998</v>
      </c>
      <c r="AW18" s="343">
        <v>3.0932059999999999</v>
      </c>
      <c r="AX18" s="343">
        <v>4.3433310000000001</v>
      </c>
      <c r="AY18" s="343">
        <v>3.5613220000000001</v>
      </c>
      <c r="AZ18" s="354">
        <v>3.6023429999999999</v>
      </c>
      <c r="BA18" s="354">
        <v>4.2309320000000001</v>
      </c>
      <c r="BB18" s="354">
        <v>3.1733980000000002</v>
      </c>
      <c r="BC18" s="354">
        <v>2.9490470000000002</v>
      </c>
      <c r="BD18" s="354">
        <v>3.26</v>
      </c>
      <c r="BE18" s="354">
        <v>3.2751049999999999</v>
      </c>
      <c r="BF18" s="354">
        <v>3.5649120000000001</v>
      </c>
      <c r="BG18" s="354">
        <v>3.5722659999999999</v>
      </c>
      <c r="BH18" s="354">
        <v>4.1349720000000003</v>
      </c>
      <c r="BI18" s="354">
        <v>4.1254999999999997</v>
      </c>
      <c r="BJ18" s="354">
        <v>4.7561540000000004</v>
      </c>
      <c r="BK18" s="354">
        <v>3.469563</v>
      </c>
      <c r="BL18" s="354">
        <v>3.4401389999999998</v>
      </c>
      <c r="BM18" s="354">
        <v>4.2910000000000004</v>
      </c>
      <c r="BN18" s="354">
        <v>3.1856300000000002</v>
      </c>
      <c r="BO18" s="354">
        <v>3.0587260000000001</v>
      </c>
      <c r="BP18" s="354">
        <v>3.3816320000000002</v>
      </c>
      <c r="BQ18" s="354">
        <v>3.4284880000000002</v>
      </c>
      <c r="BR18" s="354">
        <v>3.7323710000000001</v>
      </c>
      <c r="BS18" s="354">
        <v>3.7097530000000001</v>
      </c>
      <c r="BT18" s="354">
        <v>4.4350009999999997</v>
      </c>
      <c r="BU18" s="354">
        <v>4.2368589999999999</v>
      </c>
      <c r="BV18" s="354">
        <v>4.7310949999999998</v>
      </c>
    </row>
    <row r="19" spans="1:74" s="277" customFormat="1" ht="11.1" customHeight="1" x14ac:dyDescent="0.2">
      <c r="A19" s="438" t="s">
        <v>118</v>
      </c>
      <c r="B19" s="724" t="s">
        <v>1351</v>
      </c>
      <c r="C19" s="34">
        <v>-0.100698595</v>
      </c>
      <c r="D19" s="34">
        <v>-0.24638706899999999</v>
      </c>
      <c r="E19" s="34">
        <v>-0.31413086400000001</v>
      </c>
      <c r="F19" s="34">
        <v>-0.12680815100000001</v>
      </c>
      <c r="G19" s="34">
        <v>-0.39862661399999999</v>
      </c>
      <c r="H19" s="34">
        <v>-0.39739254200000002</v>
      </c>
      <c r="I19" s="34">
        <v>0.15783847100000001</v>
      </c>
      <c r="J19" s="34">
        <v>0.124601114</v>
      </c>
      <c r="K19" s="34">
        <v>-0.130444632</v>
      </c>
      <c r="L19" s="34">
        <v>-0.40106062100000001</v>
      </c>
      <c r="M19" s="34">
        <v>-0.18320493800000001</v>
      </c>
      <c r="N19" s="34">
        <v>0.20931444099999999</v>
      </c>
      <c r="O19" s="34">
        <v>-0.60175853599999996</v>
      </c>
      <c r="P19" s="34">
        <v>-0.59068475099999995</v>
      </c>
      <c r="Q19" s="34">
        <v>-0.56853718200000003</v>
      </c>
      <c r="R19" s="34">
        <v>-0.53531582799999999</v>
      </c>
      <c r="S19" s="34">
        <v>-0.49102068900000001</v>
      </c>
      <c r="T19" s="34">
        <v>-0.43565176500000002</v>
      </c>
      <c r="U19" s="34">
        <v>-0.36920905700000001</v>
      </c>
      <c r="V19" s="34">
        <v>-0.29169256399999999</v>
      </c>
      <c r="W19" s="34">
        <v>-0.20310228599999999</v>
      </c>
      <c r="X19" s="34">
        <v>-0.103438223</v>
      </c>
      <c r="Y19" s="34">
        <v>7.2996240000000002E-3</v>
      </c>
      <c r="Z19" s="34">
        <v>0.12911125600000001</v>
      </c>
      <c r="AA19" s="34">
        <v>0.15433333299999999</v>
      </c>
      <c r="AB19" s="34">
        <v>0.15433333299999999</v>
      </c>
      <c r="AC19" s="34">
        <v>0.15433333299999999</v>
      </c>
      <c r="AD19" s="34">
        <v>0.15433333299999999</v>
      </c>
      <c r="AE19" s="34">
        <v>0.15433333299999999</v>
      </c>
      <c r="AF19" s="34">
        <v>0.15433333299999999</v>
      </c>
      <c r="AG19" s="34">
        <v>0.15433333299999999</v>
      </c>
      <c r="AH19" s="34">
        <v>0.15433333299999999</v>
      </c>
      <c r="AI19" s="34">
        <v>0.15433333299999999</v>
      </c>
      <c r="AJ19" s="34">
        <v>0.15433333299999999</v>
      </c>
      <c r="AK19" s="34">
        <v>0.15433333299999999</v>
      </c>
      <c r="AL19" s="34">
        <v>0.15433333299999999</v>
      </c>
      <c r="AM19" s="34">
        <v>0.31300657599999998</v>
      </c>
      <c r="AN19" s="34">
        <v>-0.66581022099999998</v>
      </c>
      <c r="AO19" s="34">
        <v>-2.4258148E-2</v>
      </c>
      <c r="AP19" s="34">
        <v>-2.3744062E-2</v>
      </c>
      <c r="AQ19" s="34">
        <v>-2.324087E-2</v>
      </c>
      <c r="AR19" s="34">
        <v>-2.2748342000000001E-2</v>
      </c>
      <c r="AS19" s="34">
        <v>0.41855587599999999</v>
      </c>
      <c r="AT19" s="34">
        <v>0.66112353800000001</v>
      </c>
      <c r="AU19" s="34">
        <v>0.47266340699999998</v>
      </c>
      <c r="AV19" s="34">
        <v>-5.5164000999999997E-2</v>
      </c>
      <c r="AW19" s="34">
        <v>-2.5383751999999999E-2</v>
      </c>
      <c r="AX19" s="34">
        <v>-1.2999999999999999E-2</v>
      </c>
      <c r="AY19" s="34">
        <v>0.25707760000000002</v>
      </c>
      <c r="AZ19" s="437">
        <v>-0.68330089999999999</v>
      </c>
      <c r="BA19" s="437">
        <v>-4.0039400000000003E-2</v>
      </c>
      <c r="BB19" s="437">
        <v>-3.4596399999999999E-2</v>
      </c>
      <c r="BC19" s="437">
        <v>-4.2804099999999998E-2</v>
      </c>
      <c r="BD19" s="437">
        <v>-3.9812E-2</v>
      </c>
      <c r="BE19" s="437">
        <v>0.41710580000000003</v>
      </c>
      <c r="BF19" s="437">
        <v>0.65503310000000003</v>
      </c>
      <c r="BG19" s="437">
        <v>0.47954970000000002</v>
      </c>
      <c r="BH19" s="437">
        <v>-4.8609100000000002E-2</v>
      </c>
      <c r="BI19" s="437">
        <v>-4.8170900000000003E-2</v>
      </c>
      <c r="BJ19" s="437">
        <v>-3.4489199999999998E-2</v>
      </c>
      <c r="BK19" s="437">
        <v>0.2530114</v>
      </c>
      <c r="BL19" s="437">
        <v>-0.71172599999999997</v>
      </c>
      <c r="BM19" s="437">
        <v>-5.69519E-2</v>
      </c>
      <c r="BN19" s="437">
        <v>-4.7550799999999997E-2</v>
      </c>
      <c r="BO19" s="437">
        <v>-5.3220799999999999E-2</v>
      </c>
      <c r="BP19" s="437">
        <v>-4.9585400000000002E-2</v>
      </c>
      <c r="BQ19" s="437">
        <v>0.40787099999999998</v>
      </c>
      <c r="BR19" s="437">
        <v>0.64645260000000004</v>
      </c>
      <c r="BS19" s="437">
        <v>0.47109030000000002</v>
      </c>
      <c r="BT19" s="437">
        <v>-5.5562899999999998E-2</v>
      </c>
      <c r="BU19" s="437">
        <v>-5.6124100000000003E-2</v>
      </c>
      <c r="BV19" s="437">
        <v>-4.2563299999999998E-2</v>
      </c>
    </row>
    <row r="20" spans="1:74" ht="11.1" customHeight="1" x14ac:dyDescent="0.2">
      <c r="A20" s="46"/>
      <c r="B20" s="720"/>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433"/>
      <c r="BA20" s="433"/>
      <c r="BB20" s="433"/>
      <c r="BC20" s="433"/>
      <c r="BD20" s="433"/>
      <c r="BE20" s="433"/>
      <c r="BF20" s="433"/>
      <c r="BG20" s="433"/>
      <c r="BH20" s="433"/>
      <c r="BI20" s="433"/>
      <c r="BJ20" s="433"/>
      <c r="BK20" s="433"/>
      <c r="BL20" s="433"/>
      <c r="BM20" s="433"/>
      <c r="BN20" s="433"/>
      <c r="BO20" s="433"/>
      <c r="BP20" s="433"/>
      <c r="BQ20" s="433"/>
      <c r="BR20" s="433"/>
      <c r="BS20" s="433"/>
      <c r="BT20" s="433"/>
      <c r="BU20" s="433"/>
      <c r="BV20" s="433"/>
    </row>
    <row r="21" spans="1:74" ht="11.1" customHeight="1" x14ac:dyDescent="0.2">
      <c r="A21" s="46"/>
      <c r="B21" s="277" t="s">
        <v>1352</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427"/>
      <c r="AZ21" s="433"/>
      <c r="BA21" s="433"/>
      <c r="BB21" s="433"/>
      <c r="BC21" s="433"/>
      <c r="BD21" s="433"/>
      <c r="BE21" s="433"/>
      <c r="BF21" s="433"/>
      <c r="BG21" s="433"/>
      <c r="BH21" s="433"/>
      <c r="BI21" s="433"/>
      <c r="BJ21" s="433"/>
      <c r="BK21" s="433"/>
      <c r="BL21" s="433"/>
      <c r="BM21" s="433"/>
      <c r="BN21" s="433"/>
      <c r="BO21" s="433"/>
      <c r="BP21" s="433"/>
      <c r="BQ21" s="433"/>
      <c r="BR21" s="433"/>
      <c r="BS21" s="433"/>
      <c r="BT21" s="433"/>
      <c r="BU21" s="433"/>
      <c r="BV21" s="433"/>
    </row>
    <row r="22" spans="1:74" s="277" customFormat="1" ht="11.1" customHeight="1" x14ac:dyDescent="0.2">
      <c r="A22" s="436" t="s">
        <v>132</v>
      </c>
      <c r="B22" s="721" t="s">
        <v>1353</v>
      </c>
      <c r="C22" s="34">
        <v>52.532774029999999</v>
      </c>
      <c r="D22" s="34">
        <v>43.693880970000002</v>
      </c>
      <c r="E22" s="34">
        <v>38.218616449999999</v>
      </c>
      <c r="F22" s="34">
        <v>34.553562149999998</v>
      </c>
      <c r="G22" s="34">
        <v>38.843298310000002</v>
      </c>
      <c r="H22" s="34">
        <v>45.339655229999998</v>
      </c>
      <c r="I22" s="34">
        <v>53.059303759999999</v>
      </c>
      <c r="J22" s="34">
        <v>51.962850940000003</v>
      </c>
      <c r="K22" s="34">
        <v>40.842045900000002</v>
      </c>
      <c r="L22" s="34">
        <v>35.108945030000001</v>
      </c>
      <c r="M22" s="34">
        <v>35.986838069999997</v>
      </c>
      <c r="N22" s="34">
        <v>45.392050509999997</v>
      </c>
      <c r="O22" s="34">
        <v>39.092554399999997</v>
      </c>
      <c r="P22" s="34">
        <v>30.341058830000001</v>
      </c>
      <c r="Q22" s="34">
        <v>32.317523559999998</v>
      </c>
      <c r="R22" s="34">
        <v>26.062644030000001</v>
      </c>
      <c r="S22" s="34">
        <v>28.689242019999998</v>
      </c>
      <c r="T22" s="34">
        <v>36.729027989999999</v>
      </c>
      <c r="U22" s="34">
        <v>47.559796319999997</v>
      </c>
      <c r="V22" s="34">
        <v>47.049748579999999</v>
      </c>
      <c r="W22" s="34">
        <v>37.333333320000001</v>
      </c>
      <c r="X22" s="34">
        <v>32.707409720000001</v>
      </c>
      <c r="Y22" s="34">
        <v>32.790520649999998</v>
      </c>
      <c r="Z22" s="34">
        <v>35.221733360000002</v>
      </c>
      <c r="AA22" s="34">
        <v>45.65010788</v>
      </c>
      <c r="AB22" s="34">
        <v>29.198921989999999</v>
      </c>
      <c r="AC22" s="34">
        <v>25.646463000000001</v>
      </c>
      <c r="AD22" s="34">
        <v>24.27694602</v>
      </c>
      <c r="AE22" s="34">
        <v>29.250938770000001</v>
      </c>
      <c r="AF22" s="34">
        <v>37.46769372</v>
      </c>
      <c r="AG22" s="34">
        <v>43.518561239999997</v>
      </c>
      <c r="AH22" s="34">
        <v>42.474831510000001</v>
      </c>
      <c r="AI22" s="34">
        <v>34.485968370000002</v>
      </c>
      <c r="AJ22" s="34">
        <v>30.586618099999999</v>
      </c>
      <c r="AK22" s="34">
        <v>29.599145579999998</v>
      </c>
      <c r="AL22" s="34">
        <v>38.782489669999997</v>
      </c>
      <c r="AM22" s="34">
        <v>49.060488339999999</v>
      </c>
      <c r="AN22" s="34">
        <v>38.236127439999997</v>
      </c>
      <c r="AO22" s="34">
        <v>31.15485005</v>
      </c>
      <c r="AP22" s="34">
        <v>28.631193</v>
      </c>
      <c r="AQ22" s="34">
        <v>30.76127498</v>
      </c>
      <c r="AR22" s="34">
        <v>39.411925199999999</v>
      </c>
      <c r="AS22" s="34">
        <v>47.841587990000001</v>
      </c>
      <c r="AT22" s="34">
        <v>42.463765809999998</v>
      </c>
      <c r="AU22" s="34">
        <v>36.252963540000003</v>
      </c>
      <c r="AV22" s="34">
        <v>34.149530660000003</v>
      </c>
      <c r="AW22" s="34">
        <v>34.087416099999999</v>
      </c>
      <c r="AX22" s="34">
        <v>40.986357050000002</v>
      </c>
      <c r="AY22" s="34">
        <v>45.826333419999997</v>
      </c>
      <c r="AZ22" s="437">
        <v>37.415819999999997</v>
      </c>
      <c r="BA22" s="437">
        <v>30.32977</v>
      </c>
      <c r="BB22" s="437">
        <v>25.921209999999999</v>
      </c>
      <c r="BC22" s="437">
        <v>29.006599999999999</v>
      </c>
      <c r="BD22" s="437">
        <v>34.363460000000003</v>
      </c>
      <c r="BE22" s="437">
        <v>42.190519999999999</v>
      </c>
      <c r="BF22" s="437">
        <v>43.009059999999998</v>
      </c>
      <c r="BG22" s="437">
        <v>35.53978</v>
      </c>
      <c r="BH22" s="437">
        <v>30.94999</v>
      </c>
      <c r="BI22" s="437">
        <v>30.918230000000001</v>
      </c>
      <c r="BJ22" s="437">
        <v>38.903919999999999</v>
      </c>
      <c r="BK22" s="437">
        <v>42.457430000000002</v>
      </c>
      <c r="BL22" s="437">
        <v>34.300229999999999</v>
      </c>
      <c r="BM22" s="437">
        <v>28.876709999999999</v>
      </c>
      <c r="BN22" s="437">
        <v>25.244990000000001</v>
      </c>
      <c r="BO22" s="437">
        <v>28.742280000000001</v>
      </c>
      <c r="BP22" s="437">
        <v>34.199959999999997</v>
      </c>
      <c r="BQ22" s="437">
        <v>41.699260000000002</v>
      </c>
      <c r="BR22" s="437">
        <v>42.66283</v>
      </c>
      <c r="BS22" s="437">
        <v>35.035440000000001</v>
      </c>
      <c r="BT22" s="437">
        <v>30.34526</v>
      </c>
      <c r="BU22" s="437">
        <v>29.950469999999999</v>
      </c>
      <c r="BV22" s="437">
        <v>34.879379999999998</v>
      </c>
    </row>
    <row r="23" spans="1:74" s="720" customFormat="1" ht="11.1" customHeight="1" x14ac:dyDescent="0.2">
      <c r="A23" s="719" t="s">
        <v>127</v>
      </c>
      <c r="B23" s="722" t="s">
        <v>1354</v>
      </c>
      <c r="C23" s="343">
        <v>1.432361014</v>
      </c>
      <c r="D23" s="343">
        <v>1.3087779879999999</v>
      </c>
      <c r="E23" s="343">
        <v>1.4117230119999999</v>
      </c>
      <c r="F23" s="343">
        <v>1.3183229999999999</v>
      </c>
      <c r="G23" s="343">
        <v>1.349243008</v>
      </c>
      <c r="H23" s="343">
        <v>1.28117499</v>
      </c>
      <c r="I23" s="343">
        <v>1.33444801</v>
      </c>
      <c r="J23" s="343">
        <v>1.33444801</v>
      </c>
      <c r="K23" s="343">
        <v>1.2634509899999999</v>
      </c>
      <c r="L23" s="343">
        <v>1.3725299909999999</v>
      </c>
      <c r="M23" s="343">
        <v>1.2877080000000001</v>
      </c>
      <c r="N23" s="343">
        <v>1.315065012</v>
      </c>
      <c r="O23" s="343">
        <v>1.3544059959999999</v>
      </c>
      <c r="P23" s="343">
        <v>1.2655879880000001</v>
      </c>
      <c r="Q23" s="343">
        <v>1.4052840019999999</v>
      </c>
      <c r="R23" s="343">
        <v>1.263009</v>
      </c>
      <c r="S23" s="343">
        <v>1.302344999</v>
      </c>
      <c r="T23" s="343">
        <v>1.28675199</v>
      </c>
      <c r="U23" s="343">
        <v>1.3439380089999999</v>
      </c>
      <c r="V23" s="343">
        <v>1.3501239970000001</v>
      </c>
      <c r="W23" s="343">
        <v>1.3034979900000001</v>
      </c>
      <c r="X23" s="343">
        <v>1.2780330010000001</v>
      </c>
      <c r="Y23" s="343">
        <v>1.3860489899999999</v>
      </c>
      <c r="Z23" s="343">
        <v>1.309509998</v>
      </c>
      <c r="AA23" s="343">
        <v>1.275529007</v>
      </c>
      <c r="AB23" s="343">
        <v>1.263871011</v>
      </c>
      <c r="AC23" s="343">
        <v>1.3278819930000001</v>
      </c>
      <c r="AD23" s="343">
        <v>1.227042</v>
      </c>
      <c r="AE23" s="343">
        <v>1.278251985</v>
      </c>
      <c r="AF23" s="343">
        <v>1.2329420099999999</v>
      </c>
      <c r="AG23" s="343">
        <v>1.325718999</v>
      </c>
      <c r="AH23" s="343">
        <v>1.349476004</v>
      </c>
      <c r="AI23" s="343">
        <v>1.253217</v>
      </c>
      <c r="AJ23" s="343">
        <v>1.3093500069999999</v>
      </c>
      <c r="AK23" s="343">
        <v>1.284996</v>
      </c>
      <c r="AL23" s="343">
        <v>1.371560001</v>
      </c>
      <c r="AM23" s="343">
        <v>1.2453000080000001</v>
      </c>
      <c r="AN23" s="343">
        <v>1.1282050079999999</v>
      </c>
      <c r="AO23" s="343">
        <v>1.2476579919999999</v>
      </c>
      <c r="AP23" s="343">
        <v>1.1910999900000001</v>
      </c>
      <c r="AQ23" s="343">
        <v>1.256857986</v>
      </c>
      <c r="AR23" s="343">
        <v>1.2677430000000001</v>
      </c>
      <c r="AS23" s="343">
        <v>1.1945013</v>
      </c>
      <c r="AT23" s="343">
        <v>1.249207</v>
      </c>
      <c r="AU23" s="343">
        <v>1.197174</v>
      </c>
      <c r="AV23" s="343">
        <v>1.2270574999999999</v>
      </c>
      <c r="AW23" s="343">
        <v>1.2270730000000001</v>
      </c>
      <c r="AX23" s="343">
        <v>1.2698069999999999</v>
      </c>
      <c r="AY23" s="343">
        <v>1.2443630000000001</v>
      </c>
      <c r="AZ23" s="354">
        <v>1.164498</v>
      </c>
      <c r="BA23" s="354">
        <v>1.279312</v>
      </c>
      <c r="BB23" s="354">
        <v>1.2292080000000001</v>
      </c>
      <c r="BC23" s="354">
        <v>1.2841549999999999</v>
      </c>
      <c r="BD23" s="354">
        <v>1.274095</v>
      </c>
      <c r="BE23" s="354">
        <v>1.29369</v>
      </c>
      <c r="BF23" s="354">
        <v>1.316411</v>
      </c>
      <c r="BG23" s="354">
        <v>1.2547429999999999</v>
      </c>
      <c r="BH23" s="354">
        <v>1.2850870000000001</v>
      </c>
      <c r="BI23" s="354">
        <v>1.2827360000000001</v>
      </c>
      <c r="BJ23" s="354">
        <v>1.3262640000000001</v>
      </c>
      <c r="BK23" s="354">
        <v>1.299436</v>
      </c>
      <c r="BL23" s="354">
        <v>1.212458</v>
      </c>
      <c r="BM23" s="354">
        <v>1.3314269999999999</v>
      </c>
      <c r="BN23" s="354">
        <v>1.2782199999999999</v>
      </c>
      <c r="BO23" s="354">
        <v>1.3333539999999999</v>
      </c>
      <c r="BP23" s="354">
        <v>1.3198650000000001</v>
      </c>
      <c r="BQ23" s="354">
        <v>1.33874</v>
      </c>
      <c r="BR23" s="354">
        <v>1.359467</v>
      </c>
      <c r="BS23" s="354">
        <v>1.2944599999999999</v>
      </c>
      <c r="BT23" s="354">
        <v>1.3246910000000001</v>
      </c>
      <c r="BU23" s="354">
        <v>1.31941</v>
      </c>
      <c r="BV23" s="354">
        <v>1.3624419999999999</v>
      </c>
    </row>
    <row r="24" spans="1:74" s="720" customFormat="1" ht="11.1" customHeight="1" x14ac:dyDescent="0.2">
      <c r="A24" s="813" t="s">
        <v>128</v>
      </c>
      <c r="B24" s="722" t="s">
        <v>1355</v>
      </c>
      <c r="C24" s="343">
        <v>48.80496101</v>
      </c>
      <c r="D24" s="343">
        <v>40.063279000000001</v>
      </c>
      <c r="E24" s="343">
        <v>34.498293459999999</v>
      </c>
      <c r="F24" s="343">
        <v>31.01163816</v>
      </c>
      <c r="G24" s="343">
        <v>35.263856310000001</v>
      </c>
      <c r="H24" s="343">
        <v>41.816830260000003</v>
      </c>
      <c r="I24" s="343">
        <v>49.556009760000002</v>
      </c>
      <c r="J24" s="343">
        <v>48.469140959999997</v>
      </c>
      <c r="K24" s="343">
        <v>37.409150910000001</v>
      </c>
      <c r="L24" s="343">
        <v>31.554040029999999</v>
      </c>
      <c r="M24" s="343">
        <v>32.503461059999999</v>
      </c>
      <c r="N24" s="343">
        <v>41.883044509999998</v>
      </c>
      <c r="O24" s="343">
        <v>35.568915410000002</v>
      </c>
      <c r="P24" s="343">
        <v>26.902883840000001</v>
      </c>
      <c r="Q24" s="343">
        <v>28.757982569999999</v>
      </c>
      <c r="R24" s="343">
        <v>22.89972801</v>
      </c>
      <c r="S24" s="343">
        <v>25.50873601</v>
      </c>
      <c r="T24" s="343">
        <v>33.578732010000003</v>
      </c>
      <c r="U24" s="343">
        <v>44.479539289999998</v>
      </c>
      <c r="V24" s="343">
        <v>43.954407570000001</v>
      </c>
      <c r="W24" s="343">
        <v>34.277138309999998</v>
      </c>
      <c r="X24" s="343">
        <v>29.61763672</v>
      </c>
      <c r="Y24" s="343">
        <v>29.583579660000002</v>
      </c>
      <c r="Z24" s="343">
        <v>32.076025350000002</v>
      </c>
      <c r="AA24" s="343">
        <v>42.462506869999999</v>
      </c>
      <c r="AB24" s="343">
        <v>26.01703599</v>
      </c>
      <c r="AC24" s="343">
        <v>22.422229999999999</v>
      </c>
      <c r="AD24" s="343">
        <v>21.281213009999998</v>
      </c>
      <c r="AE24" s="343">
        <v>26.198445769999999</v>
      </c>
      <c r="AF24" s="343">
        <v>34.447315709999998</v>
      </c>
      <c r="AG24" s="343">
        <v>40.470849219999998</v>
      </c>
      <c r="AH24" s="343">
        <v>39.397056489999997</v>
      </c>
      <c r="AI24" s="343">
        <v>31.50153237</v>
      </c>
      <c r="AJ24" s="343">
        <v>27.307751079999999</v>
      </c>
      <c r="AK24" s="343">
        <v>26.336124569999999</v>
      </c>
      <c r="AL24" s="343">
        <v>35.416149670000003</v>
      </c>
      <c r="AM24" s="343">
        <v>45.929194330000001</v>
      </c>
      <c r="AN24" s="343">
        <v>35.223525430000002</v>
      </c>
      <c r="AO24" s="343">
        <v>28.022229060000001</v>
      </c>
      <c r="AP24" s="343">
        <v>25.861280010000002</v>
      </c>
      <c r="AQ24" s="343">
        <v>27.93124701</v>
      </c>
      <c r="AR24" s="343">
        <v>36.563031209999998</v>
      </c>
      <c r="AS24" s="343">
        <v>45.139966510000001</v>
      </c>
      <c r="AT24" s="343">
        <v>39.721846190000001</v>
      </c>
      <c r="AU24" s="343">
        <v>33.452767739999999</v>
      </c>
      <c r="AV24" s="343">
        <v>31.17632717</v>
      </c>
      <c r="AW24" s="343">
        <v>31.0479415</v>
      </c>
      <c r="AX24" s="343">
        <v>38.017850000000003</v>
      </c>
      <c r="AY24" s="343">
        <v>42.914990000000003</v>
      </c>
      <c r="AZ24" s="354">
        <v>34.423349999999999</v>
      </c>
      <c r="BA24" s="354">
        <v>27.378</v>
      </c>
      <c r="BB24" s="354">
        <v>23.253959999999999</v>
      </c>
      <c r="BC24" s="354">
        <v>26.336659999999998</v>
      </c>
      <c r="BD24" s="354">
        <v>31.667059999999999</v>
      </c>
      <c r="BE24" s="354">
        <v>39.533200000000001</v>
      </c>
      <c r="BF24" s="354">
        <v>40.33032</v>
      </c>
      <c r="BG24" s="354">
        <v>32.795000000000002</v>
      </c>
      <c r="BH24" s="354">
        <v>28.03032</v>
      </c>
      <c r="BI24" s="354">
        <v>27.916609999999999</v>
      </c>
      <c r="BJ24" s="354">
        <v>35.966819999999998</v>
      </c>
      <c r="BK24" s="354">
        <v>39.601190000000003</v>
      </c>
      <c r="BL24" s="354">
        <v>31.337949999999999</v>
      </c>
      <c r="BM24" s="354">
        <v>25.953869999999998</v>
      </c>
      <c r="BN24" s="354">
        <v>22.60774</v>
      </c>
      <c r="BO24" s="354">
        <v>26.103159999999999</v>
      </c>
      <c r="BP24" s="354">
        <v>31.534559999999999</v>
      </c>
      <c r="BQ24" s="354">
        <v>39.082459999999998</v>
      </c>
      <c r="BR24" s="354">
        <v>40.027970000000003</v>
      </c>
      <c r="BS24" s="354">
        <v>32.335529999999999</v>
      </c>
      <c r="BT24" s="354">
        <v>27.472190000000001</v>
      </c>
      <c r="BU24" s="354">
        <v>26.995339999999999</v>
      </c>
      <c r="BV24" s="354">
        <v>31.99175</v>
      </c>
    </row>
    <row r="25" spans="1:74" s="720" customFormat="1" ht="11.1" customHeight="1" x14ac:dyDescent="0.2">
      <c r="A25" s="719" t="s">
        <v>129</v>
      </c>
      <c r="B25" s="722" t="s">
        <v>1356</v>
      </c>
      <c r="C25" s="343">
        <v>2.2954520089999999</v>
      </c>
      <c r="D25" s="343">
        <v>2.32182398</v>
      </c>
      <c r="E25" s="343">
        <v>2.3085999770000001</v>
      </c>
      <c r="F25" s="343">
        <v>2.22360099</v>
      </c>
      <c r="G25" s="343">
        <v>2.2301989930000001</v>
      </c>
      <c r="H25" s="343">
        <v>2.24164998</v>
      </c>
      <c r="I25" s="343">
        <v>2.1688459940000002</v>
      </c>
      <c r="J25" s="343">
        <v>2.1592619719999999</v>
      </c>
      <c r="K25" s="343">
        <v>2.1694439999999999</v>
      </c>
      <c r="L25" s="343">
        <v>2.1823750139999998</v>
      </c>
      <c r="M25" s="343">
        <v>2.19566901</v>
      </c>
      <c r="N25" s="343">
        <v>2.1939409900000002</v>
      </c>
      <c r="O25" s="343">
        <v>2.169232998</v>
      </c>
      <c r="P25" s="343">
        <v>2.1725870039999999</v>
      </c>
      <c r="Q25" s="343">
        <v>2.154256991</v>
      </c>
      <c r="R25" s="343">
        <v>1.8999070199999999</v>
      </c>
      <c r="S25" s="343">
        <v>1.878161009</v>
      </c>
      <c r="T25" s="343">
        <v>1.8635439899999999</v>
      </c>
      <c r="U25" s="343">
        <v>1.7363190209999999</v>
      </c>
      <c r="V25" s="343">
        <v>1.745217013</v>
      </c>
      <c r="W25" s="343">
        <v>1.75269702</v>
      </c>
      <c r="X25" s="343">
        <v>1.811740006</v>
      </c>
      <c r="Y25" s="343">
        <v>1.820892</v>
      </c>
      <c r="Z25" s="343">
        <v>1.836198014</v>
      </c>
      <c r="AA25" s="343">
        <v>1.9120720019999999</v>
      </c>
      <c r="AB25" s="343">
        <v>1.918014992</v>
      </c>
      <c r="AC25" s="343">
        <v>1.8963510029999999</v>
      </c>
      <c r="AD25" s="343">
        <v>1.76869101</v>
      </c>
      <c r="AE25" s="343">
        <v>1.774241011</v>
      </c>
      <c r="AF25" s="343">
        <v>1.787436</v>
      </c>
      <c r="AG25" s="343">
        <v>1.7219930219999999</v>
      </c>
      <c r="AH25" s="343">
        <v>1.7282990110000001</v>
      </c>
      <c r="AI25" s="343">
        <v>1.7312190000000001</v>
      </c>
      <c r="AJ25" s="343">
        <v>1.969517017</v>
      </c>
      <c r="AK25" s="343">
        <v>1.9780250100000001</v>
      </c>
      <c r="AL25" s="343">
        <v>1.9947800019999999</v>
      </c>
      <c r="AM25" s="343">
        <v>1.8859939960000001</v>
      </c>
      <c r="AN25" s="343">
        <v>1.884397004</v>
      </c>
      <c r="AO25" s="343">
        <v>1.884962998</v>
      </c>
      <c r="AP25" s="343">
        <v>1.578813</v>
      </c>
      <c r="AQ25" s="343">
        <v>1.5731699889999999</v>
      </c>
      <c r="AR25" s="343">
        <v>1.58115099</v>
      </c>
      <c r="AS25" s="343">
        <v>1.50712018</v>
      </c>
      <c r="AT25" s="343">
        <v>1.49271262</v>
      </c>
      <c r="AU25" s="343">
        <v>1.6030218000000001</v>
      </c>
      <c r="AV25" s="343">
        <v>1.74614599</v>
      </c>
      <c r="AW25" s="343">
        <v>1.8124026</v>
      </c>
      <c r="AX25" s="343">
        <v>1.6987085500000001</v>
      </c>
      <c r="AY25" s="343">
        <v>1.66696672</v>
      </c>
      <c r="AZ25" s="354">
        <v>1.8279810000000001</v>
      </c>
      <c r="BA25" s="354">
        <v>1.6724589999999999</v>
      </c>
      <c r="BB25" s="354">
        <v>1.438048</v>
      </c>
      <c r="BC25" s="354">
        <v>1.3857919999999999</v>
      </c>
      <c r="BD25" s="354">
        <v>1.4223110000000001</v>
      </c>
      <c r="BE25" s="354">
        <v>1.3636299999999999</v>
      </c>
      <c r="BF25" s="354">
        <v>1.362333</v>
      </c>
      <c r="BG25" s="354">
        <v>1.490035</v>
      </c>
      <c r="BH25" s="354">
        <v>1.6345780000000001</v>
      </c>
      <c r="BI25" s="354">
        <v>1.7188810000000001</v>
      </c>
      <c r="BJ25" s="354">
        <v>1.610838</v>
      </c>
      <c r="BK25" s="354">
        <v>1.5568059999999999</v>
      </c>
      <c r="BL25" s="354">
        <v>1.749816</v>
      </c>
      <c r="BM25" s="354">
        <v>1.591413</v>
      </c>
      <c r="BN25" s="354">
        <v>1.359032</v>
      </c>
      <c r="BO25" s="354">
        <v>1.3057620000000001</v>
      </c>
      <c r="BP25" s="354">
        <v>1.3455330000000001</v>
      </c>
      <c r="BQ25" s="354">
        <v>1.2780609999999999</v>
      </c>
      <c r="BR25" s="354">
        <v>1.2753859999999999</v>
      </c>
      <c r="BS25" s="354">
        <v>1.405454</v>
      </c>
      <c r="BT25" s="354">
        <v>1.548376</v>
      </c>
      <c r="BU25" s="354">
        <v>1.6357189999999999</v>
      </c>
      <c r="BV25" s="354">
        <v>1.525191</v>
      </c>
    </row>
    <row r="26" spans="1:74" ht="11.1" customHeight="1" x14ac:dyDescent="0.2">
      <c r="A26" s="47" t="s">
        <v>130</v>
      </c>
      <c r="B26" s="727" t="s">
        <v>1357</v>
      </c>
      <c r="C26" s="343">
        <v>9.2073006999999998E-2</v>
      </c>
      <c r="D26" s="343">
        <v>9.0886992E-2</v>
      </c>
      <c r="E26" s="343">
        <v>6.0865989000000002E-2</v>
      </c>
      <c r="F26" s="343">
        <v>3.8550000000000001E-2</v>
      </c>
      <c r="G26" s="343">
        <v>4.0830999E-2</v>
      </c>
      <c r="H26" s="343">
        <v>6.3087989999999997E-2</v>
      </c>
      <c r="I26" s="343">
        <v>5.7117003999999999E-2</v>
      </c>
      <c r="J26" s="343">
        <v>5.9916985999999998E-2</v>
      </c>
      <c r="K26" s="343">
        <v>6.0362010000000001E-2</v>
      </c>
      <c r="L26" s="343">
        <v>6.9691999000000004E-2</v>
      </c>
      <c r="M26" s="343">
        <v>7.8812999999999994E-2</v>
      </c>
      <c r="N26" s="343">
        <v>8.7532002999999997E-2</v>
      </c>
      <c r="O26" s="343">
        <v>8.8192985000000002E-2</v>
      </c>
      <c r="P26" s="343">
        <v>7.6099996000000003E-2</v>
      </c>
      <c r="Q26" s="343">
        <v>6.7201986000000005E-2</v>
      </c>
      <c r="R26" s="343">
        <v>5.6417009999999997E-2</v>
      </c>
      <c r="S26" s="343">
        <v>4.4019999999999997E-2</v>
      </c>
      <c r="T26" s="343">
        <v>3.5154989999999997E-2</v>
      </c>
      <c r="U26" s="343">
        <v>3.9586007999999999E-2</v>
      </c>
      <c r="V26" s="343">
        <v>4.0903012000000002E-2</v>
      </c>
      <c r="W26" s="343">
        <v>4.182201E-2</v>
      </c>
      <c r="X26" s="343">
        <v>4.8719011E-2</v>
      </c>
      <c r="Y26" s="343">
        <v>5.9555009999999999E-2</v>
      </c>
      <c r="Z26" s="343">
        <v>7.0039012999999997E-2</v>
      </c>
      <c r="AA26" s="343">
        <v>9.8169993999999997E-2</v>
      </c>
      <c r="AB26" s="343">
        <v>7.2995986999999998E-2</v>
      </c>
      <c r="AC26" s="343">
        <v>5.7369003000000002E-2</v>
      </c>
      <c r="AD26" s="343">
        <v>4.9263000000000001E-2</v>
      </c>
      <c r="AE26" s="343">
        <v>2.9824014999999999E-2</v>
      </c>
      <c r="AF26" s="343">
        <v>4.2035999999999997E-2</v>
      </c>
      <c r="AG26" s="343">
        <v>2.8647006999999999E-2</v>
      </c>
      <c r="AH26" s="343">
        <v>3.1356995999999998E-2</v>
      </c>
      <c r="AI26" s="343">
        <v>3.1244999999999998E-2</v>
      </c>
      <c r="AJ26" s="343">
        <v>5.5097013E-2</v>
      </c>
      <c r="AK26" s="343">
        <v>6.5939999999999999E-2</v>
      </c>
      <c r="AL26" s="343">
        <v>7.1338998000000001E-2</v>
      </c>
      <c r="AM26" s="343">
        <v>8.6521992000000006E-2</v>
      </c>
      <c r="AN26" s="343">
        <v>7.4275991999999999E-2</v>
      </c>
      <c r="AO26" s="343">
        <v>6.5728990000000001E-2</v>
      </c>
      <c r="AP26" s="343">
        <v>4.6350990000000002E-2</v>
      </c>
      <c r="AQ26" s="343">
        <v>4.2826004000000001E-2</v>
      </c>
      <c r="AR26" s="343">
        <v>3.7118999999999999E-2</v>
      </c>
      <c r="AS26" s="343">
        <v>3.7041280000000003E-2</v>
      </c>
      <c r="AT26" s="343">
        <v>4.3676520000000003E-2</v>
      </c>
      <c r="AU26" s="343">
        <v>4.1278799999999997E-2</v>
      </c>
      <c r="AV26" s="343">
        <v>5.7724789999999998E-2</v>
      </c>
      <c r="AW26" s="343">
        <v>7.4907699999999994E-2</v>
      </c>
      <c r="AX26" s="343">
        <v>8.9690699999999998E-2</v>
      </c>
      <c r="AY26" s="343">
        <v>0.11462</v>
      </c>
      <c r="AZ26" s="354">
        <v>0.1024644</v>
      </c>
      <c r="BA26" s="354">
        <v>9.0595800000000004E-2</v>
      </c>
      <c r="BB26" s="354">
        <v>4.7452300000000003E-2</v>
      </c>
      <c r="BC26" s="354">
        <v>4.4082000000000003E-2</v>
      </c>
      <c r="BD26" s="354">
        <v>4.6812600000000003E-2</v>
      </c>
      <c r="BE26" s="354">
        <v>4.32916E-2</v>
      </c>
      <c r="BF26" s="354">
        <v>4.3191500000000001E-2</v>
      </c>
      <c r="BG26" s="354">
        <v>4.41719E-2</v>
      </c>
      <c r="BH26" s="354">
        <v>6.1172700000000003E-2</v>
      </c>
      <c r="BI26" s="354">
        <v>7.2077299999999997E-2</v>
      </c>
      <c r="BJ26" s="354">
        <v>8.9212899999999998E-2</v>
      </c>
      <c r="BK26" s="354">
        <v>0.1101529</v>
      </c>
      <c r="BL26" s="354">
        <v>0.1041531</v>
      </c>
      <c r="BM26" s="354">
        <v>9.6221100000000004E-2</v>
      </c>
      <c r="BN26" s="354">
        <v>5.1471000000000003E-2</v>
      </c>
      <c r="BO26" s="354">
        <v>4.7799000000000001E-2</v>
      </c>
      <c r="BP26" s="354">
        <v>5.0698600000000003E-2</v>
      </c>
      <c r="BQ26" s="354">
        <v>4.6828000000000002E-2</v>
      </c>
      <c r="BR26" s="354">
        <v>4.6686600000000002E-2</v>
      </c>
      <c r="BS26" s="354">
        <v>4.7583599999999997E-2</v>
      </c>
      <c r="BT26" s="354">
        <v>6.4346100000000003E-2</v>
      </c>
      <c r="BU26" s="354">
        <v>7.5380000000000003E-2</v>
      </c>
      <c r="BV26" s="354">
        <v>9.2710399999999998E-2</v>
      </c>
    </row>
    <row r="27" spans="1:74" ht="11.1" customHeight="1" x14ac:dyDescent="0.2">
      <c r="A27" s="47" t="s">
        <v>131</v>
      </c>
      <c r="B27" s="727" t="s">
        <v>1358</v>
      </c>
      <c r="C27" s="343">
        <v>2.2033790020000001</v>
      </c>
      <c r="D27" s="343">
        <v>2.2309369879999998</v>
      </c>
      <c r="E27" s="343">
        <v>2.2477339879999998</v>
      </c>
      <c r="F27" s="343">
        <v>2.1850509900000001</v>
      </c>
      <c r="G27" s="343">
        <v>2.1893679939999999</v>
      </c>
      <c r="H27" s="343">
        <v>2.1785619899999999</v>
      </c>
      <c r="I27" s="343">
        <v>2.11172899</v>
      </c>
      <c r="J27" s="343">
        <v>2.0993449860000002</v>
      </c>
      <c r="K27" s="343">
        <v>2.10908199</v>
      </c>
      <c r="L27" s="343">
        <v>2.112683015</v>
      </c>
      <c r="M27" s="343">
        <v>2.1168560099999998</v>
      </c>
      <c r="N27" s="343">
        <v>2.106408987</v>
      </c>
      <c r="O27" s="343">
        <v>2.081040013</v>
      </c>
      <c r="P27" s="343">
        <v>2.096487008</v>
      </c>
      <c r="Q27" s="343">
        <v>2.0870550049999999</v>
      </c>
      <c r="R27" s="343">
        <v>1.84349001</v>
      </c>
      <c r="S27" s="343">
        <v>1.8341410090000001</v>
      </c>
      <c r="T27" s="343">
        <v>1.828389</v>
      </c>
      <c r="U27" s="343">
        <v>1.696733013</v>
      </c>
      <c r="V27" s="343">
        <v>1.704314001</v>
      </c>
      <c r="W27" s="343">
        <v>1.7108750100000001</v>
      </c>
      <c r="X27" s="343">
        <v>1.763020995</v>
      </c>
      <c r="Y27" s="343">
        <v>1.76133699</v>
      </c>
      <c r="Z27" s="343">
        <v>1.7661590009999999</v>
      </c>
      <c r="AA27" s="343">
        <v>1.8139020079999999</v>
      </c>
      <c r="AB27" s="343">
        <v>1.8450190049999999</v>
      </c>
      <c r="AC27" s="343">
        <v>1.8389819999999999</v>
      </c>
      <c r="AD27" s="343">
        <v>1.7194280099999999</v>
      </c>
      <c r="AE27" s="343">
        <v>1.744416996</v>
      </c>
      <c r="AF27" s="343">
        <v>1.7454000000000001</v>
      </c>
      <c r="AG27" s="343">
        <v>1.6933460149999999</v>
      </c>
      <c r="AH27" s="343">
        <v>1.6969420150000001</v>
      </c>
      <c r="AI27" s="343">
        <v>1.6999740000000001</v>
      </c>
      <c r="AJ27" s="343">
        <v>1.9144200039999999</v>
      </c>
      <c r="AK27" s="343">
        <v>1.91208501</v>
      </c>
      <c r="AL27" s="343">
        <v>1.9234410040000001</v>
      </c>
      <c r="AM27" s="343">
        <v>1.7994720040000001</v>
      </c>
      <c r="AN27" s="343">
        <v>1.810121012</v>
      </c>
      <c r="AO27" s="343">
        <v>1.819234008</v>
      </c>
      <c r="AP27" s="343">
        <v>1.5324620099999999</v>
      </c>
      <c r="AQ27" s="343">
        <v>1.530343985</v>
      </c>
      <c r="AR27" s="343">
        <v>1.5440319899999999</v>
      </c>
      <c r="AS27" s="343">
        <v>1.4700789000000001</v>
      </c>
      <c r="AT27" s="343">
        <v>1.4490361</v>
      </c>
      <c r="AU27" s="343">
        <v>1.5617430000000001</v>
      </c>
      <c r="AV27" s="343">
        <v>1.6884212000000001</v>
      </c>
      <c r="AW27" s="343">
        <v>1.737495</v>
      </c>
      <c r="AX27" s="343">
        <v>1.6090177999999999</v>
      </c>
      <c r="AY27" s="343">
        <v>1.5523467</v>
      </c>
      <c r="AZ27" s="354">
        <v>1.725516</v>
      </c>
      <c r="BA27" s="354">
        <v>1.581863</v>
      </c>
      <c r="BB27" s="354">
        <v>1.3905959999999999</v>
      </c>
      <c r="BC27" s="354">
        <v>1.34171</v>
      </c>
      <c r="BD27" s="354">
        <v>1.375499</v>
      </c>
      <c r="BE27" s="354">
        <v>1.320338</v>
      </c>
      <c r="BF27" s="354">
        <v>1.3191409999999999</v>
      </c>
      <c r="BG27" s="354">
        <v>1.4458629999999999</v>
      </c>
      <c r="BH27" s="354">
        <v>1.5734060000000001</v>
      </c>
      <c r="BI27" s="354">
        <v>1.6468039999999999</v>
      </c>
      <c r="BJ27" s="354">
        <v>1.521625</v>
      </c>
      <c r="BK27" s="354">
        <v>1.446653</v>
      </c>
      <c r="BL27" s="354">
        <v>1.6456630000000001</v>
      </c>
      <c r="BM27" s="354">
        <v>1.4951920000000001</v>
      </c>
      <c r="BN27" s="354">
        <v>1.307561</v>
      </c>
      <c r="BO27" s="354">
        <v>1.2579629999999999</v>
      </c>
      <c r="BP27" s="354">
        <v>1.294835</v>
      </c>
      <c r="BQ27" s="354">
        <v>1.231233</v>
      </c>
      <c r="BR27" s="354">
        <v>1.228699</v>
      </c>
      <c r="BS27" s="354">
        <v>1.3578710000000001</v>
      </c>
      <c r="BT27" s="354">
        <v>1.48403</v>
      </c>
      <c r="BU27" s="354">
        <v>1.5603389999999999</v>
      </c>
      <c r="BV27" s="354">
        <v>1.43248</v>
      </c>
    </row>
    <row r="28" spans="1:74" ht="11.1" customHeight="1" x14ac:dyDescent="0.2">
      <c r="A28" s="46"/>
      <c r="B28" s="720"/>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27"/>
      <c r="AZ28" s="433"/>
      <c r="BA28" s="433"/>
      <c r="BB28" s="433"/>
      <c r="BC28" s="433"/>
      <c r="BD28" s="433"/>
      <c r="BE28" s="433"/>
      <c r="BF28" s="433"/>
      <c r="BG28" s="433"/>
      <c r="BH28" s="433"/>
      <c r="BI28" s="433"/>
      <c r="BJ28" s="433"/>
      <c r="BK28" s="433"/>
      <c r="BL28" s="433"/>
      <c r="BM28" s="433"/>
      <c r="BN28" s="433"/>
      <c r="BO28" s="433"/>
      <c r="BP28" s="433"/>
      <c r="BQ28" s="433"/>
      <c r="BR28" s="433"/>
      <c r="BS28" s="433"/>
      <c r="BT28" s="433"/>
      <c r="BU28" s="433"/>
      <c r="BV28" s="433"/>
    </row>
    <row r="29" spans="1:74" s="277" customFormat="1" ht="11.1" customHeight="1" x14ac:dyDescent="0.2">
      <c r="A29" s="436" t="s">
        <v>133</v>
      </c>
      <c r="B29" s="728" t="s">
        <v>94</v>
      </c>
      <c r="C29" s="34">
        <v>0.52227435600000005</v>
      </c>
      <c r="D29" s="34">
        <v>1.2397039510000001</v>
      </c>
      <c r="E29" s="34">
        <v>1.6225816900000001</v>
      </c>
      <c r="F29" s="34">
        <v>0.65230070900000003</v>
      </c>
      <c r="G29" s="34">
        <v>2.0114730779999999</v>
      </c>
      <c r="H29" s="34">
        <v>2.0091182179999998</v>
      </c>
      <c r="I29" s="34">
        <v>-0.79017928400000004</v>
      </c>
      <c r="J29" s="34">
        <v>-0.65819782000000004</v>
      </c>
      <c r="K29" s="34">
        <v>0.68951246799999999</v>
      </c>
      <c r="L29" s="34">
        <v>2.1691733329999998</v>
      </c>
      <c r="M29" s="34">
        <v>0.90202100200000002</v>
      </c>
      <c r="N29" s="34">
        <v>-1.073378081</v>
      </c>
      <c r="O29" s="34">
        <v>1.5034970670000001</v>
      </c>
      <c r="P29" s="34">
        <v>0.54978040500000003</v>
      </c>
      <c r="Q29" s="34">
        <v>1.6989122679999999</v>
      </c>
      <c r="R29" s="34">
        <v>3.0651811430000002</v>
      </c>
      <c r="S29" s="34">
        <v>2.9938352789999998</v>
      </c>
      <c r="T29" s="34">
        <v>1.0019382450000001</v>
      </c>
      <c r="U29" s="34">
        <v>-0.55756938899999997</v>
      </c>
      <c r="V29" s="34">
        <v>0.35479487100000001</v>
      </c>
      <c r="W29" s="34">
        <v>2.9383743839999998</v>
      </c>
      <c r="X29" s="34">
        <v>1.6001720479999999</v>
      </c>
      <c r="Y29" s="34">
        <v>-0.53245802600000003</v>
      </c>
      <c r="Z29" s="34">
        <v>0.91663291400000002</v>
      </c>
      <c r="AA29" s="34">
        <v>0.22924646800000001</v>
      </c>
      <c r="AB29" s="34">
        <v>1.959054351</v>
      </c>
      <c r="AC29" s="34">
        <v>1.2791093419999999</v>
      </c>
      <c r="AD29" s="34">
        <v>2.4743243029999999</v>
      </c>
      <c r="AE29" s="34">
        <v>0.70795856899999998</v>
      </c>
      <c r="AF29" s="34">
        <v>1.0642366130000001</v>
      </c>
      <c r="AG29" s="34">
        <v>-9.9881191999999994E-2</v>
      </c>
      <c r="AH29" s="34">
        <v>2.109168838</v>
      </c>
      <c r="AI29" s="34">
        <v>1.6792999630000001</v>
      </c>
      <c r="AJ29" s="34">
        <v>0.14628624100000001</v>
      </c>
      <c r="AK29" s="34">
        <v>-0.50322125699999998</v>
      </c>
      <c r="AL29" s="34">
        <v>-1.329821339</v>
      </c>
      <c r="AM29" s="34">
        <v>3.944976102</v>
      </c>
      <c r="AN29" s="34">
        <v>1.0093120950000001</v>
      </c>
      <c r="AO29" s="34">
        <v>3.5366497969999999</v>
      </c>
      <c r="AP29" s="34">
        <v>2.3675455259999998</v>
      </c>
      <c r="AQ29" s="34">
        <v>2.7647241600000001</v>
      </c>
      <c r="AR29" s="34">
        <v>-6.8569053000000005E-2</v>
      </c>
      <c r="AS29" s="34">
        <v>2.1759056079999999</v>
      </c>
      <c r="AT29" s="34">
        <v>3.5424383399999999</v>
      </c>
      <c r="AU29" s="34">
        <v>1.862988377</v>
      </c>
      <c r="AV29" s="34">
        <v>0.14205896600000001</v>
      </c>
      <c r="AW29" s="34">
        <v>-1.2031471520000001</v>
      </c>
      <c r="AX29" s="34">
        <v>1.8238440499999999</v>
      </c>
      <c r="AY29" s="34">
        <v>-3.2084248</v>
      </c>
      <c r="AZ29" s="437">
        <v>0</v>
      </c>
      <c r="BA29" s="437">
        <v>0</v>
      </c>
      <c r="BB29" s="437">
        <v>0</v>
      </c>
      <c r="BC29" s="437">
        <v>0</v>
      </c>
      <c r="BD29" s="437">
        <v>0</v>
      </c>
      <c r="BE29" s="437">
        <v>0</v>
      </c>
      <c r="BF29" s="437">
        <v>0</v>
      </c>
      <c r="BG29" s="437">
        <v>0</v>
      </c>
      <c r="BH29" s="437">
        <v>0</v>
      </c>
      <c r="BI29" s="437">
        <v>0</v>
      </c>
      <c r="BJ29" s="437">
        <v>-1.01E-7</v>
      </c>
      <c r="BK29" s="437">
        <v>0</v>
      </c>
      <c r="BL29" s="437">
        <v>0</v>
      </c>
      <c r="BM29" s="437">
        <v>0</v>
      </c>
      <c r="BN29" s="437">
        <v>0</v>
      </c>
      <c r="BO29" s="437">
        <v>0</v>
      </c>
      <c r="BP29" s="437">
        <v>0</v>
      </c>
      <c r="BQ29" s="437">
        <v>0</v>
      </c>
      <c r="BR29" s="437">
        <v>0</v>
      </c>
      <c r="BS29" s="437">
        <v>0</v>
      </c>
      <c r="BT29" s="437">
        <v>0</v>
      </c>
      <c r="BU29" s="437">
        <v>0</v>
      </c>
      <c r="BV29" s="437">
        <v>0</v>
      </c>
    </row>
    <row r="30" spans="1:74" ht="11.1" customHeight="1" x14ac:dyDescent="0.2">
      <c r="A30" s="47"/>
      <c r="B30" s="720"/>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427"/>
      <c r="AZ30" s="433"/>
      <c r="BA30" s="433"/>
      <c r="BB30" s="433"/>
      <c r="BC30" s="433"/>
      <c r="BD30" s="433"/>
      <c r="BE30" s="433"/>
      <c r="BF30" s="433"/>
      <c r="BG30" s="433"/>
      <c r="BH30" s="433"/>
      <c r="BI30" s="433"/>
      <c r="BJ30" s="433"/>
      <c r="BK30" s="433"/>
      <c r="BL30" s="433"/>
      <c r="BM30" s="433"/>
      <c r="BN30" s="433"/>
      <c r="BO30" s="433"/>
      <c r="BP30" s="433"/>
      <c r="BQ30" s="433"/>
      <c r="BR30" s="433"/>
      <c r="BS30" s="433"/>
      <c r="BT30" s="433"/>
      <c r="BU30" s="433"/>
      <c r="BV30" s="433"/>
    </row>
    <row r="31" spans="1:74" s="277" customFormat="1" ht="11.1" customHeight="1" x14ac:dyDescent="0.2">
      <c r="A31" s="436" t="s">
        <v>1449</v>
      </c>
      <c r="B31" s="721" t="s">
        <v>1359</v>
      </c>
      <c r="C31" s="34">
        <v>108.01098260000001</v>
      </c>
      <c r="D31" s="34">
        <v>104.6478547</v>
      </c>
      <c r="E31" s="34">
        <v>109.96847750000001</v>
      </c>
      <c r="F31" s="34">
        <v>114.6989987</v>
      </c>
      <c r="G31" s="34">
        <v>117.0439643</v>
      </c>
      <c r="H31" s="34">
        <v>111.6185098</v>
      </c>
      <c r="I31" s="34">
        <v>103.83401240000001</v>
      </c>
      <c r="J31" s="34">
        <v>100.17729730000001</v>
      </c>
      <c r="K31" s="34">
        <v>104.1619249</v>
      </c>
      <c r="L31" s="34">
        <v>112.5275675</v>
      </c>
      <c r="M31" s="34">
        <v>118.54796140000001</v>
      </c>
      <c r="N31" s="34">
        <v>113.97314</v>
      </c>
      <c r="O31" s="34">
        <v>118.41516350000001</v>
      </c>
      <c r="P31" s="34">
        <v>126.0387343</v>
      </c>
      <c r="Q31" s="34">
        <v>135.8759685</v>
      </c>
      <c r="R31" s="34">
        <v>146.94551229999999</v>
      </c>
      <c r="S31" s="34">
        <v>155.87957800000001</v>
      </c>
      <c r="T31" s="34">
        <v>157.83261580000001</v>
      </c>
      <c r="U31" s="34">
        <v>151.91838480000001</v>
      </c>
      <c r="V31" s="34">
        <v>147.1824584</v>
      </c>
      <c r="W31" s="34">
        <v>147.53228569999999</v>
      </c>
      <c r="X31" s="34">
        <v>152.62551590000001</v>
      </c>
      <c r="Y31" s="34">
        <v>160.55431229999999</v>
      </c>
      <c r="Z31" s="34">
        <v>162.466148</v>
      </c>
      <c r="AA31" s="34">
        <v>153.09132070000001</v>
      </c>
      <c r="AB31" s="34">
        <v>158.20653630000001</v>
      </c>
      <c r="AC31" s="34">
        <v>164.37288000000001</v>
      </c>
      <c r="AD31" s="34">
        <v>167.62849069999999</v>
      </c>
      <c r="AE31" s="34">
        <v>168.63541330000001</v>
      </c>
      <c r="AF31" s="34">
        <v>163.92565200000001</v>
      </c>
      <c r="AG31" s="34">
        <v>156.00155470000001</v>
      </c>
      <c r="AH31" s="34">
        <v>150.3073953</v>
      </c>
      <c r="AI31" s="34">
        <v>151.034479</v>
      </c>
      <c r="AJ31" s="34">
        <v>156.05564870000001</v>
      </c>
      <c r="AK31" s="34">
        <v>159.22956730000001</v>
      </c>
      <c r="AL31" s="34">
        <v>155.79445100000001</v>
      </c>
      <c r="AM31" s="34">
        <v>140.8572274</v>
      </c>
      <c r="AN31" s="34">
        <v>134.95890370000001</v>
      </c>
      <c r="AO31" s="34">
        <v>139.75260879999999</v>
      </c>
      <c r="AP31" s="34">
        <v>144.1220769</v>
      </c>
      <c r="AQ31" s="34">
        <v>147.80673469999999</v>
      </c>
      <c r="AR31" s="34">
        <v>144.83770809999999</v>
      </c>
      <c r="AS31" s="34">
        <v>136.00478190000001</v>
      </c>
      <c r="AT31" s="34">
        <v>131.23820180000001</v>
      </c>
      <c r="AU31" s="34">
        <v>131.64275889999999</v>
      </c>
      <c r="AV31" s="34">
        <v>135.22561529999999</v>
      </c>
      <c r="AW31" s="34">
        <v>136.56559999999999</v>
      </c>
      <c r="AX31" s="34">
        <v>130.76650000000001</v>
      </c>
      <c r="AY31" s="34">
        <v>126.8844</v>
      </c>
      <c r="AZ31" s="437">
        <v>124.65519999999999</v>
      </c>
      <c r="BA31" s="437">
        <v>132.80520000000001</v>
      </c>
      <c r="BB31" s="437">
        <v>140.95910000000001</v>
      </c>
      <c r="BC31" s="437">
        <v>148.71340000000001</v>
      </c>
      <c r="BD31" s="437">
        <v>150.13159999999999</v>
      </c>
      <c r="BE31" s="437">
        <v>144.6722</v>
      </c>
      <c r="BF31" s="437">
        <v>140.62710000000001</v>
      </c>
      <c r="BG31" s="437">
        <v>139.53909999999999</v>
      </c>
      <c r="BH31" s="437">
        <v>143.70670000000001</v>
      </c>
      <c r="BI31" s="437">
        <v>146.9282</v>
      </c>
      <c r="BJ31" s="437">
        <v>140.29230000000001</v>
      </c>
      <c r="BK31" s="437">
        <v>136.10749999999999</v>
      </c>
      <c r="BL31" s="437">
        <v>135.12549999999999</v>
      </c>
      <c r="BM31" s="437">
        <v>142.01060000000001</v>
      </c>
      <c r="BN31" s="437">
        <v>148.22380000000001</v>
      </c>
      <c r="BO31" s="437">
        <v>153.82509999999999</v>
      </c>
      <c r="BP31" s="437">
        <v>153.36850000000001</v>
      </c>
      <c r="BQ31" s="437">
        <v>146.59139999999999</v>
      </c>
      <c r="BR31" s="437">
        <v>141.14570000000001</v>
      </c>
      <c r="BS31" s="437">
        <v>138.95349999999999</v>
      </c>
      <c r="BT31" s="437">
        <v>141.98060000000001</v>
      </c>
      <c r="BU31" s="437">
        <v>144.595</v>
      </c>
      <c r="BV31" s="437">
        <v>140.34880000000001</v>
      </c>
    </row>
    <row r="32" spans="1:74" s="720" customFormat="1" ht="11.1" customHeight="1" x14ac:dyDescent="0.2">
      <c r="A32" s="719" t="s">
        <v>321</v>
      </c>
      <c r="B32" s="729" t="s">
        <v>1360</v>
      </c>
      <c r="C32" s="343">
        <v>19.113698599999999</v>
      </c>
      <c r="D32" s="343">
        <v>19.360085659999999</v>
      </c>
      <c r="E32" s="343">
        <v>19.674216529999999</v>
      </c>
      <c r="F32" s="343">
        <v>19.801024680000001</v>
      </c>
      <c r="G32" s="343">
        <v>20.199651289999998</v>
      </c>
      <c r="H32" s="343">
        <v>20.597043840000001</v>
      </c>
      <c r="I32" s="343">
        <v>20.439205359999999</v>
      </c>
      <c r="J32" s="343">
        <v>20.314604249999999</v>
      </c>
      <c r="K32" s="343">
        <v>20.445048880000002</v>
      </c>
      <c r="L32" s="343">
        <v>20.846109500000001</v>
      </c>
      <c r="M32" s="343">
        <v>21.02931444</v>
      </c>
      <c r="N32" s="343">
        <v>20.82</v>
      </c>
      <c r="O32" s="343">
        <v>21.421758539999999</v>
      </c>
      <c r="P32" s="343">
        <v>22.01244329</v>
      </c>
      <c r="Q32" s="343">
        <v>22.58098047</v>
      </c>
      <c r="R32" s="343">
        <v>23.116296299999998</v>
      </c>
      <c r="S32" s="343">
        <v>23.607316990000001</v>
      </c>
      <c r="T32" s="343">
        <v>24.04296875</v>
      </c>
      <c r="U32" s="343">
        <v>24.412177809999999</v>
      </c>
      <c r="V32" s="343">
        <v>24.703870370000001</v>
      </c>
      <c r="W32" s="343">
        <v>24.906972660000001</v>
      </c>
      <c r="X32" s="343">
        <v>25.010410879999998</v>
      </c>
      <c r="Y32" s="343">
        <v>25.003111260000001</v>
      </c>
      <c r="Z32" s="343">
        <v>24.873999999999999</v>
      </c>
      <c r="AA32" s="343">
        <v>24.719666669999999</v>
      </c>
      <c r="AB32" s="343">
        <v>24.565333330000001</v>
      </c>
      <c r="AC32" s="343">
        <v>24.411000000000001</v>
      </c>
      <c r="AD32" s="343">
        <v>24.256666670000001</v>
      </c>
      <c r="AE32" s="343">
        <v>24.10233333</v>
      </c>
      <c r="AF32" s="343">
        <v>23.948</v>
      </c>
      <c r="AG32" s="343">
        <v>23.79366667</v>
      </c>
      <c r="AH32" s="343">
        <v>23.639333329999999</v>
      </c>
      <c r="AI32" s="343">
        <v>23.484999999999999</v>
      </c>
      <c r="AJ32" s="343">
        <v>23.330666669999999</v>
      </c>
      <c r="AK32" s="343">
        <v>23.176333329999999</v>
      </c>
      <c r="AL32" s="343">
        <v>23.021999999999998</v>
      </c>
      <c r="AM32" s="343">
        <v>22.708993419999999</v>
      </c>
      <c r="AN32" s="343">
        <v>23.37480365</v>
      </c>
      <c r="AO32" s="343">
        <v>23.399061790000001</v>
      </c>
      <c r="AP32" s="343">
        <v>23.42280586</v>
      </c>
      <c r="AQ32" s="343">
        <v>23.446046729999999</v>
      </c>
      <c r="AR32" s="343">
        <v>23.468795069999999</v>
      </c>
      <c r="AS32" s="343">
        <v>23.050239189999999</v>
      </c>
      <c r="AT32" s="343">
        <v>22.389115650000001</v>
      </c>
      <c r="AU32" s="343">
        <v>21.916452249999999</v>
      </c>
      <c r="AV32" s="343">
        <v>21.97161625</v>
      </c>
      <c r="AW32" s="343">
        <v>21.997</v>
      </c>
      <c r="AX32" s="343">
        <v>22.01</v>
      </c>
      <c r="AY32" s="343">
        <v>21.75292</v>
      </c>
      <c r="AZ32" s="354">
        <v>22.436219999999999</v>
      </c>
      <c r="BA32" s="354">
        <v>22.47626</v>
      </c>
      <c r="BB32" s="354">
        <v>22.510860000000001</v>
      </c>
      <c r="BC32" s="354">
        <v>22.553660000000001</v>
      </c>
      <c r="BD32" s="354">
        <v>22.59347</v>
      </c>
      <c r="BE32" s="354">
        <v>22.176369999999999</v>
      </c>
      <c r="BF32" s="354">
        <v>21.521329999999999</v>
      </c>
      <c r="BG32" s="354">
        <v>21.041779999999999</v>
      </c>
      <c r="BH32" s="354">
        <v>21.090389999999999</v>
      </c>
      <c r="BI32" s="354">
        <v>21.138559999999998</v>
      </c>
      <c r="BJ32" s="354">
        <v>21.17305</v>
      </c>
      <c r="BK32" s="354">
        <v>20.92004</v>
      </c>
      <c r="BL32" s="354">
        <v>21.631769999999999</v>
      </c>
      <c r="BM32" s="354">
        <v>21.68872</v>
      </c>
      <c r="BN32" s="354">
        <v>21.736270000000001</v>
      </c>
      <c r="BO32" s="354">
        <v>21.789490000000001</v>
      </c>
      <c r="BP32" s="354">
        <v>21.839079999999999</v>
      </c>
      <c r="BQ32" s="354">
        <v>21.43121</v>
      </c>
      <c r="BR32" s="354">
        <v>20.784749999999999</v>
      </c>
      <c r="BS32" s="354">
        <v>20.313659999999999</v>
      </c>
      <c r="BT32" s="354">
        <v>20.369230000000002</v>
      </c>
      <c r="BU32" s="354">
        <v>20.425350000000002</v>
      </c>
      <c r="BV32" s="354">
        <v>20.46791</v>
      </c>
    </row>
    <row r="33" spans="1:74" s="720" customFormat="1" ht="11.1" customHeight="1" x14ac:dyDescent="0.2">
      <c r="A33" s="719" t="s">
        <v>322</v>
      </c>
      <c r="B33" s="729" t="s">
        <v>1361</v>
      </c>
      <c r="C33" s="343">
        <v>88.897283999999999</v>
      </c>
      <c r="D33" s="343">
        <v>85.287768999999997</v>
      </c>
      <c r="E33" s="343">
        <v>90.294261000000006</v>
      </c>
      <c r="F33" s="343">
        <v>94.897974000000005</v>
      </c>
      <c r="G33" s="343">
        <v>96.844313</v>
      </c>
      <c r="H33" s="343">
        <v>91.021466000000004</v>
      </c>
      <c r="I33" s="343">
        <v>83.394807</v>
      </c>
      <c r="J33" s="343">
        <v>79.862692999999993</v>
      </c>
      <c r="K33" s="343">
        <v>83.716875999999999</v>
      </c>
      <c r="L33" s="343">
        <v>91.681458000000006</v>
      </c>
      <c r="M33" s="343">
        <v>97.518647000000001</v>
      </c>
      <c r="N33" s="343">
        <v>93.153139999999993</v>
      </c>
      <c r="O33" s="343">
        <v>96.993404999999996</v>
      </c>
      <c r="P33" s="343">
        <v>104.026291</v>
      </c>
      <c r="Q33" s="343">
        <v>113.294988</v>
      </c>
      <c r="R33" s="343">
        <v>123.829216</v>
      </c>
      <c r="S33" s="343">
        <v>132.27226099999999</v>
      </c>
      <c r="T33" s="343">
        <v>133.789647</v>
      </c>
      <c r="U33" s="343">
        <v>127.506207</v>
      </c>
      <c r="V33" s="343">
        <v>122.478588</v>
      </c>
      <c r="W33" s="343">
        <v>122.62531300000001</v>
      </c>
      <c r="X33" s="343">
        <v>127.615105</v>
      </c>
      <c r="Y33" s="343">
        <v>135.55120099999999</v>
      </c>
      <c r="Z33" s="343">
        <v>137.59214800000001</v>
      </c>
      <c r="AA33" s="343">
        <v>128.37165400000001</v>
      </c>
      <c r="AB33" s="343">
        <v>133.64120299999999</v>
      </c>
      <c r="AC33" s="343">
        <v>139.96188000000001</v>
      </c>
      <c r="AD33" s="343">
        <v>143.371824</v>
      </c>
      <c r="AE33" s="343">
        <v>144.53308000000001</v>
      </c>
      <c r="AF33" s="343">
        <v>139.97765200000001</v>
      </c>
      <c r="AG33" s="343">
        <v>132.207888</v>
      </c>
      <c r="AH33" s="343">
        <v>126.66806200000001</v>
      </c>
      <c r="AI33" s="343">
        <v>127.54947900000001</v>
      </c>
      <c r="AJ33" s="343">
        <v>132.72498200000001</v>
      </c>
      <c r="AK33" s="343">
        <v>136.053234</v>
      </c>
      <c r="AL33" s="343">
        <v>132.77245099999999</v>
      </c>
      <c r="AM33" s="343">
        <v>118.148234</v>
      </c>
      <c r="AN33" s="343">
        <v>111.58410000000001</v>
      </c>
      <c r="AO33" s="343">
        <v>116.35354700000001</v>
      </c>
      <c r="AP33" s="343">
        <v>120.699271</v>
      </c>
      <c r="AQ33" s="343">
        <v>124.360688</v>
      </c>
      <c r="AR33" s="343">
        <v>121.36891300000001</v>
      </c>
      <c r="AS33" s="343">
        <v>112.9545427</v>
      </c>
      <c r="AT33" s="343">
        <v>108.84908609999999</v>
      </c>
      <c r="AU33" s="343">
        <v>109.7263066</v>
      </c>
      <c r="AV33" s="343">
        <v>113.25399899999999</v>
      </c>
      <c r="AW33" s="343">
        <v>116.1074703</v>
      </c>
      <c r="AX33" s="343">
        <v>108.7530526</v>
      </c>
      <c r="AY33" s="343">
        <v>105.13141229999999</v>
      </c>
      <c r="AZ33" s="354">
        <v>102.21899999999999</v>
      </c>
      <c r="BA33" s="354">
        <v>110.3289</v>
      </c>
      <c r="BB33" s="354">
        <v>118.4482</v>
      </c>
      <c r="BC33" s="354">
        <v>126.1598</v>
      </c>
      <c r="BD33" s="354">
        <v>127.5382</v>
      </c>
      <c r="BE33" s="354">
        <v>122.49590000000001</v>
      </c>
      <c r="BF33" s="354">
        <v>119.1058</v>
      </c>
      <c r="BG33" s="354">
        <v>118.4973</v>
      </c>
      <c r="BH33" s="354">
        <v>122.6163</v>
      </c>
      <c r="BI33" s="354">
        <v>125.78959999999999</v>
      </c>
      <c r="BJ33" s="354">
        <v>119.1193</v>
      </c>
      <c r="BK33" s="354">
        <v>115.1874</v>
      </c>
      <c r="BL33" s="354">
        <v>113.49379999999999</v>
      </c>
      <c r="BM33" s="354">
        <v>120.3219</v>
      </c>
      <c r="BN33" s="354">
        <v>126.4875</v>
      </c>
      <c r="BO33" s="354">
        <v>132.03559999999999</v>
      </c>
      <c r="BP33" s="354">
        <v>131.52950000000001</v>
      </c>
      <c r="BQ33" s="354">
        <v>125.1602</v>
      </c>
      <c r="BR33" s="354">
        <v>120.3609</v>
      </c>
      <c r="BS33" s="354">
        <v>118.63979999999999</v>
      </c>
      <c r="BT33" s="354">
        <v>121.6114</v>
      </c>
      <c r="BU33" s="354">
        <v>124.1696</v>
      </c>
      <c r="BV33" s="354">
        <v>119.8809</v>
      </c>
    </row>
    <row r="34" spans="1:74" ht="11.1" customHeight="1" x14ac:dyDescent="0.2">
      <c r="A34" s="47" t="s">
        <v>39</v>
      </c>
      <c r="B34" s="722" t="s">
        <v>987</v>
      </c>
      <c r="C34" s="343">
        <v>84.541109000000006</v>
      </c>
      <c r="D34" s="343">
        <v>81.034187000000003</v>
      </c>
      <c r="E34" s="343">
        <v>86.143270000000001</v>
      </c>
      <c r="F34" s="343">
        <v>90.746359999999996</v>
      </c>
      <c r="G34" s="343">
        <v>92.692076</v>
      </c>
      <c r="H34" s="343">
        <v>86.868606</v>
      </c>
      <c r="I34" s="343">
        <v>79.171988999999996</v>
      </c>
      <c r="J34" s="343">
        <v>75.569913999999997</v>
      </c>
      <c r="K34" s="343">
        <v>79.354139000000004</v>
      </c>
      <c r="L34" s="343">
        <v>87.342115000000007</v>
      </c>
      <c r="M34" s="343">
        <v>93.202696000000003</v>
      </c>
      <c r="N34" s="343">
        <v>88.860583000000005</v>
      </c>
      <c r="O34" s="343">
        <v>92.713750000000005</v>
      </c>
      <c r="P34" s="343">
        <v>99.759538000000006</v>
      </c>
      <c r="Q34" s="343">
        <v>109.04113700000001</v>
      </c>
      <c r="R34" s="343">
        <v>119.46028</v>
      </c>
      <c r="S34" s="343">
        <v>127.78824</v>
      </c>
      <c r="T34" s="343">
        <v>129.190541</v>
      </c>
      <c r="U34" s="343">
        <v>122.916276</v>
      </c>
      <c r="V34" s="343">
        <v>117.89783300000001</v>
      </c>
      <c r="W34" s="343">
        <v>118.05373299999999</v>
      </c>
      <c r="X34" s="343">
        <v>123.046131</v>
      </c>
      <c r="Y34" s="343">
        <v>130.98483400000001</v>
      </c>
      <c r="Z34" s="343">
        <v>133.02838700000001</v>
      </c>
      <c r="AA34" s="343">
        <v>123.854271</v>
      </c>
      <c r="AB34" s="343">
        <v>129.170199</v>
      </c>
      <c r="AC34" s="343">
        <v>135.53725399999999</v>
      </c>
      <c r="AD34" s="343">
        <v>138.83927399999999</v>
      </c>
      <c r="AE34" s="343">
        <v>139.892605</v>
      </c>
      <c r="AF34" s="343">
        <v>135.229253</v>
      </c>
      <c r="AG34" s="343">
        <v>127.37750200000001</v>
      </c>
      <c r="AH34" s="343">
        <v>121.755689</v>
      </c>
      <c r="AI34" s="343">
        <v>122.555119</v>
      </c>
      <c r="AJ34" s="343">
        <v>127.74657000000001</v>
      </c>
      <c r="AK34" s="343">
        <v>131.09076999999999</v>
      </c>
      <c r="AL34" s="343">
        <v>127.825935</v>
      </c>
      <c r="AM34" s="343">
        <v>113.29333</v>
      </c>
      <c r="AN34" s="343">
        <v>106.81254</v>
      </c>
      <c r="AO34" s="343">
        <v>111.66533</v>
      </c>
      <c r="AP34" s="343">
        <v>115.928974</v>
      </c>
      <c r="AQ34" s="343">
        <v>119.50830999999999</v>
      </c>
      <c r="AR34" s="343">
        <v>116.434455</v>
      </c>
      <c r="AS34" s="343">
        <v>108.748628</v>
      </c>
      <c r="AT34" s="343">
        <v>104.584324</v>
      </c>
      <c r="AU34" s="343">
        <v>105.401895</v>
      </c>
      <c r="AV34" s="343">
        <v>108.93906800000001</v>
      </c>
      <c r="AW34" s="343">
        <v>111.811325</v>
      </c>
      <c r="AX34" s="343">
        <v>104.47620000000001</v>
      </c>
      <c r="AY34" s="343">
        <v>101.03279999999999</v>
      </c>
      <c r="AZ34" s="354">
        <v>98.298209999999997</v>
      </c>
      <c r="BA34" s="354">
        <v>106.5889</v>
      </c>
      <c r="BB34" s="354">
        <v>114.6073</v>
      </c>
      <c r="BC34" s="354">
        <v>122.2182</v>
      </c>
      <c r="BD34" s="354">
        <v>123.4948</v>
      </c>
      <c r="BE34" s="354">
        <v>118.3442</v>
      </c>
      <c r="BF34" s="354">
        <v>114.8458</v>
      </c>
      <c r="BG34" s="354">
        <v>114.12909999999999</v>
      </c>
      <c r="BH34" s="354">
        <v>118.2675</v>
      </c>
      <c r="BI34" s="354">
        <v>121.4589</v>
      </c>
      <c r="BJ34" s="354">
        <v>114.8079</v>
      </c>
      <c r="BK34" s="354">
        <v>111.054</v>
      </c>
      <c r="BL34" s="354">
        <v>109.5393</v>
      </c>
      <c r="BM34" s="354">
        <v>116.5501</v>
      </c>
      <c r="BN34" s="354">
        <v>122.617</v>
      </c>
      <c r="BO34" s="354">
        <v>128.0668</v>
      </c>
      <c r="BP34" s="354">
        <v>127.46169999999999</v>
      </c>
      <c r="BQ34" s="354">
        <v>120.9873</v>
      </c>
      <c r="BR34" s="354">
        <v>116.08320000000001</v>
      </c>
      <c r="BS34" s="354">
        <v>114.2577</v>
      </c>
      <c r="BT34" s="354">
        <v>117.25279999999999</v>
      </c>
      <c r="BU34" s="354">
        <v>119.8334</v>
      </c>
      <c r="BV34" s="354">
        <v>115.5685</v>
      </c>
    </row>
    <row r="35" spans="1:74" ht="11.1" customHeight="1" x14ac:dyDescent="0.2">
      <c r="A35" s="47" t="s">
        <v>37</v>
      </c>
      <c r="B35" s="722" t="s">
        <v>1362</v>
      </c>
      <c r="C35" s="343">
        <v>2.5509149999999998</v>
      </c>
      <c r="D35" s="343">
        <v>2.4775260000000001</v>
      </c>
      <c r="E35" s="343">
        <v>2.404137</v>
      </c>
      <c r="F35" s="343">
        <v>2.3941300000000001</v>
      </c>
      <c r="G35" s="343">
        <v>2.3841230000000002</v>
      </c>
      <c r="H35" s="343">
        <v>2.3741159999999999</v>
      </c>
      <c r="I35" s="343">
        <v>2.4258920000000002</v>
      </c>
      <c r="J35" s="343">
        <v>2.4776690000000001</v>
      </c>
      <c r="K35" s="343">
        <v>2.5294449999999999</v>
      </c>
      <c r="L35" s="343">
        <v>2.519412</v>
      </c>
      <c r="M35" s="343">
        <v>2.5093800000000002</v>
      </c>
      <c r="N35" s="343">
        <v>2.4993470000000002</v>
      </c>
      <c r="O35" s="343">
        <v>2.4800499999999999</v>
      </c>
      <c r="P35" s="343">
        <v>2.4607519999999998</v>
      </c>
      <c r="Q35" s="343">
        <v>2.4414549999999999</v>
      </c>
      <c r="R35" s="343">
        <v>2.5459350000000001</v>
      </c>
      <c r="S35" s="343">
        <v>2.6504159999999999</v>
      </c>
      <c r="T35" s="343">
        <v>2.754896</v>
      </c>
      <c r="U35" s="343">
        <v>2.7529810000000001</v>
      </c>
      <c r="V35" s="343">
        <v>2.7510650000000001</v>
      </c>
      <c r="W35" s="343">
        <v>2.7491500000000002</v>
      </c>
      <c r="X35" s="343">
        <v>2.7871769999999998</v>
      </c>
      <c r="Y35" s="343">
        <v>2.8252030000000001</v>
      </c>
      <c r="Z35" s="343">
        <v>2.8632300000000002</v>
      </c>
      <c r="AA35" s="343">
        <v>2.857386</v>
      </c>
      <c r="AB35" s="343">
        <v>2.8515419999999998</v>
      </c>
      <c r="AC35" s="343">
        <v>2.8456980000000001</v>
      </c>
      <c r="AD35" s="343">
        <v>2.9158339999999998</v>
      </c>
      <c r="AE35" s="343">
        <v>2.9859689999999999</v>
      </c>
      <c r="AF35" s="343">
        <v>3.0561050000000001</v>
      </c>
      <c r="AG35" s="343">
        <v>3.0943489999999998</v>
      </c>
      <c r="AH35" s="343">
        <v>3.132593</v>
      </c>
      <c r="AI35" s="343">
        <v>3.1708370000000001</v>
      </c>
      <c r="AJ35" s="343">
        <v>3.1630419999999999</v>
      </c>
      <c r="AK35" s="343">
        <v>3.1552470000000001</v>
      </c>
      <c r="AL35" s="343">
        <v>3.1474519999999999</v>
      </c>
      <c r="AM35" s="343">
        <v>3.0664829999999998</v>
      </c>
      <c r="AN35" s="343">
        <v>2.9987699999999999</v>
      </c>
      <c r="AO35" s="343">
        <v>2.9310559999999999</v>
      </c>
      <c r="AP35" s="343">
        <v>2.9575939999999998</v>
      </c>
      <c r="AQ35" s="343">
        <v>2.9841329999999999</v>
      </c>
      <c r="AR35" s="343">
        <v>3.0106709999999999</v>
      </c>
      <c r="AS35" s="343">
        <v>2.6849769999999999</v>
      </c>
      <c r="AT35" s="343">
        <v>2.7467790000000001</v>
      </c>
      <c r="AU35" s="343">
        <v>2.808932</v>
      </c>
      <c r="AV35" s="343">
        <v>2.8201019999999999</v>
      </c>
      <c r="AW35" s="343">
        <v>2.8265419999999999</v>
      </c>
      <c r="AX35" s="343">
        <v>2.8330790000000001</v>
      </c>
      <c r="AY35" s="343">
        <v>2.7228020000000002</v>
      </c>
      <c r="AZ35" s="354">
        <v>2.6123249999999998</v>
      </c>
      <c r="BA35" s="354">
        <v>2.4987949999999999</v>
      </c>
      <c r="BB35" s="354">
        <v>2.5399449999999999</v>
      </c>
      <c r="BC35" s="354">
        <v>2.5810309999999999</v>
      </c>
      <c r="BD35" s="354">
        <v>2.6220560000000002</v>
      </c>
      <c r="BE35" s="354">
        <v>2.6824080000000001</v>
      </c>
      <c r="BF35" s="354">
        <v>2.7426879999999998</v>
      </c>
      <c r="BG35" s="354">
        <v>2.8027690000000001</v>
      </c>
      <c r="BH35" s="354">
        <v>2.8095620000000001</v>
      </c>
      <c r="BI35" s="354">
        <v>2.8162470000000002</v>
      </c>
      <c r="BJ35" s="354">
        <v>2.8230029999999999</v>
      </c>
      <c r="BK35" s="354">
        <v>2.712968</v>
      </c>
      <c r="BL35" s="354">
        <v>2.6027070000000001</v>
      </c>
      <c r="BM35" s="354">
        <v>2.4893890000000001</v>
      </c>
      <c r="BN35" s="354">
        <v>2.5307469999999999</v>
      </c>
      <c r="BO35" s="354">
        <v>2.5720360000000002</v>
      </c>
      <c r="BP35" s="354">
        <v>2.6132620000000002</v>
      </c>
      <c r="BQ35" s="354">
        <v>2.6738200000000001</v>
      </c>
      <c r="BR35" s="354">
        <v>2.734308</v>
      </c>
      <c r="BS35" s="354">
        <v>2.7945950000000002</v>
      </c>
      <c r="BT35" s="354">
        <v>2.8015889999999999</v>
      </c>
      <c r="BU35" s="354">
        <v>2.8084739999999999</v>
      </c>
      <c r="BV35" s="354">
        <v>2.8154270000000001</v>
      </c>
    </row>
    <row r="36" spans="1:74" ht="11.1" customHeight="1" x14ac:dyDescent="0.2">
      <c r="A36" s="47" t="s">
        <v>38</v>
      </c>
      <c r="B36" s="722" t="s">
        <v>1354</v>
      </c>
      <c r="C36" s="343">
        <v>1.635589</v>
      </c>
      <c r="D36" s="343">
        <v>1.612679</v>
      </c>
      <c r="E36" s="343">
        <v>1.5897699999999999</v>
      </c>
      <c r="F36" s="343">
        <v>1.599945</v>
      </c>
      <c r="G36" s="343">
        <v>1.61012</v>
      </c>
      <c r="H36" s="343">
        <v>1.620295</v>
      </c>
      <c r="I36" s="343">
        <v>1.6289720000000001</v>
      </c>
      <c r="J36" s="343">
        <v>1.6376500000000001</v>
      </c>
      <c r="K36" s="343">
        <v>1.6463270000000001</v>
      </c>
      <c r="L36" s="343">
        <v>1.6397550000000001</v>
      </c>
      <c r="M36" s="343">
        <v>1.633184</v>
      </c>
      <c r="N36" s="343">
        <v>1.6266119999999999</v>
      </c>
      <c r="O36" s="343">
        <v>1.6345609999999999</v>
      </c>
      <c r="P36" s="343">
        <v>1.6425110000000001</v>
      </c>
      <c r="Q36" s="343">
        <v>1.65046</v>
      </c>
      <c r="R36" s="343">
        <v>1.6616089999999999</v>
      </c>
      <c r="S36" s="343">
        <v>1.672757</v>
      </c>
      <c r="T36" s="343">
        <v>1.6839059999999999</v>
      </c>
      <c r="U36" s="343">
        <v>1.6741140000000001</v>
      </c>
      <c r="V36" s="343">
        <v>1.6643220000000001</v>
      </c>
      <c r="W36" s="343">
        <v>1.6545300000000001</v>
      </c>
      <c r="X36" s="343">
        <v>1.6201540000000001</v>
      </c>
      <c r="Y36" s="343">
        <v>1.585777</v>
      </c>
      <c r="Z36" s="343">
        <v>1.551401</v>
      </c>
      <c r="AA36" s="343">
        <v>1.5167379999999999</v>
      </c>
      <c r="AB36" s="343">
        <v>1.4820739999999999</v>
      </c>
      <c r="AC36" s="343">
        <v>1.447411</v>
      </c>
      <c r="AD36" s="343">
        <v>1.4856549999999999</v>
      </c>
      <c r="AE36" s="343">
        <v>1.5239</v>
      </c>
      <c r="AF36" s="343">
        <v>1.562144</v>
      </c>
      <c r="AG36" s="343">
        <v>1.6081650000000001</v>
      </c>
      <c r="AH36" s="343">
        <v>1.6541870000000001</v>
      </c>
      <c r="AI36" s="343">
        <v>1.7002079999999999</v>
      </c>
      <c r="AJ36" s="343">
        <v>1.687046</v>
      </c>
      <c r="AK36" s="343">
        <v>1.6738839999999999</v>
      </c>
      <c r="AL36" s="343">
        <v>1.660722</v>
      </c>
      <c r="AM36" s="343">
        <v>1.66021</v>
      </c>
      <c r="AN36" s="343">
        <v>1.654711</v>
      </c>
      <c r="AO36" s="343">
        <v>1.649213</v>
      </c>
      <c r="AP36" s="343">
        <v>1.7043360000000001</v>
      </c>
      <c r="AQ36" s="343">
        <v>1.75946</v>
      </c>
      <c r="AR36" s="343">
        <v>1.8145830000000001</v>
      </c>
      <c r="AS36" s="343">
        <v>1.3604499999999999</v>
      </c>
      <c r="AT36" s="343">
        <v>1.3526609999999999</v>
      </c>
      <c r="AU36" s="343">
        <v>1.3454839999999999</v>
      </c>
      <c r="AV36" s="343">
        <v>1.327135</v>
      </c>
      <c r="AW36" s="343">
        <v>1.3057000000000001</v>
      </c>
      <c r="AX36" s="343">
        <v>1.2837339999999999</v>
      </c>
      <c r="AY36" s="343">
        <v>1.229317</v>
      </c>
      <c r="AZ36" s="354">
        <v>1.174847</v>
      </c>
      <c r="BA36" s="354">
        <v>1.120887</v>
      </c>
      <c r="BB36" s="354">
        <v>1.1820930000000001</v>
      </c>
      <c r="BC36" s="354">
        <v>1.243825</v>
      </c>
      <c r="BD36" s="354">
        <v>1.306457</v>
      </c>
      <c r="BE36" s="354">
        <v>1.351999</v>
      </c>
      <c r="BF36" s="354">
        <v>1.397759</v>
      </c>
      <c r="BG36" s="354">
        <v>1.4439059999999999</v>
      </c>
      <c r="BH36" s="354">
        <v>1.4237519999999999</v>
      </c>
      <c r="BI36" s="354">
        <v>1.404072</v>
      </c>
      <c r="BJ36" s="354">
        <v>1.383556</v>
      </c>
      <c r="BK36" s="354">
        <v>1.330255</v>
      </c>
      <c r="BL36" s="354">
        <v>1.2765</v>
      </c>
      <c r="BM36" s="354">
        <v>1.223042</v>
      </c>
      <c r="BN36" s="354">
        <v>1.284476</v>
      </c>
      <c r="BO36" s="354">
        <v>1.346187</v>
      </c>
      <c r="BP36" s="354">
        <v>1.408496</v>
      </c>
      <c r="BQ36" s="354">
        <v>1.4533799999999999</v>
      </c>
      <c r="BR36" s="354">
        <v>1.498213</v>
      </c>
      <c r="BS36" s="354">
        <v>1.543183</v>
      </c>
      <c r="BT36" s="354">
        <v>1.521712</v>
      </c>
      <c r="BU36" s="354">
        <v>1.5005440000000001</v>
      </c>
      <c r="BV36" s="354">
        <v>1.4783790000000001</v>
      </c>
    </row>
    <row r="37" spans="1:74" ht="11.1" customHeight="1" x14ac:dyDescent="0.2">
      <c r="A37" s="47" t="s">
        <v>113</v>
      </c>
      <c r="B37" s="722" t="s">
        <v>1363</v>
      </c>
      <c r="C37" s="343">
        <v>0.16967099999999999</v>
      </c>
      <c r="D37" s="343">
        <v>0.16337699999999999</v>
      </c>
      <c r="E37" s="343">
        <v>0.157084</v>
      </c>
      <c r="F37" s="343">
        <v>0.15753900000000001</v>
      </c>
      <c r="G37" s="343">
        <v>0.157994</v>
      </c>
      <c r="H37" s="343">
        <v>0.15844900000000001</v>
      </c>
      <c r="I37" s="343">
        <v>0.16795399999999999</v>
      </c>
      <c r="J37" s="343">
        <v>0.17746000000000001</v>
      </c>
      <c r="K37" s="343">
        <v>0.18696499999999999</v>
      </c>
      <c r="L37" s="343">
        <v>0.180176</v>
      </c>
      <c r="M37" s="343">
        <v>0.17338700000000001</v>
      </c>
      <c r="N37" s="343">
        <v>0.166598</v>
      </c>
      <c r="O37" s="343">
        <v>0.165044</v>
      </c>
      <c r="P37" s="343">
        <v>0.16349</v>
      </c>
      <c r="Q37" s="343">
        <v>0.161936</v>
      </c>
      <c r="R37" s="343">
        <v>0.16139200000000001</v>
      </c>
      <c r="S37" s="343">
        <v>0.16084799999999999</v>
      </c>
      <c r="T37" s="343">
        <v>0.160304</v>
      </c>
      <c r="U37" s="343">
        <v>0.16283600000000001</v>
      </c>
      <c r="V37" s="343">
        <v>0.16536799999999999</v>
      </c>
      <c r="W37" s="343">
        <v>0.16789999999999999</v>
      </c>
      <c r="X37" s="343">
        <v>0.16164300000000001</v>
      </c>
      <c r="Y37" s="343">
        <v>0.155387</v>
      </c>
      <c r="Z37" s="343">
        <v>0.14913000000000001</v>
      </c>
      <c r="AA37" s="343">
        <v>0.143259</v>
      </c>
      <c r="AB37" s="343">
        <v>0.13738800000000001</v>
      </c>
      <c r="AC37" s="343">
        <v>0.131517</v>
      </c>
      <c r="AD37" s="343">
        <v>0.13106100000000001</v>
      </c>
      <c r="AE37" s="343">
        <v>0.130606</v>
      </c>
      <c r="AF37" s="343">
        <v>0.13014999999999999</v>
      </c>
      <c r="AG37" s="343">
        <v>0.12787200000000001</v>
      </c>
      <c r="AH37" s="343">
        <v>0.12559300000000001</v>
      </c>
      <c r="AI37" s="343">
        <v>0.12331499999999999</v>
      </c>
      <c r="AJ37" s="343">
        <v>0.12832399999999999</v>
      </c>
      <c r="AK37" s="343">
        <v>0.13333300000000001</v>
      </c>
      <c r="AL37" s="343">
        <v>0.13834199999999999</v>
      </c>
      <c r="AM37" s="343">
        <v>0.12821099999999999</v>
      </c>
      <c r="AN37" s="343">
        <v>0.118079</v>
      </c>
      <c r="AO37" s="343">
        <v>0.107948</v>
      </c>
      <c r="AP37" s="343">
        <v>0.108367</v>
      </c>
      <c r="AQ37" s="343">
        <v>0.10878500000000001</v>
      </c>
      <c r="AR37" s="343">
        <v>0.109204</v>
      </c>
      <c r="AS37" s="343">
        <v>0.16048770000000001</v>
      </c>
      <c r="AT37" s="343">
        <v>0.1653221</v>
      </c>
      <c r="AU37" s="343">
        <v>0.1699956</v>
      </c>
      <c r="AV37" s="343">
        <v>0.16769400000000001</v>
      </c>
      <c r="AW37" s="343">
        <v>0.1639033</v>
      </c>
      <c r="AX37" s="343">
        <v>0.1600396</v>
      </c>
      <c r="AY37" s="343">
        <v>0.14649329999999999</v>
      </c>
      <c r="AZ37" s="354">
        <v>0.133608</v>
      </c>
      <c r="BA37" s="354">
        <v>0.1203583</v>
      </c>
      <c r="BB37" s="354">
        <v>0.1188598</v>
      </c>
      <c r="BC37" s="354">
        <v>0.1167221</v>
      </c>
      <c r="BD37" s="354">
        <v>0.11486</v>
      </c>
      <c r="BE37" s="354">
        <v>0.1172769</v>
      </c>
      <c r="BF37" s="354">
        <v>0.1195473</v>
      </c>
      <c r="BG37" s="354">
        <v>0.1215426</v>
      </c>
      <c r="BH37" s="354">
        <v>0.1154278</v>
      </c>
      <c r="BI37" s="354">
        <v>0.1103869</v>
      </c>
      <c r="BJ37" s="354">
        <v>0.104881</v>
      </c>
      <c r="BK37" s="354">
        <v>9.02139E-2</v>
      </c>
      <c r="BL37" s="354">
        <v>7.5260499999999994E-2</v>
      </c>
      <c r="BM37" s="354">
        <v>5.9336399999999997E-2</v>
      </c>
      <c r="BN37" s="354">
        <v>5.52898E-2</v>
      </c>
      <c r="BO37" s="354">
        <v>5.0585199999999997E-2</v>
      </c>
      <c r="BP37" s="354">
        <v>4.6031200000000001E-2</v>
      </c>
      <c r="BQ37" s="354">
        <v>4.5739200000000001E-2</v>
      </c>
      <c r="BR37" s="354">
        <v>4.5219799999999997E-2</v>
      </c>
      <c r="BS37" s="354">
        <v>4.43319E-2</v>
      </c>
      <c r="BT37" s="354">
        <v>3.5292299999999999E-2</v>
      </c>
      <c r="BU37" s="354">
        <v>2.7198699999999999E-2</v>
      </c>
      <c r="BV37" s="354">
        <v>1.8530399999999999E-2</v>
      </c>
    </row>
    <row r="38" spans="1:74" ht="11.1" customHeight="1" x14ac:dyDescent="0.2">
      <c r="A38" s="47"/>
      <c r="B38" s="720"/>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434"/>
      <c r="BA38" s="434"/>
      <c r="BB38" s="434"/>
      <c r="BC38" s="434"/>
      <c r="BD38" s="434"/>
      <c r="BE38" s="434"/>
      <c r="BF38" s="434"/>
      <c r="BG38" s="434"/>
      <c r="BH38" s="434"/>
      <c r="BI38" s="434"/>
      <c r="BJ38" s="434"/>
      <c r="BK38" s="434"/>
      <c r="BL38" s="434"/>
      <c r="BM38" s="434"/>
      <c r="BN38" s="434"/>
      <c r="BO38" s="434"/>
      <c r="BP38" s="434"/>
      <c r="BQ38" s="434"/>
      <c r="BR38" s="434"/>
      <c r="BS38" s="434"/>
      <c r="BT38" s="434"/>
      <c r="BU38" s="434"/>
      <c r="BV38" s="434"/>
    </row>
    <row r="39" spans="1:74" ht="11.1" customHeight="1" x14ac:dyDescent="0.2">
      <c r="A39" s="47"/>
      <c r="B39" s="277" t="s">
        <v>1364</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434"/>
      <c r="BA39" s="434"/>
      <c r="BB39" s="434"/>
      <c r="BC39" s="434"/>
      <c r="BD39" s="434"/>
      <c r="BE39" s="434"/>
      <c r="BF39" s="434"/>
      <c r="BG39" s="434"/>
      <c r="BH39" s="434"/>
      <c r="BI39" s="434"/>
      <c r="BJ39" s="434"/>
      <c r="BK39" s="434"/>
      <c r="BL39" s="434"/>
      <c r="BM39" s="434"/>
      <c r="BN39" s="434"/>
      <c r="BO39" s="434"/>
      <c r="BP39" s="434"/>
      <c r="BQ39" s="434"/>
      <c r="BR39" s="434"/>
      <c r="BS39" s="434"/>
      <c r="BT39" s="434"/>
      <c r="BU39" s="434"/>
      <c r="BV39" s="434"/>
    </row>
    <row r="40" spans="1:74" ht="11.1" customHeight="1" x14ac:dyDescent="0.2">
      <c r="A40" s="47" t="s">
        <v>36</v>
      </c>
      <c r="B40" s="729" t="s">
        <v>1365</v>
      </c>
      <c r="C40" s="429">
        <v>6.11</v>
      </c>
      <c r="D40" s="429">
        <v>6.11</v>
      </c>
      <c r="E40" s="429">
        <v>6.11</v>
      </c>
      <c r="F40" s="429">
        <v>6.11</v>
      </c>
      <c r="G40" s="429">
        <v>6.11</v>
      </c>
      <c r="H40" s="429">
        <v>6.11</v>
      </c>
      <c r="I40" s="429">
        <v>6.11</v>
      </c>
      <c r="J40" s="429">
        <v>6.11</v>
      </c>
      <c r="K40" s="429">
        <v>6.11</v>
      </c>
      <c r="L40" s="429">
        <v>6.11</v>
      </c>
      <c r="M40" s="429">
        <v>6.11</v>
      </c>
      <c r="N40" s="429">
        <v>6.11</v>
      </c>
      <c r="O40" s="429">
        <v>5.66</v>
      </c>
      <c r="P40" s="429">
        <v>5.66</v>
      </c>
      <c r="Q40" s="429">
        <v>5.66</v>
      </c>
      <c r="R40" s="429">
        <v>5.66</v>
      </c>
      <c r="S40" s="429">
        <v>5.66</v>
      </c>
      <c r="T40" s="429">
        <v>5.66</v>
      </c>
      <c r="U40" s="429">
        <v>5.66</v>
      </c>
      <c r="V40" s="429">
        <v>5.66</v>
      </c>
      <c r="W40" s="429">
        <v>5.66</v>
      </c>
      <c r="X40" s="429">
        <v>5.66</v>
      </c>
      <c r="Y40" s="429">
        <v>5.66</v>
      </c>
      <c r="Z40" s="429">
        <v>5.66</v>
      </c>
      <c r="AA40" s="429">
        <v>5.23</v>
      </c>
      <c r="AB40" s="429">
        <v>5.23</v>
      </c>
      <c r="AC40" s="429">
        <v>5.23</v>
      </c>
      <c r="AD40" s="429">
        <v>5.23</v>
      </c>
      <c r="AE40" s="429">
        <v>5.23</v>
      </c>
      <c r="AF40" s="429">
        <v>5.23</v>
      </c>
      <c r="AG40" s="429">
        <v>5.23</v>
      </c>
      <c r="AH40" s="429">
        <v>5.23</v>
      </c>
      <c r="AI40" s="429">
        <v>5.23</v>
      </c>
      <c r="AJ40" s="429">
        <v>5.23</v>
      </c>
      <c r="AK40" s="429">
        <v>5.23</v>
      </c>
      <c r="AL40" s="429">
        <v>5.23</v>
      </c>
      <c r="AM40" s="429">
        <v>6.27</v>
      </c>
      <c r="AN40" s="429">
        <v>6.27</v>
      </c>
      <c r="AO40" s="429">
        <v>6.27</v>
      </c>
      <c r="AP40" s="429">
        <v>6.27</v>
      </c>
      <c r="AQ40" s="429">
        <v>6.27</v>
      </c>
      <c r="AR40" s="429">
        <v>6.27</v>
      </c>
      <c r="AS40" s="429">
        <v>6.27</v>
      </c>
      <c r="AT40" s="429">
        <v>6.27</v>
      </c>
      <c r="AU40" s="429">
        <v>6.27</v>
      </c>
      <c r="AV40" s="429">
        <v>6.27</v>
      </c>
      <c r="AW40" s="429">
        <v>6.27</v>
      </c>
      <c r="AX40" s="429">
        <v>6.27</v>
      </c>
      <c r="AY40" s="429">
        <v>5.76</v>
      </c>
      <c r="AZ40" s="352">
        <v>5.76</v>
      </c>
      <c r="BA40" s="352">
        <v>5.76</v>
      </c>
      <c r="BB40" s="352">
        <v>5.76</v>
      </c>
      <c r="BC40" s="352">
        <v>5.76</v>
      </c>
      <c r="BD40" s="352">
        <v>5.76</v>
      </c>
      <c r="BE40" s="352">
        <v>5.76</v>
      </c>
      <c r="BF40" s="352">
        <v>5.76</v>
      </c>
      <c r="BG40" s="352">
        <v>5.76</v>
      </c>
      <c r="BH40" s="352">
        <v>5.76</v>
      </c>
      <c r="BI40" s="352">
        <v>5.76</v>
      </c>
      <c r="BJ40" s="352">
        <v>5.76</v>
      </c>
      <c r="BK40" s="352">
        <v>5.6810799999999997</v>
      </c>
      <c r="BL40" s="352">
        <v>5.6810799999999997</v>
      </c>
      <c r="BM40" s="352">
        <v>5.6810799999999997</v>
      </c>
      <c r="BN40" s="352">
        <v>5.6810799999999997</v>
      </c>
      <c r="BO40" s="352">
        <v>5.6810799999999997</v>
      </c>
      <c r="BP40" s="352">
        <v>5.6810799999999997</v>
      </c>
      <c r="BQ40" s="352">
        <v>5.6810799999999997</v>
      </c>
      <c r="BR40" s="352">
        <v>5.6810799999999997</v>
      </c>
      <c r="BS40" s="352">
        <v>5.6810799999999997</v>
      </c>
      <c r="BT40" s="352">
        <v>5.6810799999999997</v>
      </c>
      <c r="BU40" s="352">
        <v>5.6810799999999997</v>
      </c>
      <c r="BV40" s="352">
        <v>5.6810799999999997</v>
      </c>
    </row>
    <row r="41" spans="1:74" ht="11.1" customHeight="1" x14ac:dyDescent="0.2">
      <c r="A41" s="47" t="s">
        <v>300</v>
      </c>
      <c r="B41" s="729" t="s">
        <v>1459</v>
      </c>
      <c r="C41" s="429">
        <v>8.01</v>
      </c>
      <c r="D41" s="429">
        <v>7.0554285710000002</v>
      </c>
      <c r="E41" s="429">
        <v>7.6950000000000003</v>
      </c>
      <c r="F41" s="429">
        <v>7.5535714289999998</v>
      </c>
      <c r="G41" s="429">
        <v>7.9122857140000002</v>
      </c>
      <c r="H41" s="429">
        <v>7.5718571429999999</v>
      </c>
      <c r="I41" s="429">
        <v>7.718</v>
      </c>
      <c r="J41" s="429">
        <v>7.7018571429999998</v>
      </c>
      <c r="K41" s="429">
        <v>7.292142857</v>
      </c>
      <c r="L41" s="429">
        <v>7.4114285710000001</v>
      </c>
      <c r="M41" s="429">
        <v>6.7658571429999999</v>
      </c>
      <c r="N41" s="429">
        <v>7.176571429</v>
      </c>
      <c r="O41" s="429">
        <v>7.1617142859999996</v>
      </c>
      <c r="P41" s="429">
        <v>6.6514285710000003</v>
      </c>
      <c r="Q41" s="429">
        <v>7.4139999999999997</v>
      </c>
      <c r="R41" s="429">
        <v>7.0225714290000001</v>
      </c>
      <c r="S41" s="429">
        <v>7.6597142859999998</v>
      </c>
      <c r="T41" s="429">
        <v>7.4831428569999998</v>
      </c>
      <c r="U41" s="429">
        <v>7.4104285709999997</v>
      </c>
      <c r="V41" s="429">
        <v>7.6945714289999998</v>
      </c>
      <c r="W41" s="429">
        <v>7.4050000000000002</v>
      </c>
      <c r="X41" s="429">
        <v>7.5311428569999999</v>
      </c>
      <c r="Y41" s="429">
        <v>7.2525714289999996</v>
      </c>
      <c r="Z41" s="429">
        <v>7.5141428570000004</v>
      </c>
      <c r="AA41" s="429">
        <v>7.4967142859999996</v>
      </c>
      <c r="AB41" s="429">
        <v>7.1101428569999996</v>
      </c>
      <c r="AC41" s="429">
        <v>7.6087285710000003</v>
      </c>
      <c r="AD41" s="429">
        <v>7.3711428569999997</v>
      </c>
      <c r="AE41" s="429">
        <v>7.6485714290000004</v>
      </c>
      <c r="AF41" s="429">
        <v>7.3421428569999998</v>
      </c>
      <c r="AG41" s="429">
        <v>7.6138032789999999</v>
      </c>
      <c r="AH41" s="429">
        <v>7.7690000000000001</v>
      </c>
      <c r="AI41" s="429">
        <v>7.332857143</v>
      </c>
      <c r="AJ41" s="429">
        <v>7.2217142860000001</v>
      </c>
      <c r="AK41" s="429">
        <v>7.0304285709999998</v>
      </c>
      <c r="AL41" s="429">
        <v>7.367714286</v>
      </c>
      <c r="AM41" s="429">
        <v>7.2977142859999997</v>
      </c>
      <c r="AN41" s="429">
        <v>6.6471428570000004</v>
      </c>
      <c r="AO41" s="429">
        <v>7.3965714289999998</v>
      </c>
      <c r="AP41" s="429">
        <v>7.245571429</v>
      </c>
      <c r="AQ41" s="429">
        <v>7.7002857139999996</v>
      </c>
      <c r="AR41" s="429">
        <v>7.6398571430000004</v>
      </c>
      <c r="AS41" s="429">
        <v>7.8730000000000002</v>
      </c>
      <c r="AT41" s="429">
        <v>7.8885714289999997</v>
      </c>
      <c r="AU41" s="429">
        <v>7.5761428569999998</v>
      </c>
      <c r="AV41" s="429">
        <v>7.7038571429999996</v>
      </c>
      <c r="AW41" s="429">
        <v>7.4976354680000004</v>
      </c>
      <c r="AX41" s="429">
        <v>7.633</v>
      </c>
      <c r="AY41" s="429">
        <v>7.7742857140000003</v>
      </c>
      <c r="AZ41" s="352">
        <v>7.2685089999999999</v>
      </c>
      <c r="BA41" s="352">
        <v>7.9413429999999998</v>
      </c>
      <c r="BB41" s="352">
        <v>7.8279870000000003</v>
      </c>
      <c r="BC41" s="352">
        <v>8.1608199999999993</v>
      </c>
      <c r="BD41" s="352">
        <v>8.0515380000000007</v>
      </c>
      <c r="BE41" s="352">
        <v>8.2301339999999996</v>
      </c>
      <c r="BF41" s="352">
        <v>8.3738220000000005</v>
      </c>
      <c r="BG41" s="352">
        <v>8.0501120000000004</v>
      </c>
      <c r="BH41" s="352">
        <v>8.0789380000000008</v>
      </c>
      <c r="BI41" s="352">
        <v>7.9067420000000004</v>
      </c>
      <c r="BJ41" s="352">
        <v>8.096095</v>
      </c>
      <c r="BK41" s="352">
        <v>8.1004020000000008</v>
      </c>
      <c r="BL41" s="352">
        <v>7.5439509999999999</v>
      </c>
      <c r="BM41" s="352">
        <v>8.2129639999999995</v>
      </c>
      <c r="BN41" s="352">
        <v>8.0731640000000002</v>
      </c>
      <c r="BO41" s="352">
        <v>8.3884939999999997</v>
      </c>
      <c r="BP41" s="352">
        <v>8.2477730000000005</v>
      </c>
      <c r="BQ41" s="352">
        <v>8.3894629999999992</v>
      </c>
      <c r="BR41" s="352">
        <v>8.5122470000000003</v>
      </c>
      <c r="BS41" s="352">
        <v>8.1670079999999992</v>
      </c>
      <c r="BT41" s="352">
        <v>8.197635</v>
      </c>
      <c r="BU41" s="352">
        <v>8.0112719999999999</v>
      </c>
      <c r="BV41" s="352">
        <v>8.1890110000000007</v>
      </c>
    </row>
    <row r="42" spans="1:74" ht="11.1" customHeight="1" x14ac:dyDescent="0.2">
      <c r="A42" s="47" t="s">
        <v>254</v>
      </c>
      <c r="B42" s="730" t="s">
        <v>1366</v>
      </c>
      <c r="C42" s="431">
        <v>2.1999997520000001</v>
      </c>
      <c r="D42" s="431">
        <v>2.1699923609999998</v>
      </c>
      <c r="E42" s="431">
        <v>2.151961225</v>
      </c>
      <c r="F42" s="431">
        <v>2.1814958870000001</v>
      </c>
      <c r="G42" s="431">
        <v>2.2321288400000001</v>
      </c>
      <c r="H42" s="431">
        <v>2.3155552369999999</v>
      </c>
      <c r="I42" s="431">
        <v>2.46932982</v>
      </c>
      <c r="J42" s="431">
        <v>2.506524341</v>
      </c>
      <c r="K42" s="431">
        <v>2.5078223409999998</v>
      </c>
      <c r="L42" s="431">
        <v>2.4609091749999998</v>
      </c>
      <c r="M42" s="431">
        <v>2.477731275</v>
      </c>
      <c r="N42" s="431">
        <v>2.6450427790000002</v>
      </c>
      <c r="O42" s="431">
        <v>2.5903686220000002</v>
      </c>
      <c r="P42" s="431">
        <v>2.5892527439999999</v>
      </c>
      <c r="Q42" s="431">
        <v>2.4979914440000002</v>
      </c>
      <c r="R42" s="431">
        <v>2.4713572309999998</v>
      </c>
      <c r="S42" s="431">
        <v>2.5092990620000002</v>
      </c>
      <c r="T42" s="431">
        <v>2.462301139</v>
      </c>
      <c r="U42" s="431">
        <v>2.4738063499999998</v>
      </c>
      <c r="V42" s="431">
        <v>2.490899894</v>
      </c>
      <c r="W42" s="431">
        <v>2.5303277519999998</v>
      </c>
      <c r="X42" s="431">
        <v>2.5308087509999999</v>
      </c>
      <c r="Y42" s="431">
        <v>2.5057355779999999</v>
      </c>
      <c r="Z42" s="431">
        <v>2.474383429</v>
      </c>
      <c r="AA42" s="431">
        <v>2.4806339990000001</v>
      </c>
      <c r="AB42" s="431">
        <v>2.481884038</v>
      </c>
      <c r="AC42" s="431">
        <v>2.499010298</v>
      </c>
      <c r="AD42" s="431">
        <v>2.5358311649999998</v>
      </c>
      <c r="AE42" s="431">
        <v>2.5624787640000002</v>
      </c>
      <c r="AF42" s="431">
        <v>2.5077763420000001</v>
      </c>
      <c r="AG42" s="431">
        <v>2.4719804120000002</v>
      </c>
      <c r="AH42" s="431">
        <v>2.4424824919999999</v>
      </c>
      <c r="AI42" s="431">
        <v>2.415850405</v>
      </c>
      <c r="AJ42" s="431">
        <v>2.4734106159999998</v>
      </c>
      <c r="AK42" s="431">
        <v>2.4189353320000002</v>
      </c>
      <c r="AL42" s="431">
        <v>2.400159833</v>
      </c>
      <c r="AM42" s="431">
        <v>2.4072413739999998</v>
      </c>
      <c r="AN42" s="431">
        <v>2.422083695</v>
      </c>
      <c r="AO42" s="431">
        <v>2.4481212280000002</v>
      </c>
      <c r="AP42" s="431">
        <v>2.4748776669999999</v>
      </c>
      <c r="AQ42" s="431">
        <v>2.49750227</v>
      </c>
      <c r="AR42" s="431">
        <v>2.4556935040000001</v>
      </c>
      <c r="AS42" s="431">
        <v>2.403853829</v>
      </c>
      <c r="AT42" s="431">
        <v>2.4052350320000002</v>
      </c>
      <c r="AU42" s="431">
        <v>2.4046953439999998</v>
      </c>
      <c r="AV42" s="431">
        <v>2.3785385899999998</v>
      </c>
      <c r="AW42" s="431">
        <v>2.3944822120000002</v>
      </c>
      <c r="AX42" s="431">
        <v>2.417087</v>
      </c>
      <c r="AY42" s="431">
        <v>2.4252259999999999</v>
      </c>
      <c r="AZ42" s="378">
        <v>2.4163450000000002</v>
      </c>
      <c r="BA42" s="378">
        <v>2.4163579999999998</v>
      </c>
      <c r="BB42" s="378">
        <v>2.4205260000000002</v>
      </c>
      <c r="BC42" s="378">
        <v>2.4221550000000001</v>
      </c>
      <c r="BD42" s="378">
        <v>2.4057569999999999</v>
      </c>
      <c r="BE42" s="378">
        <v>2.4060130000000002</v>
      </c>
      <c r="BF42" s="378">
        <v>2.4098250000000001</v>
      </c>
      <c r="BG42" s="378">
        <v>2.401176</v>
      </c>
      <c r="BH42" s="378">
        <v>2.3813900000000001</v>
      </c>
      <c r="BI42" s="378">
        <v>2.3820679999999999</v>
      </c>
      <c r="BJ42" s="378">
        <v>2.401726</v>
      </c>
      <c r="BK42" s="378">
        <v>2.40957</v>
      </c>
      <c r="BL42" s="378">
        <v>2.4012699999999998</v>
      </c>
      <c r="BM42" s="378">
        <v>2.4001640000000002</v>
      </c>
      <c r="BN42" s="378">
        <v>2.405097</v>
      </c>
      <c r="BO42" s="378">
        <v>2.4086859999999999</v>
      </c>
      <c r="BP42" s="378">
        <v>2.3941650000000001</v>
      </c>
      <c r="BQ42" s="378">
        <v>2.3957929999999998</v>
      </c>
      <c r="BR42" s="378">
        <v>2.4006560000000001</v>
      </c>
      <c r="BS42" s="378">
        <v>2.393119</v>
      </c>
      <c r="BT42" s="378">
        <v>2.374009</v>
      </c>
      <c r="BU42" s="378">
        <v>2.37581</v>
      </c>
      <c r="BV42" s="378">
        <v>2.3930660000000001</v>
      </c>
    </row>
    <row r="43" spans="1:74" s="177" customFormat="1" ht="12" customHeight="1" x14ac:dyDescent="0.2">
      <c r="A43" s="176"/>
      <c r="B43" s="998" t="s">
        <v>1415</v>
      </c>
      <c r="C43" s="999"/>
      <c r="D43" s="999"/>
      <c r="E43" s="999"/>
      <c r="F43" s="999"/>
      <c r="G43" s="999"/>
      <c r="H43" s="999"/>
      <c r="I43" s="999"/>
      <c r="J43" s="999"/>
      <c r="K43" s="999"/>
      <c r="L43" s="999"/>
      <c r="M43" s="999"/>
      <c r="N43" s="999"/>
      <c r="O43" s="999"/>
      <c r="P43" s="999"/>
      <c r="Q43" s="988"/>
      <c r="R43" s="779"/>
      <c r="AY43" s="669"/>
      <c r="AZ43" s="669"/>
      <c r="BA43" s="669"/>
      <c r="BB43" s="669"/>
      <c r="BC43" s="669"/>
      <c r="BD43" s="669"/>
      <c r="BE43" s="669"/>
      <c r="BF43" s="669"/>
      <c r="BG43" s="669"/>
      <c r="BH43" s="669"/>
      <c r="BI43" s="669"/>
      <c r="BJ43" s="209"/>
    </row>
    <row r="44" spans="1:74" s="177" customFormat="1" ht="12" customHeight="1" x14ac:dyDescent="0.2">
      <c r="A44" s="176"/>
      <c r="B44" s="993" t="s">
        <v>1416</v>
      </c>
      <c r="C44" s="999"/>
      <c r="D44" s="999"/>
      <c r="E44" s="999"/>
      <c r="F44" s="999"/>
      <c r="G44" s="999"/>
      <c r="H44" s="999"/>
      <c r="I44" s="999"/>
      <c r="J44" s="999"/>
      <c r="K44" s="999"/>
      <c r="L44" s="999"/>
      <c r="M44" s="999"/>
      <c r="N44" s="999"/>
      <c r="O44" s="999"/>
      <c r="P44" s="999"/>
      <c r="Q44" s="988"/>
      <c r="R44" s="779"/>
      <c r="AY44" s="669"/>
      <c r="AZ44" s="669"/>
      <c r="BA44" s="669"/>
      <c r="BB44" s="669"/>
      <c r="BC44" s="669"/>
      <c r="BD44" s="669"/>
      <c r="BE44" s="669"/>
      <c r="BF44" s="669"/>
      <c r="BG44" s="669"/>
      <c r="BH44" s="669"/>
      <c r="BI44" s="669"/>
      <c r="BJ44" s="209"/>
    </row>
    <row r="45" spans="1:74" s="177" customFormat="1" ht="12" customHeight="1" x14ac:dyDescent="0.2">
      <c r="A45" s="176"/>
      <c r="B45" s="998" t="s">
        <v>1417</v>
      </c>
      <c r="C45" s="999"/>
      <c r="D45" s="999"/>
      <c r="E45" s="999"/>
      <c r="F45" s="999"/>
      <c r="G45" s="999"/>
      <c r="H45" s="999"/>
      <c r="I45" s="999"/>
      <c r="J45" s="999"/>
      <c r="K45" s="999"/>
      <c r="L45" s="999"/>
      <c r="M45" s="999"/>
      <c r="N45" s="999"/>
      <c r="O45" s="999"/>
      <c r="P45" s="999"/>
      <c r="Q45" s="988"/>
      <c r="R45" s="779"/>
      <c r="AY45" s="669"/>
      <c r="AZ45" s="669"/>
      <c r="BA45" s="669"/>
      <c r="BB45" s="669"/>
      <c r="BC45" s="669"/>
      <c r="BD45" s="669"/>
      <c r="BE45" s="669"/>
      <c r="BF45" s="669"/>
      <c r="BG45" s="669"/>
      <c r="BH45" s="669"/>
      <c r="BI45" s="669"/>
      <c r="BJ45" s="209"/>
    </row>
    <row r="46" spans="1:74" s="177" customFormat="1" ht="12" customHeight="1" x14ac:dyDescent="0.2">
      <c r="A46" s="176"/>
      <c r="B46" s="998" t="s">
        <v>1418</v>
      </c>
      <c r="C46" s="999"/>
      <c r="D46" s="999"/>
      <c r="E46" s="999"/>
      <c r="F46" s="999"/>
      <c r="G46" s="999"/>
      <c r="H46" s="999"/>
      <c r="I46" s="999"/>
      <c r="J46" s="999"/>
      <c r="K46" s="999"/>
      <c r="L46" s="999"/>
      <c r="M46" s="999"/>
      <c r="N46" s="999"/>
      <c r="O46" s="999"/>
      <c r="P46" s="999"/>
      <c r="Q46" s="988"/>
      <c r="R46" s="779"/>
      <c r="AY46" s="669"/>
      <c r="AZ46" s="669"/>
      <c r="BA46" s="669"/>
      <c r="BB46" s="669"/>
      <c r="BC46" s="669"/>
      <c r="BD46" s="669"/>
      <c r="BE46" s="669"/>
      <c r="BF46" s="669"/>
      <c r="BG46" s="669"/>
      <c r="BH46" s="669"/>
      <c r="BI46" s="669"/>
      <c r="BJ46" s="209"/>
    </row>
    <row r="47" spans="1:74" s="116" customFormat="1" ht="12" customHeight="1" x14ac:dyDescent="0.2">
      <c r="A47" s="47"/>
      <c r="B47" s="776" t="s">
        <v>809</v>
      </c>
      <c r="C47" s="776"/>
      <c r="D47" s="776"/>
      <c r="E47" s="776"/>
      <c r="F47" s="776"/>
      <c r="G47" s="776"/>
      <c r="H47" s="777"/>
      <c r="I47" s="776"/>
      <c r="J47" s="776"/>
      <c r="K47" s="776"/>
      <c r="L47" s="776"/>
      <c r="M47" s="776"/>
      <c r="N47" s="776"/>
      <c r="O47" s="776"/>
      <c r="P47" s="776"/>
      <c r="Q47" s="776"/>
      <c r="R47" s="778"/>
      <c r="AY47" s="670"/>
      <c r="AZ47" s="670"/>
      <c r="BA47" s="670"/>
      <c r="BB47" s="670"/>
      <c r="BC47" s="670"/>
      <c r="BD47" s="670"/>
      <c r="BE47" s="670"/>
      <c r="BF47" s="670"/>
      <c r="BG47" s="670"/>
      <c r="BH47" s="670"/>
      <c r="BI47" s="670"/>
      <c r="BJ47" s="208"/>
    </row>
    <row r="48" spans="1:74" s="336" customFormat="1" ht="12" customHeight="1" x14ac:dyDescent="0.2">
      <c r="A48" s="335"/>
      <c r="B48" s="929" t="str">
        <f>Dates!$G$2</f>
        <v>EIA completed modeling and analysis for this report on Thursday, February 5, 2026.</v>
      </c>
      <c r="C48" s="930"/>
      <c r="D48" s="930"/>
      <c r="E48" s="930"/>
      <c r="F48" s="930"/>
      <c r="G48" s="930"/>
      <c r="H48" s="930"/>
      <c r="I48" s="930"/>
      <c r="J48" s="930"/>
      <c r="K48" s="930"/>
      <c r="L48" s="930"/>
      <c r="M48" s="930"/>
      <c r="N48" s="930"/>
      <c r="O48" s="930"/>
      <c r="P48" s="930"/>
      <c r="Q48" s="930"/>
      <c r="R48" s="779"/>
      <c r="AY48" s="339"/>
      <c r="AZ48" s="339"/>
      <c r="BA48" s="339"/>
      <c r="BB48" s="339"/>
      <c r="BC48" s="339"/>
      <c r="BD48" s="339"/>
      <c r="BE48" s="339"/>
      <c r="BF48" s="339"/>
      <c r="BG48" s="339"/>
      <c r="BH48" s="339"/>
      <c r="BI48" s="339"/>
    </row>
    <row r="49" spans="1:74" s="177" customFormat="1" ht="12" customHeight="1" x14ac:dyDescent="0.2">
      <c r="A49" s="176"/>
      <c r="B49" s="928" t="s">
        <v>482</v>
      </c>
      <c r="C49" s="921"/>
      <c r="D49" s="921"/>
      <c r="E49" s="921"/>
      <c r="F49" s="921"/>
      <c r="G49" s="921"/>
      <c r="H49" s="921"/>
      <c r="I49" s="921"/>
      <c r="J49" s="921"/>
      <c r="K49" s="921"/>
      <c r="L49" s="921"/>
      <c r="M49" s="921"/>
      <c r="N49" s="921"/>
      <c r="O49" s="921"/>
      <c r="P49" s="921"/>
      <c r="Q49" s="921"/>
      <c r="R49" s="779"/>
      <c r="AY49" s="669"/>
      <c r="AZ49" s="669"/>
      <c r="BA49" s="669"/>
      <c r="BB49" s="669"/>
      <c r="BC49" s="669"/>
      <c r="BD49" s="669"/>
      <c r="BE49" s="669"/>
      <c r="BF49" s="669"/>
      <c r="BG49" s="669"/>
      <c r="BH49" s="669"/>
      <c r="BI49" s="669"/>
      <c r="BJ49" s="209"/>
    </row>
    <row r="50" spans="1:74" s="177" customFormat="1" ht="12" customHeight="1" x14ac:dyDescent="0.2">
      <c r="A50" s="176"/>
      <c r="B50" s="920" t="s">
        <v>1406</v>
      </c>
      <c r="C50" s="921"/>
      <c r="D50" s="921"/>
      <c r="E50" s="921"/>
      <c r="F50" s="921"/>
      <c r="G50" s="921"/>
      <c r="H50" s="921"/>
      <c r="I50" s="921"/>
      <c r="J50" s="921"/>
      <c r="K50" s="921"/>
      <c r="L50" s="921"/>
      <c r="M50" s="921"/>
      <c r="N50" s="921"/>
      <c r="O50" s="921"/>
      <c r="P50" s="921"/>
      <c r="Q50" s="921"/>
      <c r="R50" s="779"/>
      <c r="AY50" s="669"/>
      <c r="AZ50" s="669"/>
      <c r="BA50" s="669"/>
      <c r="BB50" s="669"/>
      <c r="BC50" s="669"/>
      <c r="BD50" s="669"/>
      <c r="BE50" s="669"/>
      <c r="BF50" s="669"/>
      <c r="BG50" s="669"/>
      <c r="BH50" s="669"/>
      <c r="BI50" s="669"/>
      <c r="BJ50" s="209"/>
    </row>
    <row r="51" spans="1:74" s="177" customFormat="1" ht="12" customHeight="1" x14ac:dyDescent="0.2">
      <c r="A51" s="176"/>
      <c r="B51" s="909" t="s">
        <v>823</v>
      </c>
      <c r="C51" s="909"/>
      <c r="D51" s="909"/>
      <c r="E51" s="909"/>
      <c r="F51" s="909"/>
      <c r="G51" s="909"/>
      <c r="H51" s="909"/>
      <c r="I51" s="909"/>
      <c r="J51" s="909"/>
      <c r="K51" s="909"/>
      <c r="L51" s="909"/>
      <c r="M51" s="909"/>
      <c r="N51" s="909"/>
      <c r="O51" s="909"/>
      <c r="P51" s="909"/>
      <c r="Q51" s="909"/>
      <c r="R51" s="909"/>
      <c r="AY51" s="669"/>
      <c r="AZ51" s="669"/>
      <c r="BA51" s="669"/>
      <c r="BB51" s="669"/>
      <c r="BC51" s="669"/>
      <c r="BD51" s="669"/>
      <c r="BE51" s="669"/>
      <c r="BF51" s="669"/>
      <c r="BG51" s="669"/>
      <c r="BH51" s="669"/>
      <c r="BI51" s="669"/>
      <c r="BJ51" s="209"/>
    </row>
    <row r="52" spans="1:74" s="177" customFormat="1" ht="12" customHeight="1" x14ac:dyDescent="0.2">
      <c r="A52" s="176"/>
      <c r="B52" s="915" t="s">
        <v>1549</v>
      </c>
      <c r="C52" s="916"/>
      <c r="D52" s="916"/>
      <c r="E52" s="916"/>
      <c r="F52" s="916"/>
      <c r="G52" s="916"/>
      <c r="H52" s="916"/>
      <c r="I52" s="916"/>
      <c r="J52" s="916"/>
      <c r="K52" s="916"/>
      <c r="L52" s="916"/>
      <c r="M52" s="916"/>
      <c r="N52" s="916"/>
      <c r="O52" s="916"/>
      <c r="P52" s="916"/>
      <c r="Q52" s="917"/>
      <c r="R52" s="779"/>
      <c r="AY52" s="669"/>
      <c r="AZ52" s="669"/>
      <c r="BA52" s="669"/>
      <c r="BB52" s="669"/>
      <c r="BC52" s="669"/>
      <c r="BD52" s="669"/>
      <c r="BE52" s="669"/>
      <c r="BF52" s="669"/>
      <c r="BG52" s="669"/>
      <c r="BH52" s="669"/>
      <c r="BI52" s="669"/>
      <c r="BJ52" s="209"/>
    </row>
    <row r="53" spans="1:74" s="178" customFormat="1" ht="12" customHeight="1" x14ac:dyDescent="0.2">
      <c r="A53" s="158"/>
      <c r="B53" s="915" t="s">
        <v>490</v>
      </c>
      <c r="C53" s="917"/>
      <c r="D53" s="917"/>
      <c r="E53" s="917"/>
      <c r="F53" s="917"/>
      <c r="G53" s="917"/>
      <c r="H53" s="917"/>
      <c r="I53" s="917"/>
      <c r="J53" s="917"/>
      <c r="K53" s="917"/>
      <c r="L53" s="917"/>
      <c r="M53" s="917"/>
      <c r="N53" s="917"/>
      <c r="O53" s="917"/>
      <c r="P53" s="917"/>
      <c r="Q53" s="917"/>
      <c r="R53" s="779"/>
      <c r="AY53" s="669"/>
      <c r="AZ53" s="669"/>
      <c r="BA53" s="669"/>
      <c r="BB53" s="669"/>
      <c r="BC53" s="669"/>
      <c r="BD53" s="669"/>
      <c r="BE53" s="669"/>
      <c r="BF53" s="669"/>
      <c r="BG53" s="669"/>
      <c r="BH53" s="669"/>
      <c r="BI53" s="669"/>
      <c r="BJ53" s="210"/>
    </row>
    <row r="54" spans="1:74" ht="12.75" x14ac:dyDescent="0.2">
      <c r="A54" s="158"/>
      <c r="B54" s="936" t="s">
        <v>825</v>
      </c>
      <c r="C54" s="917"/>
      <c r="D54" s="917"/>
      <c r="E54" s="917"/>
      <c r="F54" s="917"/>
      <c r="G54" s="917"/>
      <c r="H54" s="917"/>
      <c r="I54" s="917"/>
      <c r="J54" s="917"/>
      <c r="K54" s="917"/>
      <c r="L54" s="917"/>
      <c r="M54" s="917"/>
      <c r="N54" s="917"/>
      <c r="O54" s="917"/>
      <c r="P54" s="917"/>
      <c r="Q54" s="917"/>
      <c r="R54" s="720"/>
      <c r="BD54" s="670"/>
      <c r="BE54" s="670"/>
      <c r="BF54" s="670"/>
      <c r="BK54" s="143"/>
      <c r="BL54" s="143"/>
      <c r="BM54" s="143"/>
      <c r="BN54" s="143"/>
      <c r="BO54" s="143"/>
      <c r="BP54" s="143"/>
      <c r="BQ54" s="143"/>
      <c r="BR54" s="143"/>
      <c r="BS54" s="143"/>
      <c r="BT54" s="143"/>
      <c r="BU54" s="143"/>
      <c r="BV54" s="143"/>
    </row>
    <row r="55" spans="1:74" x14ac:dyDescent="0.2">
      <c r="BD55" s="670"/>
      <c r="BE55" s="670"/>
      <c r="BF55" s="670"/>
      <c r="BK55" s="143"/>
      <c r="BL55" s="143"/>
      <c r="BM55" s="143"/>
      <c r="BN55" s="143"/>
      <c r="BO55" s="143"/>
      <c r="BP55" s="143"/>
      <c r="BQ55" s="143"/>
      <c r="BR55" s="143"/>
      <c r="BS55" s="143"/>
      <c r="BT55" s="143"/>
      <c r="BU55" s="143"/>
      <c r="BV55" s="143"/>
    </row>
    <row r="56" spans="1:74" x14ac:dyDescent="0.2">
      <c r="BD56" s="670"/>
      <c r="BE56" s="670"/>
      <c r="BF56" s="670"/>
      <c r="BK56" s="143"/>
      <c r="BL56" s="143"/>
      <c r="BM56" s="143"/>
      <c r="BN56" s="143"/>
      <c r="BO56" s="143"/>
      <c r="BP56" s="143"/>
      <c r="BQ56" s="143"/>
      <c r="BR56" s="143"/>
      <c r="BS56" s="143"/>
      <c r="BT56" s="143"/>
      <c r="BU56" s="143"/>
      <c r="BV56" s="143"/>
    </row>
    <row r="57" spans="1:74" x14ac:dyDescent="0.2">
      <c r="BD57" s="670"/>
      <c r="BE57" s="670"/>
      <c r="BF57" s="670"/>
      <c r="BK57" s="143"/>
      <c r="BL57" s="143"/>
      <c r="BM57" s="143"/>
      <c r="BN57" s="143"/>
      <c r="BO57" s="143"/>
      <c r="BP57" s="143"/>
      <c r="BQ57" s="143"/>
      <c r="BR57" s="143"/>
      <c r="BS57" s="143"/>
      <c r="BT57" s="143"/>
      <c r="BU57" s="143"/>
      <c r="BV57" s="143"/>
    </row>
    <row r="58" spans="1:74" x14ac:dyDescent="0.2">
      <c r="BD58" s="670"/>
      <c r="BE58" s="670"/>
      <c r="BF58" s="670"/>
      <c r="BK58" s="143"/>
      <c r="BL58" s="143"/>
      <c r="BM58" s="143"/>
      <c r="BN58" s="143"/>
      <c r="BO58" s="143"/>
      <c r="BP58" s="143"/>
      <c r="BQ58" s="143"/>
      <c r="BR58" s="143"/>
      <c r="BS58" s="143"/>
      <c r="BT58" s="143"/>
      <c r="BU58" s="143"/>
      <c r="BV58" s="143"/>
    </row>
    <row r="59" spans="1:74" x14ac:dyDescent="0.2">
      <c r="BD59" s="670"/>
      <c r="BE59" s="670"/>
      <c r="BF59" s="670"/>
      <c r="BK59" s="143"/>
      <c r="BL59" s="143"/>
      <c r="BM59" s="143"/>
      <c r="BN59" s="143"/>
      <c r="BO59" s="143"/>
      <c r="BP59" s="143"/>
      <c r="BQ59" s="143"/>
      <c r="BR59" s="143"/>
      <c r="BS59" s="143"/>
      <c r="BT59" s="143"/>
      <c r="BU59" s="143"/>
      <c r="BV59" s="143"/>
    </row>
    <row r="60" spans="1:74" x14ac:dyDescent="0.2">
      <c r="BD60" s="670"/>
      <c r="BE60" s="670"/>
      <c r="BF60" s="670"/>
      <c r="BK60" s="143"/>
      <c r="BL60" s="143"/>
      <c r="BM60" s="143"/>
      <c r="BN60" s="143"/>
      <c r="BO60" s="143"/>
      <c r="BP60" s="143"/>
      <c r="BQ60" s="143"/>
      <c r="BR60" s="143"/>
      <c r="BS60" s="143"/>
      <c r="BT60" s="143"/>
      <c r="BU60" s="143"/>
      <c r="BV60" s="143"/>
    </row>
    <row r="61" spans="1:74" x14ac:dyDescent="0.2">
      <c r="BD61" s="670"/>
      <c r="BE61" s="670"/>
      <c r="BF61" s="670"/>
      <c r="BK61" s="143"/>
      <c r="BL61" s="143"/>
      <c r="BM61" s="143"/>
      <c r="BN61" s="143"/>
      <c r="BO61" s="143"/>
      <c r="BP61" s="143"/>
      <c r="BQ61" s="143"/>
      <c r="BR61" s="143"/>
      <c r="BS61" s="143"/>
      <c r="BT61" s="143"/>
      <c r="BU61" s="143"/>
      <c r="BV61" s="143"/>
    </row>
    <row r="62" spans="1:74" x14ac:dyDescent="0.2">
      <c r="BD62" s="670"/>
      <c r="BE62" s="670"/>
      <c r="BF62" s="670"/>
      <c r="BK62" s="143"/>
      <c r="BL62" s="143"/>
      <c r="BM62" s="143"/>
      <c r="BN62" s="143"/>
      <c r="BO62" s="143"/>
      <c r="BP62" s="143"/>
      <c r="BQ62" s="143"/>
      <c r="BR62" s="143"/>
      <c r="BS62" s="143"/>
      <c r="BT62" s="143"/>
      <c r="BU62" s="143"/>
      <c r="BV62" s="143"/>
    </row>
    <row r="63" spans="1:74" x14ac:dyDescent="0.2">
      <c r="BD63" s="670"/>
      <c r="BE63" s="670"/>
      <c r="BF63" s="670"/>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B54:Q54"/>
    <mergeCell ref="B53:Q53"/>
    <mergeCell ref="B46:Q46"/>
    <mergeCell ref="B49:Q49"/>
    <mergeCell ref="A1:A2"/>
    <mergeCell ref="B43:Q43"/>
    <mergeCell ref="B44:Q44"/>
    <mergeCell ref="B45:Q45"/>
    <mergeCell ref="B52:Q52"/>
    <mergeCell ref="B50:Q50"/>
    <mergeCell ref="B48:Q48"/>
    <mergeCell ref="B51:R51"/>
    <mergeCell ref="AM3:AX3"/>
    <mergeCell ref="AY3:BJ3"/>
    <mergeCell ref="BK3:BV3"/>
    <mergeCell ref="B1:AL1"/>
    <mergeCell ref="C3:N3"/>
    <mergeCell ref="O3:Z3"/>
    <mergeCell ref="AA3:AL3"/>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8"/>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AV16" sqref="AV16"/>
    </sheetView>
  </sheetViews>
  <sheetFormatPr defaultColWidth="11" defaultRowHeight="11.25" x14ac:dyDescent="0.2"/>
  <cols>
    <col min="1" max="1" width="11.5703125" style="49" customWidth="1"/>
    <col min="2" max="2" width="47.5703125" style="49" customWidth="1"/>
    <col min="3" max="50" width="6.5703125" style="49" customWidth="1"/>
    <col min="51" max="55" width="6.5703125" style="831" customWidth="1"/>
    <col min="56" max="58" width="6.5703125" style="671" customWidth="1"/>
    <col min="59" max="61" width="6.5703125" style="831" customWidth="1"/>
    <col min="62" max="62" width="6.5703125" style="142" customWidth="1"/>
    <col min="63" max="74" width="6.5703125" style="49" customWidth="1"/>
    <col min="75" max="16384" width="11" style="49"/>
  </cols>
  <sheetData>
    <row r="1" spans="1:74" ht="15.6" customHeight="1" x14ac:dyDescent="0.2">
      <c r="A1" s="931" t="s">
        <v>478</v>
      </c>
      <c r="B1" s="1004" t="s">
        <v>480</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row>
    <row r="2" spans="1:74" ht="14.1" customHeight="1"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19"/>
      <c r="B5" s="735" t="s">
        <v>1367</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880"/>
      <c r="BA5" s="880"/>
      <c r="BB5" s="880"/>
      <c r="BC5" s="880"/>
      <c r="BD5" s="881"/>
      <c r="BE5" s="881"/>
      <c r="BF5" s="881"/>
      <c r="BG5" s="881"/>
      <c r="BH5" s="881"/>
      <c r="BI5" s="881"/>
      <c r="BJ5" s="442"/>
      <c r="BK5" s="442"/>
      <c r="BL5" s="442"/>
      <c r="BM5" s="442"/>
      <c r="BN5" s="442"/>
      <c r="BO5" s="442"/>
      <c r="BP5" s="442"/>
      <c r="BQ5" s="442"/>
      <c r="BR5" s="442"/>
      <c r="BS5" s="442"/>
      <c r="BT5" s="442"/>
      <c r="BU5" s="442"/>
      <c r="BV5" s="442"/>
    </row>
    <row r="6" spans="1:74" s="278" customFormat="1" ht="11.1" customHeight="1" x14ac:dyDescent="0.2">
      <c r="A6" s="448" t="s">
        <v>578</v>
      </c>
      <c r="B6" s="449" t="s">
        <v>1002</v>
      </c>
      <c r="C6" s="107">
        <v>376.76323459999998</v>
      </c>
      <c r="D6" s="107">
        <v>326.131372</v>
      </c>
      <c r="E6" s="107">
        <v>326.5265157</v>
      </c>
      <c r="F6" s="107">
        <v>306.48985590000001</v>
      </c>
      <c r="G6" s="107">
        <v>344.95031030000001</v>
      </c>
      <c r="H6" s="107">
        <v>383.51821369999999</v>
      </c>
      <c r="I6" s="107">
        <v>428.43937829999999</v>
      </c>
      <c r="J6" s="107">
        <v>418.04623190000001</v>
      </c>
      <c r="K6" s="107">
        <v>355.49233650000002</v>
      </c>
      <c r="L6" s="107">
        <v>316.83702849999997</v>
      </c>
      <c r="M6" s="107">
        <v>324.4070049</v>
      </c>
      <c r="N6" s="107">
        <v>364.27806240000001</v>
      </c>
      <c r="O6" s="107">
        <v>351.23565289999999</v>
      </c>
      <c r="P6" s="107">
        <v>312.86591349999998</v>
      </c>
      <c r="Q6" s="107">
        <v>334.26653420000002</v>
      </c>
      <c r="R6" s="107">
        <v>303.8159794</v>
      </c>
      <c r="S6" s="107">
        <v>330.09843310000002</v>
      </c>
      <c r="T6" s="107">
        <v>360.92317739999999</v>
      </c>
      <c r="U6" s="107">
        <v>426.68593509999999</v>
      </c>
      <c r="V6" s="107">
        <v>424.28871120000002</v>
      </c>
      <c r="W6" s="107">
        <v>360.57577400000002</v>
      </c>
      <c r="X6" s="107">
        <v>326.92317559999998</v>
      </c>
      <c r="Y6" s="107">
        <v>321.42499099999998</v>
      </c>
      <c r="Z6" s="107">
        <v>349.07036340000002</v>
      </c>
      <c r="AA6" s="107">
        <v>382.85869930000001</v>
      </c>
      <c r="AB6" s="107">
        <v>322.37473740000001</v>
      </c>
      <c r="AC6" s="107">
        <v>324.58954019999999</v>
      </c>
      <c r="AD6" s="107">
        <v>310.31651149999999</v>
      </c>
      <c r="AE6" s="107">
        <v>348.53032969999998</v>
      </c>
      <c r="AF6" s="107">
        <v>393.05352809999999</v>
      </c>
      <c r="AG6" s="107">
        <v>431.80319329999998</v>
      </c>
      <c r="AH6" s="107">
        <v>425.28318869999998</v>
      </c>
      <c r="AI6" s="107">
        <v>361.49881729999998</v>
      </c>
      <c r="AJ6" s="107">
        <v>335.87079240000003</v>
      </c>
      <c r="AK6" s="107">
        <v>322.89390880000002</v>
      </c>
      <c r="AL6" s="107">
        <v>363.37849169999998</v>
      </c>
      <c r="AM6" s="107">
        <v>405.20844510000001</v>
      </c>
      <c r="AN6" s="107">
        <v>340.26599069999997</v>
      </c>
      <c r="AO6" s="107">
        <v>334.54224470000003</v>
      </c>
      <c r="AP6" s="107">
        <v>322.0811741</v>
      </c>
      <c r="AQ6" s="107">
        <v>346.19545210000001</v>
      </c>
      <c r="AR6" s="107">
        <v>394.8047072</v>
      </c>
      <c r="AS6" s="107">
        <v>446.93551009999999</v>
      </c>
      <c r="AT6" s="107">
        <v>420.8595388</v>
      </c>
      <c r="AU6" s="107">
        <v>369.44430299999999</v>
      </c>
      <c r="AV6" s="107">
        <v>345.90030289999999</v>
      </c>
      <c r="AW6" s="107">
        <v>335.2575215</v>
      </c>
      <c r="AX6" s="107">
        <v>376.15379999999999</v>
      </c>
      <c r="AY6" s="107">
        <v>399.25319999999999</v>
      </c>
      <c r="AZ6" s="396">
        <v>338.91460000000001</v>
      </c>
      <c r="BA6" s="396">
        <v>343.02839999999998</v>
      </c>
      <c r="BB6" s="396">
        <v>324.67869999999999</v>
      </c>
      <c r="BC6" s="396">
        <v>351.47269999999997</v>
      </c>
      <c r="BD6" s="396">
        <v>395.56180000000001</v>
      </c>
      <c r="BE6" s="396">
        <v>448.38049999999998</v>
      </c>
      <c r="BF6" s="396">
        <v>443.46289999999999</v>
      </c>
      <c r="BG6" s="396">
        <v>381.31920000000002</v>
      </c>
      <c r="BH6" s="396">
        <v>349.94099999999997</v>
      </c>
      <c r="BI6" s="396">
        <v>339.82310000000001</v>
      </c>
      <c r="BJ6" s="396">
        <v>384.16289999999998</v>
      </c>
      <c r="BK6" s="396">
        <v>396.78809999999999</v>
      </c>
      <c r="BL6" s="396">
        <v>342.7063</v>
      </c>
      <c r="BM6" s="396">
        <v>351.5985</v>
      </c>
      <c r="BN6" s="396">
        <v>334.73559999999998</v>
      </c>
      <c r="BO6" s="396">
        <v>362.8417</v>
      </c>
      <c r="BP6" s="396">
        <v>408.27620000000002</v>
      </c>
      <c r="BQ6" s="396">
        <v>462.61259999999999</v>
      </c>
      <c r="BR6" s="396">
        <v>457.64580000000001</v>
      </c>
      <c r="BS6" s="396">
        <v>393.56970000000001</v>
      </c>
      <c r="BT6" s="396">
        <v>361.12270000000001</v>
      </c>
      <c r="BU6" s="396">
        <v>350.26280000000003</v>
      </c>
      <c r="BV6" s="396">
        <v>385.36320000000001</v>
      </c>
    </row>
    <row r="7" spans="1:74" s="278" customFormat="1" ht="11.1" customHeight="1" x14ac:dyDescent="0.2">
      <c r="A7" s="450" t="s">
        <v>575</v>
      </c>
      <c r="B7" s="732" t="s">
        <v>1000</v>
      </c>
      <c r="C7" s="107">
        <v>373.76570459999999</v>
      </c>
      <c r="D7" s="107">
        <v>324.31077199999999</v>
      </c>
      <c r="E7" s="107">
        <v>324.53048059999998</v>
      </c>
      <c r="F7" s="107">
        <v>303.99364889999998</v>
      </c>
      <c r="G7" s="107">
        <v>342.18364229999997</v>
      </c>
      <c r="H7" s="107">
        <v>379.13382380000002</v>
      </c>
      <c r="I7" s="107">
        <v>422.97498230000002</v>
      </c>
      <c r="J7" s="107">
        <v>412.13319489999998</v>
      </c>
      <c r="K7" s="107">
        <v>351.6549445</v>
      </c>
      <c r="L7" s="107">
        <v>313.94899149999998</v>
      </c>
      <c r="M7" s="107">
        <v>321.78034689999998</v>
      </c>
      <c r="N7" s="107">
        <v>360.25703149999998</v>
      </c>
      <c r="O7" s="107">
        <v>347.9503019</v>
      </c>
      <c r="P7" s="107">
        <v>310.92167649999999</v>
      </c>
      <c r="Q7" s="107">
        <v>331.7044722</v>
      </c>
      <c r="R7" s="107">
        <v>301.9031804</v>
      </c>
      <c r="S7" s="107">
        <v>327.47393899999997</v>
      </c>
      <c r="T7" s="107">
        <v>359.23362939999998</v>
      </c>
      <c r="U7" s="107">
        <v>425.4545311</v>
      </c>
      <c r="V7" s="107">
        <v>422.90452119999998</v>
      </c>
      <c r="W7" s="107">
        <v>360.48955810000001</v>
      </c>
      <c r="X7" s="107">
        <v>326.71829159999999</v>
      </c>
      <c r="Y7" s="107">
        <v>320.78475900000001</v>
      </c>
      <c r="Z7" s="107">
        <v>347.7316184</v>
      </c>
      <c r="AA7" s="107">
        <v>381.12190129999999</v>
      </c>
      <c r="AB7" s="107">
        <v>322.2143504</v>
      </c>
      <c r="AC7" s="107">
        <v>324.93809920000001</v>
      </c>
      <c r="AD7" s="107">
        <v>310.77962350000001</v>
      </c>
      <c r="AE7" s="107">
        <v>348.4851577</v>
      </c>
      <c r="AF7" s="107">
        <v>391.6319881</v>
      </c>
      <c r="AG7" s="107">
        <v>429.31664119999999</v>
      </c>
      <c r="AH7" s="107">
        <v>423.12692370000002</v>
      </c>
      <c r="AI7" s="107">
        <v>359.39657140000003</v>
      </c>
      <c r="AJ7" s="107">
        <v>333.98011839999998</v>
      </c>
      <c r="AK7" s="107">
        <v>322.3508708</v>
      </c>
      <c r="AL7" s="107">
        <v>361.2920517</v>
      </c>
      <c r="AM7" s="107">
        <v>402.36777910000001</v>
      </c>
      <c r="AN7" s="107">
        <v>338.37890570000002</v>
      </c>
      <c r="AO7" s="107">
        <v>333.73112570000001</v>
      </c>
      <c r="AP7" s="107">
        <v>320.41248409999997</v>
      </c>
      <c r="AQ7" s="107">
        <v>343.86143709999999</v>
      </c>
      <c r="AR7" s="107">
        <v>392.99764520000002</v>
      </c>
      <c r="AS7" s="107">
        <v>446.05700109999998</v>
      </c>
      <c r="AT7" s="107">
        <v>419.75885479999999</v>
      </c>
      <c r="AU7" s="107">
        <v>368.14693799999998</v>
      </c>
      <c r="AV7" s="107">
        <v>345.48612320000001</v>
      </c>
      <c r="AW7" s="107">
        <v>334.77860149999998</v>
      </c>
      <c r="AX7" s="107">
        <v>375.06509999999997</v>
      </c>
      <c r="AY7" s="107">
        <v>397.66120000000001</v>
      </c>
      <c r="AZ7" s="396">
        <v>338.017</v>
      </c>
      <c r="BA7" s="396">
        <v>342.3082</v>
      </c>
      <c r="BB7" s="396">
        <v>324.09460000000001</v>
      </c>
      <c r="BC7" s="396">
        <v>350.0034</v>
      </c>
      <c r="BD7" s="396">
        <v>393.65550000000002</v>
      </c>
      <c r="BE7" s="396">
        <v>445.88150000000002</v>
      </c>
      <c r="BF7" s="396">
        <v>440.68400000000003</v>
      </c>
      <c r="BG7" s="396">
        <v>379.4477</v>
      </c>
      <c r="BH7" s="396">
        <v>349.29910000000001</v>
      </c>
      <c r="BI7" s="396">
        <v>339.14620000000002</v>
      </c>
      <c r="BJ7" s="396">
        <v>382.93529999999998</v>
      </c>
      <c r="BK7" s="396">
        <v>395.44209999999998</v>
      </c>
      <c r="BL7" s="396">
        <v>342.00560000000002</v>
      </c>
      <c r="BM7" s="396">
        <v>351.22719999999998</v>
      </c>
      <c r="BN7" s="396">
        <v>334.4427</v>
      </c>
      <c r="BO7" s="396">
        <v>361.60840000000002</v>
      </c>
      <c r="BP7" s="396">
        <v>406.53179999999998</v>
      </c>
      <c r="BQ7" s="396">
        <v>460.26690000000002</v>
      </c>
      <c r="BR7" s="396">
        <v>454.96859999999998</v>
      </c>
      <c r="BS7" s="396">
        <v>391.78359999999998</v>
      </c>
      <c r="BT7" s="396">
        <v>360.70659999999998</v>
      </c>
      <c r="BU7" s="396">
        <v>349.82780000000002</v>
      </c>
      <c r="BV7" s="396">
        <v>384.30919999999998</v>
      </c>
    </row>
    <row r="8" spans="1:74" ht="11.1" customHeight="1" x14ac:dyDescent="0.2">
      <c r="A8" s="319" t="s">
        <v>576</v>
      </c>
      <c r="B8" s="731" t="s">
        <v>987</v>
      </c>
      <c r="C8" s="386">
        <v>359.85543849999999</v>
      </c>
      <c r="D8" s="386">
        <v>312.1577494</v>
      </c>
      <c r="E8" s="386">
        <v>311.52967389999998</v>
      </c>
      <c r="F8" s="386">
        <v>291.81409100000002</v>
      </c>
      <c r="G8" s="386">
        <v>329.31709569999998</v>
      </c>
      <c r="H8" s="386">
        <v>366.01754369999998</v>
      </c>
      <c r="I8" s="386">
        <v>408.8735911</v>
      </c>
      <c r="J8" s="386">
        <v>398.04063980000001</v>
      </c>
      <c r="K8" s="386">
        <v>338.96594069999998</v>
      </c>
      <c r="L8" s="386">
        <v>301.41901769999998</v>
      </c>
      <c r="M8" s="386">
        <v>308.81544480000002</v>
      </c>
      <c r="N8" s="386">
        <v>347.08130999999997</v>
      </c>
      <c r="O8" s="386">
        <v>335.03725350000002</v>
      </c>
      <c r="P8" s="386">
        <v>298.90362909999999</v>
      </c>
      <c r="Q8" s="386">
        <v>318.82473399999998</v>
      </c>
      <c r="R8" s="386">
        <v>290.51308069999999</v>
      </c>
      <c r="S8" s="386">
        <v>314.97722920000001</v>
      </c>
      <c r="T8" s="386">
        <v>346.19245710000001</v>
      </c>
      <c r="U8" s="386">
        <v>411.66990390000001</v>
      </c>
      <c r="V8" s="386">
        <v>409.02357000000001</v>
      </c>
      <c r="W8" s="386">
        <v>347.35987829999999</v>
      </c>
      <c r="X8" s="386">
        <v>314.03734980000002</v>
      </c>
      <c r="Y8" s="386">
        <v>307.85433540000002</v>
      </c>
      <c r="Z8" s="386">
        <v>334.14766950000001</v>
      </c>
      <c r="AA8" s="386">
        <v>367.31484380000001</v>
      </c>
      <c r="AB8" s="386">
        <v>309.83025859999998</v>
      </c>
      <c r="AC8" s="386">
        <v>312.45440239999999</v>
      </c>
      <c r="AD8" s="386">
        <v>298.66757059999998</v>
      </c>
      <c r="AE8" s="386">
        <v>336.01687770000001</v>
      </c>
      <c r="AF8" s="386">
        <v>379.20231089999999</v>
      </c>
      <c r="AG8" s="386">
        <v>415.92142030000002</v>
      </c>
      <c r="AH8" s="386">
        <v>409.36335050000002</v>
      </c>
      <c r="AI8" s="386">
        <v>346.98635159999998</v>
      </c>
      <c r="AJ8" s="386">
        <v>322.4269185</v>
      </c>
      <c r="AK8" s="386">
        <v>310.28924970000003</v>
      </c>
      <c r="AL8" s="386">
        <v>348.15347850000001</v>
      </c>
      <c r="AM8" s="386">
        <v>388.54561139999998</v>
      </c>
      <c r="AN8" s="386">
        <v>326.2744811</v>
      </c>
      <c r="AO8" s="386">
        <v>320.90567629999998</v>
      </c>
      <c r="AP8" s="386">
        <v>308.53439370000001</v>
      </c>
      <c r="AQ8" s="386">
        <v>331.68358050000001</v>
      </c>
      <c r="AR8" s="386">
        <v>380.43810059999998</v>
      </c>
      <c r="AS8" s="386">
        <v>432.72367850000001</v>
      </c>
      <c r="AT8" s="386">
        <v>406.33669520000001</v>
      </c>
      <c r="AU8" s="386">
        <v>355.31709810000001</v>
      </c>
      <c r="AV8" s="386">
        <v>332.81201950000002</v>
      </c>
      <c r="AW8" s="386">
        <v>321.99028440000001</v>
      </c>
      <c r="AX8" s="386">
        <v>361.45859999999999</v>
      </c>
      <c r="AY8" s="386">
        <v>384.24119999999999</v>
      </c>
      <c r="AZ8" s="358">
        <v>325.86410000000001</v>
      </c>
      <c r="BA8" s="358">
        <v>329.65949999999998</v>
      </c>
      <c r="BB8" s="358">
        <v>312.05630000000002</v>
      </c>
      <c r="BC8" s="358">
        <v>337.49360000000001</v>
      </c>
      <c r="BD8" s="358">
        <v>380.64190000000002</v>
      </c>
      <c r="BE8" s="358">
        <v>432.02420000000001</v>
      </c>
      <c r="BF8" s="358">
        <v>426.78840000000002</v>
      </c>
      <c r="BG8" s="358">
        <v>366.46429999999998</v>
      </c>
      <c r="BH8" s="358">
        <v>336.46640000000002</v>
      </c>
      <c r="BI8" s="358">
        <v>326.43880000000001</v>
      </c>
      <c r="BJ8" s="358">
        <v>369.40530000000001</v>
      </c>
      <c r="BK8" s="358">
        <v>381.96300000000002</v>
      </c>
      <c r="BL8" s="358">
        <v>329.87419999999997</v>
      </c>
      <c r="BM8" s="358">
        <v>338.60520000000002</v>
      </c>
      <c r="BN8" s="358">
        <v>322.42070000000001</v>
      </c>
      <c r="BO8" s="358">
        <v>349.07560000000001</v>
      </c>
      <c r="BP8" s="358">
        <v>393.49299999999999</v>
      </c>
      <c r="BQ8" s="358">
        <v>446.36599999999999</v>
      </c>
      <c r="BR8" s="358">
        <v>441.02420000000001</v>
      </c>
      <c r="BS8" s="358">
        <v>378.74810000000002</v>
      </c>
      <c r="BT8" s="358">
        <v>347.81049999999999</v>
      </c>
      <c r="BU8" s="358">
        <v>337.0489</v>
      </c>
      <c r="BV8" s="358">
        <v>370.70069999999998</v>
      </c>
    </row>
    <row r="9" spans="1:74" ht="11.1" customHeight="1" x14ac:dyDescent="0.2">
      <c r="A9" s="319" t="s">
        <v>739</v>
      </c>
      <c r="B9" s="731" t="s">
        <v>988</v>
      </c>
      <c r="C9" s="386">
        <v>12.507668300000001</v>
      </c>
      <c r="D9" s="386">
        <v>10.92115405</v>
      </c>
      <c r="E9" s="386">
        <v>11.67315211</v>
      </c>
      <c r="F9" s="386">
        <v>10.87124262</v>
      </c>
      <c r="G9" s="386">
        <v>11.48529345</v>
      </c>
      <c r="H9" s="386">
        <v>11.661077730000001</v>
      </c>
      <c r="I9" s="386">
        <v>12.50953816</v>
      </c>
      <c r="J9" s="386">
        <v>12.49757123</v>
      </c>
      <c r="K9" s="386">
        <v>11.27187726</v>
      </c>
      <c r="L9" s="386">
        <v>11.230152349999999</v>
      </c>
      <c r="M9" s="386">
        <v>11.634985589999999</v>
      </c>
      <c r="N9" s="386">
        <v>11.7790532</v>
      </c>
      <c r="O9" s="386">
        <v>11.59697557</v>
      </c>
      <c r="P9" s="386">
        <v>10.80312904</v>
      </c>
      <c r="Q9" s="386">
        <v>11.615860639999999</v>
      </c>
      <c r="R9" s="386">
        <v>10.17586416</v>
      </c>
      <c r="S9" s="386">
        <v>11.179980309999999</v>
      </c>
      <c r="T9" s="386">
        <v>11.659681620000001</v>
      </c>
      <c r="U9" s="386">
        <v>12.25532254</v>
      </c>
      <c r="V9" s="386">
        <v>12.40987294</v>
      </c>
      <c r="W9" s="386">
        <v>11.76008631</v>
      </c>
      <c r="X9" s="386">
        <v>11.358313730000001</v>
      </c>
      <c r="Y9" s="386">
        <v>11.622435749999999</v>
      </c>
      <c r="Z9" s="386">
        <v>12.226356819999999</v>
      </c>
      <c r="AA9" s="386">
        <v>12.47678077</v>
      </c>
      <c r="AB9" s="386">
        <v>11.18052454</v>
      </c>
      <c r="AC9" s="386">
        <v>11.26298953</v>
      </c>
      <c r="AD9" s="386">
        <v>10.924835789999999</v>
      </c>
      <c r="AE9" s="386">
        <v>11.223652769999999</v>
      </c>
      <c r="AF9" s="386">
        <v>11.122114079999999</v>
      </c>
      <c r="AG9" s="386">
        <v>11.95994496</v>
      </c>
      <c r="AH9" s="386">
        <v>12.35445657</v>
      </c>
      <c r="AI9" s="386">
        <v>11.153712179999999</v>
      </c>
      <c r="AJ9" s="386">
        <v>10.33787873</v>
      </c>
      <c r="AK9" s="386">
        <v>10.851988349999999</v>
      </c>
      <c r="AL9" s="386">
        <v>11.90034436</v>
      </c>
      <c r="AM9" s="386">
        <v>12.471772290000001</v>
      </c>
      <c r="AN9" s="386">
        <v>10.877165939999999</v>
      </c>
      <c r="AO9" s="386">
        <v>11.53417149</v>
      </c>
      <c r="AP9" s="386">
        <v>10.68654366</v>
      </c>
      <c r="AQ9" s="386">
        <v>10.988347539999999</v>
      </c>
      <c r="AR9" s="386">
        <v>11.220320340000001</v>
      </c>
      <c r="AS9" s="386">
        <v>11.8740877</v>
      </c>
      <c r="AT9" s="386">
        <v>11.9950288</v>
      </c>
      <c r="AU9" s="386">
        <v>11.507085719999999</v>
      </c>
      <c r="AV9" s="386">
        <v>11.31931544</v>
      </c>
      <c r="AW9" s="386">
        <v>11.4510234</v>
      </c>
      <c r="AX9" s="386">
        <v>12.228210000000001</v>
      </c>
      <c r="AY9" s="386">
        <v>12.060890000000001</v>
      </c>
      <c r="AZ9" s="358">
        <v>10.88283</v>
      </c>
      <c r="BA9" s="358">
        <v>11.32098</v>
      </c>
      <c r="BB9" s="358">
        <v>10.78274</v>
      </c>
      <c r="BC9" s="358">
        <v>11.21176</v>
      </c>
      <c r="BD9" s="358">
        <v>11.635020000000001</v>
      </c>
      <c r="BE9" s="358">
        <v>12.343439999999999</v>
      </c>
      <c r="BF9" s="358">
        <v>12.37121</v>
      </c>
      <c r="BG9" s="358">
        <v>11.602399999999999</v>
      </c>
      <c r="BH9" s="358">
        <v>11.45646</v>
      </c>
      <c r="BI9" s="358">
        <v>11.381729999999999</v>
      </c>
      <c r="BJ9" s="358">
        <v>12.14045</v>
      </c>
      <c r="BK9" s="358">
        <v>12.07122</v>
      </c>
      <c r="BL9" s="358">
        <v>10.81582</v>
      </c>
      <c r="BM9" s="358">
        <v>11.23349</v>
      </c>
      <c r="BN9" s="358">
        <v>10.70126</v>
      </c>
      <c r="BO9" s="358">
        <v>11.142860000000001</v>
      </c>
      <c r="BP9" s="358">
        <v>11.568009999999999</v>
      </c>
      <c r="BQ9" s="358">
        <v>12.28811</v>
      </c>
      <c r="BR9" s="358">
        <v>12.32086</v>
      </c>
      <c r="BS9" s="358">
        <v>11.558909999999999</v>
      </c>
      <c r="BT9" s="358">
        <v>11.42285</v>
      </c>
      <c r="BU9" s="358">
        <v>11.36004</v>
      </c>
      <c r="BV9" s="358">
        <v>12.12425</v>
      </c>
    </row>
    <row r="10" spans="1:74" ht="11.1" customHeight="1" x14ac:dyDescent="0.2">
      <c r="A10" s="319" t="s">
        <v>740</v>
      </c>
      <c r="B10" s="731" t="s">
        <v>989</v>
      </c>
      <c r="C10" s="386">
        <v>1.4025978830000001</v>
      </c>
      <c r="D10" s="386">
        <v>1.23186854</v>
      </c>
      <c r="E10" s="386">
        <v>1.327654608</v>
      </c>
      <c r="F10" s="386">
        <v>1.30831524</v>
      </c>
      <c r="G10" s="386">
        <v>1.3812530810000001</v>
      </c>
      <c r="H10" s="386">
        <v>1.4552023199999999</v>
      </c>
      <c r="I10" s="386">
        <v>1.5918531</v>
      </c>
      <c r="J10" s="386">
        <v>1.5949837899999999</v>
      </c>
      <c r="K10" s="386">
        <v>1.4171265</v>
      </c>
      <c r="L10" s="386">
        <v>1.299821444</v>
      </c>
      <c r="M10" s="386">
        <v>1.3299164999999999</v>
      </c>
      <c r="N10" s="386">
        <v>1.396668265</v>
      </c>
      <c r="O10" s="386">
        <v>1.316072822</v>
      </c>
      <c r="P10" s="386">
        <v>1.2149184040000001</v>
      </c>
      <c r="Q10" s="386">
        <v>1.2638775019999999</v>
      </c>
      <c r="R10" s="386">
        <v>1.21423557</v>
      </c>
      <c r="S10" s="386">
        <v>1.3167295569999999</v>
      </c>
      <c r="T10" s="386">
        <v>1.3814907000000001</v>
      </c>
      <c r="U10" s="386">
        <v>1.529304679</v>
      </c>
      <c r="V10" s="386">
        <v>1.471078278</v>
      </c>
      <c r="W10" s="386">
        <v>1.36959345</v>
      </c>
      <c r="X10" s="386">
        <v>1.3226280509999999</v>
      </c>
      <c r="Y10" s="386">
        <v>1.30798788</v>
      </c>
      <c r="Z10" s="386">
        <v>1.357592114</v>
      </c>
      <c r="AA10" s="386">
        <v>1.3302767120000001</v>
      </c>
      <c r="AB10" s="386">
        <v>1.2035672799999999</v>
      </c>
      <c r="AC10" s="386">
        <v>1.2207073049999999</v>
      </c>
      <c r="AD10" s="386">
        <v>1.18721703</v>
      </c>
      <c r="AE10" s="386">
        <v>1.2446272460000001</v>
      </c>
      <c r="AF10" s="386">
        <v>1.30756311</v>
      </c>
      <c r="AG10" s="386">
        <v>1.4352759749999999</v>
      </c>
      <c r="AH10" s="386">
        <v>1.409116687</v>
      </c>
      <c r="AI10" s="386">
        <v>1.2565075800000001</v>
      </c>
      <c r="AJ10" s="386">
        <v>1.2153211479999999</v>
      </c>
      <c r="AK10" s="386">
        <v>1.20963273</v>
      </c>
      <c r="AL10" s="386">
        <v>1.238228908</v>
      </c>
      <c r="AM10" s="386">
        <v>1.350395402</v>
      </c>
      <c r="AN10" s="386">
        <v>1.2272586480000001</v>
      </c>
      <c r="AO10" s="386">
        <v>1.291277937</v>
      </c>
      <c r="AP10" s="386">
        <v>1.19154669</v>
      </c>
      <c r="AQ10" s="386">
        <v>1.189508998</v>
      </c>
      <c r="AR10" s="386">
        <v>1.3392242700000001</v>
      </c>
      <c r="AS10" s="386">
        <v>1.459234852</v>
      </c>
      <c r="AT10" s="386">
        <v>1.427130725</v>
      </c>
      <c r="AU10" s="386">
        <v>1.32275421</v>
      </c>
      <c r="AV10" s="386">
        <v>1.354788189</v>
      </c>
      <c r="AW10" s="386">
        <v>1.3372936820000001</v>
      </c>
      <c r="AX10" s="386">
        <v>1.37832</v>
      </c>
      <c r="AY10" s="386">
        <v>1.359027</v>
      </c>
      <c r="AZ10" s="358">
        <v>1.2700830000000001</v>
      </c>
      <c r="BA10" s="358">
        <v>1.32768</v>
      </c>
      <c r="BB10" s="358">
        <v>1.255552</v>
      </c>
      <c r="BC10" s="358">
        <v>1.2980579999999999</v>
      </c>
      <c r="BD10" s="358">
        <v>1.3786339999999999</v>
      </c>
      <c r="BE10" s="358">
        <v>1.513895</v>
      </c>
      <c r="BF10" s="358">
        <v>1.524335</v>
      </c>
      <c r="BG10" s="358">
        <v>1.381016</v>
      </c>
      <c r="BH10" s="358">
        <v>1.3761639999999999</v>
      </c>
      <c r="BI10" s="358">
        <v>1.3255870000000001</v>
      </c>
      <c r="BJ10" s="358">
        <v>1.389529</v>
      </c>
      <c r="BK10" s="358">
        <v>1.407899</v>
      </c>
      <c r="BL10" s="358">
        <v>1.31558</v>
      </c>
      <c r="BM10" s="358">
        <v>1.3885449999999999</v>
      </c>
      <c r="BN10" s="358">
        <v>1.3207329999999999</v>
      </c>
      <c r="BO10" s="358">
        <v>1.389856</v>
      </c>
      <c r="BP10" s="358">
        <v>1.4708319999999999</v>
      </c>
      <c r="BQ10" s="358">
        <v>1.612822</v>
      </c>
      <c r="BR10" s="358">
        <v>1.6235310000000001</v>
      </c>
      <c r="BS10" s="358">
        <v>1.476591</v>
      </c>
      <c r="BT10" s="358">
        <v>1.4732700000000001</v>
      </c>
      <c r="BU10" s="358">
        <v>1.4188559999999999</v>
      </c>
      <c r="BV10" s="358">
        <v>1.4842850000000001</v>
      </c>
    </row>
    <row r="11" spans="1:74" s="278" customFormat="1" ht="11.1" customHeight="1" x14ac:dyDescent="0.2">
      <c r="A11" s="448" t="s">
        <v>577</v>
      </c>
      <c r="B11" s="732" t="s">
        <v>1001</v>
      </c>
      <c r="C11" s="107">
        <v>2.9975299959999999</v>
      </c>
      <c r="D11" s="107">
        <v>1.820599984</v>
      </c>
      <c r="E11" s="107">
        <v>1.9960350060000001</v>
      </c>
      <c r="F11" s="107">
        <v>2.4962070000000001</v>
      </c>
      <c r="G11" s="107">
        <v>2.7666680050000001</v>
      </c>
      <c r="H11" s="107">
        <v>4.3843899899999998</v>
      </c>
      <c r="I11" s="107">
        <v>5.4643959779999998</v>
      </c>
      <c r="J11" s="107">
        <v>5.913036999</v>
      </c>
      <c r="K11" s="107">
        <v>3.8373920099999999</v>
      </c>
      <c r="L11" s="107">
        <v>2.8880370040000001</v>
      </c>
      <c r="M11" s="107">
        <v>2.6266580099999999</v>
      </c>
      <c r="N11" s="107">
        <v>4.0210309869999996</v>
      </c>
      <c r="O11" s="107">
        <v>3.2853510149999998</v>
      </c>
      <c r="P11" s="107">
        <v>1.944237008</v>
      </c>
      <c r="Q11" s="107">
        <v>2.5620619910000002</v>
      </c>
      <c r="R11" s="107">
        <v>1.9127990100000001</v>
      </c>
      <c r="S11" s="107">
        <v>2.624494007</v>
      </c>
      <c r="T11" s="107">
        <v>1.68954801</v>
      </c>
      <c r="U11" s="107">
        <v>1.2314040100000001</v>
      </c>
      <c r="V11" s="107">
        <v>1.3841899900000001</v>
      </c>
      <c r="W11" s="107">
        <v>8.6215979999999998E-2</v>
      </c>
      <c r="X11" s="107">
        <v>0.20488399099999999</v>
      </c>
      <c r="Y11" s="107">
        <v>0.64023200999999996</v>
      </c>
      <c r="Z11" s="107">
        <v>1.338745013</v>
      </c>
      <c r="AA11" s="107">
        <v>1.736798002</v>
      </c>
      <c r="AB11" s="107">
        <v>0.160386994</v>
      </c>
      <c r="AC11" s="107">
        <v>-0.34855900899999998</v>
      </c>
      <c r="AD11" s="107">
        <v>-0.46311201000000002</v>
      </c>
      <c r="AE11" s="107">
        <v>4.5171991000000002E-2</v>
      </c>
      <c r="AF11" s="107">
        <v>1.4215399799999999</v>
      </c>
      <c r="AG11" s="107">
        <v>2.4865520050000001</v>
      </c>
      <c r="AH11" s="107">
        <v>2.156264985</v>
      </c>
      <c r="AI11" s="107">
        <v>2.1022459800000002</v>
      </c>
      <c r="AJ11" s="107">
        <v>1.8906740040000001</v>
      </c>
      <c r="AK11" s="107">
        <v>0.54303798000000003</v>
      </c>
      <c r="AL11" s="107">
        <v>2.0864399960000002</v>
      </c>
      <c r="AM11" s="107">
        <v>2.8406659969999999</v>
      </c>
      <c r="AN11" s="107">
        <v>1.887085004</v>
      </c>
      <c r="AO11" s="107">
        <v>0.81111899899999995</v>
      </c>
      <c r="AP11" s="107">
        <v>1.66869</v>
      </c>
      <c r="AQ11" s="107">
        <v>2.334015017</v>
      </c>
      <c r="AR11" s="107">
        <v>1.8070619999999999</v>
      </c>
      <c r="AS11" s="107">
        <v>0.87850899999999998</v>
      </c>
      <c r="AT11" s="107">
        <v>1.100684016</v>
      </c>
      <c r="AU11" s="107">
        <v>1.2973650000000001</v>
      </c>
      <c r="AV11" s="107">
        <v>0.41417976899999998</v>
      </c>
      <c r="AW11" s="107">
        <v>0.47892000000000001</v>
      </c>
      <c r="AX11" s="107">
        <v>1.0886640000000001</v>
      </c>
      <c r="AY11" s="107">
        <v>1.592071</v>
      </c>
      <c r="AZ11" s="396">
        <v>0.89762120000000001</v>
      </c>
      <c r="BA11" s="396">
        <v>0.72019650000000002</v>
      </c>
      <c r="BB11" s="396">
        <v>0.58409239999999996</v>
      </c>
      <c r="BC11" s="396">
        <v>1.4692190000000001</v>
      </c>
      <c r="BD11" s="396">
        <v>1.9063159999999999</v>
      </c>
      <c r="BE11" s="396">
        <v>2.4989629999999998</v>
      </c>
      <c r="BF11" s="396">
        <v>2.7789389999999998</v>
      </c>
      <c r="BG11" s="396">
        <v>1.8714900000000001</v>
      </c>
      <c r="BH11" s="396">
        <v>0.64197470000000001</v>
      </c>
      <c r="BI11" s="396">
        <v>0.67694759999999998</v>
      </c>
      <c r="BJ11" s="396">
        <v>1.2275929999999999</v>
      </c>
      <c r="BK11" s="396">
        <v>1.3459950000000001</v>
      </c>
      <c r="BL11" s="396">
        <v>0.70068660000000005</v>
      </c>
      <c r="BM11" s="396">
        <v>0.37124049999999997</v>
      </c>
      <c r="BN11" s="396">
        <v>0.29293989999999998</v>
      </c>
      <c r="BO11" s="396">
        <v>1.233352</v>
      </c>
      <c r="BP11" s="396">
        <v>1.744421</v>
      </c>
      <c r="BQ11" s="396">
        <v>2.345691</v>
      </c>
      <c r="BR11" s="396">
        <v>2.6772010000000002</v>
      </c>
      <c r="BS11" s="396">
        <v>1.786117</v>
      </c>
      <c r="BT11" s="396">
        <v>0.41615220000000003</v>
      </c>
      <c r="BU11" s="396">
        <v>0.43504350000000003</v>
      </c>
      <c r="BV11" s="396">
        <v>1.054001</v>
      </c>
    </row>
    <row r="12" spans="1:74" s="278" customFormat="1" ht="11.1" customHeight="1" x14ac:dyDescent="0.2">
      <c r="A12" s="448"/>
      <c r="B12" s="732"/>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396"/>
      <c r="BA12" s="396"/>
      <c r="BB12" s="396"/>
      <c r="BC12" s="396"/>
      <c r="BD12" s="396"/>
      <c r="BE12" s="396"/>
      <c r="BF12" s="396"/>
      <c r="BG12" s="396"/>
      <c r="BH12" s="396"/>
      <c r="BI12" s="396"/>
      <c r="BJ12" s="396"/>
      <c r="BK12" s="396"/>
      <c r="BL12" s="396"/>
      <c r="BM12" s="396"/>
      <c r="BN12" s="396"/>
      <c r="BO12" s="396"/>
      <c r="BP12" s="396"/>
      <c r="BQ12" s="396"/>
      <c r="BR12" s="396"/>
      <c r="BS12" s="396"/>
      <c r="BT12" s="396"/>
      <c r="BU12" s="396"/>
      <c r="BV12" s="396"/>
    </row>
    <row r="13" spans="1:74" s="278" customFormat="1" ht="11.1" customHeight="1" x14ac:dyDescent="0.2">
      <c r="A13" s="448" t="s">
        <v>561</v>
      </c>
      <c r="B13" s="449" t="s">
        <v>1003</v>
      </c>
      <c r="C13" s="107">
        <v>3.3765000000000001</v>
      </c>
      <c r="D13" s="107">
        <v>3.7168220000000001</v>
      </c>
      <c r="E13" s="107">
        <v>5.1210849999999999</v>
      </c>
      <c r="F13" s="107">
        <v>5.6709940000000003</v>
      </c>
      <c r="G13" s="107">
        <v>6.2357820000000004</v>
      </c>
      <c r="H13" s="107">
        <v>6.2290910000000004</v>
      </c>
      <c r="I13" s="107">
        <v>6.4376540000000002</v>
      </c>
      <c r="J13" s="107">
        <v>6.1942500000000003</v>
      </c>
      <c r="K13" s="107">
        <v>5.5443059999999997</v>
      </c>
      <c r="L13" s="107">
        <v>5.0222910000000001</v>
      </c>
      <c r="M13" s="107">
        <v>4.0352290000000002</v>
      </c>
      <c r="N13" s="107">
        <v>3.6982439999999999</v>
      </c>
      <c r="O13" s="107">
        <v>3.9885999999999999</v>
      </c>
      <c r="P13" s="107">
        <v>4.3869449999999999</v>
      </c>
      <c r="Q13" s="107">
        <v>6.0047360000000003</v>
      </c>
      <c r="R13" s="107">
        <v>6.7418519999999997</v>
      </c>
      <c r="S13" s="107">
        <v>7.5432309999999996</v>
      </c>
      <c r="T13" s="107">
        <v>7.4054270000000004</v>
      </c>
      <c r="U13" s="107">
        <v>7.7201680000000001</v>
      </c>
      <c r="V13" s="107">
        <v>7.5035420000000004</v>
      </c>
      <c r="W13" s="107">
        <v>6.604063</v>
      </c>
      <c r="X13" s="107">
        <v>6.0756699999999997</v>
      </c>
      <c r="Y13" s="107">
        <v>4.9381969999999997</v>
      </c>
      <c r="Z13" s="107">
        <v>4.4939210000000003</v>
      </c>
      <c r="AA13" s="107">
        <v>4.7257749999999996</v>
      </c>
      <c r="AB13" s="107">
        <v>5.3420030000000001</v>
      </c>
      <c r="AC13" s="107">
        <v>7.1125090000000002</v>
      </c>
      <c r="AD13" s="107">
        <v>7.8319720000000004</v>
      </c>
      <c r="AE13" s="107">
        <v>8.5387249999999995</v>
      </c>
      <c r="AF13" s="107">
        <v>8.5525529999999996</v>
      </c>
      <c r="AG13" s="107">
        <v>8.7783449999999998</v>
      </c>
      <c r="AH13" s="107">
        <v>8.4123389999999993</v>
      </c>
      <c r="AI13" s="107">
        <v>7.5105320000000004</v>
      </c>
      <c r="AJ13" s="107">
        <v>6.7362120000000001</v>
      </c>
      <c r="AK13" s="107">
        <v>5.39269</v>
      </c>
      <c r="AL13" s="107">
        <v>4.9843929999999999</v>
      </c>
      <c r="AM13" s="107">
        <v>5.3973509999999996</v>
      </c>
      <c r="AN13" s="107">
        <v>5.8057239999999997</v>
      </c>
      <c r="AO13" s="107">
        <v>7.9612939999999996</v>
      </c>
      <c r="AP13" s="107">
        <v>8.7581880000000005</v>
      </c>
      <c r="AQ13" s="107">
        <v>9.3093240000000002</v>
      </c>
      <c r="AR13" s="107">
        <v>9.4250919999999994</v>
      </c>
      <c r="AS13" s="107">
        <v>9.8578869999999998</v>
      </c>
      <c r="AT13" s="107">
        <v>9.3188949999999995</v>
      </c>
      <c r="AU13" s="107">
        <v>8.4653690000000008</v>
      </c>
      <c r="AV13" s="107">
        <v>7.5880320000000001</v>
      </c>
      <c r="AW13" s="107">
        <v>5.9877890000000003</v>
      </c>
      <c r="AX13" s="107">
        <v>5.4616600000000002</v>
      </c>
      <c r="AY13" s="107">
        <v>5.8549110000000004</v>
      </c>
      <c r="AZ13" s="396">
        <v>6.4094850000000001</v>
      </c>
      <c r="BA13" s="396">
        <v>8.7575129999999994</v>
      </c>
      <c r="BB13" s="396">
        <v>9.697381</v>
      </c>
      <c r="BC13" s="396">
        <v>10.602399999999999</v>
      </c>
      <c r="BD13" s="396">
        <v>10.660410000000001</v>
      </c>
      <c r="BE13" s="396">
        <v>10.936310000000001</v>
      </c>
      <c r="BF13" s="396">
        <v>10.45173</v>
      </c>
      <c r="BG13" s="396">
        <v>9.2710880000000007</v>
      </c>
      <c r="BH13" s="396">
        <v>8.2135840000000009</v>
      </c>
      <c r="BI13" s="396">
        <v>6.5989329999999997</v>
      </c>
      <c r="BJ13" s="396">
        <v>6.0059709999999997</v>
      </c>
      <c r="BK13" s="396">
        <v>6.436553</v>
      </c>
      <c r="BL13" s="396">
        <v>7.0460229999999999</v>
      </c>
      <c r="BM13" s="396">
        <v>9.6357470000000003</v>
      </c>
      <c r="BN13" s="396">
        <v>10.66696</v>
      </c>
      <c r="BO13" s="396">
        <v>11.65732</v>
      </c>
      <c r="BP13" s="396">
        <v>11.712960000000001</v>
      </c>
      <c r="BQ13" s="396">
        <v>12.00839</v>
      </c>
      <c r="BR13" s="396">
        <v>11.46696</v>
      </c>
      <c r="BS13" s="396">
        <v>10.16277</v>
      </c>
      <c r="BT13" s="396">
        <v>8.9952799999999993</v>
      </c>
      <c r="BU13" s="396">
        <v>7.2195460000000002</v>
      </c>
      <c r="BV13" s="396">
        <v>6.5670289999999998</v>
      </c>
    </row>
    <row r="14" spans="1:74" ht="11.1" customHeight="1" x14ac:dyDescent="0.2">
      <c r="A14" s="235" t="s">
        <v>562</v>
      </c>
      <c r="B14" s="446" t="s">
        <v>990</v>
      </c>
      <c r="C14" s="386">
        <v>2.1349689999999999</v>
      </c>
      <c r="D14" s="386">
        <v>2.3570410000000002</v>
      </c>
      <c r="E14" s="386">
        <v>3.2522410000000002</v>
      </c>
      <c r="F14" s="386">
        <v>3.6321620000000001</v>
      </c>
      <c r="G14" s="386">
        <v>4.0068219999999997</v>
      </c>
      <c r="H14" s="386">
        <v>3.9971139999999998</v>
      </c>
      <c r="I14" s="386">
        <v>4.1176570000000003</v>
      </c>
      <c r="J14" s="386">
        <v>3.9821780000000002</v>
      </c>
      <c r="K14" s="386">
        <v>3.5685389999999999</v>
      </c>
      <c r="L14" s="386">
        <v>3.3060369999999999</v>
      </c>
      <c r="M14" s="386">
        <v>2.6934960000000001</v>
      </c>
      <c r="N14" s="386">
        <v>2.462027</v>
      </c>
      <c r="O14" s="386">
        <v>2.6254870000000001</v>
      </c>
      <c r="P14" s="386">
        <v>2.8937110000000001</v>
      </c>
      <c r="Q14" s="386">
        <v>3.9540670000000002</v>
      </c>
      <c r="R14" s="386">
        <v>4.4783030000000004</v>
      </c>
      <c r="S14" s="386">
        <v>5.0734719999999998</v>
      </c>
      <c r="T14" s="386">
        <v>4.9483300000000003</v>
      </c>
      <c r="U14" s="386">
        <v>5.1728139999999998</v>
      </c>
      <c r="V14" s="386">
        <v>5.049239</v>
      </c>
      <c r="W14" s="386">
        <v>4.4087329999999998</v>
      </c>
      <c r="X14" s="386">
        <v>4.1547109999999998</v>
      </c>
      <c r="Y14" s="386">
        <v>3.4276179999999998</v>
      </c>
      <c r="Z14" s="386">
        <v>3.086624</v>
      </c>
      <c r="AA14" s="386">
        <v>3.2401610000000001</v>
      </c>
      <c r="AB14" s="386">
        <v>3.6594989999999998</v>
      </c>
      <c r="AC14" s="386">
        <v>4.885497</v>
      </c>
      <c r="AD14" s="386">
        <v>5.3853840000000002</v>
      </c>
      <c r="AE14" s="386">
        <v>5.8454059999999997</v>
      </c>
      <c r="AF14" s="386">
        <v>5.8627820000000002</v>
      </c>
      <c r="AG14" s="386">
        <v>5.9914509999999996</v>
      </c>
      <c r="AH14" s="386">
        <v>5.7354370000000001</v>
      </c>
      <c r="AI14" s="386">
        <v>5.107907</v>
      </c>
      <c r="AJ14" s="386">
        <v>4.6376090000000003</v>
      </c>
      <c r="AK14" s="386">
        <v>3.7536999999999998</v>
      </c>
      <c r="AL14" s="386">
        <v>3.4417010000000001</v>
      </c>
      <c r="AM14" s="386">
        <v>3.703166</v>
      </c>
      <c r="AN14" s="386">
        <v>3.9663010000000001</v>
      </c>
      <c r="AO14" s="386">
        <v>5.4550419999999997</v>
      </c>
      <c r="AP14" s="386">
        <v>5.9660359999999999</v>
      </c>
      <c r="AQ14" s="386">
        <v>6.2672610000000004</v>
      </c>
      <c r="AR14" s="386">
        <v>6.378234</v>
      </c>
      <c r="AS14" s="386">
        <v>6.6885430000000001</v>
      </c>
      <c r="AT14" s="386">
        <v>6.2728590000000004</v>
      </c>
      <c r="AU14" s="386">
        <v>5.7226299999999997</v>
      </c>
      <c r="AV14" s="386">
        <v>5.1978720000000003</v>
      </c>
      <c r="AW14" s="386">
        <v>4.1281600000000003</v>
      </c>
      <c r="AX14" s="386">
        <v>3.7001629999999999</v>
      </c>
      <c r="AY14" s="386">
        <v>3.9406370000000002</v>
      </c>
      <c r="AZ14" s="358">
        <v>4.2991630000000001</v>
      </c>
      <c r="BA14" s="358">
        <v>5.8857619999999997</v>
      </c>
      <c r="BB14" s="358">
        <v>6.5466519999999999</v>
      </c>
      <c r="BC14" s="358">
        <v>7.1634719999999996</v>
      </c>
      <c r="BD14" s="358">
        <v>7.2141330000000004</v>
      </c>
      <c r="BE14" s="358">
        <v>7.3711209999999996</v>
      </c>
      <c r="BF14" s="358">
        <v>7.0372909999999997</v>
      </c>
      <c r="BG14" s="358">
        <v>6.2087279999999998</v>
      </c>
      <c r="BH14" s="358">
        <v>5.5029009999999996</v>
      </c>
      <c r="BI14" s="358">
        <v>4.460966</v>
      </c>
      <c r="BJ14" s="358">
        <v>4.000623</v>
      </c>
      <c r="BK14" s="358">
        <v>4.2773909999999997</v>
      </c>
      <c r="BL14" s="358">
        <v>4.6808740000000002</v>
      </c>
      <c r="BM14" s="358">
        <v>6.4350639999999997</v>
      </c>
      <c r="BN14" s="358">
        <v>7.1632420000000003</v>
      </c>
      <c r="BO14" s="358">
        <v>7.8395710000000003</v>
      </c>
      <c r="BP14" s="358">
        <v>7.8912870000000002</v>
      </c>
      <c r="BQ14" s="358">
        <v>8.0586409999999997</v>
      </c>
      <c r="BR14" s="358">
        <v>7.6873110000000002</v>
      </c>
      <c r="BS14" s="358">
        <v>6.7751650000000003</v>
      </c>
      <c r="BT14" s="358">
        <v>5.9989429999999997</v>
      </c>
      <c r="BU14" s="358">
        <v>4.8573810000000002</v>
      </c>
      <c r="BV14" s="358">
        <v>4.3522850000000002</v>
      </c>
    </row>
    <row r="15" spans="1:74" ht="11.1" customHeight="1" x14ac:dyDescent="0.2">
      <c r="A15" s="235" t="s">
        <v>563</v>
      </c>
      <c r="B15" s="446" t="s">
        <v>991</v>
      </c>
      <c r="C15" s="386">
        <v>1.0118910000000001</v>
      </c>
      <c r="D15" s="386">
        <v>1.1158079999999999</v>
      </c>
      <c r="E15" s="386">
        <v>1.520813</v>
      </c>
      <c r="F15" s="386">
        <v>1.662012</v>
      </c>
      <c r="G15" s="386">
        <v>1.8157570000000001</v>
      </c>
      <c r="H15" s="386">
        <v>1.8185750000000001</v>
      </c>
      <c r="I15" s="386">
        <v>1.893588</v>
      </c>
      <c r="J15" s="386">
        <v>1.8013749999999999</v>
      </c>
      <c r="K15" s="386">
        <v>1.6075120000000001</v>
      </c>
      <c r="L15" s="386">
        <v>1.383238</v>
      </c>
      <c r="M15" s="386">
        <v>1.0859639999999999</v>
      </c>
      <c r="N15" s="386">
        <v>1.007368</v>
      </c>
      <c r="O15" s="386">
        <v>1.1192789999999999</v>
      </c>
      <c r="P15" s="386">
        <v>1.234251</v>
      </c>
      <c r="Q15" s="386">
        <v>1.680342</v>
      </c>
      <c r="R15" s="386">
        <v>1.8553170000000001</v>
      </c>
      <c r="S15" s="386">
        <v>2.0231469999999998</v>
      </c>
      <c r="T15" s="386">
        <v>2.0107569999999999</v>
      </c>
      <c r="U15" s="386">
        <v>2.086589</v>
      </c>
      <c r="V15" s="386">
        <v>2.0100889999999998</v>
      </c>
      <c r="W15" s="386">
        <v>1.7957099999999999</v>
      </c>
      <c r="X15" s="386">
        <v>1.5578320000000001</v>
      </c>
      <c r="Y15" s="386">
        <v>1.2249099999999999</v>
      </c>
      <c r="Z15" s="386">
        <v>1.1529670000000001</v>
      </c>
      <c r="AA15" s="386">
        <v>1.218102</v>
      </c>
      <c r="AB15" s="386">
        <v>1.386266</v>
      </c>
      <c r="AC15" s="386">
        <v>1.821245</v>
      </c>
      <c r="AD15" s="386">
        <v>2.0067430000000002</v>
      </c>
      <c r="AE15" s="386">
        <v>2.2156229999999999</v>
      </c>
      <c r="AF15" s="386">
        <v>2.2133370000000001</v>
      </c>
      <c r="AG15" s="386">
        <v>2.2969189999999999</v>
      </c>
      <c r="AH15" s="386">
        <v>2.2037990000000001</v>
      </c>
      <c r="AI15" s="386">
        <v>1.969346</v>
      </c>
      <c r="AJ15" s="386">
        <v>1.7090780000000001</v>
      </c>
      <c r="AK15" s="386">
        <v>1.33619</v>
      </c>
      <c r="AL15" s="386">
        <v>1.2756829999999999</v>
      </c>
      <c r="AM15" s="386">
        <v>1.408709</v>
      </c>
      <c r="AN15" s="386">
        <v>1.5341210000000001</v>
      </c>
      <c r="AO15" s="386">
        <v>2.0735510000000001</v>
      </c>
      <c r="AP15" s="386">
        <v>2.323</v>
      </c>
      <c r="AQ15" s="386">
        <v>2.5263279999999999</v>
      </c>
      <c r="AR15" s="386">
        <v>2.5321940000000001</v>
      </c>
      <c r="AS15" s="386">
        <v>2.636933</v>
      </c>
      <c r="AT15" s="386">
        <v>2.5303019999999998</v>
      </c>
      <c r="AU15" s="386">
        <v>2.276805</v>
      </c>
      <c r="AV15" s="386">
        <v>1.9685999999999999</v>
      </c>
      <c r="AW15" s="386">
        <v>1.533385</v>
      </c>
      <c r="AX15" s="386">
        <v>1.4682759999999999</v>
      </c>
      <c r="AY15" s="386">
        <v>1.6035109999999999</v>
      </c>
      <c r="AZ15" s="358">
        <v>1.77763</v>
      </c>
      <c r="BA15" s="358">
        <v>2.4005169999999998</v>
      </c>
      <c r="BB15" s="358">
        <v>2.640577</v>
      </c>
      <c r="BC15" s="358">
        <v>2.8766569999999998</v>
      </c>
      <c r="BD15" s="358">
        <v>2.8835549999999999</v>
      </c>
      <c r="BE15" s="358">
        <v>2.9843329999999999</v>
      </c>
      <c r="BF15" s="358">
        <v>2.8521260000000002</v>
      </c>
      <c r="BG15" s="358">
        <v>2.5551360000000001</v>
      </c>
      <c r="BH15" s="358">
        <v>2.2496010000000002</v>
      </c>
      <c r="BI15" s="358">
        <v>1.777555</v>
      </c>
      <c r="BJ15" s="358">
        <v>1.6817660000000001</v>
      </c>
      <c r="BK15" s="358">
        <v>1.8176099999999999</v>
      </c>
      <c r="BL15" s="358">
        <v>2.0008270000000001</v>
      </c>
      <c r="BM15" s="358">
        <v>2.6875830000000001</v>
      </c>
      <c r="BN15" s="358">
        <v>2.9493909999999999</v>
      </c>
      <c r="BO15" s="358">
        <v>3.207897</v>
      </c>
      <c r="BP15" s="358">
        <v>3.2120099999999998</v>
      </c>
      <c r="BQ15" s="358">
        <v>3.3211439999999999</v>
      </c>
      <c r="BR15" s="358">
        <v>3.171586</v>
      </c>
      <c r="BS15" s="358">
        <v>2.8393980000000001</v>
      </c>
      <c r="BT15" s="358">
        <v>2.4982669999999998</v>
      </c>
      <c r="BU15" s="358">
        <v>1.972858</v>
      </c>
      <c r="BV15" s="358">
        <v>1.8653930000000001</v>
      </c>
    </row>
    <row r="16" spans="1:74" ht="11.1" customHeight="1" x14ac:dyDescent="0.2">
      <c r="A16" s="235" t="s">
        <v>564</v>
      </c>
      <c r="B16" s="446" t="s">
        <v>992</v>
      </c>
      <c r="C16" s="386">
        <v>0.22964019999999999</v>
      </c>
      <c r="D16" s="386">
        <v>0.24397269999999999</v>
      </c>
      <c r="E16" s="386">
        <v>0.34803200000000001</v>
      </c>
      <c r="F16" s="386">
        <v>0.37681969999999998</v>
      </c>
      <c r="G16" s="386">
        <v>0.41320210000000002</v>
      </c>
      <c r="H16" s="386">
        <v>0.41340310000000002</v>
      </c>
      <c r="I16" s="386">
        <v>0.42640909999999999</v>
      </c>
      <c r="J16" s="386">
        <v>0.41069699999999998</v>
      </c>
      <c r="K16" s="386">
        <v>0.36825439999999998</v>
      </c>
      <c r="L16" s="386">
        <v>0.3330148</v>
      </c>
      <c r="M16" s="386">
        <v>0.25576919999999997</v>
      </c>
      <c r="N16" s="386">
        <v>0.2288492</v>
      </c>
      <c r="O16" s="386">
        <v>0.24383479999999999</v>
      </c>
      <c r="P16" s="386">
        <v>0.25898330000000003</v>
      </c>
      <c r="Q16" s="386">
        <v>0.37032619999999999</v>
      </c>
      <c r="R16" s="386">
        <v>0.40823300000000001</v>
      </c>
      <c r="S16" s="386">
        <v>0.4466117</v>
      </c>
      <c r="T16" s="386">
        <v>0.44634020000000002</v>
      </c>
      <c r="U16" s="386">
        <v>0.46076499999999998</v>
      </c>
      <c r="V16" s="386">
        <v>0.44421389999999999</v>
      </c>
      <c r="W16" s="386">
        <v>0.39961970000000002</v>
      </c>
      <c r="X16" s="386">
        <v>0.3631277</v>
      </c>
      <c r="Y16" s="386">
        <v>0.2856688</v>
      </c>
      <c r="Z16" s="386">
        <v>0.25433060000000002</v>
      </c>
      <c r="AA16" s="386">
        <v>0.26751170000000002</v>
      </c>
      <c r="AB16" s="386">
        <v>0.29623870000000002</v>
      </c>
      <c r="AC16" s="386">
        <v>0.40576719999999999</v>
      </c>
      <c r="AD16" s="386">
        <v>0.43984620000000002</v>
      </c>
      <c r="AE16" s="386">
        <v>0.47769539999999999</v>
      </c>
      <c r="AF16" s="386">
        <v>0.47643410000000003</v>
      </c>
      <c r="AG16" s="386">
        <v>0.48997420000000003</v>
      </c>
      <c r="AH16" s="386">
        <v>0.47310380000000002</v>
      </c>
      <c r="AI16" s="386">
        <v>0.43327939999999998</v>
      </c>
      <c r="AJ16" s="386">
        <v>0.38952429999999999</v>
      </c>
      <c r="AK16" s="386">
        <v>0.30280079999999998</v>
      </c>
      <c r="AL16" s="386">
        <v>0.26700980000000002</v>
      </c>
      <c r="AM16" s="386">
        <v>0.28547539999999999</v>
      </c>
      <c r="AN16" s="386">
        <v>0.30530239999999997</v>
      </c>
      <c r="AO16" s="386">
        <v>0.43270160000000002</v>
      </c>
      <c r="AP16" s="386">
        <v>0.46915220000000002</v>
      </c>
      <c r="AQ16" s="386">
        <v>0.51573480000000005</v>
      </c>
      <c r="AR16" s="386">
        <v>0.51466469999999997</v>
      </c>
      <c r="AS16" s="386">
        <v>0.53241090000000002</v>
      </c>
      <c r="AT16" s="386">
        <v>0.51573369999999996</v>
      </c>
      <c r="AU16" s="386">
        <v>0.46593440000000003</v>
      </c>
      <c r="AV16" s="386">
        <v>0.42155989999999999</v>
      </c>
      <c r="AW16" s="386">
        <v>0.32624340000000002</v>
      </c>
      <c r="AX16" s="386">
        <v>0.2932208</v>
      </c>
      <c r="AY16" s="386">
        <v>0.31076199999999998</v>
      </c>
      <c r="AZ16" s="358">
        <v>0.3326926</v>
      </c>
      <c r="BA16" s="358">
        <v>0.4712346</v>
      </c>
      <c r="BB16" s="358">
        <v>0.51015149999999998</v>
      </c>
      <c r="BC16" s="358">
        <v>0.56227470000000002</v>
      </c>
      <c r="BD16" s="358">
        <v>0.56271839999999995</v>
      </c>
      <c r="BE16" s="358">
        <v>0.58085379999999998</v>
      </c>
      <c r="BF16" s="358">
        <v>0.56231050000000005</v>
      </c>
      <c r="BG16" s="358">
        <v>0.50722429999999996</v>
      </c>
      <c r="BH16" s="358">
        <v>0.46108169999999998</v>
      </c>
      <c r="BI16" s="358">
        <v>0.3604117</v>
      </c>
      <c r="BJ16" s="358">
        <v>0.32358179999999998</v>
      </c>
      <c r="BK16" s="358">
        <v>0.34155229999999998</v>
      </c>
      <c r="BL16" s="358">
        <v>0.36432239999999999</v>
      </c>
      <c r="BM16" s="358">
        <v>0.51310069999999997</v>
      </c>
      <c r="BN16" s="358">
        <v>0.55432700000000001</v>
      </c>
      <c r="BO16" s="358">
        <v>0.60984939999999999</v>
      </c>
      <c r="BP16" s="358">
        <v>0.60966019999999999</v>
      </c>
      <c r="BQ16" s="358">
        <v>0.62860530000000003</v>
      </c>
      <c r="BR16" s="358">
        <v>0.60805969999999998</v>
      </c>
      <c r="BS16" s="358">
        <v>0.54820740000000001</v>
      </c>
      <c r="BT16" s="358">
        <v>0.49807069999999998</v>
      </c>
      <c r="BU16" s="358">
        <v>0.3893066</v>
      </c>
      <c r="BV16" s="358">
        <v>0.34935070000000001</v>
      </c>
    </row>
    <row r="17" spans="1:74" ht="11.1" customHeight="1" x14ac:dyDescent="0.2">
      <c r="A17" s="235"/>
      <c r="B17" s="732"/>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358"/>
      <c r="BA17" s="358"/>
      <c r="BB17" s="358"/>
      <c r="BC17" s="358"/>
      <c r="BD17" s="358"/>
      <c r="BE17" s="358"/>
      <c r="BF17" s="358"/>
      <c r="BG17" s="358"/>
      <c r="BH17" s="358"/>
      <c r="BI17" s="358"/>
      <c r="BJ17" s="358"/>
      <c r="BK17" s="358"/>
      <c r="BL17" s="358"/>
      <c r="BM17" s="358"/>
      <c r="BN17" s="358"/>
      <c r="BO17" s="358"/>
      <c r="BP17" s="358"/>
      <c r="BQ17" s="358"/>
      <c r="BR17" s="358"/>
      <c r="BS17" s="358"/>
      <c r="BT17" s="358"/>
      <c r="BU17" s="358"/>
      <c r="BV17" s="358"/>
    </row>
    <row r="18" spans="1:74" s="240" customFormat="1" ht="11.1" customHeight="1" x14ac:dyDescent="0.2">
      <c r="A18" s="235" t="s">
        <v>579</v>
      </c>
      <c r="B18" s="445" t="s">
        <v>1368</v>
      </c>
      <c r="C18" s="386">
        <v>25.710062690000001</v>
      </c>
      <c r="D18" s="386">
        <v>9.4372687079999995</v>
      </c>
      <c r="E18" s="386">
        <v>10.63989273</v>
      </c>
      <c r="F18" s="386">
        <v>10.70230767</v>
      </c>
      <c r="G18" s="386">
        <v>23.78641575</v>
      </c>
      <c r="H18" s="386">
        <v>24.72237303</v>
      </c>
      <c r="I18" s="386">
        <v>26.65774339</v>
      </c>
      <c r="J18" s="386">
        <v>15.860364239999999</v>
      </c>
      <c r="K18" s="386">
        <v>3.6397852199999998</v>
      </c>
      <c r="L18" s="386">
        <v>8.4741046650000005</v>
      </c>
      <c r="M18" s="386">
        <v>20.594661810000002</v>
      </c>
      <c r="N18" s="386">
        <v>24.759794299999999</v>
      </c>
      <c r="O18" s="386">
        <v>14.39440825</v>
      </c>
      <c r="P18" s="386">
        <v>9.2856273999999992</v>
      </c>
      <c r="Q18" s="386">
        <v>16.415468069999999</v>
      </c>
      <c r="R18" s="386">
        <v>12.92587065</v>
      </c>
      <c r="S18" s="386">
        <v>20.3346768</v>
      </c>
      <c r="T18" s="386">
        <v>20.585118869999999</v>
      </c>
      <c r="U18" s="386">
        <v>27.231978890000001</v>
      </c>
      <c r="V18" s="386">
        <v>19.569592270000001</v>
      </c>
      <c r="W18" s="386">
        <v>2.4810385799999999</v>
      </c>
      <c r="X18" s="386">
        <v>7.6365556550000004</v>
      </c>
      <c r="Y18" s="386">
        <v>15.734530680000001</v>
      </c>
      <c r="Z18" s="386">
        <v>24.408257370000001</v>
      </c>
      <c r="AA18" s="386">
        <v>26.87623601</v>
      </c>
      <c r="AB18" s="386">
        <v>8.1145899920000009</v>
      </c>
      <c r="AC18" s="386">
        <v>16.220972239999998</v>
      </c>
      <c r="AD18" s="386">
        <v>13.29958437</v>
      </c>
      <c r="AE18" s="386">
        <v>23.492280869999998</v>
      </c>
      <c r="AF18" s="386">
        <v>26.129258849999999</v>
      </c>
      <c r="AG18" s="386">
        <v>22.030533999999999</v>
      </c>
      <c r="AH18" s="386">
        <v>18.856415999999999</v>
      </c>
      <c r="AI18" s="386">
        <v>7.4030957400000004</v>
      </c>
      <c r="AJ18" s="386">
        <v>9.7051555539999992</v>
      </c>
      <c r="AK18" s="386">
        <v>16.3825389</v>
      </c>
      <c r="AL18" s="386">
        <v>23.518723529999999</v>
      </c>
      <c r="AM18" s="386">
        <v>30.57156565</v>
      </c>
      <c r="AN18" s="386">
        <v>8.6802838920000003</v>
      </c>
      <c r="AO18" s="386">
        <v>15.61657683</v>
      </c>
      <c r="AP18" s="386">
        <v>16.474276979999999</v>
      </c>
      <c r="AQ18" s="386">
        <v>22.692979789999999</v>
      </c>
      <c r="AR18" s="386">
        <v>26.286889049999999</v>
      </c>
      <c r="AS18" s="386">
        <v>27.859946019999999</v>
      </c>
      <c r="AT18" s="386">
        <v>16.645743790000001</v>
      </c>
      <c r="AU18" s="386">
        <v>13.08570624</v>
      </c>
      <c r="AV18" s="386">
        <v>13.42504169</v>
      </c>
      <c r="AW18" s="386">
        <v>23.898364269999998</v>
      </c>
      <c r="AX18" s="386">
        <v>26.686779999999999</v>
      </c>
      <c r="AY18" s="386">
        <v>23.68571</v>
      </c>
      <c r="AZ18" s="358">
        <v>8.0242810000000002</v>
      </c>
      <c r="BA18" s="358">
        <v>16.130089999999999</v>
      </c>
      <c r="BB18" s="358">
        <v>16.040379999999999</v>
      </c>
      <c r="BC18" s="358">
        <v>21.998159999999999</v>
      </c>
      <c r="BD18" s="358">
        <v>24.40868</v>
      </c>
      <c r="BE18" s="358">
        <v>26.004110000000001</v>
      </c>
      <c r="BF18" s="358">
        <v>18.347549999999998</v>
      </c>
      <c r="BG18" s="358">
        <v>13.507910000000001</v>
      </c>
      <c r="BH18" s="358">
        <v>13.0457</v>
      </c>
      <c r="BI18" s="358">
        <v>23.772359999999999</v>
      </c>
      <c r="BJ18" s="358">
        <v>27.484819999999999</v>
      </c>
      <c r="BK18" s="358">
        <v>21.785499999999999</v>
      </c>
      <c r="BL18" s="358">
        <v>7.846838</v>
      </c>
      <c r="BM18" s="358">
        <v>16.347429999999999</v>
      </c>
      <c r="BN18" s="358">
        <v>16.673649999999999</v>
      </c>
      <c r="BO18" s="358">
        <v>22.805779999999999</v>
      </c>
      <c r="BP18" s="358">
        <v>25.329750000000001</v>
      </c>
      <c r="BQ18" s="358">
        <v>27.044630000000002</v>
      </c>
      <c r="BR18" s="358">
        <v>19.100940000000001</v>
      </c>
      <c r="BS18" s="358">
        <v>14.0983</v>
      </c>
      <c r="BT18" s="358">
        <v>13.61196</v>
      </c>
      <c r="BU18" s="358">
        <v>24.690470000000001</v>
      </c>
      <c r="BV18" s="358">
        <v>26.314219999999999</v>
      </c>
    </row>
    <row r="19" spans="1:74" ht="11.1" customHeight="1" x14ac:dyDescent="0.2">
      <c r="A19" s="50"/>
      <c r="B19" s="733"/>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443"/>
      <c r="BA19" s="443"/>
      <c r="BB19" s="443"/>
      <c r="BC19" s="443"/>
      <c r="BD19" s="443"/>
      <c r="BE19" s="443"/>
      <c r="BF19" s="443"/>
      <c r="BG19" s="443"/>
      <c r="BH19" s="443"/>
      <c r="BI19" s="443"/>
      <c r="BJ19" s="443"/>
      <c r="BK19" s="443"/>
      <c r="BL19" s="443"/>
      <c r="BM19" s="443"/>
      <c r="BN19" s="443"/>
      <c r="BO19" s="443"/>
      <c r="BP19" s="443"/>
      <c r="BQ19" s="443"/>
      <c r="BR19" s="443"/>
      <c r="BS19" s="443"/>
      <c r="BT19" s="443"/>
      <c r="BU19" s="443"/>
      <c r="BV19" s="443"/>
    </row>
    <row r="20" spans="1:74" ht="11.1" customHeight="1" x14ac:dyDescent="0.2">
      <c r="A20" s="50"/>
      <c r="B20" s="52" t="s">
        <v>1369</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443"/>
      <c r="BA20" s="443"/>
      <c r="BB20" s="443"/>
      <c r="BC20" s="443"/>
      <c r="BD20" s="443"/>
      <c r="BE20" s="443"/>
      <c r="BF20" s="443"/>
      <c r="BG20" s="443"/>
      <c r="BH20" s="443"/>
      <c r="BI20" s="443"/>
      <c r="BJ20" s="443"/>
      <c r="BK20" s="443"/>
      <c r="BL20" s="443"/>
      <c r="BM20" s="443"/>
      <c r="BN20" s="443"/>
      <c r="BO20" s="443"/>
      <c r="BP20" s="443"/>
      <c r="BQ20" s="443"/>
      <c r="BR20" s="443"/>
      <c r="BS20" s="443"/>
      <c r="BT20" s="443"/>
      <c r="BU20" s="443"/>
      <c r="BV20" s="443"/>
    </row>
    <row r="21" spans="1:74" s="278" customFormat="1" ht="11.1" customHeight="1" x14ac:dyDescent="0.2">
      <c r="A21" s="448" t="s">
        <v>582</v>
      </c>
      <c r="B21" s="449" t="s">
        <v>1370</v>
      </c>
      <c r="C21" s="107">
        <v>351.05317200000002</v>
      </c>
      <c r="D21" s="107">
        <v>316.69410329999999</v>
      </c>
      <c r="E21" s="107">
        <v>315.88662290000002</v>
      </c>
      <c r="F21" s="107">
        <v>295.7875482</v>
      </c>
      <c r="G21" s="107">
        <v>321.16389450000003</v>
      </c>
      <c r="H21" s="107">
        <v>358.7958405</v>
      </c>
      <c r="I21" s="107">
        <v>401.78163519999998</v>
      </c>
      <c r="J21" s="107">
        <v>402.18586779999998</v>
      </c>
      <c r="K21" s="107">
        <v>351.85255110000003</v>
      </c>
      <c r="L21" s="107">
        <v>308.36292379999998</v>
      </c>
      <c r="M21" s="107">
        <v>303.81234330000001</v>
      </c>
      <c r="N21" s="107">
        <v>339.51826820000002</v>
      </c>
      <c r="O21" s="107">
        <v>336.84124459999998</v>
      </c>
      <c r="P21" s="107">
        <v>303.58028619999999</v>
      </c>
      <c r="Q21" s="107">
        <v>317.85106619999999</v>
      </c>
      <c r="R21" s="107">
        <v>290.89010880000001</v>
      </c>
      <c r="S21" s="107">
        <v>309.76375630000001</v>
      </c>
      <c r="T21" s="107">
        <v>340.33805849999999</v>
      </c>
      <c r="U21" s="107">
        <v>399.45395619999999</v>
      </c>
      <c r="V21" s="107">
        <v>404.71911899999998</v>
      </c>
      <c r="W21" s="107">
        <v>358.09473539999999</v>
      </c>
      <c r="X21" s="107">
        <v>319.28662009999999</v>
      </c>
      <c r="Y21" s="107">
        <v>305.69046029999998</v>
      </c>
      <c r="Z21" s="107">
        <v>324.66210599999999</v>
      </c>
      <c r="AA21" s="107">
        <v>355.98246339999997</v>
      </c>
      <c r="AB21" s="107">
        <v>314.26014750000002</v>
      </c>
      <c r="AC21" s="107">
        <v>308.36856799999998</v>
      </c>
      <c r="AD21" s="107">
        <v>297.01692709999998</v>
      </c>
      <c r="AE21" s="107">
        <v>325.03804889999998</v>
      </c>
      <c r="AF21" s="107">
        <v>366.92426940000001</v>
      </c>
      <c r="AG21" s="107">
        <v>409.77265929999999</v>
      </c>
      <c r="AH21" s="107">
        <v>406.4267729</v>
      </c>
      <c r="AI21" s="107">
        <v>354.09572159999999</v>
      </c>
      <c r="AJ21" s="107">
        <v>326.16563669999999</v>
      </c>
      <c r="AK21" s="107">
        <v>306.51137010000002</v>
      </c>
      <c r="AL21" s="107">
        <v>339.85976820000002</v>
      </c>
      <c r="AM21" s="107">
        <v>374.63687950000002</v>
      </c>
      <c r="AN21" s="107">
        <v>331.58570680000003</v>
      </c>
      <c r="AO21" s="107">
        <v>318.92566790000001</v>
      </c>
      <c r="AP21" s="107">
        <v>305.60689710000003</v>
      </c>
      <c r="AQ21" s="107">
        <v>323.50247250000001</v>
      </c>
      <c r="AR21" s="107">
        <v>368.5178181</v>
      </c>
      <c r="AS21" s="107">
        <v>419.07556399999999</v>
      </c>
      <c r="AT21" s="107">
        <v>404.21379510000003</v>
      </c>
      <c r="AU21" s="107">
        <v>356.35859670000002</v>
      </c>
      <c r="AV21" s="107">
        <v>332.4752613</v>
      </c>
      <c r="AW21" s="107">
        <v>310.28644320000001</v>
      </c>
      <c r="AX21" s="107">
        <v>349.46699999999998</v>
      </c>
      <c r="AY21" s="107">
        <v>375.5675</v>
      </c>
      <c r="AZ21" s="396">
        <v>330.8904</v>
      </c>
      <c r="BA21" s="396">
        <v>326.89830000000001</v>
      </c>
      <c r="BB21" s="396">
        <v>308.63830000000002</v>
      </c>
      <c r="BC21" s="396">
        <v>329.47449999999998</v>
      </c>
      <c r="BD21" s="396">
        <v>371.15320000000003</v>
      </c>
      <c r="BE21" s="396">
        <v>422.37639999999999</v>
      </c>
      <c r="BF21" s="396">
        <v>425.11540000000002</v>
      </c>
      <c r="BG21" s="396">
        <v>367.81130000000002</v>
      </c>
      <c r="BH21" s="396">
        <v>336.89530000000002</v>
      </c>
      <c r="BI21" s="396">
        <v>316.05070000000001</v>
      </c>
      <c r="BJ21" s="396">
        <v>356.67809999999997</v>
      </c>
      <c r="BK21" s="396">
        <v>375.00259999999997</v>
      </c>
      <c r="BL21" s="396">
        <v>334.85939999999999</v>
      </c>
      <c r="BM21" s="396">
        <v>335.25110000000001</v>
      </c>
      <c r="BN21" s="396">
        <v>318.06200000000001</v>
      </c>
      <c r="BO21" s="396">
        <v>340.03590000000003</v>
      </c>
      <c r="BP21" s="396">
        <v>382.94650000000001</v>
      </c>
      <c r="BQ21" s="396">
        <v>435.56799999999998</v>
      </c>
      <c r="BR21" s="396">
        <v>438.54480000000001</v>
      </c>
      <c r="BS21" s="396">
        <v>379.47140000000002</v>
      </c>
      <c r="BT21" s="396">
        <v>347.51080000000002</v>
      </c>
      <c r="BU21" s="396">
        <v>325.57229999999998</v>
      </c>
      <c r="BV21" s="396">
        <v>359.04899999999998</v>
      </c>
    </row>
    <row r="22" spans="1:74" s="278" customFormat="1" ht="11.1" customHeight="1" x14ac:dyDescent="0.2">
      <c r="A22" s="448" t="s">
        <v>580</v>
      </c>
      <c r="B22" s="732" t="s">
        <v>1371</v>
      </c>
      <c r="C22" s="107">
        <v>338.65604630000001</v>
      </c>
      <c r="D22" s="107">
        <v>305.86307049999999</v>
      </c>
      <c r="E22" s="107">
        <v>304.30002689999998</v>
      </c>
      <c r="F22" s="107">
        <v>284.9328668</v>
      </c>
      <c r="G22" s="107">
        <v>309.69695400000001</v>
      </c>
      <c r="H22" s="107">
        <v>347.10633239999999</v>
      </c>
      <c r="I22" s="107">
        <v>389.21417480000002</v>
      </c>
      <c r="J22" s="107">
        <v>389.62628230000001</v>
      </c>
      <c r="K22" s="107">
        <v>340.5438408</v>
      </c>
      <c r="L22" s="107">
        <v>297.19594410000002</v>
      </c>
      <c r="M22" s="107">
        <v>292.25774619999999</v>
      </c>
      <c r="N22" s="107">
        <v>327.77578440000002</v>
      </c>
      <c r="O22" s="107">
        <v>325.41464489999998</v>
      </c>
      <c r="P22" s="107">
        <v>292.94566200000003</v>
      </c>
      <c r="Q22" s="107">
        <v>306.45394249999998</v>
      </c>
      <c r="R22" s="107">
        <v>280.81114789999998</v>
      </c>
      <c r="S22" s="107">
        <v>298.70556959999999</v>
      </c>
      <c r="T22" s="107">
        <v>328.79808359999998</v>
      </c>
      <c r="U22" s="107">
        <v>387.25610719999997</v>
      </c>
      <c r="V22" s="107">
        <v>392.43603389999998</v>
      </c>
      <c r="W22" s="107">
        <v>346.47644129999998</v>
      </c>
      <c r="X22" s="107">
        <v>308.06540869999998</v>
      </c>
      <c r="Y22" s="107">
        <v>294.24848559999998</v>
      </c>
      <c r="Z22" s="107">
        <v>312.64183489999999</v>
      </c>
      <c r="AA22" s="107">
        <v>343.71652160000002</v>
      </c>
      <c r="AB22" s="107">
        <v>303.25834270000001</v>
      </c>
      <c r="AC22" s="107">
        <v>297.27827619999999</v>
      </c>
      <c r="AD22" s="107">
        <v>286.25679709999997</v>
      </c>
      <c r="AE22" s="107">
        <v>313.96145310000003</v>
      </c>
      <c r="AF22" s="107">
        <v>355.88196749999997</v>
      </c>
      <c r="AG22" s="107">
        <v>397.8725857</v>
      </c>
      <c r="AH22" s="107">
        <v>394.19946179999999</v>
      </c>
      <c r="AI22" s="107">
        <v>343.07070540000001</v>
      </c>
      <c r="AJ22" s="107">
        <v>315.90198179999999</v>
      </c>
      <c r="AK22" s="107">
        <v>295.79604269999999</v>
      </c>
      <c r="AL22" s="107">
        <v>328.18769600000002</v>
      </c>
      <c r="AM22" s="107">
        <v>362.35751420000003</v>
      </c>
      <c r="AN22" s="107">
        <v>320.83235380000002</v>
      </c>
      <c r="AO22" s="107">
        <v>307.53176919999999</v>
      </c>
      <c r="AP22" s="107">
        <v>295.0546152</v>
      </c>
      <c r="AQ22" s="107">
        <v>312.6838836</v>
      </c>
      <c r="AR22" s="107">
        <v>357.3601443</v>
      </c>
      <c r="AS22" s="107">
        <v>407.23047980000001</v>
      </c>
      <c r="AT22" s="107">
        <v>392.28978990000002</v>
      </c>
      <c r="AU22" s="107">
        <v>344.96079750000001</v>
      </c>
      <c r="AV22" s="107">
        <v>321.21581570000001</v>
      </c>
      <c r="AW22" s="107">
        <v>298.9255321</v>
      </c>
      <c r="AX22" s="107">
        <v>337.37923519999998</v>
      </c>
      <c r="AY22" s="107">
        <v>363.64550819999999</v>
      </c>
      <c r="AZ22" s="396">
        <v>320.09390000000002</v>
      </c>
      <c r="BA22" s="396">
        <v>315.66149999999999</v>
      </c>
      <c r="BB22" s="396">
        <v>297.94369999999998</v>
      </c>
      <c r="BC22" s="396">
        <v>318.36099999999999</v>
      </c>
      <c r="BD22" s="396">
        <v>359.59210000000002</v>
      </c>
      <c r="BE22" s="396">
        <v>410.06580000000002</v>
      </c>
      <c r="BF22" s="396">
        <v>412.77080000000001</v>
      </c>
      <c r="BG22" s="396">
        <v>356.27699999999999</v>
      </c>
      <c r="BH22" s="396">
        <v>325.49509999999998</v>
      </c>
      <c r="BI22" s="396">
        <v>304.76179999999999</v>
      </c>
      <c r="BJ22" s="396">
        <v>344.6583</v>
      </c>
      <c r="BK22" s="396">
        <v>363.02800000000002</v>
      </c>
      <c r="BL22" s="396">
        <v>324.08210000000003</v>
      </c>
      <c r="BM22" s="396">
        <v>324.03789999999998</v>
      </c>
      <c r="BN22" s="396">
        <v>307.3818</v>
      </c>
      <c r="BO22" s="396">
        <v>328.90210000000002</v>
      </c>
      <c r="BP22" s="396">
        <v>371.363</v>
      </c>
      <c r="BQ22" s="396">
        <v>423.21859999999998</v>
      </c>
      <c r="BR22" s="396">
        <v>426.15690000000001</v>
      </c>
      <c r="BS22" s="396">
        <v>367.89089999999999</v>
      </c>
      <c r="BT22" s="396">
        <v>336.05410000000001</v>
      </c>
      <c r="BU22" s="396">
        <v>314.21980000000002</v>
      </c>
      <c r="BV22" s="396">
        <v>346.95940000000002</v>
      </c>
    </row>
    <row r="23" spans="1:74" ht="11.1" customHeight="1" x14ac:dyDescent="0.2">
      <c r="A23" s="314" t="s">
        <v>604</v>
      </c>
      <c r="B23" s="731" t="s">
        <v>1035</v>
      </c>
      <c r="C23" s="386">
        <v>140.5040692</v>
      </c>
      <c r="D23" s="386">
        <v>125.34230290000001</v>
      </c>
      <c r="E23" s="386">
        <v>111.4385899</v>
      </c>
      <c r="F23" s="386">
        <v>97.431844069999997</v>
      </c>
      <c r="G23" s="386">
        <v>110.0707341</v>
      </c>
      <c r="H23" s="386">
        <v>136.31028789999999</v>
      </c>
      <c r="I23" s="386">
        <v>164.27657790000001</v>
      </c>
      <c r="J23" s="386">
        <v>160.27146690000001</v>
      </c>
      <c r="K23" s="386">
        <v>129.24131840000001</v>
      </c>
      <c r="L23" s="386">
        <v>99.792191209999999</v>
      </c>
      <c r="M23" s="386">
        <v>103.15207770000001</v>
      </c>
      <c r="N23" s="386">
        <v>131.4017025</v>
      </c>
      <c r="O23" s="386">
        <v>131.6377426</v>
      </c>
      <c r="P23" s="386">
        <v>112.1051808</v>
      </c>
      <c r="Q23" s="386">
        <v>110.4169232</v>
      </c>
      <c r="R23" s="386">
        <v>96.195859609999999</v>
      </c>
      <c r="S23" s="386">
        <v>100.230513</v>
      </c>
      <c r="T23" s="386">
        <v>121.31961099999999</v>
      </c>
      <c r="U23" s="386">
        <v>159.7148335</v>
      </c>
      <c r="V23" s="386">
        <v>161.46019200000001</v>
      </c>
      <c r="W23" s="386">
        <v>132.80700630000001</v>
      </c>
      <c r="X23" s="386">
        <v>103.3137742</v>
      </c>
      <c r="Y23" s="386">
        <v>101.90658740000001</v>
      </c>
      <c r="Z23" s="386">
        <v>118.9169605</v>
      </c>
      <c r="AA23" s="386">
        <v>142.35352689999999</v>
      </c>
      <c r="AB23" s="386">
        <v>115.4771918</v>
      </c>
      <c r="AC23" s="386">
        <v>102.203045</v>
      </c>
      <c r="AD23" s="386">
        <v>94.67402448</v>
      </c>
      <c r="AE23" s="386">
        <v>107.6047154</v>
      </c>
      <c r="AF23" s="386">
        <v>138.9204603</v>
      </c>
      <c r="AG23" s="386">
        <v>164.8332494</v>
      </c>
      <c r="AH23" s="386">
        <v>159.0984229</v>
      </c>
      <c r="AI23" s="386">
        <v>127.3400542</v>
      </c>
      <c r="AJ23" s="386">
        <v>106.0832795</v>
      </c>
      <c r="AK23" s="386">
        <v>98.781892600000006</v>
      </c>
      <c r="AL23" s="386">
        <v>125.50372369999999</v>
      </c>
      <c r="AM23" s="386">
        <v>152.81638409999999</v>
      </c>
      <c r="AN23" s="386">
        <v>127.9506519</v>
      </c>
      <c r="AO23" s="386">
        <v>109.3126214</v>
      </c>
      <c r="AP23" s="386">
        <v>97.597168240000002</v>
      </c>
      <c r="AQ23" s="386">
        <v>105.1758854</v>
      </c>
      <c r="AR23" s="386">
        <v>136.2305326</v>
      </c>
      <c r="AS23" s="386">
        <v>168.35884780000001</v>
      </c>
      <c r="AT23" s="386">
        <v>155.62056200000001</v>
      </c>
      <c r="AU23" s="386">
        <v>126.5562274</v>
      </c>
      <c r="AV23" s="386">
        <v>106.9761328</v>
      </c>
      <c r="AW23" s="386">
        <v>101.11703989999999</v>
      </c>
      <c r="AX23" s="386">
        <v>129.45292430000001</v>
      </c>
      <c r="AY23" s="386">
        <v>151.82983669999999</v>
      </c>
      <c r="AZ23" s="358">
        <v>127.0153</v>
      </c>
      <c r="BA23" s="358">
        <v>113.3922</v>
      </c>
      <c r="BB23" s="358">
        <v>98.688410000000005</v>
      </c>
      <c r="BC23" s="358">
        <v>105.8503</v>
      </c>
      <c r="BD23" s="358">
        <v>135.78909999999999</v>
      </c>
      <c r="BE23" s="358">
        <v>168.9247</v>
      </c>
      <c r="BF23" s="358">
        <v>168.13249999999999</v>
      </c>
      <c r="BG23" s="358">
        <v>132.56739999999999</v>
      </c>
      <c r="BH23" s="358">
        <v>108.2188</v>
      </c>
      <c r="BI23" s="358">
        <v>102.4585</v>
      </c>
      <c r="BJ23" s="358">
        <v>127.79859999999999</v>
      </c>
      <c r="BK23" s="358">
        <v>143.6258</v>
      </c>
      <c r="BL23" s="358">
        <v>120.077</v>
      </c>
      <c r="BM23" s="358">
        <v>111.8248</v>
      </c>
      <c r="BN23" s="358">
        <v>99.140129999999999</v>
      </c>
      <c r="BO23" s="358">
        <v>106.52</v>
      </c>
      <c r="BP23" s="358">
        <v>136.91839999999999</v>
      </c>
      <c r="BQ23" s="358">
        <v>170.59829999999999</v>
      </c>
      <c r="BR23" s="358">
        <v>169.74529999999999</v>
      </c>
      <c r="BS23" s="358">
        <v>133.58330000000001</v>
      </c>
      <c r="BT23" s="358">
        <v>108.88249999999999</v>
      </c>
      <c r="BU23" s="358">
        <v>102.85599999999999</v>
      </c>
      <c r="BV23" s="358">
        <v>128.10929999999999</v>
      </c>
    </row>
    <row r="24" spans="1:74" ht="11.1" customHeight="1" x14ac:dyDescent="0.2">
      <c r="A24" s="235" t="s">
        <v>615</v>
      </c>
      <c r="B24" s="731" t="s">
        <v>989</v>
      </c>
      <c r="C24" s="386">
        <v>113.6050906</v>
      </c>
      <c r="D24" s="386">
        <v>103.0626212</v>
      </c>
      <c r="E24" s="386">
        <v>108.6031376</v>
      </c>
      <c r="F24" s="386">
        <v>104.56587140000001</v>
      </c>
      <c r="G24" s="386">
        <v>113.00720870000001</v>
      </c>
      <c r="H24" s="386">
        <v>121.5671717</v>
      </c>
      <c r="I24" s="386">
        <v>133.95171139999999</v>
      </c>
      <c r="J24" s="386">
        <v>135.67595259999999</v>
      </c>
      <c r="K24" s="386">
        <v>124.1952752</v>
      </c>
      <c r="L24" s="386">
        <v>111.8513576</v>
      </c>
      <c r="M24" s="386">
        <v>106.857963</v>
      </c>
      <c r="N24" s="386">
        <v>113.92945210000001</v>
      </c>
      <c r="O24" s="386">
        <v>112.78971679999999</v>
      </c>
      <c r="P24" s="386">
        <v>103.8302843</v>
      </c>
      <c r="Q24" s="386">
        <v>112.6429637</v>
      </c>
      <c r="R24" s="386">
        <v>104.09076450000001</v>
      </c>
      <c r="S24" s="386">
        <v>113.2427174</v>
      </c>
      <c r="T24" s="386">
        <v>120.70658419999999</v>
      </c>
      <c r="U24" s="386">
        <v>136.39420269999999</v>
      </c>
      <c r="V24" s="386">
        <v>138.38957189999999</v>
      </c>
      <c r="W24" s="386">
        <v>126.5457875</v>
      </c>
      <c r="X24" s="386">
        <v>118.2078527</v>
      </c>
      <c r="Y24" s="386">
        <v>109.75648320000001</v>
      </c>
      <c r="Z24" s="386">
        <v>111.51182660000001</v>
      </c>
      <c r="AA24" s="386">
        <v>118.23400580000001</v>
      </c>
      <c r="AB24" s="386">
        <v>108.9666661</v>
      </c>
      <c r="AC24" s="386">
        <v>111.3823137</v>
      </c>
      <c r="AD24" s="386">
        <v>108.9724916</v>
      </c>
      <c r="AE24" s="386">
        <v>117.86368830000001</v>
      </c>
      <c r="AF24" s="386">
        <v>127.94905249999999</v>
      </c>
      <c r="AG24" s="386">
        <v>139.55100440000001</v>
      </c>
      <c r="AH24" s="386">
        <v>140.63226460000001</v>
      </c>
      <c r="AI24" s="386">
        <v>127.24828890000001</v>
      </c>
      <c r="AJ24" s="386">
        <v>120.8987046</v>
      </c>
      <c r="AK24" s="386">
        <v>112.09079490000001</v>
      </c>
      <c r="AL24" s="386">
        <v>117.15194099999999</v>
      </c>
      <c r="AM24" s="386">
        <v>123.6342358</v>
      </c>
      <c r="AN24" s="386">
        <v>112.40434930000001</v>
      </c>
      <c r="AO24" s="386">
        <v>113.6800889</v>
      </c>
      <c r="AP24" s="386">
        <v>112.0175279</v>
      </c>
      <c r="AQ24" s="386">
        <v>119.130872</v>
      </c>
      <c r="AR24" s="386">
        <v>129.72845849999999</v>
      </c>
      <c r="AS24" s="386">
        <v>143.16052880000001</v>
      </c>
      <c r="AT24" s="386">
        <v>140.98979700000001</v>
      </c>
      <c r="AU24" s="386">
        <v>128.74335060000001</v>
      </c>
      <c r="AV24" s="386">
        <v>125.6320054</v>
      </c>
      <c r="AW24" s="386">
        <v>114.781908</v>
      </c>
      <c r="AX24" s="386">
        <v>121.73925850000001</v>
      </c>
      <c r="AY24" s="386">
        <v>124.4397496</v>
      </c>
      <c r="AZ24" s="358">
        <v>112.32510000000001</v>
      </c>
      <c r="BA24" s="358">
        <v>116.8152</v>
      </c>
      <c r="BB24" s="358">
        <v>113.1516</v>
      </c>
      <c r="BC24" s="358">
        <v>122.4914</v>
      </c>
      <c r="BD24" s="358">
        <v>131.3974</v>
      </c>
      <c r="BE24" s="358">
        <v>144.6867</v>
      </c>
      <c r="BF24" s="358">
        <v>147.44640000000001</v>
      </c>
      <c r="BG24" s="358">
        <v>132.7955</v>
      </c>
      <c r="BH24" s="358">
        <v>127.7715</v>
      </c>
      <c r="BI24" s="358">
        <v>118.2671</v>
      </c>
      <c r="BJ24" s="358">
        <v>128.0446</v>
      </c>
      <c r="BK24" s="358">
        <v>129.92679999999999</v>
      </c>
      <c r="BL24" s="358">
        <v>119.8167</v>
      </c>
      <c r="BM24" s="358">
        <v>123.7253</v>
      </c>
      <c r="BN24" s="358">
        <v>119.2831</v>
      </c>
      <c r="BO24" s="358">
        <v>129.20230000000001</v>
      </c>
      <c r="BP24" s="358">
        <v>138.6643</v>
      </c>
      <c r="BQ24" s="358">
        <v>152.61429999999999</v>
      </c>
      <c r="BR24" s="358">
        <v>155.62549999999999</v>
      </c>
      <c r="BS24" s="358">
        <v>139.9974</v>
      </c>
      <c r="BT24" s="358">
        <v>134.47190000000001</v>
      </c>
      <c r="BU24" s="358">
        <v>124.4378</v>
      </c>
      <c r="BV24" s="358">
        <v>129.21610000000001</v>
      </c>
    </row>
    <row r="25" spans="1:74" ht="11.1" customHeight="1" x14ac:dyDescent="0.2">
      <c r="A25" s="235" t="s">
        <v>626</v>
      </c>
      <c r="B25" s="731" t="s">
        <v>988</v>
      </c>
      <c r="C25" s="386">
        <v>83.982005900000004</v>
      </c>
      <c r="D25" s="386">
        <v>76.892528760000005</v>
      </c>
      <c r="E25" s="386">
        <v>83.679089809999994</v>
      </c>
      <c r="F25" s="386">
        <v>82.422106670000005</v>
      </c>
      <c r="G25" s="386">
        <v>86.089694059999999</v>
      </c>
      <c r="H25" s="386">
        <v>88.715713239999999</v>
      </c>
      <c r="I25" s="386">
        <v>90.419842950000003</v>
      </c>
      <c r="J25" s="386">
        <v>93.143141189999994</v>
      </c>
      <c r="K25" s="386">
        <v>86.549522679999995</v>
      </c>
      <c r="L25" s="386">
        <v>85.017015029999996</v>
      </c>
      <c r="M25" s="386">
        <v>81.701399429999995</v>
      </c>
      <c r="N25" s="386">
        <v>81.851926710000001</v>
      </c>
      <c r="O25" s="386">
        <v>80.407960110000005</v>
      </c>
      <c r="P25" s="386">
        <v>76.449236850000005</v>
      </c>
      <c r="Q25" s="386">
        <v>82.817079179999993</v>
      </c>
      <c r="R25" s="386">
        <v>80.011062550000005</v>
      </c>
      <c r="S25" s="386">
        <v>84.70357577</v>
      </c>
      <c r="T25" s="386">
        <v>86.193146010000007</v>
      </c>
      <c r="U25" s="386">
        <v>90.526453549999999</v>
      </c>
      <c r="V25" s="386">
        <v>92.008705259999999</v>
      </c>
      <c r="W25" s="386">
        <v>86.472080500000004</v>
      </c>
      <c r="X25" s="386">
        <v>85.978380979999997</v>
      </c>
      <c r="Y25" s="386">
        <v>82.036277740000003</v>
      </c>
      <c r="Z25" s="386">
        <v>81.651676019999996</v>
      </c>
      <c r="AA25" s="386">
        <v>82.517331029999994</v>
      </c>
      <c r="AB25" s="386">
        <v>78.276679169999994</v>
      </c>
      <c r="AC25" s="386">
        <v>83.100082540000002</v>
      </c>
      <c r="AD25" s="386">
        <v>82.078056869999998</v>
      </c>
      <c r="AE25" s="386">
        <v>87.901100249999999</v>
      </c>
      <c r="AF25" s="386">
        <v>88.44598483</v>
      </c>
      <c r="AG25" s="386">
        <v>92.847607539999998</v>
      </c>
      <c r="AH25" s="386">
        <v>93.847511589999996</v>
      </c>
      <c r="AI25" s="386">
        <v>87.919712649999994</v>
      </c>
      <c r="AJ25" s="386">
        <v>88.353891430000004</v>
      </c>
      <c r="AK25" s="386">
        <v>84.368993919999994</v>
      </c>
      <c r="AL25" s="386">
        <v>84.927238119999998</v>
      </c>
      <c r="AM25" s="386">
        <v>85.220970539999996</v>
      </c>
      <c r="AN25" s="386">
        <v>79.866950250000002</v>
      </c>
      <c r="AO25" s="386">
        <v>83.903908110000003</v>
      </c>
      <c r="AP25" s="386">
        <v>84.871226680000007</v>
      </c>
      <c r="AQ25" s="386">
        <v>87.821102679999996</v>
      </c>
      <c r="AR25" s="386">
        <v>90.734055080000005</v>
      </c>
      <c r="AS25" s="386">
        <v>95.106565540000005</v>
      </c>
      <c r="AT25" s="386">
        <v>95.055091570000002</v>
      </c>
      <c r="AU25" s="386">
        <v>89.068774450000006</v>
      </c>
      <c r="AV25" s="386">
        <v>88.018232280000007</v>
      </c>
      <c r="AW25" s="386">
        <v>82.471137889999994</v>
      </c>
      <c r="AX25" s="386">
        <v>85.633783019999996</v>
      </c>
      <c r="AY25" s="386">
        <v>86.786117739999995</v>
      </c>
      <c r="AZ25" s="358">
        <v>80.187839999999994</v>
      </c>
      <c r="BA25" s="358">
        <v>84.901669999999996</v>
      </c>
      <c r="BB25" s="358">
        <v>85.588089999999994</v>
      </c>
      <c r="BC25" s="358">
        <v>89.509900000000002</v>
      </c>
      <c r="BD25" s="358">
        <v>91.878110000000007</v>
      </c>
      <c r="BE25" s="358">
        <v>95.904529999999994</v>
      </c>
      <c r="BF25" s="358">
        <v>96.648769999999999</v>
      </c>
      <c r="BG25" s="358">
        <v>90.378519999999995</v>
      </c>
      <c r="BH25" s="358">
        <v>88.982889999999998</v>
      </c>
      <c r="BI25" s="358">
        <v>83.524959999999993</v>
      </c>
      <c r="BJ25" s="358">
        <v>88.258139999999997</v>
      </c>
      <c r="BK25" s="358">
        <v>88.896039999999999</v>
      </c>
      <c r="BL25" s="358">
        <v>83.623440000000002</v>
      </c>
      <c r="BM25" s="358">
        <v>87.936239999999998</v>
      </c>
      <c r="BN25" s="358">
        <v>88.443939999999998</v>
      </c>
      <c r="BO25" s="358">
        <v>92.671390000000002</v>
      </c>
      <c r="BP25" s="358">
        <v>95.253799999999998</v>
      </c>
      <c r="BQ25" s="358">
        <v>99.456900000000005</v>
      </c>
      <c r="BR25" s="358">
        <v>100.2435</v>
      </c>
      <c r="BS25" s="358">
        <v>93.774900000000002</v>
      </c>
      <c r="BT25" s="358">
        <v>92.178020000000004</v>
      </c>
      <c r="BU25" s="358">
        <v>86.414659999999998</v>
      </c>
      <c r="BV25" s="358">
        <v>89.07696</v>
      </c>
    </row>
    <row r="26" spans="1:74" ht="11.1" customHeight="1" x14ac:dyDescent="0.2">
      <c r="A26" s="235" t="s">
        <v>754</v>
      </c>
      <c r="B26" s="731" t="s">
        <v>1372</v>
      </c>
      <c r="C26" s="386">
        <v>0.564882</v>
      </c>
      <c r="D26" s="386">
        <v>0.56561799999999995</v>
      </c>
      <c r="E26" s="386">
        <v>0.57921</v>
      </c>
      <c r="F26" s="386">
        <v>0.51304300000000003</v>
      </c>
      <c r="G26" s="386">
        <v>0.52931600000000001</v>
      </c>
      <c r="H26" s="386">
        <v>0.51315900000000003</v>
      </c>
      <c r="I26" s="386">
        <v>0.56604200000000005</v>
      </c>
      <c r="J26" s="386">
        <v>0.535717</v>
      </c>
      <c r="K26" s="386">
        <v>0.557724</v>
      </c>
      <c r="L26" s="386">
        <v>0.535381</v>
      </c>
      <c r="M26" s="386">
        <v>0.54630599999999996</v>
      </c>
      <c r="N26" s="386">
        <v>0.59270299999999998</v>
      </c>
      <c r="O26" s="386">
        <v>0.57922499999999999</v>
      </c>
      <c r="P26" s="386">
        <v>0.56096299999999999</v>
      </c>
      <c r="Q26" s="386">
        <v>0.57697699999999996</v>
      </c>
      <c r="R26" s="386">
        <v>0.513459</v>
      </c>
      <c r="S26" s="386">
        <v>0.52876100000000004</v>
      </c>
      <c r="T26" s="386">
        <v>0.57874099999999995</v>
      </c>
      <c r="U26" s="386">
        <v>0.62061599999999995</v>
      </c>
      <c r="V26" s="386">
        <v>0.57756600000000002</v>
      </c>
      <c r="W26" s="386">
        <v>0.65156700000000001</v>
      </c>
      <c r="X26" s="386">
        <v>0.56540100000000004</v>
      </c>
      <c r="Y26" s="386">
        <v>0.54913500000000004</v>
      </c>
      <c r="Z26" s="386">
        <v>0.56137099999999995</v>
      </c>
      <c r="AA26" s="386">
        <v>0.61165499999999995</v>
      </c>
      <c r="AB26" s="386">
        <v>0.53780700000000004</v>
      </c>
      <c r="AC26" s="386">
        <v>0.59283699999999995</v>
      </c>
      <c r="AD26" s="386">
        <v>0.53222499999999995</v>
      </c>
      <c r="AE26" s="386">
        <v>0.59195200000000003</v>
      </c>
      <c r="AF26" s="386">
        <v>0.56647000000000003</v>
      </c>
      <c r="AG26" s="386">
        <v>0.64072499999999999</v>
      </c>
      <c r="AH26" s="386">
        <v>0.62126400000000004</v>
      </c>
      <c r="AI26" s="386">
        <v>0.56265200000000004</v>
      </c>
      <c r="AJ26" s="386">
        <v>0.56610799999999994</v>
      </c>
      <c r="AK26" s="386">
        <v>0.55436099999999999</v>
      </c>
      <c r="AL26" s="386">
        <v>0.60479400000000005</v>
      </c>
      <c r="AM26" s="386">
        <v>0.68592399999999998</v>
      </c>
      <c r="AN26" s="386">
        <v>0.610406</v>
      </c>
      <c r="AO26" s="386">
        <v>0.63515299999999997</v>
      </c>
      <c r="AP26" s="386">
        <v>0.56869400000000003</v>
      </c>
      <c r="AQ26" s="386">
        <v>0.55602300000000004</v>
      </c>
      <c r="AR26" s="386">
        <v>0.66709600000000002</v>
      </c>
      <c r="AS26" s="386">
        <v>0.60453900000000005</v>
      </c>
      <c r="AT26" s="386">
        <v>0.62433799999999995</v>
      </c>
      <c r="AU26" s="386">
        <v>0.59244699999999995</v>
      </c>
      <c r="AV26" s="386">
        <v>0.58944527999999996</v>
      </c>
      <c r="AW26" s="386">
        <v>0.55544629999999995</v>
      </c>
      <c r="AX26" s="386">
        <v>0.55326940499999999</v>
      </c>
      <c r="AY26" s="386">
        <v>0.58980423699999995</v>
      </c>
      <c r="AZ26" s="358">
        <v>0.56564760000000003</v>
      </c>
      <c r="BA26" s="358">
        <v>0.55233529999999997</v>
      </c>
      <c r="BB26" s="358">
        <v>0.51558979999999999</v>
      </c>
      <c r="BC26" s="358">
        <v>0.50937750000000004</v>
      </c>
      <c r="BD26" s="358">
        <v>0.52742389999999995</v>
      </c>
      <c r="BE26" s="358">
        <v>0.54981809999999998</v>
      </c>
      <c r="BF26" s="358">
        <v>0.54312870000000002</v>
      </c>
      <c r="BG26" s="358">
        <v>0.53561910000000001</v>
      </c>
      <c r="BH26" s="358">
        <v>0.52180170000000003</v>
      </c>
      <c r="BI26" s="358">
        <v>0.51120929999999998</v>
      </c>
      <c r="BJ26" s="358">
        <v>0.55686999999999998</v>
      </c>
      <c r="BK26" s="358">
        <v>0.57932399999999995</v>
      </c>
      <c r="BL26" s="358">
        <v>0.5649459</v>
      </c>
      <c r="BM26" s="358">
        <v>0.55154170000000002</v>
      </c>
      <c r="BN26" s="358">
        <v>0.51465459999999996</v>
      </c>
      <c r="BO26" s="358">
        <v>0.508405</v>
      </c>
      <c r="BP26" s="358">
        <v>0.52657089999999995</v>
      </c>
      <c r="BQ26" s="358">
        <v>0.54911659999999995</v>
      </c>
      <c r="BR26" s="358">
        <v>0.54260030000000004</v>
      </c>
      <c r="BS26" s="358">
        <v>0.53528889999999996</v>
      </c>
      <c r="BT26" s="358">
        <v>0.52168899999999996</v>
      </c>
      <c r="BU26" s="358">
        <v>0.51127900000000004</v>
      </c>
      <c r="BV26" s="358">
        <v>0.55711290000000002</v>
      </c>
    </row>
    <row r="27" spans="1:74" s="278" customFormat="1" ht="11.1" customHeight="1" x14ac:dyDescent="0.2">
      <c r="A27" s="448" t="s">
        <v>581</v>
      </c>
      <c r="B27" s="732" t="s">
        <v>1373</v>
      </c>
      <c r="C27" s="107">
        <v>12.39712568</v>
      </c>
      <c r="D27" s="107">
        <v>10.831032799999999</v>
      </c>
      <c r="E27" s="107">
        <v>11.58659593</v>
      </c>
      <c r="F27" s="107">
        <v>10.85468148</v>
      </c>
      <c r="G27" s="107">
        <v>11.46694055</v>
      </c>
      <c r="H27" s="107">
        <v>11.689508099999999</v>
      </c>
      <c r="I27" s="107">
        <v>12.56746045</v>
      </c>
      <c r="J27" s="107">
        <v>12.559585520000001</v>
      </c>
      <c r="K27" s="107">
        <v>11.3087103</v>
      </c>
      <c r="L27" s="107">
        <v>11.166979619999999</v>
      </c>
      <c r="M27" s="107">
        <v>11.55459714</v>
      </c>
      <c r="N27" s="107">
        <v>11.7424838</v>
      </c>
      <c r="O27" s="107">
        <v>11.42659969</v>
      </c>
      <c r="P27" s="107">
        <v>10.634624280000001</v>
      </c>
      <c r="Q27" s="107">
        <v>11.39712374</v>
      </c>
      <c r="R27" s="107">
        <v>10.07896086</v>
      </c>
      <c r="S27" s="107">
        <v>11.058186729999999</v>
      </c>
      <c r="T27" s="107">
        <v>11.539974900000001</v>
      </c>
      <c r="U27" s="107">
        <v>12.197849</v>
      </c>
      <c r="V27" s="107">
        <v>12.28308505</v>
      </c>
      <c r="W27" s="107">
        <v>11.6182941</v>
      </c>
      <c r="X27" s="107">
        <v>11.221211419999999</v>
      </c>
      <c r="Y27" s="107">
        <v>11.44197471</v>
      </c>
      <c r="Z27" s="107">
        <v>12.020271080000001</v>
      </c>
      <c r="AA27" s="107">
        <v>12.265941740000001</v>
      </c>
      <c r="AB27" s="107">
        <v>11.00180482</v>
      </c>
      <c r="AC27" s="107">
        <v>11.09029185</v>
      </c>
      <c r="AD27" s="107">
        <v>10.760129969999999</v>
      </c>
      <c r="AE27" s="107">
        <v>11.07659574</v>
      </c>
      <c r="AF27" s="107">
        <v>11.0423019</v>
      </c>
      <c r="AG27" s="107">
        <v>11.900073539999999</v>
      </c>
      <c r="AH27" s="107">
        <v>12.227311090000001</v>
      </c>
      <c r="AI27" s="107">
        <v>11.0250162</v>
      </c>
      <c r="AJ27" s="107">
        <v>10.263654839999999</v>
      </c>
      <c r="AK27" s="107">
        <v>10.71532743</v>
      </c>
      <c r="AL27" s="107">
        <v>11.67207226</v>
      </c>
      <c r="AM27" s="107">
        <v>12.27936536</v>
      </c>
      <c r="AN27" s="107">
        <v>10.753352960000001</v>
      </c>
      <c r="AO27" s="107">
        <v>11.393898630000001</v>
      </c>
      <c r="AP27" s="107">
        <v>10.552281900000001</v>
      </c>
      <c r="AQ27" s="107">
        <v>10.81858894</v>
      </c>
      <c r="AR27" s="107">
        <v>11.1576738</v>
      </c>
      <c r="AS27" s="107">
        <v>11.84508419</v>
      </c>
      <c r="AT27" s="107">
        <v>11.924005230000001</v>
      </c>
      <c r="AU27" s="107">
        <v>11.3977992</v>
      </c>
      <c r="AV27" s="107">
        <v>11.25944556</v>
      </c>
      <c r="AW27" s="107">
        <v>11.360911099999999</v>
      </c>
      <c r="AX27" s="107">
        <v>12.08779</v>
      </c>
      <c r="AY27" s="107">
        <v>11.92201</v>
      </c>
      <c r="AZ27" s="396">
        <v>10.796430000000001</v>
      </c>
      <c r="BA27" s="396">
        <v>11.23685</v>
      </c>
      <c r="BB27" s="396">
        <v>10.694610000000001</v>
      </c>
      <c r="BC27" s="396">
        <v>11.1135</v>
      </c>
      <c r="BD27" s="396">
        <v>11.56109</v>
      </c>
      <c r="BE27" s="396">
        <v>12.31061</v>
      </c>
      <c r="BF27" s="396">
        <v>12.34455</v>
      </c>
      <c r="BG27" s="396">
        <v>11.53424</v>
      </c>
      <c r="BH27" s="396">
        <v>11.400270000000001</v>
      </c>
      <c r="BI27" s="396">
        <v>11.28895</v>
      </c>
      <c r="BJ27" s="396">
        <v>12.01979</v>
      </c>
      <c r="BK27" s="396">
        <v>11.97461</v>
      </c>
      <c r="BL27" s="396">
        <v>10.77731</v>
      </c>
      <c r="BM27" s="396">
        <v>11.213190000000001</v>
      </c>
      <c r="BN27" s="396">
        <v>10.680120000000001</v>
      </c>
      <c r="BO27" s="396">
        <v>11.133839999999999</v>
      </c>
      <c r="BP27" s="396">
        <v>11.58347</v>
      </c>
      <c r="BQ27" s="396">
        <v>12.34934</v>
      </c>
      <c r="BR27" s="396">
        <v>12.38795</v>
      </c>
      <c r="BS27" s="396">
        <v>11.580500000000001</v>
      </c>
      <c r="BT27" s="396">
        <v>11.45668</v>
      </c>
      <c r="BU27" s="396">
        <v>11.352539999999999</v>
      </c>
      <c r="BV27" s="396">
        <v>12.08958</v>
      </c>
    </row>
    <row r="28" spans="1:74" ht="11.1" customHeight="1" x14ac:dyDescent="0.2">
      <c r="A28" s="51"/>
      <c r="B28" s="734"/>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352"/>
      <c r="BA28" s="352"/>
      <c r="BB28" s="352"/>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1" t="s">
        <v>102</v>
      </c>
      <c r="B29" s="445" t="s">
        <v>1374</v>
      </c>
      <c r="C29" s="386">
        <v>1004.647624</v>
      </c>
      <c r="D29" s="386">
        <v>896.23629770000002</v>
      </c>
      <c r="E29" s="386">
        <v>796.82044259999998</v>
      </c>
      <c r="F29" s="386">
        <v>696.6678703</v>
      </c>
      <c r="G29" s="386">
        <v>787.03984979999996</v>
      </c>
      <c r="H29" s="386">
        <v>974.66078830000004</v>
      </c>
      <c r="I29" s="386">
        <v>1174.628426</v>
      </c>
      <c r="J29" s="386">
        <v>1145.990642</v>
      </c>
      <c r="K29" s="386">
        <v>924.11546629999998</v>
      </c>
      <c r="L29" s="386">
        <v>713.5450836</v>
      </c>
      <c r="M29" s="386">
        <v>737.56931320000001</v>
      </c>
      <c r="N29" s="386">
        <v>939.5628825</v>
      </c>
      <c r="O29" s="386">
        <v>931.73346089999995</v>
      </c>
      <c r="P29" s="386">
        <v>793.48176320000005</v>
      </c>
      <c r="Q29" s="386">
        <v>781.53225620000001</v>
      </c>
      <c r="R29" s="386">
        <v>680.875404</v>
      </c>
      <c r="S29" s="386">
        <v>709.43272720000004</v>
      </c>
      <c r="T29" s="386">
        <v>858.70160620000001</v>
      </c>
      <c r="U29" s="386">
        <v>1130.463434</v>
      </c>
      <c r="V29" s="386">
        <v>1142.8171010000001</v>
      </c>
      <c r="W29" s="386">
        <v>940.00952289999998</v>
      </c>
      <c r="X29" s="386">
        <v>731.25608560000001</v>
      </c>
      <c r="Y29" s="386">
        <v>721.29600100000005</v>
      </c>
      <c r="Z29" s="386">
        <v>841.69561799999997</v>
      </c>
      <c r="AA29" s="386">
        <v>994.4772696</v>
      </c>
      <c r="AB29" s="386">
        <v>806.72003629999995</v>
      </c>
      <c r="AC29" s="386">
        <v>713.98726390000002</v>
      </c>
      <c r="AD29" s="386">
        <v>661.38976279999997</v>
      </c>
      <c r="AE29" s="386">
        <v>751.72316379999995</v>
      </c>
      <c r="AF29" s="386">
        <v>970.49397439999996</v>
      </c>
      <c r="AG29" s="386">
        <v>1151.519906</v>
      </c>
      <c r="AH29" s="386">
        <v>1111.4565869999999</v>
      </c>
      <c r="AI29" s="386">
        <v>889.59362060000001</v>
      </c>
      <c r="AJ29" s="386">
        <v>741.09446009999999</v>
      </c>
      <c r="AK29" s="386">
        <v>690.08720049999999</v>
      </c>
      <c r="AL29" s="386">
        <v>876.76507370000002</v>
      </c>
      <c r="AM29" s="386">
        <v>1057.013066</v>
      </c>
      <c r="AN29" s="386">
        <v>885.01970300000005</v>
      </c>
      <c r="AO29" s="386">
        <v>756.10262490000002</v>
      </c>
      <c r="AP29" s="386">
        <v>675.06820459999994</v>
      </c>
      <c r="AQ29" s="386">
        <v>727.48930519999999</v>
      </c>
      <c r="AR29" s="386">
        <v>942.29067020000002</v>
      </c>
      <c r="AS29" s="386">
        <v>1164.5184710000001</v>
      </c>
      <c r="AT29" s="386">
        <v>1076.4092370000001</v>
      </c>
      <c r="AU29" s="386">
        <v>875.37463160000004</v>
      </c>
      <c r="AV29" s="386">
        <v>739.94140579999998</v>
      </c>
      <c r="AW29" s="386">
        <v>699.41474559999995</v>
      </c>
      <c r="AX29" s="386">
        <v>895.41074560000004</v>
      </c>
      <c r="AY29" s="386">
        <v>1041.349412</v>
      </c>
      <c r="AZ29" s="358">
        <v>871.15509999999995</v>
      </c>
      <c r="BA29" s="358">
        <v>777.71889999999996</v>
      </c>
      <c r="BB29" s="358">
        <v>676.87040000000002</v>
      </c>
      <c r="BC29" s="358">
        <v>725.9914</v>
      </c>
      <c r="BD29" s="358">
        <v>931.33150000000001</v>
      </c>
      <c r="BE29" s="358">
        <v>1158.597</v>
      </c>
      <c r="BF29" s="358">
        <v>1153.164</v>
      </c>
      <c r="BG29" s="358">
        <v>909.23500000000001</v>
      </c>
      <c r="BH29" s="358">
        <v>742.2364</v>
      </c>
      <c r="BI29" s="358">
        <v>702.72799999999995</v>
      </c>
      <c r="BJ29" s="358">
        <v>876.52739999999994</v>
      </c>
      <c r="BK29" s="358">
        <v>977.59040000000005</v>
      </c>
      <c r="BL29" s="358">
        <v>817.30539999999996</v>
      </c>
      <c r="BM29" s="358">
        <v>761.13670000000002</v>
      </c>
      <c r="BN29" s="358">
        <v>674.79830000000004</v>
      </c>
      <c r="BO29" s="358">
        <v>725.02949999999998</v>
      </c>
      <c r="BP29" s="358">
        <v>931.93619999999999</v>
      </c>
      <c r="BQ29" s="358">
        <v>1161.1790000000001</v>
      </c>
      <c r="BR29" s="358">
        <v>1155.373</v>
      </c>
      <c r="BS29" s="358">
        <v>909.23599999999999</v>
      </c>
      <c r="BT29" s="358">
        <v>741.11</v>
      </c>
      <c r="BU29" s="358">
        <v>700.09059999999999</v>
      </c>
      <c r="BV29" s="358">
        <v>871.9769</v>
      </c>
    </row>
    <row r="30" spans="1:74" ht="11.1" customHeight="1" x14ac:dyDescent="0.2">
      <c r="A30" s="51"/>
      <c r="B30" s="733"/>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444"/>
      <c r="BA30" s="444"/>
      <c r="BB30" s="444"/>
      <c r="BC30" s="444"/>
      <c r="BD30" s="444"/>
      <c r="BE30" s="444"/>
      <c r="BF30" s="444"/>
      <c r="BG30" s="444"/>
      <c r="BH30" s="444"/>
      <c r="BI30" s="444"/>
      <c r="BJ30" s="444"/>
      <c r="BK30" s="444"/>
      <c r="BL30" s="444"/>
      <c r="BM30" s="444"/>
      <c r="BN30" s="444"/>
      <c r="BO30" s="444"/>
      <c r="BP30" s="444"/>
      <c r="BQ30" s="444"/>
      <c r="BR30" s="444"/>
      <c r="BS30" s="444"/>
      <c r="BT30" s="444"/>
      <c r="BU30" s="444"/>
      <c r="BV30" s="444"/>
    </row>
    <row r="31" spans="1:74" ht="11.1" customHeight="1" x14ac:dyDescent="0.2">
      <c r="A31" s="51"/>
      <c r="B31" s="52" t="s">
        <v>1375</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444"/>
      <c r="BA31" s="444"/>
      <c r="BB31" s="444"/>
      <c r="BC31" s="444"/>
      <c r="BD31" s="444"/>
      <c r="BE31" s="444"/>
      <c r="BF31" s="444"/>
      <c r="BG31" s="444"/>
      <c r="BH31" s="444"/>
      <c r="BI31" s="444"/>
      <c r="BJ31" s="444"/>
      <c r="BK31" s="444"/>
      <c r="BL31" s="444"/>
      <c r="BM31" s="444"/>
      <c r="BN31" s="444"/>
      <c r="BO31" s="444"/>
      <c r="BP31" s="444"/>
      <c r="BQ31" s="444"/>
      <c r="BR31" s="444"/>
      <c r="BS31" s="444"/>
      <c r="BT31" s="444"/>
      <c r="BU31" s="444"/>
      <c r="BV31" s="444"/>
    </row>
    <row r="32" spans="1:74" ht="11.1" customHeight="1" x14ac:dyDescent="0.2">
      <c r="A32" s="51" t="s">
        <v>39</v>
      </c>
      <c r="B32" s="445" t="s">
        <v>1376</v>
      </c>
      <c r="C32" s="343">
        <v>84.541109000000006</v>
      </c>
      <c r="D32" s="343">
        <v>81.034187000000003</v>
      </c>
      <c r="E32" s="343">
        <v>86.143270000000001</v>
      </c>
      <c r="F32" s="343">
        <v>90.746359999999996</v>
      </c>
      <c r="G32" s="343">
        <v>92.692076</v>
      </c>
      <c r="H32" s="343">
        <v>86.868606</v>
      </c>
      <c r="I32" s="343">
        <v>79.171988999999996</v>
      </c>
      <c r="J32" s="343">
        <v>75.569913999999997</v>
      </c>
      <c r="K32" s="343">
        <v>79.354139000000004</v>
      </c>
      <c r="L32" s="343">
        <v>87.342115000000007</v>
      </c>
      <c r="M32" s="343">
        <v>93.202696000000003</v>
      </c>
      <c r="N32" s="343">
        <v>88.860583000000005</v>
      </c>
      <c r="O32" s="343">
        <v>92.713750000000005</v>
      </c>
      <c r="P32" s="343">
        <v>99.759538000000006</v>
      </c>
      <c r="Q32" s="343">
        <v>109.04113700000001</v>
      </c>
      <c r="R32" s="343">
        <v>119.46028</v>
      </c>
      <c r="S32" s="343">
        <v>127.78824</v>
      </c>
      <c r="T32" s="343">
        <v>129.190541</v>
      </c>
      <c r="U32" s="343">
        <v>122.916276</v>
      </c>
      <c r="V32" s="343">
        <v>117.89783300000001</v>
      </c>
      <c r="W32" s="343">
        <v>118.05373299999999</v>
      </c>
      <c r="X32" s="343">
        <v>123.046131</v>
      </c>
      <c r="Y32" s="343">
        <v>130.98483400000001</v>
      </c>
      <c r="Z32" s="343">
        <v>133.02838700000001</v>
      </c>
      <c r="AA32" s="343">
        <v>123.854271</v>
      </c>
      <c r="AB32" s="343">
        <v>129.170199</v>
      </c>
      <c r="AC32" s="343">
        <v>135.53725399999999</v>
      </c>
      <c r="AD32" s="343">
        <v>138.83927399999999</v>
      </c>
      <c r="AE32" s="343">
        <v>139.892605</v>
      </c>
      <c r="AF32" s="343">
        <v>135.229253</v>
      </c>
      <c r="AG32" s="343">
        <v>127.37750200000001</v>
      </c>
      <c r="AH32" s="343">
        <v>121.755689</v>
      </c>
      <c r="AI32" s="343">
        <v>122.555119</v>
      </c>
      <c r="AJ32" s="343">
        <v>127.74657000000001</v>
      </c>
      <c r="AK32" s="343">
        <v>131.09076999999999</v>
      </c>
      <c r="AL32" s="343">
        <v>127.825935</v>
      </c>
      <c r="AM32" s="343">
        <v>113.29333</v>
      </c>
      <c r="AN32" s="343">
        <v>106.81254</v>
      </c>
      <c r="AO32" s="343">
        <v>111.66533</v>
      </c>
      <c r="AP32" s="343">
        <v>115.928974</v>
      </c>
      <c r="AQ32" s="343">
        <v>119.50830999999999</v>
      </c>
      <c r="AR32" s="343">
        <v>116.434455</v>
      </c>
      <c r="AS32" s="343">
        <v>108.748628</v>
      </c>
      <c r="AT32" s="343">
        <v>104.584324</v>
      </c>
      <c r="AU32" s="343">
        <v>105.401895</v>
      </c>
      <c r="AV32" s="343">
        <v>108.93906800000001</v>
      </c>
      <c r="AW32" s="343">
        <v>111.811325</v>
      </c>
      <c r="AX32" s="343">
        <v>104.47620000000001</v>
      </c>
      <c r="AY32" s="343">
        <v>101.03279999999999</v>
      </c>
      <c r="AZ32" s="354">
        <v>98.298209999999997</v>
      </c>
      <c r="BA32" s="354">
        <v>106.5889</v>
      </c>
      <c r="BB32" s="354">
        <v>114.6073</v>
      </c>
      <c r="BC32" s="354">
        <v>122.2182</v>
      </c>
      <c r="BD32" s="354">
        <v>123.4948</v>
      </c>
      <c r="BE32" s="354">
        <v>118.3442</v>
      </c>
      <c r="BF32" s="354">
        <v>114.8458</v>
      </c>
      <c r="BG32" s="354">
        <v>114.12909999999999</v>
      </c>
      <c r="BH32" s="354">
        <v>118.2675</v>
      </c>
      <c r="BI32" s="354">
        <v>121.4589</v>
      </c>
      <c r="BJ32" s="354">
        <v>114.8079</v>
      </c>
      <c r="BK32" s="354">
        <v>111.054</v>
      </c>
      <c r="BL32" s="354">
        <v>109.5393</v>
      </c>
      <c r="BM32" s="354">
        <v>116.5501</v>
      </c>
      <c r="BN32" s="354">
        <v>122.617</v>
      </c>
      <c r="BO32" s="354">
        <v>128.0668</v>
      </c>
      <c r="BP32" s="354">
        <v>127.46169999999999</v>
      </c>
      <c r="BQ32" s="354">
        <v>120.9873</v>
      </c>
      <c r="BR32" s="354">
        <v>116.08320000000001</v>
      </c>
      <c r="BS32" s="354">
        <v>114.2577</v>
      </c>
      <c r="BT32" s="354">
        <v>117.25279999999999</v>
      </c>
      <c r="BU32" s="354">
        <v>119.8334</v>
      </c>
      <c r="BV32" s="354">
        <v>115.5685</v>
      </c>
    </row>
    <row r="33" spans="1:74" ht="11.1" customHeight="1" x14ac:dyDescent="0.2">
      <c r="A33" s="51" t="s">
        <v>50</v>
      </c>
      <c r="B33" s="445" t="s">
        <v>1377</v>
      </c>
      <c r="C33" s="343">
        <v>6.1079480000000004</v>
      </c>
      <c r="D33" s="343">
        <v>6.1064449999999999</v>
      </c>
      <c r="E33" s="343">
        <v>5.7715449999999997</v>
      </c>
      <c r="F33" s="343">
        <v>5.9196619999999998</v>
      </c>
      <c r="G33" s="343">
        <v>5.8159359999999998</v>
      </c>
      <c r="H33" s="343">
        <v>6.1194959999999998</v>
      </c>
      <c r="I33" s="343">
        <v>6.0701780000000003</v>
      </c>
      <c r="J33" s="343">
        <v>5.8338599999999996</v>
      </c>
      <c r="K33" s="343">
        <v>5.7754669999999999</v>
      </c>
      <c r="L33" s="343">
        <v>6.0141840000000002</v>
      </c>
      <c r="M33" s="343">
        <v>6.1916849999999997</v>
      </c>
      <c r="N33" s="343">
        <v>5.7772490000000003</v>
      </c>
      <c r="O33" s="343">
        <v>6.115723</v>
      </c>
      <c r="P33" s="343">
        <v>6.1896829999999996</v>
      </c>
      <c r="Q33" s="343">
        <v>6.0560299999999998</v>
      </c>
      <c r="R33" s="343">
        <v>6.1028659999999997</v>
      </c>
      <c r="S33" s="343">
        <v>5.9953589999999997</v>
      </c>
      <c r="T33" s="343">
        <v>5.9767929999999998</v>
      </c>
      <c r="U33" s="343">
        <v>6.1440720000000004</v>
      </c>
      <c r="V33" s="343">
        <v>6.1195950000000003</v>
      </c>
      <c r="W33" s="343">
        <v>6.1150029999999997</v>
      </c>
      <c r="X33" s="343">
        <v>5.9440819999999999</v>
      </c>
      <c r="Y33" s="343">
        <v>5.9071160000000003</v>
      </c>
      <c r="Z33" s="343">
        <v>6.0576800000000004</v>
      </c>
      <c r="AA33" s="343">
        <v>5.9293040000000001</v>
      </c>
      <c r="AB33" s="343">
        <v>6.0653139999999999</v>
      </c>
      <c r="AC33" s="343">
        <v>6.1177419999999998</v>
      </c>
      <c r="AD33" s="343">
        <v>6.1906249999999998</v>
      </c>
      <c r="AE33" s="343">
        <v>6.110665</v>
      </c>
      <c r="AF33" s="343">
        <v>5.9736120000000001</v>
      </c>
      <c r="AG33" s="343">
        <v>5.7295020000000001</v>
      </c>
      <c r="AH33" s="343">
        <v>5.5725439999999997</v>
      </c>
      <c r="AI33" s="343">
        <v>5.4647579999999998</v>
      </c>
      <c r="AJ33" s="343">
        <v>5.4348289999999997</v>
      </c>
      <c r="AK33" s="343">
        <v>5.419028</v>
      </c>
      <c r="AL33" s="343">
        <v>5.2909959999999998</v>
      </c>
      <c r="AM33" s="343">
        <v>4.7136300000000002</v>
      </c>
      <c r="AN33" s="343">
        <v>4.5968600000000004</v>
      </c>
      <c r="AO33" s="343">
        <v>4.8942610000000002</v>
      </c>
      <c r="AP33" s="343">
        <v>4.9720969999999998</v>
      </c>
      <c r="AQ33" s="343">
        <v>5.0693760000000001</v>
      </c>
      <c r="AR33" s="343">
        <v>4.9200629999999999</v>
      </c>
      <c r="AS33" s="343">
        <v>4.7623550000000003</v>
      </c>
      <c r="AT33" s="343">
        <v>4.8175129999999999</v>
      </c>
      <c r="AU33" s="343">
        <v>4.694064</v>
      </c>
      <c r="AV33" s="343">
        <v>4.6900089999999999</v>
      </c>
      <c r="AW33" s="343">
        <v>4.825081</v>
      </c>
      <c r="AX33" s="343">
        <v>4.6703859999999997</v>
      </c>
      <c r="AY33" s="343">
        <v>3.786</v>
      </c>
      <c r="AZ33" s="354">
        <v>3.6627209999999999</v>
      </c>
      <c r="BA33" s="354">
        <v>3.9682689999999998</v>
      </c>
      <c r="BB33" s="354">
        <v>4.1833960000000001</v>
      </c>
      <c r="BC33" s="354">
        <v>4.1036770000000002</v>
      </c>
      <c r="BD33" s="354">
        <v>4.0185599999999999</v>
      </c>
      <c r="BE33" s="354">
        <v>3.7313130000000001</v>
      </c>
      <c r="BF33" s="354">
        <v>3.3015629999999998</v>
      </c>
      <c r="BG33" s="354">
        <v>3.3671989999999998</v>
      </c>
      <c r="BH33" s="354">
        <v>3.3673679999999999</v>
      </c>
      <c r="BI33" s="354">
        <v>3.563434</v>
      </c>
      <c r="BJ33" s="354">
        <v>3.4655330000000002</v>
      </c>
      <c r="BK33" s="354">
        <v>3.0017710000000002</v>
      </c>
      <c r="BL33" s="354">
        <v>3.053566</v>
      </c>
      <c r="BM33" s="354">
        <v>3.3474379999999999</v>
      </c>
      <c r="BN33" s="354">
        <v>3.565286</v>
      </c>
      <c r="BO33" s="354">
        <v>3.4921090000000001</v>
      </c>
      <c r="BP33" s="354">
        <v>3.4213809999999998</v>
      </c>
      <c r="BQ33" s="354">
        <v>3.1383220000000001</v>
      </c>
      <c r="BR33" s="354">
        <v>2.697247</v>
      </c>
      <c r="BS33" s="354">
        <v>2.7286489999999999</v>
      </c>
      <c r="BT33" s="354">
        <v>2.6950940000000001</v>
      </c>
      <c r="BU33" s="354">
        <v>2.885392</v>
      </c>
      <c r="BV33" s="354">
        <v>2.827175</v>
      </c>
    </row>
    <row r="34" spans="1:74" ht="11.1" customHeight="1" x14ac:dyDescent="0.2">
      <c r="A34" s="51" t="s">
        <v>51</v>
      </c>
      <c r="B34" s="445" t="s">
        <v>1378</v>
      </c>
      <c r="C34" s="343">
        <v>17.369537000000001</v>
      </c>
      <c r="D34" s="343">
        <v>17.448029999999999</v>
      </c>
      <c r="E34" s="343">
        <v>17.331572000000001</v>
      </c>
      <c r="F34" s="343">
        <v>17.184718</v>
      </c>
      <c r="G34" s="343">
        <v>17.529952000000002</v>
      </c>
      <c r="H34" s="343">
        <v>17.297056000000001</v>
      </c>
      <c r="I34" s="343">
        <v>19.049918999999999</v>
      </c>
      <c r="J34" s="343">
        <v>16.459589000000001</v>
      </c>
      <c r="K34" s="343">
        <v>16.218233000000001</v>
      </c>
      <c r="L34" s="343">
        <v>16.263347</v>
      </c>
      <c r="M34" s="343">
        <v>16.969798999999998</v>
      </c>
      <c r="N34" s="343">
        <v>16.520990000000001</v>
      </c>
      <c r="O34" s="343">
        <v>17.716260999999999</v>
      </c>
      <c r="P34" s="343">
        <v>17.878634999999999</v>
      </c>
      <c r="Q34" s="343">
        <v>17.474688</v>
      </c>
      <c r="R34" s="343">
        <v>17.418696000000001</v>
      </c>
      <c r="S34" s="343">
        <v>17.331206999999999</v>
      </c>
      <c r="T34" s="343">
        <v>17.535737000000001</v>
      </c>
      <c r="U34" s="343">
        <v>17.393391999999999</v>
      </c>
      <c r="V34" s="343">
        <v>16.776799</v>
      </c>
      <c r="W34" s="343">
        <v>16.837015000000001</v>
      </c>
      <c r="X34" s="343">
        <v>16.796182999999999</v>
      </c>
      <c r="Y34" s="343">
        <v>16.887785000000001</v>
      </c>
      <c r="Z34" s="343">
        <v>17.627676000000001</v>
      </c>
      <c r="AA34" s="343">
        <v>17.608985000000001</v>
      </c>
      <c r="AB34" s="343">
        <v>17.564159</v>
      </c>
      <c r="AC34" s="343">
        <v>17.430726</v>
      </c>
      <c r="AD34" s="343">
        <v>17.099232000000001</v>
      </c>
      <c r="AE34" s="343">
        <v>17.002988999999999</v>
      </c>
      <c r="AF34" s="343">
        <v>17.300176</v>
      </c>
      <c r="AG34" s="343">
        <v>17.040289999999999</v>
      </c>
      <c r="AH34" s="343">
        <v>16.520012999999999</v>
      </c>
      <c r="AI34" s="343">
        <v>16.812543000000002</v>
      </c>
      <c r="AJ34" s="343">
        <v>16.489998</v>
      </c>
      <c r="AK34" s="343">
        <v>16.633319</v>
      </c>
      <c r="AL34" s="343">
        <v>17.044466</v>
      </c>
      <c r="AM34" s="343">
        <v>16.040289000000001</v>
      </c>
      <c r="AN34" s="343">
        <v>16.236915</v>
      </c>
      <c r="AO34" s="343">
        <v>16.171246</v>
      </c>
      <c r="AP34" s="343">
        <v>16.473738000000001</v>
      </c>
      <c r="AQ34" s="343">
        <v>16.587126000000001</v>
      </c>
      <c r="AR34" s="343">
        <v>15.948363000000001</v>
      </c>
      <c r="AS34" s="343">
        <v>15.729353</v>
      </c>
      <c r="AT34" s="343">
        <v>15.921177999999999</v>
      </c>
      <c r="AU34" s="343">
        <v>15.904415999999999</v>
      </c>
      <c r="AV34" s="343">
        <v>15.896756</v>
      </c>
      <c r="AW34" s="343">
        <v>15.940507999999999</v>
      </c>
      <c r="AX34" s="343">
        <v>15.982010000000001</v>
      </c>
      <c r="AY34" s="343">
        <v>16.039629999999999</v>
      </c>
      <c r="AZ34" s="354">
        <v>15.976369999999999</v>
      </c>
      <c r="BA34" s="354">
        <v>15.903499999999999</v>
      </c>
      <c r="BB34" s="354">
        <v>15.797470000000001</v>
      </c>
      <c r="BC34" s="354">
        <v>15.756690000000001</v>
      </c>
      <c r="BD34" s="354">
        <v>15.858840000000001</v>
      </c>
      <c r="BE34" s="354">
        <v>15.8299</v>
      </c>
      <c r="BF34" s="354">
        <v>15.835129999999999</v>
      </c>
      <c r="BG34" s="354">
        <v>15.86167</v>
      </c>
      <c r="BH34" s="354">
        <v>15.953290000000001</v>
      </c>
      <c r="BI34" s="354">
        <v>16.139220000000002</v>
      </c>
      <c r="BJ34" s="354">
        <v>16.18824</v>
      </c>
      <c r="BK34" s="354">
        <v>16.268509999999999</v>
      </c>
      <c r="BL34" s="354">
        <v>16.215630000000001</v>
      </c>
      <c r="BM34" s="354">
        <v>16.11824</v>
      </c>
      <c r="BN34" s="354">
        <v>15.98968</v>
      </c>
      <c r="BO34" s="354">
        <v>15.92667</v>
      </c>
      <c r="BP34" s="354">
        <v>16.00722</v>
      </c>
      <c r="BQ34" s="354">
        <v>15.953989999999999</v>
      </c>
      <c r="BR34" s="354">
        <v>15.935840000000001</v>
      </c>
      <c r="BS34" s="354">
        <v>15.94655</v>
      </c>
      <c r="BT34" s="354">
        <v>16.021609999999999</v>
      </c>
      <c r="BU34" s="354">
        <v>16.1934</v>
      </c>
      <c r="BV34" s="354">
        <v>16.231059999999999</v>
      </c>
    </row>
    <row r="35" spans="1:74" ht="11.1" customHeight="1" x14ac:dyDescent="0.2">
      <c r="A35" s="51"/>
      <c r="B35" s="733"/>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444"/>
      <c r="BA35" s="444"/>
      <c r="BB35" s="444"/>
      <c r="BC35" s="444"/>
      <c r="BD35" s="444"/>
      <c r="BE35" s="444"/>
      <c r="BF35" s="444"/>
      <c r="BG35" s="444"/>
      <c r="BH35" s="444"/>
      <c r="BI35" s="444"/>
      <c r="BJ35" s="444"/>
      <c r="BK35" s="444"/>
      <c r="BL35" s="444"/>
      <c r="BM35" s="444"/>
      <c r="BN35" s="444"/>
      <c r="BO35" s="444"/>
      <c r="BP35" s="444"/>
      <c r="BQ35" s="444"/>
      <c r="BR35" s="444"/>
      <c r="BS35" s="444"/>
      <c r="BT35" s="444"/>
      <c r="BU35" s="444"/>
      <c r="BV35" s="444"/>
    </row>
    <row r="36" spans="1:74" ht="11.1" customHeight="1" x14ac:dyDescent="0.2">
      <c r="A36" s="51"/>
      <c r="B36" s="736" t="s">
        <v>67</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441"/>
      <c r="AZ36" s="444"/>
      <c r="BA36" s="444"/>
      <c r="BB36" s="444"/>
      <c r="BC36" s="444"/>
      <c r="BD36" s="444"/>
      <c r="BE36" s="444"/>
      <c r="BF36" s="444"/>
      <c r="BG36" s="444"/>
      <c r="BH36" s="444"/>
      <c r="BI36" s="444"/>
      <c r="BJ36" s="444"/>
      <c r="BK36" s="444"/>
      <c r="BL36" s="444"/>
      <c r="BM36" s="444"/>
      <c r="BN36" s="444"/>
      <c r="BO36" s="444"/>
      <c r="BP36" s="444"/>
      <c r="BQ36" s="444"/>
      <c r="BR36" s="444"/>
      <c r="BS36" s="444"/>
      <c r="BT36" s="444"/>
      <c r="BU36" s="444"/>
      <c r="BV36" s="444"/>
    </row>
    <row r="37" spans="1:74" ht="11.1" customHeight="1" x14ac:dyDescent="0.2">
      <c r="A37" s="51"/>
      <c r="B37" s="382" t="s">
        <v>1379</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444"/>
      <c r="BA37" s="444"/>
      <c r="BB37" s="444"/>
      <c r="BC37" s="444"/>
      <c r="BD37" s="444"/>
      <c r="BE37" s="444"/>
      <c r="BF37" s="444"/>
      <c r="BG37" s="444"/>
      <c r="BH37" s="444"/>
      <c r="BI37" s="444"/>
      <c r="BJ37" s="444"/>
      <c r="BK37" s="444"/>
      <c r="BL37" s="444"/>
      <c r="BM37" s="444"/>
      <c r="BN37" s="444"/>
      <c r="BO37" s="444"/>
      <c r="BP37" s="444"/>
      <c r="BQ37" s="444"/>
      <c r="BR37" s="444"/>
      <c r="BS37" s="444"/>
      <c r="BT37" s="444"/>
      <c r="BU37" s="444"/>
      <c r="BV37" s="444"/>
    </row>
    <row r="38" spans="1:74" ht="11.1" customHeight="1" x14ac:dyDescent="0.2">
      <c r="A38" s="29" t="s">
        <v>254</v>
      </c>
      <c r="B38" s="446" t="s">
        <v>473</v>
      </c>
      <c r="C38" s="429">
        <v>2.1999997520000001</v>
      </c>
      <c r="D38" s="429">
        <v>2.1699923609999998</v>
      </c>
      <c r="E38" s="429">
        <v>2.151961225</v>
      </c>
      <c r="F38" s="429">
        <v>2.1814958870000001</v>
      </c>
      <c r="G38" s="429">
        <v>2.2321288400000001</v>
      </c>
      <c r="H38" s="429">
        <v>2.3155552369999999</v>
      </c>
      <c r="I38" s="429">
        <v>2.46932982</v>
      </c>
      <c r="J38" s="429">
        <v>2.506524341</v>
      </c>
      <c r="K38" s="429">
        <v>2.5078223409999998</v>
      </c>
      <c r="L38" s="429">
        <v>2.4609091749999998</v>
      </c>
      <c r="M38" s="429">
        <v>2.477731275</v>
      </c>
      <c r="N38" s="429">
        <v>2.6450427790000002</v>
      </c>
      <c r="O38" s="429">
        <v>2.5903686220000002</v>
      </c>
      <c r="P38" s="429">
        <v>2.5892527439999999</v>
      </c>
      <c r="Q38" s="429">
        <v>2.4979914440000002</v>
      </c>
      <c r="R38" s="429">
        <v>2.4713572309999998</v>
      </c>
      <c r="S38" s="429">
        <v>2.5092990620000002</v>
      </c>
      <c r="T38" s="429">
        <v>2.462301139</v>
      </c>
      <c r="U38" s="429">
        <v>2.4738063499999998</v>
      </c>
      <c r="V38" s="429">
        <v>2.490899894</v>
      </c>
      <c r="W38" s="429">
        <v>2.5303277519999998</v>
      </c>
      <c r="X38" s="429">
        <v>2.5308087509999999</v>
      </c>
      <c r="Y38" s="429">
        <v>2.5057355779999999</v>
      </c>
      <c r="Z38" s="429">
        <v>2.474383429</v>
      </c>
      <c r="AA38" s="429">
        <v>2.4806339990000001</v>
      </c>
      <c r="AB38" s="429">
        <v>2.481884038</v>
      </c>
      <c r="AC38" s="429">
        <v>2.499010298</v>
      </c>
      <c r="AD38" s="429">
        <v>2.5358311649999998</v>
      </c>
      <c r="AE38" s="429">
        <v>2.5624787640000002</v>
      </c>
      <c r="AF38" s="429">
        <v>2.5077763420000001</v>
      </c>
      <c r="AG38" s="429">
        <v>2.4719804120000002</v>
      </c>
      <c r="AH38" s="429">
        <v>2.4424824919999999</v>
      </c>
      <c r="AI38" s="429">
        <v>2.415850405</v>
      </c>
      <c r="AJ38" s="429">
        <v>2.4734106159999998</v>
      </c>
      <c r="AK38" s="429">
        <v>2.4189353320000002</v>
      </c>
      <c r="AL38" s="429">
        <v>2.400159833</v>
      </c>
      <c r="AM38" s="429">
        <v>2.4072413739999998</v>
      </c>
      <c r="AN38" s="429">
        <v>2.422083695</v>
      </c>
      <c r="AO38" s="429">
        <v>2.4481212280000002</v>
      </c>
      <c r="AP38" s="429">
        <v>2.4748776669999999</v>
      </c>
      <c r="AQ38" s="429">
        <v>2.49750227</v>
      </c>
      <c r="AR38" s="429">
        <v>2.4556935040000001</v>
      </c>
      <c r="AS38" s="429">
        <v>2.403853829</v>
      </c>
      <c r="AT38" s="429">
        <v>2.4052350320000002</v>
      </c>
      <c r="AU38" s="429">
        <v>2.4046953439999998</v>
      </c>
      <c r="AV38" s="429">
        <v>2.3785385899999998</v>
      </c>
      <c r="AW38" s="429">
        <v>2.3944822120000002</v>
      </c>
      <c r="AX38" s="429">
        <v>2.417087</v>
      </c>
      <c r="AY38" s="429">
        <v>2.4252259999999999</v>
      </c>
      <c r="AZ38" s="352">
        <v>2.4163450000000002</v>
      </c>
      <c r="BA38" s="352">
        <v>2.4163579999999998</v>
      </c>
      <c r="BB38" s="352">
        <v>2.4205260000000002</v>
      </c>
      <c r="BC38" s="352">
        <v>2.4221550000000001</v>
      </c>
      <c r="BD38" s="352">
        <v>2.4057569999999999</v>
      </c>
      <c r="BE38" s="352">
        <v>2.4060130000000002</v>
      </c>
      <c r="BF38" s="352">
        <v>2.4098250000000001</v>
      </c>
      <c r="BG38" s="352">
        <v>2.401176</v>
      </c>
      <c r="BH38" s="352">
        <v>2.3813900000000001</v>
      </c>
      <c r="BI38" s="352">
        <v>2.3820679999999999</v>
      </c>
      <c r="BJ38" s="352">
        <v>2.401726</v>
      </c>
      <c r="BK38" s="352">
        <v>2.40957</v>
      </c>
      <c r="BL38" s="352">
        <v>2.4012699999999998</v>
      </c>
      <c r="BM38" s="352">
        <v>2.4001640000000002</v>
      </c>
      <c r="BN38" s="352">
        <v>2.405097</v>
      </c>
      <c r="BO38" s="352">
        <v>2.4086859999999999</v>
      </c>
      <c r="BP38" s="352">
        <v>2.3941650000000001</v>
      </c>
      <c r="BQ38" s="352">
        <v>2.3957929999999998</v>
      </c>
      <c r="BR38" s="352">
        <v>2.4006560000000001</v>
      </c>
      <c r="BS38" s="352">
        <v>2.393119</v>
      </c>
      <c r="BT38" s="352">
        <v>2.374009</v>
      </c>
      <c r="BU38" s="352">
        <v>2.37581</v>
      </c>
      <c r="BV38" s="352">
        <v>2.3930660000000001</v>
      </c>
    </row>
    <row r="39" spans="1:74" ht="11.1" customHeight="1" x14ac:dyDescent="0.2">
      <c r="A39" s="51" t="s">
        <v>256</v>
      </c>
      <c r="B39" s="446" t="s">
        <v>1021</v>
      </c>
      <c r="C39" s="429">
        <v>6.5615685709999996</v>
      </c>
      <c r="D39" s="429">
        <v>5.9972804980000003</v>
      </c>
      <c r="E39" s="429">
        <v>5.0999950250000001</v>
      </c>
      <c r="F39" s="429">
        <v>6.2112152119999999</v>
      </c>
      <c r="G39" s="429">
        <v>7.5658022320000002</v>
      </c>
      <c r="H39" s="429">
        <v>8.010959841</v>
      </c>
      <c r="I39" s="429">
        <v>7.5251204559999998</v>
      </c>
      <c r="J39" s="429">
        <v>9.0036781670000003</v>
      </c>
      <c r="K39" s="429">
        <v>8.1459769850000008</v>
      </c>
      <c r="L39" s="429">
        <v>5.8016812480000004</v>
      </c>
      <c r="M39" s="429">
        <v>5.708623094</v>
      </c>
      <c r="N39" s="429">
        <v>8.9206060780000005</v>
      </c>
      <c r="O39" s="429">
        <v>7.0480798880000002</v>
      </c>
      <c r="P39" s="429">
        <v>4.376690666</v>
      </c>
      <c r="Q39" s="429">
        <v>3.368840171</v>
      </c>
      <c r="R39" s="429">
        <v>2.6996565490000002</v>
      </c>
      <c r="S39" s="429">
        <v>2.5466016360000001</v>
      </c>
      <c r="T39" s="429">
        <v>2.5965598189999999</v>
      </c>
      <c r="U39" s="429">
        <v>2.9999010820000001</v>
      </c>
      <c r="V39" s="429">
        <v>2.944211546</v>
      </c>
      <c r="W39" s="429">
        <v>2.8748364670000002</v>
      </c>
      <c r="X39" s="429">
        <v>2.9244336030000002</v>
      </c>
      <c r="Y39" s="429">
        <v>3.388910879</v>
      </c>
      <c r="Z39" s="429">
        <v>3.2818352850000001</v>
      </c>
      <c r="AA39" s="429">
        <v>4.8608804640000001</v>
      </c>
      <c r="AB39" s="429">
        <v>2.9022368510000001</v>
      </c>
      <c r="AC39" s="429">
        <v>2.1884128340000002</v>
      </c>
      <c r="AD39" s="429">
        <v>2.047106334</v>
      </c>
      <c r="AE39" s="429">
        <v>2.2880624260000002</v>
      </c>
      <c r="AF39" s="429">
        <v>2.682151019</v>
      </c>
      <c r="AG39" s="429">
        <v>2.5068160719999999</v>
      </c>
      <c r="AH39" s="429">
        <v>2.2496043330000002</v>
      </c>
      <c r="AI39" s="429">
        <v>2.3651181380000001</v>
      </c>
      <c r="AJ39" s="429">
        <v>2.606586826</v>
      </c>
      <c r="AK39" s="429">
        <v>2.633446819</v>
      </c>
      <c r="AL39" s="429">
        <v>3.8545030260000002</v>
      </c>
      <c r="AM39" s="429">
        <v>5.8749297159999996</v>
      </c>
      <c r="AN39" s="429">
        <v>4.8101639580000004</v>
      </c>
      <c r="AO39" s="429">
        <v>4.172788293</v>
      </c>
      <c r="AP39" s="429">
        <v>3.5804779180000001</v>
      </c>
      <c r="AQ39" s="429">
        <v>3.2827539859999999</v>
      </c>
      <c r="AR39" s="429">
        <v>3.3354485309999999</v>
      </c>
      <c r="AS39" s="429">
        <v>3.5237541349999999</v>
      </c>
      <c r="AT39" s="429">
        <v>3.1675180250000001</v>
      </c>
      <c r="AU39" s="429">
        <v>3.0407843589999999</v>
      </c>
      <c r="AV39" s="429">
        <v>3.0820091289999998</v>
      </c>
      <c r="AW39" s="429">
        <v>3.8880539669999998</v>
      </c>
      <c r="AX39" s="429">
        <v>4.6324829999999997</v>
      </c>
      <c r="AY39" s="429">
        <v>8.2346749999999993</v>
      </c>
      <c r="AZ39" s="352">
        <v>5.0995340000000002</v>
      </c>
      <c r="BA39" s="352">
        <v>4.4650800000000004</v>
      </c>
      <c r="BB39" s="352">
        <v>4.0019200000000001</v>
      </c>
      <c r="BC39" s="352">
        <v>3.7575569999999998</v>
      </c>
      <c r="BD39" s="352">
        <v>3.5310229999999998</v>
      </c>
      <c r="BE39" s="352">
        <v>3.872042</v>
      </c>
      <c r="BF39" s="352">
        <v>3.8946100000000001</v>
      </c>
      <c r="BG39" s="352">
        <v>3.840767</v>
      </c>
      <c r="BH39" s="352">
        <v>4.0205099999999998</v>
      </c>
      <c r="BI39" s="352">
        <v>4.3775940000000002</v>
      </c>
      <c r="BJ39" s="352">
        <v>5.1522180000000004</v>
      </c>
      <c r="BK39" s="352">
        <v>5.5309480000000004</v>
      </c>
      <c r="BL39" s="352">
        <v>5.1875460000000002</v>
      </c>
      <c r="BM39" s="352">
        <v>4.7527499999999998</v>
      </c>
      <c r="BN39" s="352">
        <v>4.3075960000000002</v>
      </c>
      <c r="BO39" s="352">
        <v>4.3090359999999999</v>
      </c>
      <c r="BP39" s="352">
        <v>4.1602930000000002</v>
      </c>
      <c r="BQ39" s="352">
        <v>4.1284840000000003</v>
      </c>
      <c r="BR39" s="352">
        <v>4.1857550000000003</v>
      </c>
      <c r="BS39" s="352">
        <v>4.1550510000000003</v>
      </c>
      <c r="BT39" s="352">
        <v>4.338133</v>
      </c>
      <c r="BU39" s="352">
        <v>4.5504049999999996</v>
      </c>
      <c r="BV39" s="352">
        <v>5.269584</v>
      </c>
    </row>
    <row r="40" spans="1:74" ht="11.1" customHeight="1" x14ac:dyDescent="0.2">
      <c r="A40" s="29" t="s">
        <v>255</v>
      </c>
      <c r="B40" s="446" t="s">
        <v>1107</v>
      </c>
      <c r="C40" s="429">
        <v>15.49</v>
      </c>
      <c r="D40" s="429">
        <v>16.489999999999998</v>
      </c>
      <c r="E40" s="429">
        <v>20.329999999999998</v>
      </c>
      <c r="F40" s="429">
        <v>25.06</v>
      </c>
      <c r="G40" s="429">
        <v>26.15</v>
      </c>
      <c r="H40" s="429">
        <v>26.3</v>
      </c>
      <c r="I40" s="429">
        <v>30.36</v>
      </c>
      <c r="J40" s="429">
        <v>25.72</v>
      </c>
      <c r="K40" s="429">
        <v>23.76</v>
      </c>
      <c r="L40" s="429">
        <v>21.76</v>
      </c>
      <c r="M40" s="429">
        <v>23.74</v>
      </c>
      <c r="N40" s="429">
        <v>19.86</v>
      </c>
      <c r="O40" s="429">
        <v>19.440000000000001</v>
      </c>
      <c r="P40" s="429">
        <v>18.559999999999999</v>
      </c>
      <c r="Q40" s="429">
        <v>19.920000000000002</v>
      </c>
      <c r="R40" s="429">
        <v>18.77</v>
      </c>
      <c r="S40" s="429">
        <v>18.11</v>
      </c>
      <c r="T40" s="429">
        <v>16.82</v>
      </c>
      <c r="U40" s="429">
        <v>16.739999999999998</v>
      </c>
      <c r="V40" s="429">
        <v>19.03</v>
      </c>
      <c r="W40" s="429">
        <v>22.2</v>
      </c>
      <c r="X40" s="429">
        <v>21.47</v>
      </c>
      <c r="Y40" s="429">
        <v>20.75</v>
      </c>
      <c r="Z40" s="429">
        <v>20.25</v>
      </c>
      <c r="AA40" s="429">
        <v>18.22</v>
      </c>
      <c r="AB40" s="429">
        <v>18.940000000000001</v>
      </c>
      <c r="AC40" s="429">
        <v>19.670000000000002</v>
      </c>
      <c r="AD40" s="429">
        <v>19.239999999999998</v>
      </c>
      <c r="AE40" s="429">
        <v>18.809999999999999</v>
      </c>
      <c r="AF40" s="429">
        <v>17.68</v>
      </c>
      <c r="AG40" s="429">
        <v>18.149999999999999</v>
      </c>
      <c r="AH40" s="429">
        <v>18.23</v>
      </c>
      <c r="AI40" s="429">
        <v>17.079999999999998</v>
      </c>
      <c r="AJ40" s="429">
        <v>15.76</v>
      </c>
      <c r="AK40" s="429">
        <v>16.25</v>
      </c>
      <c r="AL40" s="429">
        <v>16.43</v>
      </c>
      <c r="AM40" s="429">
        <v>16.07</v>
      </c>
      <c r="AN40" s="429">
        <v>17.059999999999999</v>
      </c>
      <c r="AO40" s="429">
        <v>15.83</v>
      </c>
      <c r="AP40" s="429">
        <v>15.6</v>
      </c>
      <c r="AQ40" s="429">
        <v>15.05</v>
      </c>
      <c r="AR40" s="429">
        <v>15.04</v>
      </c>
      <c r="AS40" s="429">
        <v>16.16</v>
      </c>
      <c r="AT40" s="429">
        <v>16.12</v>
      </c>
      <c r="AU40" s="429">
        <v>15.34</v>
      </c>
      <c r="AV40" s="429">
        <v>15.67071941</v>
      </c>
      <c r="AW40" s="429">
        <v>15.41366917</v>
      </c>
      <c r="AX40" s="429">
        <v>14.024660000000001</v>
      </c>
      <c r="AY40" s="429">
        <v>13.323219999999999</v>
      </c>
      <c r="AZ40" s="352">
        <v>12.894869999999999</v>
      </c>
      <c r="BA40" s="352">
        <v>13.02552</v>
      </c>
      <c r="BB40" s="352">
        <v>13.21895</v>
      </c>
      <c r="BC40" s="352">
        <v>12.311120000000001</v>
      </c>
      <c r="BD40" s="352">
        <v>12.309380000000001</v>
      </c>
      <c r="BE40" s="352">
        <v>11.71991</v>
      </c>
      <c r="BF40" s="352">
        <v>11.307040000000001</v>
      </c>
      <c r="BG40" s="352">
        <v>11.06668</v>
      </c>
      <c r="BH40" s="352">
        <v>10.93094</v>
      </c>
      <c r="BI40" s="352">
        <v>10.84483</v>
      </c>
      <c r="BJ40" s="352">
        <v>11.237579999999999</v>
      </c>
      <c r="BK40" s="352">
        <v>11.382160000000001</v>
      </c>
      <c r="BL40" s="352">
        <v>10.965070000000001</v>
      </c>
      <c r="BM40" s="352">
        <v>11.28336</v>
      </c>
      <c r="BN40" s="352">
        <v>11.88579</v>
      </c>
      <c r="BO40" s="352">
        <v>11.33985</v>
      </c>
      <c r="BP40" s="352">
        <v>11.65931</v>
      </c>
      <c r="BQ40" s="352">
        <v>11.29265</v>
      </c>
      <c r="BR40" s="352">
        <v>11.01764</v>
      </c>
      <c r="BS40" s="352">
        <v>10.943049999999999</v>
      </c>
      <c r="BT40" s="352">
        <v>10.912369999999999</v>
      </c>
      <c r="BU40" s="352">
        <v>10.90648</v>
      </c>
      <c r="BV40" s="352">
        <v>11.290749999999999</v>
      </c>
    </row>
    <row r="41" spans="1:74" ht="11.1" customHeight="1" x14ac:dyDescent="0.2">
      <c r="A41" s="29" t="s">
        <v>7</v>
      </c>
      <c r="B41" s="446" t="s">
        <v>1106</v>
      </c>
      <c r="C41" s="429">
        <v>20.100000000000001</v>
      </c>
      <c r="D41" s="429">
        <v>20.79</v>
      </c>
      <c r="E41" s="429">
        <v>25.68</v>
      </c>
      <c r="F41" s="429">
        <v>28.32</v>
      </c>
      <c r="G41" s="429">
        <v>30.12</v>
      </c>
      <c r="H41" s="429">
        <v>33.020000000000003</v>
      </c>
      <c r="I41" s="429">
        <v>27.38</v>
      </c>
      <c r="J41" s="429">
        <v>26.9</v>
      </c>
      <c r="K41" s="429">
        <v>25.57</v>
      </c>
      <c r="L41" s="429">
        <v>27.81</v>
      </c>
      <c r="M41" s="429">
        <v>29.28</v>
      </c>
      <c r="N41" s="429">
        <v>23.17</v>
      </c>
      <c r="O41" s="429">
        <v>24.09</v>
      </c>
      <c r="P41" s="429">
        <v>23.1</v>
      </c>
      <c r="Q41" s="429">
        <v>21.42</v>
      </c>
      <c r="R41" s="429">
        <v>20.9</v>
      </c>
      <c r="S41" s="429">
        <v>19.87</v>
      </c>
      <c r="T41" s="429">
        <v>19.21</v>
      </c>
      <c r="U41" s="429">
        <v>19.84</v>
      </c>
      <c r="V41" s="429">
        <v>23</v>
      </c>
      <c r="W41" s="429">
        <v>24.18</v>
      </c>
      <c r="X41" s="429">
        <v>24.23</v>
      </c>
      <c r="Y41" s="429">
        <v>21.75</v>
      </c>
      <c r="Z41" s="429">
        <v>20.74</v>
      </c>
      <c r="AA41" s="429">
        <v>19.64</v>
      </c>
      <c r="AB41" s="429">
        <v>20.84</v>
      </c>
      <c r="AC41" s="429">
        <v>20.6</v>
      </c>
      <c r="AD41" s="429">
        <v>20.84</v>
      </c>
      <c r="AE41" s="429">
        <v>19.440000000000001</v>
      </c>
      <c r="AF41" s="429">
        <v>18.62</v>
      </c>
      <c r="AG41" s="429">
        <v>19.57</v>
      </c>
      <c r="AH41" s="429">
        <v>18.37</v>
      </c>
      <c r="AI41" s="429">
        <v>17.79</v>
      </c>
      <c r="AJ41" s="429">
        <v>17.32</v>
      </c>
      <c r="AK41" s="429">
        <v>18.850000000000001</v>
      </c>
      <c r="AL41" s="429">
        <v>17.670000000000002</v>
      </c>
      <c r="AM41" s="429">
        <v>18.899999999999999</v>
      </c>
      <c r="AN41" s="429">
        <v>18.420000000000002</v>
      </c>
      <c r="AO41" s="429">
        <v>17.420000000000002</v>
      </c>
      <c r="AP41" s="429">
        <v>17.899999999999999</v>
      </c>
      <c r="AQ41" s="429">
        <v>16.75</v>
      </c>
      <c r="AR41" s="429">
        <v>17.64</v>
      </c>
      <c r="AS41" s="429">
        <v>18.39</v>
      </c>
      <c r="AT41" s="429">
        <v>17.809999999999999</v>
      </c>
      <c r="AU41" s="429">
        <v>18.13</v>
      </c>
      <c r="AV41" s="429">
        <v>18.10405948</v>
      </c>
      <c r="AW41" s="429">
        <v>18.29634703</v>
      </c>
      <c r="AX41" s="429">
        <v>17.280539999999998</v>
      </c>
      <c r="AY41" s="429">
        <v>17.146039999999999</v>
      </c>
      <c r="AZ41" s="352">
        <v>16.80696</v>
      </c>
      <c r="BA41" s="352">
        <v>16.87501</v>
      </c>
      <c r="BB41" s="352">
        <v>16.026430000000001</v>
      </c>
      <c r="BC41" s="352">
        <v>15.395989999999999</v>
      </c>
      <c r="BD41" s="352">
        <v>15.365930000000001</v>
      </c>
      <c r="BE41" s="352">
        <v>15.89856</v>
      </c>
      <c r="BF41" s="352">
        <v>15.865270000000001</v>
      </c>
      <c r="BG41" s="352">
        <v>15.990449999999999</v>
      </c>
      <c r="BH41" s="352">
        <v>15.913130000000001</v>
      </c>
      <c r="BI41" s="352">
        <v>16.327380000000002</v>
      </c>
      <c r="BJ41" s="352">
        <v>15.932969999999999</v>
      </c>
      <c r="BK41" s="352">
        <v>16.11223</v>
      </c>
      <c r="BL41" s="352">
        <v>15.97817</v>
      </c>
      <c r="BM41" s="352">
        <v>16.310590000000001</v>
      </c>
      <c r="BN41" s="352">
        <v>15.92562</v>
      </c>
      <c r="BO41" s="352">
        <v>15.468719999999999</v>
      </c>
      <c r="BP41" s="352">
        <v>15.614660000000001</v>
      </c>
      <c r="BQ41" s="352">
        <v>16.239000000000001</v>
      </c>
      <c r="BR41" s="352">
        <v>16.487200000000001</v>
      </c>
      <c r="BS41" s="352">
        <v>16.698979999999999</v>
      </c>
      <c r="BT41" s="352">
        <v>16.862159999999999</v>
      </c>
      <c r="BU41" s="352">
        <v>17.148540000000001</v>
      </c>
      <c r="BV41" s="352">
        <v>16.531279999999999</v>
      </c>
    </row>
    <row r="42" spans="1:74" ht="11.1" customHeight="1" x14ac:dyDescent="0.2">
      <c r="A42" s="29"/>
      <c r="B42" s="382" t="s">
        <v>1380</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352"/>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ht="11.1" customHeight="1" x14ac:dyDescent="0.2">
      <c r="A43" s="29" t="s">
        <v>258</v>
      </c>
      <c r="B43" s="446" t="s">
        <v>1035</v>
      </c>
      <c r="C43" s="429">
        <v>13.64</v>
      </c>
      <c r="D43" s="429">
        <v>13.76</v>
      </c>
      <c r="E43" s="429">
        <v>14.41</v>
      </c>
      <c r="F43" s="429">
        <v>14.57</v>
      </c>
      <c r="G43" s="429">
        <v>14.89</v>
      </c>
      <c r="H43" s="429">
        <v>15.3</v>
      </c>
      <c r="I43" s="429">
        <v>15.31</v>
      </c>
      <c r="J43" s="429">
        <v>15.82</v>
      </c>
      <c r="K43" s="429">
        <v>16.190000000000001</v>
      </c>
      <c r="L43" s="429">
        <v>15.99</v>
      </c>
      <c r="M43" s="429">
        <v>15.55</v>
      </c>
      <c r="N43" s="429">
        <v>14.94</v>
      </c>
      <c r="O43" s="429">
        <v>15.47</v>
      </c>
      <c r="P43" s="429">
        <v>15.98</v>
      </c>
      <c r="Q43" s="429">
        <v>16.04</v>
      </c>
      <c r="R43" s="429">
        <v>16.100000000000001</v>
      </c>
      <c r="S43" s="429">
        <v>16.14</v>
      </c>
      <c r="T43" s="429">
        <v>16.09</v>
      </c>
      <c r="U43" s="429">
        <v>15.86</v>
      </c>
      <c r="V43" s="429">
        <v>15.91</v>
      </c>
      <c r="W43" s="429">
        <v>16.27</v>
      </c>
      <c r="X43" s="429">
        <v>16.48</v>
      </c>
      <c r="Y43" s="429">
        <v>16.190000000000001</v>
      </c>
      <c r="Z43" s="429">
        <v>15.69</v>
      </c>
      <c r="AA43" s="429">
        <v>15.41</v>
      </c>
      <c r="AB43" s="429">
        <v>16.100000000000001</v>
      </c>
      <c r="AC43" s="429">
        <v>16.670000000000002</v>
      </c>
      <c r="AD43" s="429">
        <v>16.86</v>
      </c>
      <c r="AE43" s="429">
        <v>16.399999999999999</v>
      </c>
      <c r="AF43" s="429">
        <v>16.38</v>
      </c>
      <c r="AG43" s="429">
        <v>16.62</v>
      </c>
      <c r="AH43" s="429">
        <v>16.600000000000001</v>
      </c>
      <c r="AI43" s="429">
        <v>16.82</v>
      </c>
      <c r="AJ43" s="429">
        <v>17.09</v>
      </c>
      <c r="AK43" s="429">
        <v>16.850000000000001</v>
      </c>
      <c r="AL43" s="429">
        <v>16.27</v>
      </c>
      <c r="AM43" s="429">
        <v>15.94</v>
      </c>
      <c r="AN43" s="429">
        <v>16.440000000000001</v>
      </c>
      <c r="AO43" s="429">
        <v>17.100000000000001</v>
      </c>
      <c r="AP43" s="429">
        <v>17.55</v>
      </c>
      <c r="AQ43" s="429">
        <v>17.37</v>
      </c>
      <c r="AR43" s="429">
        <v>17.47</v>
      </c>
      <c r="AS43" s="429">
        <v>17.47</v>
      </c>
      <c r="AT43" s="429">
        <v>17.62</v>
      </c>
      <c r="AU43" s="429">
        <v>18.07</v>
      </c>
      <c r="AV43" s="429">
        <v>17.98</v>
      </c>
      <c r="AW43" s="429">
        <v>17.78</v>
      </c>
      <c r="AX43" s="429">
        <v>17.03145</v>
      </c>
      <c r="AY43" s="429">
        <v>16.76342</v>
      </c>
      <c r="AZ43" s="352">
        <v>17.225940000000001</v>
      </c>
      <c r="BA43" s="352">
        <v>17.726579999999998</v>
      </c>
      <c r="BB43" s="352">
        <v>18.347580000000001</v>
      </c>
      <c r="BC43" s="352">
        <v>18.097999999999999</v>
      </c>
      <c r="BD43" s="352">
        <v>18.20872</v>
      </c>
      <c r="BE43" s="352">
        <v>18.177759999999999</v>
      </c>
      <c r="BF43" s="352">
        <v>18.170580000000001</v>
      </c>
      <c r="BG43" s="352">
        <v>18.588989999999999</v>
      </c>
      <c r="BH43" s="352">
        <v>18.472049999999999</v>
      </c>
      <c r="BI43" s="352">
        <v>18.27364</v>
      </c>
      <c r="BJ43" s="352">
        <v>17.540410000000001</v>
      </c>
      <c r="BK43" s="352">
        <v>17.399290000000001</v>
      </c>
      <c r="BL43" s="352">
        <v>17.839179999999999</v>
      </c>
      <c r="BM43" s="352">
        <v>18.222850000000001</v>
      </c>
      <c r="BN43" s="352">
        <v>18.91676</v>
      </c>
      <c r="BO43" s="352">
        <v>18.548559999999998</v>
      </c>
      <c r="BP43" s="352">
        <v>18.627420000000001</v>
      </c>
      <c r="BQ43" s="352">
        <v>18.583950000000002</v>
      </c>
      <c r="BR43" s="352">
        <v>18.601469999999999</v>
      </c>
      <c r="BS43" s="352">
        <v>19.06223</v>
      </c>
      <c r="BT43" s="352">
        <v>18.858640000000001</v>
      </c>
      <c r="BU43" s="352">
        <v>18.744969999999999</v>
      </c>
      <c r="BV43" s="352">
        <v>18.004470000000001</v>
      </c>
    </row>
    <row r="44" spans="1:74" ht="11.1" customHeight="1" x14ac:dyDescent="0.2">
      <c r="A44" s="29" t="s">
        <v>2</v>
      </c>
      <c r="B44" s="446" t="s">
        <v>989</v>
      </c>
      <c r="C44" s="429">
        <v>11.26</v>
      </c>
      <c r="D44" s="429">
        <v>11.66</v>
      </c>
      <c r="E44" s="429">
        <v>11.65</v>
      </c>
      <c r="F44" s="429">
        <v>11.82</v>
      </c>
      <c r="G44" s="429">
        <v>12</v>
      </c>
      <c r="H44" s="429">
        <v>12.75</v>
      </c>
      <c r="I44" s="429">
        <v>13.02</v>
      </c>
      <c r="J44" s="429">
        <v>13.41</v>
      </c>
      <c r="K44" s="429">
        <v>13.28</v>
      </c>
      <c r="L44" s="429">
        <v>12.89</v>
      </c>
      <c r="M44" s="429">
        <v>12.33</v>
      </c>
      <c r="N44" s="429">
        <v>12.28</v>
      </c>
      <c r="O44" s="429">
        <v>12.61</v>
      </c>
      <c r="P44" s="429">
        <v>12.53</v>
      </c>
      <c r="Q44" s="429">
        <v>12.36</v>
      </c>
      <c r="R44" s="429">
        <v>12.08</v>
      </c>
      <c r="S44" s="429">
        <v>12.16</v>
      </c>
      <c r="T44" s="429">
        <v>12.63</v>
      </c>
      <c r="U44" s="429">
        <v>12.91</v>
      </c>
      <c r="V44" s="429">
        <v>13.08</v>
      </c>
      <c r="W44" s="429">
        <v>13.07</v>
      </c>
      <c r="X44" s="429">
        <v>12.73</v>
      </c>
      <c r="Y44" s="429">
        <v>12.43</v>
      </c>
      <c r="Z44" s="429">
        <v>12.24</v>
      </c>
      <c r="AA44" s="429">
        <v>12.5</v>
      </c>
      <c r="AB44" s="429">
        <v>12.53</v>
      </c>
      <c r="AC44" s="429">
        <v>12.47</v>
      </c>
      <c r="AD44" s="429">
        <v>12.35</v>
      </c>
      <c r="AE44" s="429">
        <v>12.32</v>
      </c>
      <c r="AF44" s="429">
        <v>12.89</v>
      </c>
      <c r="AG44" s="429">
        <v>13.37</v>
      </c>
      <c r="AH44" s="429">
        <v>13.16</v>
      </c>
      <c r="AI44" s="429">
        <v>13.23</v>
      </c>
      <c r="AJ44" s="429">
        <v>12.89</v>
      </c>
      <c r="AK44" s="429">
        <v>12.35</v>
      </c>
      <c r="AL44" s="429">
        <v>12.64</v>
      </c>
      <c r="AM44" s="429">
        <v>12.9</v>
      </c>
      <c r="AN44" s="429">
        <v>13.07</v>
      </c>
      <c r="AO44" s="429">
        <v>13.25</v>
      </c>
      <c r="AP44" s="429">
        <v>12.96</v>
      </c>
      <c r="AQ44" s="429">
        <v>13.01</v>
      </c>
      <c r="AR44" s="429">
        <v>13.62</v>
      </c>
      <c r="AS44" s="429">
        <v>14.15</v>
      </c>
      <c r="AT44" s="429">
        <v>14.04</v>
      </c>
      <c r="AU44" s="429">
        <v>14.06</v>
      </c>
      <c r="AV44" s="429">
        <v>13.41</v>
      </c>
      <c r="AW44" s="429">
        <v>13.19</v>
      </c>
      <c r="AX44" s="429">
        <v>13.284700000000001</v>
      </c>
      <c r="AY44" s="429">
        <v>13.499370000000001</v>
      </c>
      <c r="AZ44" s="352">
        <v>13.526999999999999</v>
      </c>
      <c r="BA44" s="352">
        <v>13.72777</v>
      </c>
      <c r="BB44" s="352">
        <v>13.48676</v>
      </c>
      <c r="BC44" s="352">
        <v>13.499879999999999</v>
      </c>
      <c r="BD44" s="352">
        <v>14.12893</v>
      </c>
      <c r="BE44" s="352">
        <v>14.646280000000001</v>
      </c>
      <c r="BF44" s="352">
        <v>14.518700000000001</v>
      </c>
      <c r="BG44" s="352">
        <v>14.52149</v>
      </c>
      <c r="BH44" s="352">
        <v>13.818</v>
      </c>
      <c r="BI44" s="352">
        <v>13.5375</v>
      </c>
      <c r="BJ44" s="352">
        <v>13.535159999999999</v>
      </c>
      <c r="BK44" s="352">
        <v>13.71668</v>
      </c>
      <c r="BL44" s="352">
        <v>13.659940000000001</v>
      </c>
      <c r="BM44" s="352">
        <v>13.85031</v>
      </c>
      <c r="BN44" s="352">
        <v>13.61931</v>
      </c>
      <c r="BO44" s="352">
        <v>13.620419999999999</v>
      </c>
      <c r="BP44" s="352">
        <v>14.22418</v>
      </c>
      <c r="BQ44" s="352">
        <v>14.74236</v>
      </c>
      <c r="BR44" s="352">
        <v>14.58541</v>
      </c>
      <c r="BS44" s="352">
        <v>14.610670000000001</v>
      </c>
      <c r="BT44" s="352">
        <v>13.93056</v>
      </c>
      <c r="BU44" s="352">
        <v>13.65469</v>
      </c>
      <c r="BV44" s="352">
        <v>13.753220000000001</v>
      </c>
    </row>
    <row r="45" spans="1:74" ht="11.1" customHeight="1" x14ac:dyDescent="0.2">
      <c r="A45" s="29" t="s">
        <v>1</v>
      </c>
      <c r="B45" s="446" t="s">
        <v>988</v>
      </c>
      <c r="C45" s="429">
        <v>7.19</v>
      </c>
      <c r="D45" s="429">
        <v>7.28</v>
      </c>
      <c r="E45" s="429">
        <v>7.37</v>
      </c>
      <c r="F45" s="429">
        <v>7.7</v>
      </c>
      <c r="G45" s="429">
        <v>8.25</v>
      </c>
      <c r="H45" s="429">
        <v>8.85</v>
      </c>
      <c r="I45" s="429">
        <v>9.31</v>
      </c>
      <c r="J45" s="429">
        <v>9.3800000000000008</v>
      </c>
      <c r="K45" s="429">
        <v>9.06</v>
      </c>
      <c r="L45" s="429">
        <v>8.4499999999999993</v>
      </c>
      <c r="M45" s="429">
        <v>8.14</v>
      </c>
      <c r="N45" s="429">
        <v>8.5</v>
      </c>
      <c r="O45" s="429">
        <v>8.18</v>
      </c>
      <c r="P45" s="429">
        <v>8.01</v>
      </c>
      <c r="Q45" s="429">
        <v>7.8</v>
      </c>
      <c r="R45" s="429">
        <v>7.51</v>
      </c>
      <c r="S45" s="429">
        <v>7.64</v>
      </c>
      <c r="T45" s="429">
        <v>8.11</v>
      </c>
      <c r="U45" s="429">
        <v>8.36</v>
      </c>
      <c r="V45" s="429">
        <v>8.9</v>
      </c>
      <c r="W45" s="429">
        <v>8.43</v>
      </c>
      <c r="X45" s="429">
        <v>8.01</v>
      </c>
      <c r="Y45" s="429">
        <v>7.79</v>
      </c>
      <c r="Z45" s="429">
        <v>7.61</v>
      </c>
      <c r="AA45" s="429">
        <v>8.07</v>
      </c>
      <c r="AB45" s="429">
        <v>7.76</v>
      </c>
      <c r="AC45" s="429">
        <v>7.68</v>
      </c>
      <c r="AD45" s="429">
        <v>7.79</v>
      </c>
      <c r="AE45" s="429">
        <v>7.87</v>
      </c>
      <c r="AF45" s="429">
        <v>8.41</v>
      </c>
      <c r="AG45" s="429">
        <v>8.73</v>
      </c>
      <c r="AH45" s="429">
        <v>8.67</v>
      </c>
      <c r="AI45" s="429">
        <v>8.4499999999999993</v>
      </c>
      <c r="AJ45" s="429">
        <v>8.11</v>
      </c>
      <c r="AK45" s="429">
        <v>7.85</v>
      </c>
      <c r="AL45" s="429">
        <v>7.96</v>
      </c>
      <c r="AM45" s="429">
        <v>8.32</v>
      </c>
      <c r="AN45" s="429">
        <v>8.2100000000000009</v>
      </c>
      <c r="AO45" s="429">
        <v>8.23</v>
      </c>
      <c r="AP45" s="429">
        <v>8.16</v>
      </c>
      <c r="AQ45" s="429">
        <v>8.26</v>
      </c>
      <c r="AR45" s="429">
        <v>8.8699999999999992</v>
      </c>
      <c r="AS45" s="429">
        <v>9.31</v>
      </c>
      <c r="AT45" s="429">
        <v>9.06</v>
      </c>
      <c r="AU45" s="429">
        <v>9.02</v>
      </c>
      <c r="AV45" s="429">
        <v>8.65</v>
      </c>
      <c r="AW45" s="429">
        <v>8.44</v>
      </c>
      <c r="AX45" s="429">
        <v>8.404204</v>
      </c>
      <c r="AY45" s="429">
        <v>8.7378429999999998</v>
      </c>
      <c r="AZ45" s="352">
        <v>8.5393889999999999</v>
      </c>
      <c r="BA45" s="352">
        <v>8.6020719999999997</v>
      </c>
      <c r="BB45" s="352">
        <v>8.4610190000000003</v>
      </c>
      <c r="BC45" s="352">
        <v>8.4507460000000005</v>
      </c>
      <c r="BD45" s="352">
        <v>9.0181280000000008</v>
      </c>
      <c r="BE45" s="352">
        <v>9.3628599999999995</v>
      </c>
      <c r="BF45" s="352">
        <v>9.2512709999999991</v>
      </c>
      <c r="BG45" s="352">
        <v>9.2239000000000004</v>
      </c>
      <c r="BH45" s="352">
        <v>8.7967820000000003</v>
      </c>
      <c r="BI45" s="352">
        <v>8.5905470000000008</v>
      </c>
      <c r="BJ45" s="352">
        <v>8.5090839999999996</v>
      </c>
      <c r="BK45" s="352">
        <v>8.6280280000000005</v>
      </c>
      <c r="BL45" s="352">
        <v>8.4495649999999998</v>
      </c>
      <c r="BM45" s="352">
        <v>8.6141670000000001</v>
      </c>
      <c r="BN45" s="352">
        <v>8.4684640000000009</v>
      </c>
      <c r="BO45" s="352">
        <v>8.4525760000000005</v>
      </c>
      <c r="BP45" s="352">
        <v>9.0534230000000004</v>
      </c>
      <c r="BQ45" s="352">
        <v>9.3824509999999997</v>
      </c>
      <c r="BR45" s="352">
        <v>9.3509220000000006</v>
      </c>
      <c r="BS45" s="352">
        <v>9.2235829999999996</v>
      </c>
      <c r="BT45" s="352">
        <v>8.8012320000000006</v>
      </c>
      <c r="BU45" s="352">
        <v>8.5878499999999995</v>
      </c>
      <c r="BV45" s="352">
        <v>8.6359220000000008</v>
      </c>
    </row>
    <row r="46" spans="1:74" ht="11.1" customHeight="1" x14ac:dyDescent="0.2">
      <c r="A46" s="29"/>
      <c r="B46" s="382" t="s">
        <v>1381</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352"/>
      <c r="BA46" s="352"/>
      <c r="BB46" s="352"/>
      <c r="BC46" s="352"/>
      <c r="BD46" s="352"/>
      <c r="BE46" s="352"/>
      <c r="BF46" s="352"/>
      <c r="BG46" s="352"/>
      <c r="BH46" s="352"/>
      <c r="BI46" s="352"/>
      <c r="BJ46" s="352"/>
      <c r="BK46" s="352"/>
      <c r="BL46" s="352"/>
      <c r="BM46" s="352"/>
      <c r="BN46" s="352"/>
      <c r="BO46" s="352"/>
      <c r="BP46" s="352"/>
      <c r="BQ46" s="352"/>
      <c r="BR46" s="352"/>
      <c r="BS46" s="352"/>
      <c r="BT46" s="352"/>
      <c r="BU46" s="352"/>
      <c r="BV46" s="352"/>
    </row>
    <row r="47" spans="1:74" ht="11.1" customHeight="1" x14ac:dyDescent="0.2">
      <c r="A47" s="29" t="s">
        <v>583</v>
      </c>
      <c r="B47" s="446" t="s">
        <v>993</v>
      </c>
      <c r="C47" s="429">
        <v>37.0202381</v>
      </c>
      <c r="D47" s="429">
        <v>45.358343750000003</v>
      </c>
      <c r="E47" s="429">
        <v>45.798532610000002</v>
      </c>
      <c r="F47" s="429">
        <v>61.274136910000003</v>
      </c>
      <c r="G47" s="429">
        <v>89.660505950000001</v>
      </c>
      <c r="H47" s="429">
        <v>98.627159090000006</v>
      </c>
      <c r="I47" s="429">
        <v>181.97046879999999</v>
      </c>
      <c r="J47" s="429">
        <v>128.60089669999999</v>
      </c>
      <c r="K47" s="429">
        <v>81.564553570000001</v>
      </c>
      <c r="L47" s="429">
        <v>55.301666670000003</v>
      </c>
      <c r="M47" s="429">
        <v>50.543125000000003</v>
      </c>
      <c r="N47" s="429">
        <v>53.196369050000001</v>
      </c>
      <c r="O47" s="429">
        <v>31.21127976</v>
      </c>
      <c r="P47" s="429">
        <v>25.3151875</v>
      </c>
      <c r="Q47" s="429">
        <v>27.62600544</v>
      </c>
      <c r="R47" s="429">
        <v>27.627031250000002</v>
      </c>
      <c r="S47" s="429">
        <v>34.649261359999997</v>
      </c>
      <c r="T47" s="429">
        <v>109.52284090000001</v>
      </c>
      <c r="U47" s="429">
        <v>73.906562500000007</v>
      </c>
      <c r="V47" s="429">
        <v>377.17500000000001</v>
      </c>
      <c r="W47" s="429">
        <v>115.35753130000001</v>
      </c>
      <c r="X47" s="429">
        <v>42.604119320000002</v>
      </c>
      <c r="Y47" s="429">
        <v>36.41919643</v>
      </c>
      <c r="Z47" s="429">
        <v>22.53034375</v>
      </c>
      <c r="AA47" s="429">
        <v>57.936250000000001</v>
      </c>
      <c r="AB47" s="429">
        <v>16.405684520000001</v>
      </c>
      <c r="AC47" s="429">
        <v>23.238630950000001</v>
      </c>
      <c r="AD47" s="429">
        <v>25.82397727</v>
      </c>
      <c r="AE47" s="429">
        <v>58.941960229999999</v>
      </c>
      <c r="AF47" s="429">
        <v>35.060281250000003</v>
      </c>
      <c r="AG47" s="429">
        <v>26.182159089999999</v>
      </c>
      <c r="AH47" s="429">
        <v>47.939232959999998</v>
      </c>
      <c r="AI47" s="429">
        <v>26.499749999999999</v>
      </c>
      <c r="AJ47" s="429">
        <v>31.440353259999998</v>
      </c>
      <c r="AK47" s="429">
        <v>26.479375000000001</v>
      </c>
      <c r="AL47" s="429">
        <v>27.689196429999999</v>
      </c>
      <c r="AM47" s="429">
        <v>36.455198860000003</v>
      </c>
      <c r="AN47" s="429">
        <v>39.538687500000002</v>
      </c>
      <c r="AO47" s="429">
        <v>31.15755952</v>
      </c>
      <c r="AP47" s="429">
        <v>35.50230114</v>
      </c>
      <c r="AQ47" s="429">
        <v>42.985714289999997</v>
      </c>
      <c r="AR47" s="429">
        <v>33.499940479999999</v>
      </c>
      <c r="AS47" s="429">
        <v>42.968636359999998</v>
      </c>
      <c r="AT47" s="429">
        <v>46.819642860000002</v>
      </c>
      <c r="AU47" s="429">
        <v>33.225208330000001</v>
      </c>
      <c r="AV47" s="429">
        <v>34.287934780000001</v>
      </c>
      <c r="AW47" s="429">
        <v>35.743124999999999</v>
      </c>
      <c r="AX47" s="429">
        <v>35.729999999999997</v>
      </c>
      <c r="AY47" s="429">
        <v>55.91</v>
      </c>
      <c r="AZ47" s="352">
        <v>42.23545</v>
      </c>
      <c r="BA47" s="352">
        <v>29.9971</v>
      </c>
      <c r="BB47" s="352">
        <v>30.809170000000002</v>
      </c>
      <c r="BC47" s="352">
        <v>32.394829999999999</v>
      </c>
      <c r="BD47" s="352">
        <v>34.348419999999997</v>
      </c>
      <c r="BE47" s="352">
        <v>38.446510000000004</v>
      </c>
      <c r="BF47" s="352">
        <v>44.650840000000002</v>
      </c>
      <c r="BG47" s="352">
        <v>38.780700000000003</v>
      </c>
      <c r="BH47" s="352">
        <v>34.597430000000003</v>
      </c>
      <c r="BI47" s="352">
        <v>37.138570000000001</v>
      </c>
      <c r="BJ47" s="352">
        <v>40.412909999999997</v>
      </c>
      <c r="BK47" s="352">
        <v>40.18103</v>
      </c>
      <c r="BL47" s="352">
        <v>40.319809999999997</v>
      </c>
      <c r="BM47" s="352">
        <v>33.968859999999999</v>
      </c>
      <c r="BN47" s="352">
        <v>31.987829999999999</v>
      </c>
      <c r="BO47" s="352">
        <v>34.187350000000002</v>
      </c>
      <c r="BP47" s="352">
        <v>49.482080000000003</v>
      </c>
      <c r="BQ47" s="352">
        <v>51.193600000000004</v>
      </c>
      <c r="BR47" s="352">
        <v>117.1604</v>
      </c>
      <c r="BS47" s="352">
        <v>46.395760000000003</v>
      </c>
      <c r="BT47" s="352">
        <v>38.114019999999996</v>
      </c>
      <c r="BU47" s="352">
        <v>38.084339999999997</v>
      </c>
      <c r="BV47" s="352">
        <v>47.594299999999997</v>
      </c>
    </row>
    <row r="48" spans="1:74" ht="11.1" customHeight="1" x14ac:dyDescent="0.2">
      <c r="A48" s="29" t="s">
        <v>584</v>
      </c>
      <c r="B48" s="446" t="s">
        <v>994</v>
      </c>
      <c r="C48" s="429">
        <v>52.502912780000003</v>
      </c>
      <c r="D48" s="429">
        <v>42.160836430000003</v>
      </c>
      <c r="E48" s="429">
        <v>40.941233680000003</v>
      </c>
      <c r="F48" s="429">
        <v>53.028571589999999</v>
      </c>
      <c r="G48" s="429">
        <v>57.101920649999997</v>
      </c>
      <c r="H48" s="429">
        <v>70.883371830000002</v>
      </c>
      <c r="I48" s="429">
        <v>82.301034999999999</v>
      </c>
      <c r="J48" s="429">
        <v>113.8841401</v>
      </c>
      <c r="K48" s="429">
        <v>133.8919219</v>
      </c>
      <c r="L48" s="429">
        <v>65.326257960000007</v>
      </c>
      <c r="M48" s="429">
        <v>82.952213330000006</v>
      </c>
      <c r="N48" s="429">
        <v>257.1088555</v>
      </c>
      <c r="O48" s="429">
        <v>144.56550319999999</v>
      </c>
      <c r="P48" s="429">
        <v>68.92131474</v>
      </c>
      <c r="Q48" s="429">
        <v>64.127105299999997</v>
      </c>
      <c r="R48" s="429">
        <v>46.354542950000003</v>
      </c>
      <c r="S48" s="429">
        <v>18.098112669999999</v>
      </c>
      <c r="T48" s="429">
        <v>25.537256060000001</v>
      </c>
      <c r="U48" s="429">
        <v>79.269368029999995</v>
      </c>
      <c r="V48" s="429">
        <v>87.155469400000001</v>
      </c>
      <c r="W48" s="429">
        <v>36.350401329999997</v>
      </c>
      <c r="X48" s="429">
        <v>54.557046540000002</v>
      </c>
      <c r="Y48" s="429">
        <v>51.697415030000002</v>
      </c>
      <c r="Z48" s="429">
        <v>45.374193130000002</v>
      </c>
      <c r="AA48" s="429">
        <v>62.807229900000003</v>
      </c>
      <c r="AB48" s="429">
        <v>29.2941401</v>
      </c>
      <c r="AC48" s="429">
        <v>8.1378612260000001</v>
      </c>
      <c r="AD48" s="429">
        <v>-8.020613E-2</v>
      </c>
      <c r="AE48" s="429">
        <v>3.302755264</v>
      </c>
      <c r="AF48" s="429">
        <v>20.68049783</v>
      </c>
      <c r="AG48" s="429">
        <v>51.756776680000002</v>
      </c>
      <c r="AH48" s="429">
        <v>39.827738099999998</v>
      </c>
      <c r="AI48" s="429">
        <v>37.786145830000002</v>
      </c>
      <c r="AJ48" s="429">
        <v>35.272231900000001</v>
      </c>
      <c r="AK48" s="429">
        <v>30.885471800000001</v>
      </c>
      <c r="AL48" s="429">
        <v>39.79789778</v>
      </c>
      <c r="AM48" s="429">
        <v>36.709777860000003</v>
      </c>
      <c r="AN48" s="429">
        <v>25.11427552</v>
      </c>
      <c r="AO48" s="429">
        <v>17.563313919999999</v>
      </c>
      <c r="AP48" s="429">
        <v>10.34989846</v>
      </c>
      <c r="AQ48" s="429">
        <v>17.335739619999998</v>
      </c>
      <c r="AR48" s="429">
        <v>22.87331773</v>
      </c>
      <c r="AS48" s="429">
        <v>33.432900549999999</v>
      </c>
      <c r="AT48" s="429">
        <v>38.713194260000002</v>
      </c>
      <c r="AU48" s="429">
        <v>36.8882908</v>
      </c>
      <c r="AV48" s="429">
        <v>27.178118009999999</v>
      </c>
      <c r="AW48" s="429">
        <v>39.587685499999999</v>
      </c>
      <c r="AX48" s="429">
        <v>36.950000000000003</v>
      </c>
      <c r="AY48" s="429">
        <v>31.74</v>
      </c>
      <c r="AZ48" s="352">
        <v>29.077829999999999</v>
      </c>
      <c r="BA48" s="352">
        <v>24.515730000000001</v>
      </c>
      <c r="BB48" s="352">
        <v>23.569099999999999</v>
      </c>
      <c r="BC48" s="352">
        <v>22.91225</v>
      </c>
      <c r="BD48" s="352">
        <v>25.392420000000001</v>
      </c>
      <c r="BE48" s="352">
        <v>32.41339</v>
      </c>
      <c r="BF48" s="352">
        <v>35.82902</v>
      </c>
      <c r="BG48" s="352">
        <v>32.993859999999998</v>
      </c>
      <c r="BH48" s="352">
        <v>30.127700000000001</v>
      </c>
      <c r="BI48" s="352">
        <v>34.171869999999998</v>
      </c>
      <c r="BJ48" s="352">
        <v>39.867139999999999</v>
      </c>
      <c r="BK48" s="352">
        <v>41.043689999999998</v>
      </c>
      <c r="BL48" s="352">
        <v>32.533259999999999</v>
      </c>
      <c r="BM48" s="352">
        <v>26.916229999999999</v>
      </c>
      <c r="BN48" s="352">
        <v>23.151299999999999</v>
      </c>
      <c r="BO48" s="352">
        <v>22.296209999999999</v>
      </c>
      <c r="BP48" s="352">
        <v>23.824850000000001</v>
      </c>
      <c r="BQ48" s="352">
        <v>31.547059999999998</v>
      </c>
      <c r="BR48" s="352">
        <v>36.036200000000001</v>
      </c>
      <c r="BS48" s="352">
        <v>32.345860000000002</v>
      </c>
      <c r="BT48" s="352">
        <v>28.974419999999999</v>
      </c>
      <c r="BU48" s="352">
        <v>32.881889999999999</v>
      </c>
      <c r="BV48" s="352">
        <v>38.681539999999998</v>
      </c>
    </row>
    <row r="49" spans="1:74" ht="11.1" customHeight="1" x14ac:dyDescent="0.2">
      <c r="A49" s="29" t="s">
        <v>585</v>
      </c>
      <c r="B49" s="446" t="s">
        <v>995</v>
      </c>
      <c r="C49" s="429">
        <v>159.59824409999999</v>
      </c>
      <c r="D49" s="429">
        <v>121.0331875</v>
      </c>
      <c r="E49" s="429">
        <v>68.807554350000004</v>
      </c>
      <c r="F49" s="429">
        <v>67.538928569999996</v>
      </c>
      <c r="G49" s="429">
        <v>78.202351190000002</v>
      </c>
      <c r="H49" s="429">
        <v>74.099318179999997</v>
      </c>
      <c r="I49" s="429">
        <v>109.3487813</v>
      </c>
      <c r="J49" s="429">
        <v>116.3499185</v>
      </c>
      <c r="K49" s="429">
        <v>71.719553570000002</v>
      </c>
      <c r="L49" s="429">
        <v>58.917619049999999</v>
      </c>
      <c r="M49" s="429">
        <v>66.569880949999998</v>
      </c>
      <c r="N49" s="429">
        <v>116.82470240000001</v>
      </c>
      <c r="O49" s="429">
        <v>55.820833329999999</v>
      </c>
      <c r="P49" s="429">
        <v>64.519656249999997</v>
      </c>
      <c r="Q49" s="429">
        <v>37.555407610000003</v>
      </c>
      <c r="R49" s="429">
        <v>31.68103125</v>
      </c>
      <c r="S49" s="429">
        <v>28.045767049999998</v>
      </c>
      <c r="T49" s="429">
        <v>37.936647729999997</v>
      </c>
      <c r="U49" s="429">
        <v>54.796999999999997</v>
      </c>
      <c r="V49" s="429">
        <v>29.175000000000001</v>
      </c>
      <c r="W49" s="429">
        <v>37.270031250000002</v>
      </c>
      <c r="X49" s="429">
        <v>30.244857960000001</v>
      </c>
      <c r="Y49" s="429">
        <v>43.701071429999999</v>
      </c>
      <c r="Z49" s="429">
        <v>45.577468750000001</v>
      </c>
      <c r="AA49" s="429">
        <v>77.437670460000007</v>
      </c>
      <c r="AB49" s="429">
        <v>38.760684519999998</v>
      </c>
      <c r="AC49" s="429">
        <v>26.311726190000002</v>
      </c>
      <c r="AD49" s="429">
        <v>28.12431818</v>
      </c>
      <c r="AE49" s="429">
        <v>30.20795455</v>
      </c>
      <c r="AF49" s="429">
        <v>45.17</v>
      </c>
      <c r="AG49" s="429">
        <v>60.639744319999998</v>
      </c>
      <c r="AH49" s="429">
        <v>41.292301139999999</v>
      </c>
      <c r="AI49" s="429">
        <v>35.66765625</v>
      </c>
      <c r="AJ49" s="429">
        <v>40.45608696</v>
      </c>
      <c r="AK49" s="429">
        <v>44.303531249999999</v>
      </c>
      <c r="AL49" s="429">
        <v>90.745148810000003</v>
      </c>
      <c r="AM49" s="429">
        <v>147.42207389999999</v>
      </c>
      <c r="AN49" s="429">
        <v>131.17384379999999</v>
      </c>
      <c r="AO49" s="429">
        <v>47.905535710000002</v>
      </c>
      <c r="AP49" s="429">
        <v>42.884886360000003</v>
      </c>
      <c r="AQ49" s="429">
        <v>39.24077381</v>
      </c>
      <c r="AR49" s="429">
        <v>55.417559519999998</v>
      </c>
      <c r="AS49" s="429">
        <v>94.141221590000001</v>
      </c>
      <c r="AT49" s="429">
        <v>56.77380952</v>
      </c>
      <c r="AU49" s="429">
        <v>37.381547619999999</v>
      </c>
      <c r="AV49" s="429">
        <v>42.701630440000002</v>
      </c>
      <c r="AW49" s="429">
        <v>66.423651320000005</v>
      </c>
      <c r="AX49" s="429">
        <v>145.47</v>
      </c>
      <c r="AY49" s="429">
        <v>187.54</v>
      </c>
      <c r="AZ49" s="352">
        <v>86.876890000000003</v>
      </c>
      <c r="BA49" s="352">
        <v>53.733179999999997</v>
      </c>
      <c r="BB49" s="352">
        <v>50.588209999999997</v>
      </c>
      <c r="BC49" s="352">
        <v>32.728470000000002</v>
      </c>
      <c r="BD49" s="352">
        <v>60.251449999999998</v>
      </c>
      <c r="BE49" s="352">
        <v>66.882289999999998</v>
      </c>
      <c r="BF49" s="352">
        <v>61.842500000000001</v>
      </c>
      <c r="BG49" s="352">
        <v>53.2746</v>
      </c>
      <c r="BH49" s="352">
        <v>51.19285</v>
      </c>
      <c r="BI49" s="352">
        <v>55.128419999999998</v>
      </c>
      <c r="BJ49" s="352">
        <v>70.836209999999994</v>
      </c>
      <c r="BK49" s="352">
        <v>79.136089999999996</v>
      </c>
      <c r="BL49" s="352">
        <v>68.739689999999996</v>
      </c>
      <c r="BM49" s="352">
        <v>58.644849999999998</v>
      </c>
      <c r="BN49" s="352">
        <v>52.776809999999998</v>
      </c>
      <c r="BO49" s="352">
        <v>33.262569999999997</v>
      </c>
      <c r="BP49" s="352">
        <v>56.268219999999999</v>
      </c>
      <c r="BQ49" s="352">
        <v>64.624179999999996</v>
      </c>
      <c r="BR49" s="352">
        <v>59.100619999999999</v>
      </c>
      <c r="BS49" s="352">
        <v>47.981400000000001</v>
      </c>
      <c r="BT49" s="352">
        <v>48.471739999999997</v>
      </c>
      <c r="BU49" s="352">
        <v>48.486159999999998</v>
      </c>
      <c r="BV49" s="352">
        <v>69.513180000000006</v>
      </c>
    </row>
    <row r="50" spans="1:74" ht="11.1" customHeight="1" x14ac:dyDescent="0.2">
      <c r="A50" s="29" t="s">
        <v>586</v>
      </c>
      <c r="B50" s="446" t="s">
        <v>996</v>
      </c>
      <c r="C50" s="429">
        <v>143.98764879999999</v>
      </c>
      <c r="D50" s="429">
        <v>93.698125000000005</v>
      </c>
      <c r="E50" s="429">
        <v>62.611195649999999</v>
      </c>
      <c r="F50" s="429">
        <v>71.077767859999994</v>
      </c>
      <c r="G50" s="429">
        <v>84.392351189999999</v>
      </c>
      <c r="H50" s="429">
        <v>83.691988640000005</v>
      </c>
      <c r="I50" s="429">
        <v>109.76190630000001</v>
      </c>
      <c r="J50" s="429">
        <v>118.97173909999999</v>
      </c>
      <c r="K50" s="429">
        <v>85.382202379999995</v>
      </c>
      <c r="L50" s="429">
        <v>61.397172619999999</v>
      </c>
      <c r="M50" s="429">
        <v>64.492410710000001</v>
      </c>
      <c r="N50" s="429">
        <v>105.6116071</v>
      </c>
      <c r="O50" s="429">
        <v>46.8096131</v>
      </c>
      <c r="P50" s="429">
        <v>50.390749999999997</v>
      </c>
      <c r="Q50" s="429">
        <v>36.755652169999998</v>
      </c>
      <c r="R50" s="429">
        <v>34.021312500000001</v>
      </c>
      <c r="S50" s="429">
        <v>28.061335230000001</v>
      </c>
      <c r="T50" s="429">
        <v>32.064772730000001</v>
      </c>
      <c r="U50" s="429">
        <v>51.214218750000001</v>
      </c>
      <c r="V50" s="429">
        <v>31.028614130000001</v>
      </c>
      <c r="W50" s="429">
        <v>36.109781249999997</v>
      </c>
      <c r="X50" s="429">
        <v>31.933551139999999</v>
      </c>
      <c r="Y50" s="429">
        <v>39.123065480000001</v>
      </c>
      <c r="Z50" s="429">
        <v>37.979125000000003</v>
      </c>
      <c r="AA50" s="429">
        <v>70.201789770000005</v>
      </c>
      <c r="AB50" s="429">
        <v>31.658541670000002</v>
      </c>
      <c r="AC50" s="429">
        <v>28.572053570000001</v>
      </c>
      <c r="AD50" s="429">
        <v>28.287784089999999</v>
      </c>
      <c r="AE50" s="429">
        <v>30.684232959999999</v>
      </c>
      <c r="AF50" s="429">
        <v>42.490906250000002</v>
      </c>
      <c r="AG50" s="429">
        <v>51.186846590000002</v>
      </c>
      <c r="AH50" s="429">
        <v>39.458238639999998</v>
      </c>
      <c r="AI50" s="429">
        <v>35.528093749999996</v>
      </c>
      <c r="AJ50" s="429">
        <v>37.723858700000001</v>
      </c>
      <c r="AK50" s="429">
        <v>37.497812500000002</v>
      </c>
      <c r="AL50" s="429">
        <v>77.181339289999997</v>
      </c>
      <c r="AM50" s="429">
        <v>141.15593749999999</v>
      </c>
      <c r="AN50" s="429">
        <v>108.7225313</v>
      </c>
      <c r="AO50" s="429">
        <v>49.370327379999999</v>
      </c>
      <c r="AP50" s="429">
        <v>43.468664769999997</v>
      </c>
      <c r="AQ50" s="429">
        <v>40.989821429999999</v>
      </c>
      <c r="AR50" s="429">
        <v>59.767857139999997</v>
      </c>
      <c r="AS50" s="429">
        <v>89.770823859999993</v>
      </c>
      <c r="AT50" s="429">
        <v>57.94232143</v>
      </c>
      <c r="AU50" s="429">
        <v>44.250952380000001</v>
      </c>
      <c r="AV50" s="429">
        <v>51.790923909999997</v>
      </c>
      <c r="AW50" s="429">
        <v>63.825230259999998</v>
      </c>
      <c r="AX50" s="429">
        <v>114.17</v>
      </c>
      <c r="AY50" s="429">
        <v>220.5</v>
      </c>
      <c r="AZ50" s="352">
        <v>100.7771</v>
      </c>
      <c r="BA50" s="352">
        <v>67.410960000000003</v>
      </c>
      <c r="BB50" s="352">
        <v>60.033610000000003</v>
      </c>
      <c r="BC50" s="352">
        <v>48.109839999999998</v>
      </c>
      <c r="BD50" s="352">
        <v>55.522930000000002</v>
      </c>
      <c r="BE50" s="352">
        <v>64.873959999999997</v>
      </c>
      <c r="BF50" s="352">
        <v>64.751589999999993</v>
      </c>
      <c r="BG50" s="352">
        <v>59.720260000000003</v>
      </c>
      <c r="BH50" s="352">
        <v>56.526260000000001</v>
      </c>
      <c r="BI50" s="352">
        <v>65.402590000000004</v>
      </c>
      <c r="BJ50" s="352">
        <v>80.650899999999993</v>
      </c>
      <c r="BK50" s="352">
        <v>94.467150000000004</v>
      </c>
      <c r="BL50" s="352">
        <v>85.780510000000007</v>
      </c>
      <c r="BM50" s="352">
        <v>73.836389999999994</v>
      </c>
      <c r="BN50" s="352">
        <v>62.547510000000003</v>
      </c>
      <c r="BO50" s="352">
        <v>52.381900000000002</v>
      </c>
      <c r="BP50" s="352">
        <v>59.027929999999998</v>
      </c>
      <c r="BQ50" s="352">
        <v>65.243359999999996</v>
      </c>
      <c r="BR50" s="352">
        <v>66.351399999999998</v>
      </c>
      <c r="BS50" s="352">
        <v>59.403170000000003</v>
      </c>
      <c r="BT50" s="352">
        <v>58.694659999999999</v>
      </c>
      <c r="BU50" s="352">
        <v>64.455979999999997</v>
      </c>
      <c r="BV50" s="352">
        <v>84.149500000000003</v>
      </c>
    </row>
    <row r="51" spans="1:74" ht="11.1" customHeight="1" x14ac:dyDescent="0.2">
      <c r="A51" s="29" t="s">
        <v>587</v>
      </c>
      <c r="B51" s="446" t="s">
        <v>997</v>
      </c>
      <c r="C51" s="429">
        <v>73.319438419999997</v>
      </c>
      <c r="D51" s="429">
        <v>53.101617410000003</v>
      </c>
      <c r="E51" s="429">
        <v>48.56071446</v>
      </c>
      <c r="F51" s="429">
        <v>75.350930360000007</v>
      </c>
      <c r="G51" s="429">
        <v>93.500499579999996</v>
      </c>
      <c r="H51" s="429">
        <v>110.1437363</v>
      </c>
      <c r="I51" s="429">
        <v>115.37026849999999</v>
      </c>
      <c r="J51" s="429">
        <v>120.0385538</v>
      </c>
      <c r="K51" s="429">
        <v>97.575998990000002</v>
      </c>
      <c r="L51" s="429">
        <v>73.648034379999999</v>
      </c>
      <c r="M51" s="429">
        <v>61.698989609999998</v>
      </c>
      <c r="N51" s="429">
        <v>79.460300270000005</v>
      </c>
      <c r="O51" s="429">
        <v>42.697725509999998</v>
      </c>
      <c r="P51" s="429">
        <v>35.472524970000002</v>
      </c>
      <c r="Q51" s="429">
        <v>31.303521629999999</v>
      </c>
      <c r="R51" s="429">
        <v>35.541890909999999</v>
      </c>
      <c r="S51" s="429">
        <v>36.463730310000003</v>
      </c>
      <c r="T51" s="429">
        <v>34.214656339999998</v>
      </c>
      <c r="U51" s="429">
        <v>53.027761589999997</v>
      </c>
      <c r="V51" s="429">
        <v>36.061768129999997</v>
      </c>
      <c r="W51" s="429">
        <v>40.728821410000002</v>
      </c>
      <c r="X51" s="429">
        <v>45.31296219</v>
      </c>
      <c r="Y51" s="429">
        <v>43.942413270000003</v>
      </c>
      <c r="Z51" s="429">
        <v>37.257233280000001</v>
      </c>
      <c r="AA51" s="429">
        <v>53.034599350000001</v>
      </c>
      <c r="AB51" s="429">
        <v>26.81582324</v>
      </c>
      <c r="AC51" s="429">
        <v>27.419240120000001</v>
      </c>
      <c r="AD51" s="429">
        <v>32.152011880000003</v>
      </c>
      <c r="AE51" s="429">
        <v>40.813777780000002</v>
      </c>
      <c r="AF51" s="429">
        <v>40.277638439999997</v>
      </c>
      <c r="AG51" s="429">
        <v>62.776141680000002</v>
      </c>
      <c r="AH51" s="429">
        <v>47.14140716</v>
      </c>
      <c r="AI51" s="429">
        <v>39.171070530000001</v>
      </c>
      <c r="AJ51" s="429">
        <v>41.89977348</v>
      </c>
      <c r="AK51" s="429">
        <v>35.916607499999998</v>
      </c>
      <c r="AL51" s="429">
        <v>41.609876280000002</v>
      </c>
      <c r="AM51" s="429">
        <v>76.040869290000003</v>
      </c>
      <c r="AN51" s="429">
        <v>54.730237629999998</v>
      </c>
      <c r="AO51" s="429">
        <v>49.721589139999999</v>
      </c>
      <c r="AP51" s="429">
        <v>50.276256359999998</v>
      </c>
      <c r="AQ51" s="429">
        <v>44.107135479999997</v>
      </c>
      <c r="AR51" s="429">
        <v>63.868066730000002</v>
      </c>
      <c r="AS51" s="429">
        <v>87.51595949</v>
      </c>
      <c r="AT51" s="429">
        <v>44.883585150000002</v>
      </c>
      <c r="AU51" s="429">
        <v>52.045988360000003</v>
      </c>
      <c r="AV51" s="429">
        <v>58.404345139999997</v>
      </c>
      <c r="AW51" s="429">
        <v>60.97316421</v>
      </c>
      <c r="AX51" s="429">
        <v>78.540000000000006</v>
      </c>
      <c r="AY51" s="429">
        <v>171.68</v>
      </c>
      <c r="AZ51" s="352">
        <v>77.159540000000007</v>
      </c>
      <c r="BA51" s="352">
        <v>61.607109999999999</v>
      </c>
      <c r="BB51" s="352">
        <v>58.794049999999999</v>
      </c>
      <c r="BC51" s="352">
        <v>55.467889999999997</v>
      </c>
      <c r="BD51" s="352">
        <v>59.294670000000004</v>
      </c>
      <c r="BE51" s="352">
        <v>64.151219999999995</v>
      </c>
      <c r="BF51" s="352">
        <v>64.954570000000004</v>
      </c>
      <c r="BG51" s="352">
        <v>58.60051</v>
      </c>
      <c r="BH51" s="352">
        <v>55.094740000000002</v>
      </c>
      <c r="BI51" s="352">
        <v>58.856819999999999</v>
      </c>
      <c r="BJ51" s="352">
        <v>71.379840000000002</v>
      </c>
      <c r="BK51" s="352">
        <v>78.317999999999998</v>
      </c>
      <c r="BL51" s="352">
        <v>74.095770000000002</v>
      </c>
      <c r="BM51" s="352">
        <v>62.32761</v>
      </c>
      <c r="BN51" s="352">
        <v>58.750700000000002</v>
      </c>
      <c r="BO51" s="352">
        <v>57.02122</v>
      </c>
      <c r="BP51" s="352">
        <v>60.605620000000002</v>
      </c>
      <c r="BQ51" s="352">
        <v>65.7136</v>
      </c>
      <c r="BR51" s="352">
        <v>66.524569999999997</v>
      </c>
      <c r="BS51" s="352">
        <v>59.872669999999999</v>
      </c>
      <c r="BT51" s="352">
        <v>56.355710000000002</v>
      </c>
      <c r="BU51" s="352">
        <v>59.509929999999997</v>
      </c>
      <c r="BV51" s="352">
        <v>71.282790000000006</v>
      </c>
    </row>
    <row r="52" spans="1:74" ht="11.1" customHeight="1" x14ac:dyDescent="0.2">
      <c r="A52" s="29" t="s">
        <v>588</v>
      </c>
      <c r="B52" s="446" t="s">
        <v>998</v>
      </c>
      <c r="C52" s="429">
        <v>51.5358631</v>
      </c>
      <c r="D52" s="429">
        <v>48.197031250000002</v>
      </c>
      <c r="E52" s="429">
        <v>43.903233700000001</v>
      </c>
      <c r="F52" s="429">
        <v>68.639732140000007</v>
      </c>
      <c r="G52" s="429">
        <v>91.160416670000004</v>
      </c>
      <c r="H52" s="429">
        <v>107.8190625</v>
      </c>
      <c r="I52" s="429">
        <v>106.0715</v>
      </c>
      <c r="J52" s="429">
        <v>110.22307069999999</v>
      </c>
      <c r="K52" s="429">
        <v>89.092619049999996</v>
      </c>
      <c r="L52" s="429">
        <v>59.216011909999999</v>
      </c>
      <c r="M52" s="429">
        <v>53.040148809999998</v>
      </c>
      <c r="N52" s="429">
        <v>61.347232140000003</v>
      </c>
      <c r="O52" s="429">
        <v>37.986398809999997</v>
      </c>
      <c r="P52" s="429">
        <v>29.38415625</v>
      </c>
      <c r="Q52" s="429">
        <v>26.801711959999999</v>
      </c>
      <c r="R52" s="429">
        <v>26.878562500000001</v>
      </c>
      <c r="S52" s="429">
        <v>33.739943179999997</v>
      </c>
      <c r="T52" s="429">
        <v>35.762840910000001</v>
      </c>
      <c r="U52" s="429">
        <v>46.551218749999997</v>
      </c>
      <c r="V52" s="429">
        <v>40.552853259999999</v>
      </c>
      <c r="W52" s="429">
        <v>34.6983125</v>
      </c>
      <c r="X52" s="429">
        <v>37.238636360000001</v>
      </c>
      <c r="Y52" s="429">
        <v>33.091041670000003</v>
      </c>
      <c r="Z52" s="429">
        <v>30.4088125</v>
      </c>
      <c r="AA52" s="429">
        <v>50.084630679999997</v>
      </c>
      <c r="AB52" s="429">
        <v>25.216488099999999</v>
      </c>
      <c r="AC52" s="429">
        <v>22.25395833</v>
      </c>
      <c r="AD52" s="429">
        <v>22.691448860000001</v>
      </c>
      <c r="AE52" s="429">
        <v>29.75428977</v>
      </c>
      <c r="AF52" s="429">
        <v>38.706812499999998</v>
      </c>
      <c r="AG52" s="429">
        <v>41.81403409</v>
      </c>
      <c r="AH52" s="429">
        <v>37.952187500000001</v>
      </c>
      <c r="AI52" s="429">
        <v>34.087687500000001</v>
      </c>
      <c r="AJ52" s="429">
        <v>30.176902170000002</v>
      </c>
      <c r="AK52" s="429">
        <v>29.287812500000001</v>
      </c>
      <c r="AL52" s="429">
        <v>35.237559519999998</v>
      </c>
      <c r="AM52" s="429">
        <v>52.514857960000001</v>
      </c>
      <c r="AN52" s="429">
        <v>51.134687499999998</v>
      </c>
      <c r="AO52" s="429">
        <v>33.974404759999999</v>
      </c>
      <c r="AP52" s="429">
        <v>31.686761359999998</v>
      </c>
      <c r="AQ52" s="429">
        <v>37.140595240000003</v>
      </c>
      <c r="AR52" s="429">
        <v>56.081577379999999</v>
      </c>
      <c r="AS52" s="429">
        <v>74.563181819999997</v>
      </c>
      <c r="AT52" s="429">
        <v>49.125059520000001</v>
      </c>
      <c r="AU52" s="429">
        <v>45.995505950000002</v>
      </c>
      <c r="AV52" s="429">
        <v>41.067744570000002</v>
      </c>
      <c r="AW52" s="429">
        <v>40.844046050000003</v>
      </c>
      <c r="AX52" s="429">
        <v>47.66</v>
      </c>
      <c r="AY52" s="429">
        <v>83.08</v>
      </c>
      <c r="AZ52" s="352">
        <v>60.917999999999999</v>
      </c>
      <c r="BA52" s="352">
        <v>48.077669999999998</v>
      </c>
      <c r="BB52" s="352">
        <v>46.698279999999997</v>
      </c>
      <c r="BC52" s="352">
        <v>46.256689999999999</v>
      </c>
      <c r="BD52" s="352">
        <v>49.040590000000002</v>
      </c>
      <c r="BE52" s="352">
        <v>52.344090000000001</v>
      </c>
      <c r="BF52" s="352">
        <v>52.687739999999998</v>
      </c>
      <c r="BG52" s="352">
        <v>48.515090000000001</v>
      </c>
      <c r="BH52" s="352">
        <v>45.885800000000003</v>
      </c>
      <c r="BI52" s="352">
        <v>47.764969999999998</v>
      </c>
      <c r="BJ52" s="352">
        <v>54.51153</v>
      </c>
      <c r="BK52" s="352">
        <v>58.041820000000001</v>
      </c>
      <c r="BL52" s="352">
        <v>54.496079999999999</v>
      </c>
      <c r="BM52" s="352">
        <v>46.529350000000001</v>
      </c>
      <c r="BN52" s="352">
        <v>46.669910000000002</v>
      </c>
      <c r="BO52" s="352">
        <v>47.369959999999999</v>
      </c>
      <c r="BP52" s="352">
        <v>50.667969999999997</v>
      </c>
      <c r="BQ52" s="352">
        <v>53.011099999999999</v>
      </c>
      <c r="BR52" s="352">
        <v>53.552660000000003</v>
      </c>
      <c r="BS52" s="352">
        <v>49.158279999999998</v>
      </c>
      <c r="BT52" s="352">
        <v>46.329059999999998</v>
      </c>
      <c r="BU52" s="352">
        <v>47.98921</v>
      </c>
      <c r="BV52" s="352">
        <v>54.629809999999999</v>
      </c>
    </row>
    <row r="53" spans="1:74" ht="11.1" customHeight="1" x14ac:dyDescent="0.2">
      <c r="A53" s="29" t="s">
        <v>589</v>
      </c>
      <c r="B53" s="446" t="s">
        <v>999</v>
      </c>
      <c r="C53" s="429">
        <v>39.692211909999997</v>
      </c>
      <c r="D53" s="429">
        <v>39.732824379999997</v>
      </c>
      <c r="E53" s="429">
        <v>32.312095380000002</v>
      </c>
      <c r="F53" s="429">
        <v>40.18981101</v>
      </c>
      <c r="G53" s="429">
        <v>79.637198510000005</v>
      </c>
      <c r="H53" s="429">
        <v>98.716374149999993</v>
      </c>
      <c r="I53" s="429">
        <v>119.3063456</v>
      </c>
      <c r="J53" s="429">
        <v>115.7701938</v>
      </c>
      <c r="K53" s="429">
        <v>94.832144349999993</v>
      </c>
      <c r="L53" s="429">
        <v>60.74795417</v>
      </c>
      <c r="M53" s="429">
        <v>56.417576189999998</v>
      </c>
      <c r="N53" s="429">
        <v>50.458671369999998</v>
      </c>
      <c r="O53" s="429">
        <v>35.781913099999997</v>
      </c>
      <c r="P53" s="429">
        <v>27.201062189999998</v>
      </c>
      <c r="Q53" s="429">
        <v>23.896104959999999</v>
      </c>
      <c r="R53" s="429">
        <v>30.69606563</v>
      </c>
      <c r="S53" s="429">
        <v>34.502565629999999</v>
      </c>
      <c r="T53" s="429">
        <v>38.493171019999998</v>
      </c>
      <c r="U53" s="429">
        <v>44.55906031</v>
      </c>
      <c r="V53" s="429">
        <v>57.052853570000003</v>
      </c>
      <c r="W53" s="429">
        <v>39.253269690000003</v>
      </c>
      <c r="X53" s="429">
        <v>30.175610509999998</v>
      </c>
      <c r="Y53" s="429">
        <v>29.229162200000001</v>
      </c>
      <c r="Z53" s="429">
        <v>26.088739060000002</v>
      </c>
      <c r="AA53" s="429">
        <v>61.353395740000003</v>
      </c>
      <c r="AB53" s="429">
        <v>16.65189226</v>
      </c>
      <c r="AC53" s="429">
        <v>16.984853569999999</v>
      </c>
      <c r="AD53" s="429">
        <v>29.3143429</v>
      </c>
      <c r="AE53" s="429">
        <v>31.093550570000001</v>
      </c>
      <c r="AF53" s="429">
        <v>41.439533439999998</v>
      </c>
      <c r="AG53" s="429">
        <v>43.406281249999999</v>
      </c>
      <c r="AH53" s="429">
        <v>48.202319320000001</v>
      </c>
      <c r="AI53" s="429">
        <v>52.13809844</v>
      </c>
      <c r="AJ53" s="429">
        <v>68.601395109999999</v>
      </c>
      <c r="AK53" s="429">
        <v>39.175595309999999</v>
      </c>
      <c r="AL53" s="429">
        <v>31.790829890000001</v>
      </c>
      <c r="AM53" s="429">
        <v>48.382975569999999</v>
      </c>
      <c r="AN53" s="429">
        <v>45.148195940000001</v>
      </c>
      <c r="AO53" s="429">
        <v>21.698301189999999</v>
      </c>
      <c r="AP53" s="429">
        <v>31.784836930000001</v>
      </c>
      <c r="AQ53" s="429">
        <v>37.793150599999997</v>
      </c>
      <c r="AR53" s="429">
        <v>38.466145539999999</v>
      </c>
      <c r="AS53" s="429">
        <v>46.943614490000002</v>
      </c>
      <c r="AT53" s="429">
        <v>41.465256549999999</v>
      </c>
      <c r="AU53" s="429">
        <v>34.97654524</v>
      </c>
      <c r="AV53" s="429">
        <v>38.333798639999998</v>
      </c>
      <c r="AW53" s="429">
        <v>37.579130589999998</v>
      </c>
      <c r="AX53" s="429">
        <v>32.380000000000003</v>
      </c>
      <c r="AY53" s="429">
        <v>57.37</v>
      </c>
      <c r="AZ53" s="352">
        <v>47.003169999999997</v>
      </c>
      <c r="BA53" s="352">
        <v>38.448099999999997</v>
      </c>
      <c r="BB53" s="352">
        <v>36.651249999999997</v>
      </c>
      <c r="BC53" s="352">
        <v>37.231470000000002</v>
      </c>
      <c r="BD53" s="352">
        <v>41.76981</v>
      </c>
      <c r="BE53" s="352">
        <v>43.809109999999997</v>
      </c>
      <c r="BF53" s="352">
        <v>45.312980000000003</v>
      </c>
      <c r="BG53" s="352">
        <v>40.253250000000001</v>
      </c>
      <c r="BH53" s="352">
        <v>35.861150000000002</v>
      </c>
      <c r="BI53" s="352">
        <v>36.813459999999999</v>
      </c>
      <c r="BJ53" s="352">
        <v>40.903089999999999</v>
      </c>
      <c r="BK53" s="352">
        <v>44.279699999999998</v>
      </c>
      <c r="BL53" s="352">
        <v>39.476979999999998</v>
      </c>
      <c r="BM53" s="352">
        <v>38.04271</v>
      </c>
      <c r="BN53" s="352">
        <v>37.499130000000001</v>
      </c>
      <c r="BO53" s="352">
        <v>37.600189999999998</v>
      </c>
      <c r="BP53" s="352">
        <v>43.449730000000002</v>
      </c>
      <c r="BQ53" s="352">
        <v>45.620829999999998</v>
      </c>
      <c r="BR53" s="352">
        <v>47.18347</v>
      </c>
      <c r="BS53" s="352">
        <v>41.264789999999998</v>
      </c>
      <c r="BT53" s="352">
        <v>37.077910000000003</v>
      </c>
      <c r="BU53" s="352">
        <v>37.463859999999997</v>
      </c>
      <c r="BV53" s="352">
        <v>41.447319999999998</v>
      </c>
    </row>
    <row r="54" spans="1:74" ht="11.1" customHeight="1" x14ac:dyDescent="0.2">
      <c r="A54" s="51" t="s">
        <v>590</v>
      </c>
      <c r="B54" s="446" t="s">
        <v>1594</v>
      </c>
      <c r="C54" s="429" t="s">
        <v>1592</v>
      </c>
      <c r="D54" s="429" t="s">
        <v>1592</v>
      </c>
      <c r="E54" s="429" t="s">
        <v>1592</v>
      </c>
      <c r="F54" s="429" t="s">
        <v>1592</v>
      </c>
      <c r="G54" s="429" t="s">
        <v>1592</v>
      </c>
      <c r="H54" s="429" t="s">
        <v>1592</v>
      </c>
      <c r="I54" s="429" t="s">
        <v>1592</v>
      </c>
      <c r="J54" s="429" t="s">
        <v>1592</v>
      </c>
      <c r="K54" s="429" t="s">
        <v>1592</v>
      </c>
      <c r="L54" s="429" t="s">
        <v>1592</v>
      </c>
      <c r="M54" s="429" t="s">
        <v>1592</v>
      </c>
      <c r="N54" s="429" t="s">
        <v>1592</v>
      </c>
      <c r="O54" s="429" t="s">
        <v>1592</v>
      </c>
      <c r="P54" s="429" t="s">
        <v>1592</v>
      </c>
      <c r="Q54" s="429" t="s">
        <v>1592</v>
      </c>
      <c r="R54" s="429" t="s">
        <v>1592</v>
      </c>
      <c r="S54" s="429" t="s">
        <v>1592</v>
      </c>
      <c r="T54" s="429" t="s">
        <v>1592</v>
      </c>
      <c r="U54" s="429" t="s">
        <v>1592</v>
      </c>
      <c r="V54" s="429" t="s">
        <v>1592</v>
      </c>
      <c r="W54" s="429" t="s">
        <v>1592</v>
      </c>
      <c r="X54" s="429" t="s">
        <v>1592</v>
      </c>
      <c r="Y54" s="429" t="s">
        <v>1592</v>
      </c>
      <c r="Z54" s="429" t="s">
        <v>1592</v>
      </c>
      <c r="AA54" s="429" t="s">
        <v>1592</v>
      </c>
      <c r="AB54" s="429" t="s">
        <v>1592</v>
      </c>
      <c r="AC54" s="429" t="s">
        <v>1592</v>
      </c>
      <c r="AD54" s="429" t="s">
        <v>1592</v>
      </c>
      <c r="AE54" s="429" t="s">
        <v>1592</v>
      </c>
      <c r="AF54" s="429" t="s">
        <v>1592</v>
      </c>
      <c r="AG54" s="429" t="s">
        <v>1592</v>
      </c>
      <c r="AH54" s="429" t="s">
        <v>1592</v>
      </c>
      <c r="AI54" s="429" t="s">
        <v>1592</v>
      </c>
      <c r="AJ54" s="429" t="s">
        <v>1592</v>
      </c>
      <c r="AK54" s="429" t="s">
        <v>1592</v>
      </c>
      <c r="AL54" s="429" t="s">
        <v>1592</v>
      </c>
      <c r="AM54" s="429" t="s">
        <v>1592</v>
      </c>
      <c r="AN54" s="429" t="s">
        <v>1592</v>
      </c>
      <c r="AO54" s="429" t="s">
        <v>1592</v>
      </c>
      <c r="AP54" s="429" t="s">
        <v>1592</v>
      </c>
      <c r="AQ54" s="429" t="s">
        <v>1592</v>
      </c>
      <c r="AR54" s="429" t="s">
        <v>1592</v>
      </c>
      <c r="AS54" s="429" t="s">
        <v>1592</v>
      </c>
      <c r="AT54" s="429" t="s">
        <v>1592</v>
      </c>
      <c r="AU54" s="429" t="s">
        <v>1592</v>
      </c>
      <c r="AV54" s="429" t="s">
        <v>1592</v>
      </c>
      <c r="AW54" s="429" t="s">
        <v>1592</v>
      </c>
      <c r="AX54" s="429" t="s">
        <v>1592</v>
      </c>
      <c r="AY54" s="429" t="s">
        <v>1592</v>
      </c>
      <c r="AZ54" s="352" t="s">
        <v>1592</v>
      </c>
      <c r="BA54" s="352" t="s">
        <v>1592</v>
      </c>
      <c r="BB54" s="352" t="s">
        <v>1592</v>
      </c>
      <c r="BC54" s="352" t="s">
        <v>1592</v>
      </c>
      <c r="BD54" s="352" t="s">
        <v>1592</v>
      </c>
      <c r="BE54" s="352" t="s">
        <v>1592</v>
      </c>
      <c r="BF54" s="352" t="s">
        <v>1592</v>
      </c>
      <c r="BG54" s="352" t="s">
        <v>1592</v>
      </c>
      <c r="BH54" s="352" t="s">
        <v>1592</v>
      </c>
      <c r="BI54" s="352" t="s">
        <v>1592</v>
      </c>
      <c r="BJ54" s="352" t="s">
        <v>1592</v>
      </c>
      <c r="BK54" s="352" t="s">
        <v>1592</v>
      </c>
      <c r="BL54" s="352" t="s">
        <v>1592</v>
      </c>
      <c r="BM54" s="352" t="s">
        <v>1592</v>
      </c>
      <c r="BN54" s="352" t="s">
        <v>1592</v>
      </c>
      <c r="BO54" s="352" t="s">
        <v>1592</v>
      </c>
      <c r="BP54" s="352" t="s">
        <v>1592</v>
      </c>
      <c r="BQ54" s="352" t="s">
        <v>1592</v>
      </c>
      <c r="BR54" s="352" t="s">
        <v>1592</v>
      </c>
      <c r="BS54" s="352" t="s">
        <v>1592</v>
      </c>
      <c r="BT54" s="352" t="s">
        <v>1592</v>
      </c>
      <c r="BU54" s="352" t="s">
        <v>1592</v>
      </c>
      <c r="BV54" s="352" t="s">
        <v>1592</v>
      </c>
    </row>
    <row r="55" spans="1:74" ht="11.1" customHeight="1" x14ac:dyDescent="0.2">
      <c r="A55" s="29" t="s">
        <v>591</v>
      </c>
      <c r="B55" s="446" t="s">
        <v>1595</v>
      </c>
      <c r="C55" s="429" t="s">
        <v>1592</v>
      </c>
      <c r="D55" s="429" t="s">
        <v>1592</v>
      </c>
      <c r="E55" s="429" t="s">
        <v>1592</v>
      </c>
      <c r="F55" s="429" t="s">
        <v>1592</v>
      </c>
      <c r="G55" s="429" t="s">
        <v>1592</v>
      </c>
      <c r="H55" s="429" t="s">
        <v>1592</v>
      </c>
      <c r="I55" s="429" t="s">
        <v>1592</v>
      </c>
      <c r="J55" s="429" t="s">
        <v>1592</v>
      </c>
      <c r="K55" s="429" t="s">
        <v>1592</v>
      </c>
      <c r="L55" s="429" t="s">
        <v>1592</v>
      </c>
      <c r="M55" s="429" t="s">
        <v>1592</v>
      </c>
      <c r="N55" s="429" t="s">
        <v>1592</v>
      </c>
      <c r="O55" s="429" t="s">
        <v>1592</v>
      </c>
      <c r="P55" s="429" t="s">
        <v>1592</v>
      </c>
      <c r="Q55" s="429" t="s">
        <v>1592</v>
      </c>
      <c r="R55" s="429" t="s">
        <v>1592</v>
      </c>
      <c r="S55" s="429" t="s">
        <v>1592</v>
      </c>
      <c r="T55" s="429" t="s">
        <v>1592</v>
      </c>
      <c r="U55" s="429" t="s">
        <v>1592</v>
      </c>
      <c r="V55" s="429" t="s">
        <v>1592</v>
      </c>
      <c r="W55" s="429" t="s">
        <v>1592</v>
      </c>
      <c r="X55" s="429" t="s">
        <v>1592</v>
      </c>
      <c r="Y55" s="429" t="s">
        <v>1592</v>
      </c>
      <c r="Z55" s="429" t="s">
        <v>1592</v>
      </c>
      <c r="AA55" s="429" t="s">
        <v>1592</v>
      </c>
      <c r="AB55" s="429" t="s">
        <v>1592</v>
      </c>
      <c r="AC55" s="429" t="s">
        <v>1592</v>
      </c>
      <c r="AD55" s="429" t="s">
        <v>1592</v>
      </c>
      <c r="AE55" s="429" t="s">
        <v>1592</v>
      </c>
      <c r="AF55" s="429" t="s">
        <v>1592</v>
      </c>
      <c r="AG55" s="429" t="s">
        <v>1592</v>
      </c>
      <c r="AH55" s="429" t="s">
        <v>1592</v>
      </c>
      <c r="AI55" s="429" t="s">
        <v>1592</v>
      </c>
      <c r="AJ55" s="429" t="s">
        <v>1592</v>
      </c>
      <c r="AK55" s="429" t="s">
        <v>1592</v>
      </c>
      <c r="AL55" s="429" t="s">
        <v>1592</v>
      </c>
      <c r="AM55" s="429" t="s">
        <v>1592</v>
      </c>
      <c r="AN55" s="429" t="s">
        <v>1592</v>
      </c>
      <c r="AO55" s="429" t="s">
        <v>1592</v>
      </c>
      <c r="AP55" s="429" t="s">
        <v>1592</v>
      </c>
      <c r="AQ55" s="429" t="s">
        <v>1592</v>
      </c>
      <c r="AR55" s="429" t="s">
        <v>1592</v>
      </c>
      <c r="AS55" s="429" t="s">
        <v>1592</v>
      </c>
      <c r="AT55" s="429" t="s">
        <v>1592</v>
      </c>
      <c r="AU55" s="429" t="s">
        <v>1592</v>
      </c>
      <c r="AV55" s="429" t="s">
        <v>1592</v>
      </c>
      <c r="AW55" s="429" t="s">
        <v>1592</v>
      </c>
      <c r="AX55" s="429" t="s">
        <v>1592</v>
      </c>
      <c r="AY55" s="429" t="s">
        <v>1592</v>
      </c>
      <c r="AZ55" s="352" t="s">
        <v>1592</v>
      </c>
      <c r="BA55" s="352" t="s">
        <v>1592</v>
      </c>
      <c r="BB55" s="352" t="s">
        <v>1592</v>
      </c>
      <c r="BC55" s="352" t="s">
        <v>1592</v>
      </c>
      <c r="BD55" s="352" t="s">
        <v>1592</v>
      </c>
      <c r="BE55" s="352" t="s">
        <v>1592</v>
      </c>
      <c r="BF55" s="352" t="s">
        <v>1592</v>
      </c>
      <c r="BG55" s="352" t="s">
        <v>1592</v>
      </c>
      <c r="BH55" s="352" t="s">
        <v>1592</v>
      </c>
      <c r="BI55" s="352" t="s">
        <v>1592</v>
      </c>
      <c r="BJ55" s="352" t="s">
        <v>1592</v>
      </c>
      <c r="BK55" s="352" t="s">
        <v>1592</v>
      </c>
      <c r="BL55" s="352" t="s">
        <v>1592</v>
      </c>
      <c r="BM55" s="352" t="s">
        <v>1592</v>
      </c>
      <c r="BN55" s="352" t="s">
        <v>1592</v>
      </c>
      <c r="BO55" s="352" t="s">
        <v>1592</v>
      </c>
      <c r="BP55" s="352" t="s">
        <v>1592</v>
      </c>
      <c r="BQ55" s="352" t="s">
        <v>1592</v>
      </c>
      <c r="BR55" s="352" t="s">
        <v>1592</v>
      </c>
      <c r="BS55" s="352" t="s">
        <v>1592</v>
      </c>
      <c r="BT55" s="352" t="s">
        <v>1592</v>
      </c>
      <c r="BU55" s="352" t="s">
        <v>1592</v>
      </c>
      <c r="BV55" s="352" t="s">
        <v>1592</v>
      </c>
    </row>
    <row r="56" spans="1:74" ht="11.1" customHeight="1" x14ac:dyDescent="0.2">
      <c r="A56" s="51" t="s">
        <v>592</v>
      </c>
      <c r="B56" s="446" t="s">
        <v>1596</v>
      </c>
      <c r="C56" s="429" t="s">
        <v>1592</v>
      </c>
      <c r="D56" s="429" t="s">
        <v>1592</v>
      </c>
      <c r="E56" s="429" t="s">
        <v>1592</v>
      </c>
      <c r="F56" s="429" t="s">
        <v>1592</v>
      </c>
      <c r="G56" s="429" t="s">
        <v>1592</v>
      </c>
      <c r="H56" s="429" t="s">
        <v>1592</v>
      </c>
      <c r="I56" s="429" t="s">
        <v>1592</v>
      </c>
      <c r="J56" s="429" t="s">
        <v>1592</v>
      </c>
      <c r="K56" s="429" t="s">
        <v>1592</v>
      </c>
      <c r="L56" s="429" t="s">
        <v>1592</v>
      </c>
      <c r="M56" s="429" t="s">
        <v>1592</v>
      </c>
      <c r="N56" s="429" t="s">
        <v>1592</v>
      </c>
      <c r="O56" s="429" t="s">
        <v>1592</v>
      </c>
      <c r="P56" s="429" t="s">
        <v>1592</v>
      </c>
      <c r="Q56" s="429" t="s">
        <v>1592</v>
      </c>
      <c r="R56" s="429" t="s">
        <v>1592</v>
      </c>
      <c r="S56" s="429" t="s">
        <v>1592</v>
      </c>
      <c r="T56" s="429" t="s">
        <v>1592</v>
      </c>
      <c r="U56" s="429" t="s">
        <v>1592</v>
      </c>
      <c r="V56" s="429" t="s">
        <v>1592</v>
      </c>
      <c r="W56" s="429" t="s">
        <v>1592</v>
      </c>
      <c r="X56" s="429" t="s">
        <v>1592</v>
      </c>
      <c r="Y56" s="429" t="s">
        <v>1592</v>
      </c>
      <c r="Z56" s="429" t="s">
        <v>1592</v>
      </c>
      <c r="AA56" s="429" t="s">
        <v>1592</v>
      </c>
      <c r="AB56" s="429" t="s">
        <v>1592</v>
      </c>
      <c r="AC56" s="429" t="s">
        <v>1592</v>
      </c>
      <c r="AD56" s="429" t="s">
        <v>1592</v>
      </c>
      <c r="AE56" s="429" t="s">
        <v>1592</v>
      </c>
      <c r="AF56" s="429" t="s">
        <v>1592</v>
      </c>
      <c r="AG56" s="429" t="s">
        <v>1592</v>
      </c>
      <c r="AH56" s="429" t="s">
        <v>1592</v>
      </c>
      <c r="AI56" s="429" t="s">
        <v>1592</v>
      </c>
      <c r="AJ56" s="429" t="s">
        <v>1592</v>
      </c>
      <c r="AK56" s="429" t="s">
        <v>1592</v>
      </c>
      <c r="AL56" s="429" t="s">
        <v>1592</v>
      </c>
      <c r="AM56" s="429" t="s">
        <v>1592</v>
      </c>
      <c r="AN56" s="429" t="s">
        <v>1592</v>
      </c>
      <c r="AO56" s="429" t="s">
        <v>1592</v>
      </c>
      <c r="AP56" s="429" t="s">
        <v>1592</v>
      </c>
      <c r="AQ56" s="429" t="s">
        <v>1592</v>
      </c>
      <c r="AR56" s="429" t="s">
        <v>1592</v>
      </c>
      <c r="AS56" s="429" t="s">
        <v>1592</v>
      </c>
      <c r="AT56" s="429" t="s">
        <v>1592</v>
      </c>
      <c r="AU56" s="429" t="s">
        <v>1592</v>
      </c>
      <c r="AV56" s="429" t="s">
        <v>1592</v>
      </c>
      <c r="AW56" s="429" t="s">
        <v>1592</v>
      </c>
      <c r="AX56" s="429" t="s">
        <v>1592</v>
      </c>
      <c r="AY56" s="429" t="s">
        <v>1592</v>
      </c>
      <c r="AZ56" s="352" t="s">
        <v>1592</v>
      </c>
      <c r="BA56" s="352" t="s">
        <v>1592</v>
      </c>
      <c r="BB56" s="352" t="s">
        <v>1592</v>
      </c>
      <c r="BC56" s="352" t="s">
        <v>1592</v>
      </c>
      <c r="BD56" s="352" t="s">
        <v>1592</v>
      </c>
      <c r="BE56" s="352" t="s">
        <v>1592</v>
      </c>
      <c r="BF56" s="352" t="s">
        <v>1592</v>
      </c>
      <c r="BG56" s="352" t="s">
        <v>1592</v>
      </c>
      <c r="BH56" s="352" t="s">
        <v>1592</v>
      </c>
      <c r="BI56" s="352" t="s">
        <v>1592</v>
      </c>
      <c r="BJ56" s="352" t="s">
        <v>1592</v>
      </c>
      <c r="BK56" s="352" t="s">
        <v>1592</v>
      </c>
      <c r="BL56" s="352" t="s">
        <v>1592</v>
      </c>
      <c r="BM56" s="352" t="s">
        <v>1592</v>
      </c>
      <c r="BN56" s="352" t="s">
        <v>1592</v>
      </c>
      <c r="BO56" s="352" t="s">
        <v>1592</v>
      </c>
      <c r="BP56" s="352" t="s">
        <v>1592</v>
      </c>
      <c r="BQ56" s="352" t="s">
        <v>1592</v>
      </c>
      <c r="BR56" s="352" t="s">
        <v>1592</v>
      </c>
      <c r="BS56" s="352" t="s">
        <v>1592</v>
      </c>
      <c r="BT56" s="352" t="s">
        <v>1592</v>
      </c>
      <c r="BU56" s="352" t="s">
        <v>1592</v>
      </c>
      <c r="BV56" s="352" t="s">
        <v>1592</v>
      </c>
    </row>
    <row r="57" spans="1:74" ht="11.1" customHeight="1" x14ac:dyDescent="0.2">
      <c r="A57" s="53" t="s">
        <v>593</v>
      </c>
      <c r="B57" s="447" t="s">
        <v>1597</v>
      </c>
      <c r="C57" s="431" t="s">
        <v>1592</v>
      </c>
      <c r="D57" s="431" t="s">
        <v>1592</v>
      </c>
      <c r="E57" s="431" t="s">
        <v>1592</v>
      </c>
      <c r="F57" s="431" t="s">
        <v>1592</v>
      </c>
      <c r="G57" s="431" t="s">
        <v>1592</v>
      </c>
      <c r="H57" s="431" t="s">
        <v>1592</v>
      </c>
      <c r="I57" s="431" t="s">
        <v>1592</v>
      </c>
      <c r="J57" s="431" t="s">
        <v>1592</v>
      </c>
      <c r="K57" s="431" t="s">
        <v>1592</v>
      </c>
      <c r="L57" s="431" t="s">
        <v>1592</v>
      </c>
      <c r="M57" s="431" t="s">
        <v>1592</v>
      </c>
      <c r="N57" s="431" t="s">
        <v>1592</v>
      </c>
      <c r="O57" s="431" t="s">
        <v>1592</v>
      </c>
      <c r="P57" s="431" t="s">
        <v>1592</v>
      </c>
      <c r="Q57" s="431" t="s">
        <v>1592</v>
      </c>
      <c r="R57" s="431" t="s">
        <v>1592</v>
      </c>
      <c r="S57" s="431" t="s">
        <v>1592</v>
      </c>
      <c r="T57" s="431" t="s">
        <v>1592</v>
      </c>
      <c r="U57" s="431" t="s">
        <v>1592</v>
      </c>
      <c r="V57" s="431" t="s">
        <v>1592</v>
      </c>
      <c r="W57" s="431" t="s">
        <v>1592</v>
      </c>
      <c r="X57" s="431" t="s">
        <v>1592</v>
      </c>
      <c r="Y57" s="431" t="s">
        <v>1592</v>
      </c>
      <c r="Z57" s="431" t="s">
        <v>1592</v>
      </c>
      <c r="AA57" s="431" t="s">
        <v>1592</v>
      </c>
      <c r="AB57" s="431" t="s">
        <v>1592</v>
      </c>
      <c r="AC57" s="431" t="s">
        <v>1592</v>
      </c>
      <c r="AD57" s="431" t="s">
        <v>1592</v>
      </c>
      <c r="AE57" s="431" t="s">
        <v>1592</v>
      </c>
      <c r="AF57" s="431" t="s">
        <v>1592</v>
      </c>
      <c r="AG57" s="431" t="s">
        <v>1592</v>
      </c>
      <c r="AH57" s="431" t="s">
        <v>1592</v>
      </c>
      <c r="AI57" s="431" t="s">
        <v>1592</v>
      </c>
      <c r="AJ57" s="431" t="s">
        <v>1592</v>
      </c>
      <c r="AK57" s="431" t="s">
        <v>1592</v>
      </c>
      <c r="AL57" s="431" t="s">
        <v>1592</v>
      </c>
      <c r="AM57" s="431" t="s">
        <v>1592</v>
      </c>
      <c r="AN57" s="431" t="s">
        <v>1592</v>
      </c>
      <c r="AO57" s="431" t="s">
        <v>1592</v>
      </c>
      <c r="AP57" s="431" t="s">
        <v>1592</v>
      </c>
      <c r="AQ57" s="431" t="s">
        <v>1592</v>
      </c>
      <c r="AR57" s="431" t="s">
        <v>1592</v>
      </c>
      <c r="AS57" s="431" t="s">
        <v>1592</v>
      </c>
      <c r="AT57" s="431" t="s">
        <v>1592</v>
      </c>
      <c r="AU57" s="431" t="s">
        <v>1592</v>
      </c>
      <c r="AV57" s="431" t="s">
        <v>1592</v>
      </c>
      <c r="AW57" s="431" t="s">
        <v>1592</v>
      </c>
      <c r="AX57" s="431" t="s">
        <v>1592</v>
      </c>
      <c r="AY57" s="431" t="s">
        <v>1592</v>
      </c>
      <c r="AZ57" s="378" t="s">
        <v>1592</v>
      </c>
      <c r="BA57" s="378" t="s">
        <v>1592</v>
      </c>
      <c r="BB57" s="378" t="s">
        <v>1592</v>
      </c>
      <c r="BC57" s="378" t="s">
        <v>1592</v>
      </c>
      <c r="BD57" s="378" t="s">
        <v>1592</v>
      </c>
      <c r="BE57" s="378" t="s">
        <v>1592</v>
      </c>
      <c r="BF57" s="378" t="s">
        <v>1592</v>
      </c>
      <c r="BG57" s="378" t="s">
        <v>1592</v>
      </c>
      <c r="BH57" s="378" t="s">
        <v>1592</v>
      </c>
      <c r="BI57" s="378" t="s">
        <v>1592</v>
      </c>
      <c r="BJ57" s="378" t="s">
        <v>1592</v>
      </c>
      <c r="BK57" s="378" t="s">
        <v>1592</v>
      </c>
      <c r="BL57" s="378" t="s">
        <v>1592</v>
      </c>
      <c r="BM57" s="378" t="s">
        <v>1592</v>
      </c>
      <c r="BN57" s="378" t="s">
        <v>1592</v>
      </c>
      <c r="BO57" s="378" t="s">
        <v>1592</v>
      </c>
      <c r="BP57" s="378" t="s">
        <v>1592</v>
      </c>
      <c r="BQ57" s="378" t="s">
        <v>1592</v>
      </c>
      <c r="BR57" s="378" t="s">
        <v>1592</v>
      </c>
      <c r="BS57" s="378" t="s">
        <v>1592</v>
      </c>
      <c r="BT57" s="378" t="s">
        <v>1592</v>
      </c>
      <c r="BU57" s="378" t="s">
        <v>1592</v>
      </c>
      <c r="BV57" s="378" t="s">
        <v>1592</v>
      </c>
    </row>
    <row r="58" spans="1:74" s="336" customFormat="1" ht="12" customHeight="1" x14ac:dyDescent="0.2">
      <c r="A58" s="335"/>
      <c r="B58" s="1006" t="s">
        <v>1419</v>
      </c>
      <c r="C58" s="1007"/>
      <c r="D58" s="1007"/>
      <c r="E58" s="1007"/>
      <c r="F58" s="1007"/>
      <c r="G58" s="1007"/>
      <c r="H58" s="1007"/>
      <c r="I58" s="1007"/>
      <c r="J58" s="1007"/>
      <c r="K58" s="1007"/>
      <c r="L58" s="1007"/>
      <c r="M58" s="1007"/>
      <c r="N58" s="1007"/>
      <c r="O58" s="1007"/>
      <c r="P58" s="1007"/>
      <c r="Q58" s="1007"/>
      <c r="R58" s="783"/>
      <c r="AY58" s="339"/>
      <c r="AZ58" s="339"/>
      <c r="BA58" s="339"/>
      <c r="BB58" s="339"/>
      <c r="BC58" s="339"/>
      <c r="BD58" s="339"/>
      <c r="BE58" s="339"/>
      <c r="BF58" s="339"/>
      <c r="BG58" s="339"/>
      <c r="BH58" s="339"/>
      <c r="BI58" s="339"/>
    </row>
    <row r="59" spans="1:74" s="180" customFormat="1" ht="12" customHeight="1" x14ac:dyDescent="0.2">
      <c r="A59" s="179"/>
      <c r="B59" s="993" t="s">
        <v>1420</v>
      </c>
      <c r="C59" s="916"/>
      <c r="D59" s="916"/>
      <c r="E59" s="916"/>
      <c r="F59" s="916"/>
      <c r="G59" s="916"/>
      <c r="H59" s="916"/>
      <c r="I59" s="916"/>
      <c r="J59" s="916"/>
      <c r="K59" s="916"/>
      <c r="L59" s="916"/>
      <c r="M59" s="916"/>
      <c r="N59" s="916"/>
      <c r="O59" s="916"/>
      <c r="P59" s="916"/>
      <c r="Q59" s="917"/>
      <c r="R59" s="783"/>
      <c r="AY59" s="672"/>
      <c r="AZ59" s="672"/>
      <c r="BA59" s="672"/>
      <c r="BB59" s="672"/>
      <c r="BC59" s="672"/>
      <c r="BD59" s="672"/>
      <c r="BE59" s="672"/>
      <c r="BF59" s="672"/>
      <c r="BG59" s="672"/>
      <c r="BH59" s="672"/>
      <c r="BI59" s="672"/>
      <c r="BJ59" s="207"/>
    </row>
    <row r="60" spans="1:74" s="180" customFormat="1" ht="12" customHeight="1" x14ac:dyDescent="0.2">
      <c r="A60" s="179"/>
      <c r="B60" s="1005" t="s">
        <v>1421</v>
      </c>
      <c r="C60" s="1005"/>
      <c r="D60" s="1005"/>
      <c r="E60" s="1005"/>
      <c r="F60" s="1005"/>
      <c r="G60" s="1005"/>
      <c r="H60" s="1005"/>
      <c r="I60" s="1005"/>
      <c r="J60" s="1005"/>
      <c r="K60" s="1005"/>
      <c r="L60" s="1005"/>
      <c r="M60" s="1005"/>
      <c r="N60" s="1005"/>
      <c r="O60" s="1005"/>
      <c r="P60" s="1005"/>
      <c r="Q60" s="1005"/>
      <c r="R60" s="783"/>
      <c r="AY60" s="672"/>
      <c r="AZ60" s="672"/>
      <c r="BA60" s="672"/>
      <c r="BB60" s="672"/>
      <c r="BC60" s="672"/>
      <c r="BD60" s="673"/>
      <c r="BE60" s="673"/>
      <c r="BF60" s="673"/>
      <c r="BG60" s="672"/>
      <c r="BH60" s="672"/>
      <c r="BI60" s="672"/>
      <c r="BJ60" s="207"/>
    </row>
    <row r="61" spans="1:74" s="180" customFormat="1" ht="24" customHeight="1" x14ac:dyDescent="0.2">
      <c r="A61" s="181"/>
      <c r="B61" s="993" t="s">
        <v>1430</v>
      </c>
      <c r="C61" s="916"/>
      <c r="D61" s="916"/>
      <c r="E61" s="916"/>
      <c r="F61" s="916"/>
      <c r="G61" s="916"/>
      <c r="H61" s="916"/>
      <c r="I61" s="916"/>
      <c r="J61" s="916"/>
      <c r="K61" s="916"/>
      <c r="L61" s="916"/>
      <c r="M61" s="916"/>
      <c r="N61" s="916"/>
      <c r="O61" s="916"/>
      <c r="P61" s="916"/>
      <c r="Q61" s="917"/>
      <c r="R61" s="783"/>
      <c r="AY61" s="672"/>
      <c r="AZ61" s="672"/>
      <c r="BA61" s="672"/>
      <c r="BB61" s="672"/>
      <c r="BC61" s="672"/>
      <c r="BD61" s="673"/>
      <c r="BE61" s="673"/>
      <c r="BF61" s="673"/>
      <c r="BG61" s="672"/>
      <c r="BH61" s="672"/>
      <c r="BI61" s="672"/>
      <c r="BJ61" s="207"/>
    </row>
    <row r="62" spans="1:74" s="180" customFormat="1" ht="12.75" x14ac:dyDescent="0.2">
      <c r="A62" s="181"/>
      <c r="B62" s="993" t="s">
        <v>1598</v>
      </c>
      <c r="C62" s="916"/>
      <c r="D62" s="916"/>
      <c r="E62" s="916"/>
      <c r="F62" s="916"/>
      <c r="G62" s="916"/>
      <c r="H62" s="916"/>
      <c r="I62" s="916"/>
      <c r="J62" s="916"/>
      <c r="K62" s="916"/>
      <c r="L62" s="916"/>
      <c r="M62" s="916"/>
      <c r="N62" s="916"/>
      <c r="O62" s="916"/>
      <c r="P62" s="916"/>
      <c r="Q62" s="917"/>
      <c r="R62" s="783"/>
      <c r="AY62" s="672"/>
      <c r="AZ62" s="672"/>
      <c r="BA62" s="672"/>
      <c r="BB62" s="672"/>
      <c r="BC62" s="672"/>
      <c r="BD62" s="673"/>
      <c r="BE62" s="673"/>
      <c r="BF62" s="673"/>
      <c r="BG62" s="672"/>
      <c r="BH62" s="672"/>
      <c r="BI62" s="672"/>
      <c r="BJ62" s="207"/>
    </row>
    <row r="63" spans="1:74" s="180" customFormat="1" ht="12" customHeight="1" x14ac:dyDescent="0.2">
      <c r="A63" s="181"/>
      <c r="B63" s="776" t="s">
        <v>809</v>
      </c>
      <c r="C63" s="776"/>
      <c r="D63" s="776"/>
      <c r="E63" s="776"/>
      <c r="F63" s="776"/>
      <c r="G63" s="776"/>
      <c r="H63" s="777"/>
      <c r="I63" s="776"/>
      <c r="J63" s="776"/>
      <c r="K63" s="776"/>
      <c r="L63" s="776"/>
      <c r="M63" s="776"/>
      <c r="N63" s="776"/>
      <c r="O63" s="776"/>
      <c r="P63" s="776"/>
      <c r="Q63" s="776"/>
      <c r="R63" s="778"/>
      <c r="AY63" s="672"/>
      <c r="AZ63" s="672"/>
      <c r="BA63" s="672"/>
      <c r="BB63" s="672"/>
      <c r="BC63" s="672"/>
      <c r="BD63" s="673"/>
      <c r="BE63" s="673"/>
      <c r="BF63" s="673"/>
      <c r="BG63" s="672"/>
      <c r="BH63" s="672"/>
      <c r="BI63" s="672"/>
      <c r="BJ63" s="207"/>
    </row>
    <row r="64" spans="1:74" s="180" customFormat="1" ht="12" customHeight="1" x14ac:dyDescent="0.2">
      <c r="A64" s="181"/>
      <c r="B64" s="929" t="str">
        <f>Dates!$G$2</f>
        <v>EIA completed modeling and analysis for this report on Thursday, February 5, 2026.</v>
      </c>
      <c r="C64" s="930"/>
      <c r="D64" s="930"/>
      <c r="E64" s="930"/>
      <c r="F64" s="930"/>
      <c r="G64" s="930"/>
      <c r="H64" s="930"/>
      <c r="I64" s="930"/>
      <c r="J64" s="930"/>
      <c r="K64" s="930"/>
      <c r="L64" s="930"/>
      <c r="M64" s="930"/>
      <c r="N64" s="930"/>
      <c r="O64" s="930"/>
      <c r="P64" s="930"/>
      <c r="Q64" s="930"/>
      <c r="R64" s="779"/>
      <c r="AY64" s="672"/>
      <c r="AZ64" s="672"/>
      <c r="BA64" s="672"/>
      <c r="BB64" s="672"/>
      <c r="BC64" s="672"/>
      <c r="BD64" s="673"/>
      <c r="BE64" s="673"/>
      <c r="BF64" s="673"/>
      <c r="BG64" s="672"/>
      <c r="BH64" s="672"/>
      <c r="BI64" s="672"/>
      <c r="BJ64" s="207"/>
    </row>
    <row r="65" spans="1:74" s="112" customFormat="1" ht="12" customHeight="1" x14ac:dyDescent="0.2">
      <c r="A65" s="50"/>
      <c r="B65" s="920" t="s">
        <v>1406</v>
      </c>
      <c r="C65" s="921"/>
      <c r="D65" s="921"/>
      <c r="E65" s="921"/>
      <c r="F65" s="921"/>
      <c r="G65" s="921"/>
      <c r="H65" s="921"/>
      <c r="I65" s="921"/>
      <c r="J65" s="921"/>
      <c r="K65" s="921"/>
      <c r="L65" s="921"/>
      <c r="M65" s="921"/>
      <c r="N65" s="921"/>
      <c r="O65" s="921"/>
      <c r="P65" s="921"/>
      <c r="Q65" s="921"/>
      <c r="R65" s="783"/>
      <c r="AY65" s="831"/>
      <c r="AZ65" s="831"/>
      <c r="BA65" s="831"/>
      <c r="BB65" s="831"/>
      <c r="BC65" s="831"/>
      <c r="BD65" s="671"/>
      <c r="BE65" s="671"/>
      <c r="BF65" s="671"/>
      <c r="BG65" s="831"/>
      <c r="BH65" s="831"/>
      <c r="BI65" s="831"/>
      <c r="BJ65" s="206"/>
    </row>
    <row r="66" spans="1:74" s="180" customFormat="1" ht="12" customHeight="1" x14ac:dyDescent="0.2">
      <c r="A66" s="181"/>
      <c r="B66" s="928" t="s">
        <v>799</v>
      </c>
      <c r="C66" s="921"/>
      <c r="D66" s="921"/>
      <c r="E66" s="921"/>
      <c r="F66" s="921"/>
      <c r="G66" s="921"/>
      <c r="H66" s="921"/>
      <c r="I66" s="921"/>
      <c r="J66" s="921"/>
      <c r="K66" s="921"/>
      <c r="L66" s="921"/>
      <c r="M66" s="921"/>
      <c r="N66" s="921"/>
      <c r="O66" s="921"/>
      <c r="P66" s="921"/>
      <c r="Q66" s="921"/>
      <c r="R66" s="783"/>
      <c r="AY66" s="672"/>
      <c r="AZ66" s="672"/>
      <c r="BA66" s="672"/>
      <c r="BB66" s="672"/>
      <c r="BC66" s="672"/>
      <c r="BD66" s="673"/>
      <c r="BE66" s="673"/>
      <c r="BF66" s="673"/>
      <c r="BG66" s="672"/>
      <c r="BH66" s="672"/>
      <c r="BI66" s="672"/>
      <c r="BJ66" s="207"/>
    </row>
    <row r="67" spans="1:74" s="180" customFormat="1" ht="12.75" x14ac:dyDescent="0.2">
      <c r="A67" s="181"/>
      <c r="B67" s="928" t="s">
        <v>66</v>
      </c>
      <c r="C67" s="921"/>
      <c r="D67" s="921"/>
      <c r="E67" s="921"/>
      <c r="F67" s="921"/>
      <c r="G67" s="921"/>
      <c r="H67" s="921"/>
      <c r="I67" s="921"/>
      <c r="J67" s="921"/>
      <c r="K67" s="921"/>
      <c r="L67" s="921"/>
      <c r="M67" s="921"/>
      <c r="N67" s="921"/>
      <c r="O67" s="921"/>
      <c r="P67" s="921"/>
      <c r="Q67" s="921"/>
      <c r="R67" s="783"/>
      <c r="AY67" s="672"/>
      <c r="AZ67" s="672"/>
      <c r="BA67" s="672"/>
      <c r="BB67" s="672"/>
      <c r="BC67" s="672"/>
      <c r="BD67" s="673"/>
      <c r="BE67" s="673"/>
      <c r="BF67" s="673"/>
      <c r="BG67" s="672"/>
      <c r="BH67" s="672"/>
      <c r="BI67" s="672"/>
      <c r="BJ67" s="207"/>
    </row>
    <row r="68" spans="1:74" s="180" customFormat="1" x14ac:dyDescent="0.2">
      <c r="A68" s="181"/>
      <c r="B68" s="909" t="s">
        <v>823</v>
      </c>
      <c r="C68" s="909"/>
      <c r="D68" s="909"/>
      <c r="E68" s="909"/>
      <c r="F68" s="909"/>
      <c r="G68" s="909"/>
      <c r="H68" s="909"/>
      <c r="I68" s="909"/>
      <c r="J68" s="909"/>
      <c r="K68" s="909"/>
      <c r="L68" s="909"/>
      <c r="M68" s="909"/>
      <c r="N68" s="909"/>
      <c r="O68" s="909"/>
      <c r="P68" s="909"/>
      <c r="Q68" s="909"/>
      <c r="R68" s="909"/>
      <c r="AY68" s="672"/>
      <c r="AZ68" s="672"/>
      <c r="BA68" s="672"/>
      <c r="BB68" s="672"/>
      <c r="BC68" s="672"/>
      <c r="BD68" s="673"/>
      <c r="BE68" s="673"/>
      <c r="BF68" s="673"/>
      <c r="BG68" s="672"/>
      <c r="BH68" s="672"/>
      <c r="BI68" s="672"/>
      <c r="BJ68" s="207"/>
    </row>
    <row r="69" spans="1:74" s="180" customFormat="1" ht="24.75" customHeight="1" x14ac:dyDescent="0.2">
      <c r="A69" s="179"/>
      <c r="B69" s="1001" t="s">
        <v>1593</v>
      </c>
      <c r="C69" s="916"/>
      <c r="D69" s="916"/>
      <c r="E69" s="916"/>
      <c r="F69" s="916"/>
      <c r="G69" s="916"/>
      <c r="H69" s="916"/>
      <c r="I69" s="916"/>
      <c r="J69" s="916"/>
      <c r="K69" s="916"/>
      <c r="L69" s="916"/>
      <c r="M69" s="916"/>
      <c r="N69" s="916"/>
      <c r="O69" s="916"/>
      <c r="P69" s="916"/>
      <c r="Q69" s="917"/>
      <c r="R69" s="783"/>
      <c r="AY69" s="672"/>
      <c r="AZ69" s="672"/>
      <c r="BA69" s="672"/>
      <c r="BB69" s="672"/>
      <c r="BC69" s="672"/>
      <c r="BD69" s="673"/>
      <c r="BE69" s="673"/>
      <c r="BF69" s="673"/>
      <c r="BG69" s="672"/>
      <c r="BH69" s="672"/>
      <c r="BI69" s="672"/>
      <c r="BJ69" s="207"/>
    </row>
    <row r="70" spans="1:74" s="180" customFormat="1" ht="14.25" x14ac:dyDescent="0.2">
      <c r="A70" s="179"/>
      <c r="B70" s="915" t="s">
        <v>800</v>
      </c>
      <c r="C70" s="917"/>
      <c r="D70" s="917"/>
      <c r="E70" s="917"/>
      <c r="F70" s="917"/>
      <c r="G70" s="917"/>
      <c r="H70" s="917"/>
      <c r="I70" s="917"/>
      <c r="J70" s="917"/>
      <c r="K70" s="917"/>
      <c r="L70" s="917"/>
      <c r="M70" s="917"/>
      <c r="N70" s="917"/>
      <c r="O70" s="917"/>
      <c r="P70" s="917"/>
      <c r="Q70" s="1002"/>
      <c r="R70" s="783"/>
      <c r="AY70" s="672"/>
      <c r="AZ70" s="672"/>
      <c r="BA70" s="672"/>
      <c r="BB70" s="672"/>
      <c r="BC70" s="672"/>
      <c r="BD70" s="673"/>
      <c r="BE70" s="673"/>
      <c r="BF70" s="673"/>
      <c r="BG70" s="672"/>
      <c r="BH70" s="672"/>
      <c r="BI70" s="672"/>
      <c r="BJ70" s="207"/>
    </row>
    <row r="71" spans="1:74" s="180" customFormat="1" ht="12" customHeight="1" x14ac:dyDescent="0.2">
      <c r="A71" s="179"/>
      <c r="B71" s="1003" t="s">
        <v>825</v>
      </c>
      <c r="C71" s="917"/>
      <c r="D71" s="917"/>
      <c r="E71" s="917"/>
      <c r="F71" s="917"/>
      <c r="G71" s="917"/>
      <c r="H71" s="917"/>
      <c r="I71" s="917"/>
      <c r="J71" s="917"/>
      <c r="K71" s="917"/>
      <c r="L71" s="917"/>
      <c r="M71" s="917"/>
      <c r="N71" s="917"/>
      <c r="O71" s="917"/>
      <c r="P71" s="917"/>
      <c r="Q71" s="917"/>
      <c r="R71" s="783"/>
      <c r="AY71" s="672"/>
      <c r="AZ71" s="672"/>
      <c r="BA71" s="672"/>
      <c r="BB71" s="672"/>
      <c r="BC71" s="672"/>
      <c r="BD71" s="673"/>
      <c r="BE71" s="673"/>
      <c r="BF71" s="673"/>
      <c r="BG71" s="672"/>
      <c r="BH71" s="672"/>
      <c r="BI71" s="672"/>
      <c r="BJ71" s="207"/>
    </row>
    <row r="72" spans="1:74" s="182" customFormat="1" ht="12" customHeight="1" x14ac:dyDescent="0.2">
      <c r="A72" s="49"/>
      <c r="B72" s="957"/>
      <c r="C72" s="1000"/>
      <c r="D72" s="1000"/>
      <c r="E72" s="1000"/>
      <c r="F72" s="1000"/>
      <c r="G72" s="1000"/>
      <c r="H72" s="1000"/>
      <c r="I72" s="1000"/>
      <c r="J72" s="1000"/>
      <c r="K72" s="1000"/>
      <c r="L72" s="1000"/>
      <c r="M72" s="1000"/>
      <c r="N72" s="1000"/>
      <c r="O72" s="1000"/>
      <c r="P72" s="1000"/>
      <c r="Q72" s="958"/>
      <c r="AY72" s="832"/>
      <c r="AZ72" s="832"/>
      <c r="BA72" s="832"/>
      <c r="BB72" s="832"/>
      <c r="BC72" s="832"/>
      <c r="BD72" s="674"/>
      <c r="BE72" s="674"/>
      <c r="BF72" s="674"/>
      <c r="BG72" s="832"/>
      <c r="BH72" s="832"/>
      <c r="BI72" s="832"/>
      <c r="BJ72" s="203"/>
    </row>
    <row r="73" spans="1:74" ht="12.6" customHeight="1" x14ac:dyDescent="0.2">
      <c r="B73" s="957"/>
      <c r="C73" s="958"/>
      <c r="D73" s="958"/>
      <c r="E73" s="958"/>
      <c r="F73" s="958"/>
      <c r="G73" s="958"/>
      <c r="H73" s="958"/>
      <c r="I73" s="958"/>
      <c r="J73" s="958"/>
      <c r="K73" s="958"/>
      <c r="L73" s="958"/>
      <c r="M73" s="958"/>
      <c r="N73" s="958"/>
      <c r="O73" s="958"/>
      <c r="P73" s="958"/>
      <c r="Q73" s="911"/>
      <c r="BK73" s="142"/>
      <c r="BL73" s="142"/>
      <c r="BM73" s="142"/>
      <c r="BN73" s="142"/>
      <c r="BO73" s="142"/>
      <c r="BP73" s="142"/>
      <c r="BQ73" s="142"/>
      <c r="BR73" s="142"/>
      <c r="BS73" s="142"/>
      <c r="BT73" s="142"/>
      <c r="BU73" s="142"/>
      <c r="BV73" s="142"/>
    </row>
    <row r="74" spans="1:74" ht="12.6" customHeight="1" x14ac:dyDescent="0.2">
      <c r="B74" s="955"/>
      <c r="C74" s="911"/>
      <c r="D74" s="911"/>
      <c r="E74" s="911"/>
      <c r="F74" s="911"/>
      <c r="G74" s="911"/>
      <c r="H74" s="911"/>
      <c r="I74" s="911"/>
      <c r="J74" s="911"/>
      <c r="K74" s="911"/>
      <c r="L74" s="911"/>
      <c r="M74" s="911"/>
      <c r="N74" s="911"/>
      <c r="O74" s="911"/>
      <c r="P74" s="911"/>
      <c r="Q74" s="911"/>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row r="168" spans="63:74" x14ac:dyDescent="0.2">
      <c r="BK168" s="142"/>
      <c r="BL168" s="142"/>
      <c r="BM168" s="142"/>
      <c r="BN168" s="142"/>
      <c r="BO168" s="142"/>
      <c r="BP168" s="142"/>
      <c r="BQ168" s="142"/>
      <c r="BR168" s="142"/>
      <c r="BS168" s="142"/>
      <c r="BT168" s="142"/>
      <c r="BU168" s="142"/>
      <c r="BV168" s="142"/>
    </row>
  </sheetData>
  <mergeCells count="24">
    <mergeCell ref="AY3:BJ3"/>
    <mergeCell ref="BK3:BV3"/>
    <mergeCell ref="B66:Q66"/>
    <mergeCell ref="B60:Q60"/>
    <mergeCell ref="B58:Q58"/>
    <mergeCell ref="O3:Z3"/>
    <mergeCell ref="AA3:AL3"/>
    <mergeCell ref="B62:Q62"/>
    <mergeCell ref="B68:R68"/>
    <mergeCell ref="AM3:AX3"/>
    <mergeCell ref="B73:Q73"/>
    <mergeCell ref="B74:Q74"/>
    <mergeCell ref="A1:A2"/>
    <mergeCell ref="B72:Q72"/>
    <mergeCell ref="B64:Q64"/>
    <mergeCell ref="B69:Q69"/>
    <mergeCell ref="B70:Q70"/>
    <mergeCell ref="B71:Q71"/>
    <mergeCell ref="B65:Q65"/>
    <mergeCell ref="B59:Q59"/>
    <mergeCell ref="B61:Q61"/>
    <mergeCell ref="B67:Q67"/>
    <mergeCell ref="B1:AL1"/>
    <mergeCell ref="C3:N3"/>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42578125" style="55" customWidth="1"/>
    <col min="2" max="2" width="25.5703125" style="55" customWidth="1"/>
    <col min="3" max="50" width="6.5703125" style="55" customWidth="1"/>
    <col min="51" max="55" width="6.5703125" style="833" customWidth="1"/>
    <col min="56" max="58" width="6.5703125" style="675" customWidth="1"/>
    <col min="59" max="61" width="6.5703125" style="833" customWidth="1"/>
    <col min="62" max="62" width="6.5703125" style="141" customWidth="1"/>
    <col min="63" max="74" width="6.5703125" style="55" customWidth="1"/>
    <col min="75" max="16384" width="9.5703125" style="55"/>
  </cols>
  <sheetData>
    <row r="1" spans="1:74" ht="15.6" customHeight="1" x14ac:dyDescent="0.2">
      <c r="A1" s="931" t="s">
        <v>478</v>
      </c>
      <c r="B1" s="1008" t="s">
        <v>757</v>
      </c>
      <c r="C1" s="1009"/>
      <c r="D1" s="1009"/>
      <c r="E1" s="1009"/>
      <c r="F1" s="1009"/>
      <c r="G1" s="1009"/>
      <c r="H1" s="1009"/>
      <c r="I1" s="1009"/>
      <c r="J1" s="1009"/>
      <c r="K1" s="1009"/>
      <c r="L1" s="1009"/>
      <c r="M1" s="1009"/>
      <c r="N1" s="1009"/>
      <c r="O1" s="1009"/>
      <c r="P1" s="1009"/>
      <c r="Q1" s="1009"/>
      <c r="R1" s="1009"/>
      <c r="S1" s="1009"/>
      <c r="T1" s="1009"/>
      <c r="U1" s="1009"/>
      <c r="V1" s="1009"/>
      <c r="W1" s="1009"/>
      <c r="X1" s="1009"/>
      <c r="Y1" s="1009"/>
      <c r="Z1" s="1009"/>
      <c r="AA1" s="1009"/>
      <c r="AB1" s="1009"/>
      <c r="AC1" s="1009"/>
      <c r="AD1" s="1009"/>
      <c r="AE1" s="1009"/>
      <c r="AF1" s="1009"/>
      <c r="AG1" s="1009"/>
      <c r="AH1" s="1009"/>
      <c r="AI1" s="1009"/>
      <c r="AJ1" s="1009"/>
      <c r="AK1" s="1009"/>
      <c r="AL1" s="1009"/>
    </row>
    <row r="2" spans="1:74" ht="13.35" customHeight="1"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458"/>
      <c r="BA5" s="458"/>
      <c r="BB5" s="458"/>
      <c r="BC5" s="458"/>
      <c r="BD5" s="458"/>
      <c r="BE5" s="458"/>
      <c r="BF5" s="458"/>
      <c r="BG5" s="458"/>
      <c r="BH5" s="458"/>
      <c r="BI5" s="458"/>
      <c r="BJ5" s="458"/>
      <c r="BK5" s="458"/>
      <c r="BL5" s="458"/>
      <c r="BM5" s="458"/>
      <c r="BN5" s="458"/>
      <c r="BO5" s="458"/>
      <c r="BP5" s="458"/>
      <c r="BQ5" s="458"/>
      <c r="BR5" s="458"/>
      <c r="BS5" s="458"/>
      <c r="BT5" s="458"/>
      <c r="BU5" s="458"/>
      <c r="BV5" s="458"/>
    </row>
    <row r="6" spans="1:74" s="57" customFormat="1" ht="11.1" customHeight="1" x14ac:dyDescent="0.2">
      <c r="A6" s="460" t="s">
        <v>637</v>
      </c>
      <c r="B6" s="741" t="s">
        <v>1382</v>
      </c>
      <c r="C6" s="299">
        <v>338.65604769999999</v>
      </c>
      <c r="D6" s="299">
        <v>305.8630708</v>
      </c>
      <c r="E6" s="299">
        <v>304.30002739999998</v>
      </c>
      <c r="F6" s="299">
        <v>284.93286510000001</v>
      </c>
      <c r="G6" s="299">
        <v>309.69695280000002</v>
      </c>
      <c r="H6" s="299">
        <v>347.10633180000002</v>
      </c>
      <c r="I6" s="299">
        <v>389.2141742</v>
      </c>
      <c r="J6" s="299">
        <v>389.6262777</v>
      </c>
      <c r="K6" s="299">
        <v>340.54384019999998</v>
      </c>
      <c r="L6" s="299">
        <v>297.19594480000001</v>
      </c>
      <c r="M6" s="299">
        <v>292.25774619999999</v>
      </c>
      <c r="N6" s="299">
        <v>327.7757843</v>
      </c>
      <c r="O6" s="299">
        <v>325.41464459999997</v>
      </c>
      <c r="P6" s="299">
        <v>292.94566500000002</v>
      </c>
      <c r="Q6" s="299">
        <v>306.4539431</v>
      </c>
      <c r="R6" s="299">
        <v>280.81114559999997</v>
      </c>
      <c r="S6" s="299">
        <v>298.70556720000002</v>
      </c>
      <c r="T6" s="299">
        <v>328.79808220000001</v>
      </c>
      <c r="U6" s="299">
        <v>387.2561058</v>
      </c>
      <c r="V6" s="299">
        <v>392.43603510000003</v>
      </c>
      <c r="W6" s="299">
        <v>346.47644129999998</v>
      </c>
      <c r="X6" s="299">
        <v>308.06540890000002</v>
      </c>
      <c r="Y6" s="299">
        <v>294.2484834</v>
      </c>
      <c r="Z6" s="299">
        <v>312.64183409999998</v>
      </c>
      <c r="AA6" s="299">
        <v>343.71651869999999</v>
      </c>
      <c r="AB6" s="299">
        <v>303.25834409999999</v>
      </c>
      <c r="AC6" s="299">
        <v>297.27827830000001</v>
      </c>
      <c r="AD6" s="299">
        <v>286.256798</v>
      </c>
      <c r="AE6" s="299">
        <v>313.961456</v>
      </c>
      <c r="AF6" s="299">
        <v>355.88196770000002</v>
      </c>
      <c r="AG6" s="299">
        <v>397.87258639999999</v>
      </c>
      <c r="AH6" s="299">
        <v>394.19946299999998</v>
      </c>
      <c r="AI6" s="299">
        <v>343.07070770000001</v>
      </c>
      <c r="AJ6" s="299">
        <v>315.90198349999997</v>
      </c>
      <c r="AK6" s="299">
        <v>295.79604239999998</v>
      </c>
      <c r="AL6" s="299">
        <v>328.18769680000003</v>
      </c>
      <c r="AM6" s="299">
        <v>362.35751449999998</v>
      </c>
      <c r="AN6" s="299">
        <v>320.8323575</v>
      </c>
      <c r="AO6" s="299">
        <v>307.53177140000003</v>
      </c>
      <c r="AP6" s="299">
        <v>295.05461680000002</v>
      </c>
      <c r="AQ6" s="299">
        <v>312.68388299999998</v>
      </c>
      <c r="AR6" s="299">
        <v>357.36014219999998</v>
      </c>
      <c r="AS6" s="299">
        <v>407.23048110000002</v>
      </c>
      <c r="AT6" s="299">
        <v>392.28978860000001</v>
      </c>
      <c r="AU6" s="299">
        <v>344.96079939999998</v>
      </c>
      <c r="AV6" s="299">
        <v>321.21581570000001</v>
      </c>
      <c r="AW6" s="299">
        <v>298.9255321</v>
      </c>
      <c r="AX6" s="299">
        <v>337.37923519999998</v>
      </c>
      <c r="AY6" s="299">
        <v>363.64550819999999</v>
      </c>
      <c r="AZ6" s="462">
        <v>320.09390000000002</v>
      </c>
      <c r="BA6" s="462">
        <v>315.66149999999999</v>
      </c>
      <c r="BB6" s="462">
        <v>297.94369999999998</v>
      </c>
      <c r="BC6" s="462">
        <v>318.36099999999999</v>
      </c>
      <c r="BD6" s="462">
        <v>359.59210000000002</v>
      </c>
      <c r="BE6" s="462">
        <v>410.06580000000002</v>
      </c>
      <c r="BF6" s="462">
        <v>412.77080000000001</v>
      </c>
      <c r="BG6" s="462">
        <v>356.27699999999999</v>
      </c>
      <c r="BH6" s="462">
        <v>325.49509999999998</v>
      </c>
      <c r="BI6" s="462">
        <v>304.76179999999999</v>
      </c>
      <c r="BJ6" s="462">
        <v>344.6583</v>
      </c>
      <c r="BK6" s="462">
        <v>363.02800000000002</v>
      </c>
      <c r="BL6" s="462">
        <v>324.08210000000003</v>
      </c>
      <c r="BM6" s="462">
        <v>324.03789999999998</v>
      </c>
      <c r="BN6" s="462">
        <v>307.3818</v>
      </c>
      <c r="BO6" s="462">
        <v>328.90210000000002</v>
      </c>
      <c r="BP6" s="462">
        <v>371.363</v>
      </c>
      <c r="BQ6" s="462">
        <v>423.21859999999998</v>
      </c>
      <c r="BR6" s="462">
        <v>426.15690000000001</v>
      </c>
      <c r="BS6" s="462">
        <v>367.89089999999999</v>
      </c>
      <c r="BT6" s="462">
        <v>336.05410000000001</v>
      </c>
      <c r="BU6" s="462">
        <v>314.21980000000002</v>
      </c>
      <c r="BV6" s="462">
        <v>346.95940000000002</v>
      </c>
    </row>
    <row r="7" spans="1:74" ht="11.1" customHeight="1" x14ac:dyDescent="0.2">
      <c r="A7" s="54" t="s">
        <v>627</v>
      </c>
      <c r="B7" s="739" t="s">
        <v>1004</v>
      </c>
      <c r="C7" s="452">
        <v>10.41702776</v>
      </c>
      <c r="D7" s="452">
        <v>9.5267438900000005</v>
      </c>
      <c r="E7" s="452">
        <v>9.3516091299999999</v>
      </c>
      <c r="F7" s="452">
        <v>8.6710053400000007</v>
      </c>
      <c r="G7" s="452">
        <v>8.7275764099999993</v>
      </c>
      <c r="H7" s="452">
        <v>9.0606487700000002</v>
      </c>
      <c r="I7" s="452">
        <v>11.1310389</v>
      </c>
      <c r="J7" s="452">
        <v>11.481671860000001</v>
      </c>
      <c r="K7" s="452">
        <v>9.5333639100000003</v>
      </c>
      <c r="L7" s="452">
        <v>8.4980085400000007</v>
      </c>
      <c r="M7" s="452">
        <v>8.5209244399999999</v>
      </c>
      <c r="N7" s="452">
        <v>9.5715591500000006</v>
      </c>
      <c r="O7" s="452">
        <v>9.7749188700000005</v>
      </c>
      <c r="P7" s="452">
        <v>9.1573613900000002</v>
      </c>
      <c r="Q7" s="452">
        <v>9.1614414800000006</v>
      </c>
      <c r="R7" s="452">
        <v>8.0779504200000005</v>
      </c>
      <c r="S7" s="452">
        <v>8.2633916500000009</v>
      </c>
      <c r="T7" s="452">
        <v>8.8696297299999998</v>
      </c>
      <c r="U7" s="452">
        <v>11.301378120000001</v>
      </c>
      <c r="V7" s="452">
        <v>10.549009160000001</v>
      </c>
      <c r="W7" s="452">
        <v>9.7467153599999996</v>
      </c>
      <c r="X7" s="452">
        <v>8.5939703900000008</v>
      </c>
      <c r="Y7" s="452">
        <v>8.6649270600000001</v>
      </c>
      <c r="Z7" s="452">
        <v>9.1685984699999992</v>
      </c>
      <c r="AA7" s="452">
        <v>10.1355033</v>
      </c>
      <c r="AB7" s="452">
        <v>9.4093131999999997</v>
      </c>
      <c r="AC7" s="452">
        <v>9.0861166000000004</v>
      </c>
      <c r="AD7" s="452">
        <v>8.4356609700000007</v>
      </c>
      <c r="AE7" s="452">
        <v>8.5640788299999997</v>
      </c>
      <c r="AF7" s="452">
        <v>9.4266772700000008</v>
      </c>
      <c r="AG7" s="452">
        <v>11.059835550000001</v>
      </c>
      <c r="AH7" s="452">
        <v>10.38305602</v>
      </c>
      <c r="AI7" s="452">
        <v>8.8787949400000006</v>
      </c>
      <c r="AJ7" s="452">
        <v>8.5056834299999995</v>
      </c>
      <c r="AK7" s="452">
        <v>8.3713566499999992</v>
      </c>
      <c r="AL7" s="452">
        <v>9.6425972400000006</v>
      </c>
      <c r="AM7" s="452">
        <v>10.69183074</v>
      </c>
      <c r="AN7" s="452">
        <v>9.5226389099999995</v>
      </c>
      <c r="AO7" s="452">
        <v>9.0917765100000008</v>
      </c>
      <c r="AP7" s="452">
        <v>8.5528046700000004</v>
      </c>
      <c r="AQ7" s="452">
        <v>8.3979522299999996</v>
      </c>
      <c r="AR7" s="452">
        <v>9.6064128199999992</v>
      </c>
      <c r="AS7" s="452">
        <v>11.692708209999999</v>
      </c>
      <c r="AT7" s="452">
        <v>10.665982359999999</v>
      </c>
      <c r="AU7" s="452">
        <v>8.9660995000000003</v>
      </c>
      <c r="AV7" s="452">
        <v>8.64561986</v>
      </c>
      <c r="AW7" s="452">
        <v>8.2833035200000005</v>
      </c>
      <c r="AX7" s="452">
        <v>10.0090763</v>
      </c>
      <c r="AY7" s="452">
        <v>10.849997439999999</v>
      </c>
      <c r="AZ7" s="456">
        <v>9.5744860000000003</v>
      </c>
      <c r="BA7" s="456">
        <v>9.1847089999999998</v>
      </c>
      <c r="BB7" s="456">
        <v>8.5868450000000003</v>
      </c>
      <c r="BC7" s="456">
        <v>8.4062660000000005</v>
      </c>
      <c r="BD7" s="456">
        <v>9.4886900000000001</v>
      </c>
      <c r="BE7" s="456">
        <v>11.544180000000001</v>
      </c>
      <c r="BF7" s="456">
        <v>11.47536</v>
      </c>
      <c r="BG7" s="456">
        <v>9.2607789999999994</v>
      </c>
      <c r="BH7" s="456">
        <v>8.7060259999999996</v>
      </c>
      <c r="BI7" s="456">
        <v>8.1857559999999996</v>
      </c>
      <c r="BJ7" s="456">
        <v>9.5747619999999998</v>
      </c>
      <c r="BK7" s="456">
        <v>10.3531</v>
      </c>
      <c r="BL7" s="456">
        <v>9.2374050000000008</v>
      </c>
      <c r="BM7" s="456">
        <v>9.1072009999999999</v>
      </c>
      <c r="BN7" s="456">
        <v>8.6100110000000001</v>
      </c>
      <c r="BO7" s="456">
        <v>8.4289950000000005</v>
      </c>
      <c r="BP7" s="456">
        <v>9.5249889999999997</v>
      </c>
      <c r="BQ7" s="456">
        <v>11.61345</v>
      </c>
      <c r="BR7" s="456">
        <v>11.53584</v>
      </c>
      <c r="BS7" s="456">
        <v>9.2761119999999995</v>
      </c>
      <c r="BT7" s="456">
        <v>8.7016039999999997</v>
      </c>
      <c r="BU7" s="456">
        <v>8.1782789999999999</v>
      </c>
      <c r="BV7" s="456">
        <v>9.5650359999999992</v>
      </c>
    </row>
    <row r="8" spans="1:74" ht="11.1" customHeight="1" x14ac:dyDescent="0.2">
      <c r="A8" s="54" t="s">
        <v>628</v>
      </c>
      <c r="B8" s="740" t="s">
        <v>1005</v>
      </c>
      <c r="C8" s="452">
        <v>32.889607669999997</v>
      </c>
      <c r="D8" s="452">
        <v>29.473402579999998</v>
      </c>
      <c r="E8" s="452">
        <v>28.528399579999999</v>
      </c>
      <c r="F8" s="452">
        <v>26.50325582</v>
      </c>
      <c r="G8" s="452">
        <v>26.812190180000002</v>
      </c>
      <c r="H8" s="452">
        <v>30.38978169</v>
      </c>
      <c r="I8" s="452">
        <v>35.811473280000001</v>
      </c>
      <c r="J8" s="452">
        <v>36.981242469999998</v>
      </c>
      <c r="K8" s="452">
        <v>30.981694310000002</v>
      </c>
      <c r="L8" s="452">
        <v>26.756537779999999</v>
      </c>
      <c r="M8" s="452">
        <v>26.489209450000001</v>
      </c>
      <c r="N8" s="452">
        <v>31.081046390000001</v>
      </c>
      <c r="O8" s="452">
        <v>30.50256757</v>
      </c>
      <c r="P8" s="452">
        <v>27.655944529999999</v>
      </c>
      <c r="Q8" s="452">
        <v>28.543037779999999</v>
      </c>
      <c r="R8" s="452">
        <v>25.422525390000001</v>
      </c>
      <c r="S8" s="452">
        <v>25.817637009999999</v>
      </c>
      <c r="T8" s="452">
        <v>28.07117959</v>
      </c>
      <c r="U8" s="452">
        <v>35.374502980000003</v>
      </c>
      <c r="V8" s="452">
        <v>34.024166270000002</v>
      </c>
      <c r="W8" s="452">
        <v>30.699005570000001</v>
      </c>
      <c r="X8" s="452">
        <v>26.778923899999999</v>
      </c>
      <c r="Y8" s="452">
        <v>27.02582718</v>
      </c>
      <c r="Z8" s="452">
        <v>29.31454931</v>
      </c>
      <c r="AA8" s="452">
        <v>31.426691680000001</v>
      </c>
      <c r="AB8" s="452">
        <v>27.852568359999999</v>
      </c>
      <c r="AC8" s="452">
        <v>27.997250149999999</v>
      </c>
      <c r="AD8" s="452">
        <v>26.154576989999999</v>
      </c>
      <c r="AE8" s="452">
        <v>26.62414047</v>
      </c>
      <c r="AF8" s="452">
        <v>31.023954360000001</v>
      </c>
      <c r="AG8" s="452">
        <v>37.495637039999998</v>
      </c>
      <c r="AH8" s="452">
        <v>35.103499540000001</v>
      </c>
      <c r="AI8" s="452">
        <v>29.325090729999999</v>
      </c>
      <c r="AJ8" s="452">
        <v>26.54140241</v>
      </c>
      <c r="AK8" s="452">
        <v>25.94006869</v>
      </c>
      <c r="AL8" s="452">
        <v>30.69056166</v>
      </c>
      <c r="AM8" s="452">
        <v>33.506926309999997</v>
      </c>
      <c r="AN8" s="452">
        <v>30.09958103</v>
      </c>
      <c r="AO8" s="452">
        <v>28.260929269999998</v>
      </c>
      <c r="AP8" s="452">
        <v>25.859814629999999</v>
      </c>
      <c r="AQ8" s="452">
        <v>26.195039220000002</v>
      </c>
      <c r="AR8" s="452">
        <v>30.464794820000002</v>
      </c>
      <c r="AS8" s="452">
        <v>38.15240343</v>
      </c>
      <c r="AT8" s="452">
        <v>34.042212829999997</v>
      </c>
      <c r="AU8" s="452">
        <v>28.848380559999999</v>
      </c>
      <c r="AV8" s="452">
        <v>26.95080768</v>
      </c>
      <c r="AW8" s="452">
        <v>25.68224627</v>
      </c>
      <c r="AX8" s="452">
        <v>31.722330629999998</v>
      </c>
      <c r="AY8" s="452">
        <v>33.852004950000001</v>
      </c>
      <c r="AZ8" s="456">
        <v>29.829750000000001</v>
      </c>
      <c r="BA8" s="456">
        <v>29.23068</v>
      </c>
      <c r="BB8" s="456">
        <v>26.615410000000001</v>
      </c>
      <c r="BC8" s="456">
        <v>26.939440000000001</v>
      </c>
      <c r="BD8" s="456">
        <v>30.739180000000001</v>
      </c>
      <c r="BE8" s="456">
        <v>37.25582</v>
      </c>
      <c r="BF8" s="456">
        <v>36.50526</v>
      </c>
      <c r="BG8" s="456">
        <v>30.753969999999999</v>
      </c>
      <c r="BH8" s="456">
        <v>27.604030000000002</v>
      </c>
      <c r="BI8" s="456">
        <v>26.759740000000001</v>
      </c>
      <c r="BJ8" s="456">
        <v>31.94753</v>
      </c>
      <c r="BK8" s="456">
        <v>33.543849999999999</v>
      </c>
      <c r="BL8" s="456">
        <v>30.01689</v>
      </c>
      <c r="BM8" s="456">
        <v>29.688759999999998</v>
      </c>
      <c r="BN8" s="456">
        <v>27.123919999999998</v>
      </c>
      <c r="BO8" s="456">
        <v>27.448869999999999</v>
      </c>
      <c r="BP8" s="456">
        <v>31.317209999999999</v>
      </c>
      <c r="BQ8" s="456">
        <v>37.966459999999998</v>
      </c>
      <c r="BR8" s="456">
        <v>37.187309999999997</v>
      </c>
      <c r="BS8" s="456">
        <v>31.31767</v>
      </c>
      <c r="BT8" s="456">
        <v>28.103680000000001</v>
      </c>
      <c r="BU8" s="456">
        <v>27.258959999999998</v>
      </c>
      <c r="BV8" s="456">
        <v>31.664280000000002</v>
      </c>
    </row>
    <row r="9" spans="1:74" ht="11.1" customHeight="1" x14ac:dyDescent="0.2">
      <c r="A9" s="54" t="s">
        <v>629</v>
      </c>
      <c r="B9" s="739" t="s">
        <v>1006</v>
      </c>
      <c r="C9" s="452">
        <v>49.957606210000002</v>
      </c>
      <c r="D9" s="452">
        <v>44.804513929999999</v>
      </c>
      <c r="E9" s="452">
        <v>45.122487360000001</v>
      </c>
      <c r="F9" s="452">
        <v>40.761284570000001</v>
      </c>
      <c r="G9" s="452">
        <v>43.677433999999998</v>
      </c>
      <c r="H9" s="452">
        <v>49.015164900000002</v>
      </c>
      <c r="I9" s="452">
        <v>53.455370430000002</v>
      </c>
      <c r="J9" s="452">
        <v>53.228968340000002</v>
      </c>
      <c r="K9" s="452">
        <v>45.474497339999999</v>
      </c>
      <c r="L9" s="452">
        <v>40.967489870000001</v>
      </c>
      <c r="M9" s="452">
        <v>41.906779290000003</v>
      </c>
      <c r="N9" s="452">
        <v>47.55926479</v>
      </c>
      <c r="O9" s="452">
        <v>46.772814529999998</v>
      </c>
      <c r="P9" s="452">
        <v>42.041455120000002</v>
      </c>
      <c r="Q9" s="452">
        <v>44.910349789999998</v>
      </c>
      <c r="R9" s="452">
        <v>39.896091679999998</v>
      </c>
      <c r="S9" s="452">
        <v>41.893136200000001</v>
      </c>
      <c r="T9" s="452">
        <v>45.75967138</v>
      </c>
      <c r="U9" s="452">
        <v>52.552421500000001</v>
      </c>
      <c r="V9" s="452">
        <v>51.31759916</v>
      </c>
      <c r="W9" s="452">
        <v>44.936551969999996</v>
      </c>
      <c r="X9" s="452">
        <v>42.486266520000001</v>
      </c>
      <c r="Y9" s="452">
        <v>42.156323380000003</v>
      </c>
      <c r="Z9" s="452">
        <v>44.644464990000003</v>
      </c>
      <c r="AA9" s="452">
        <v>49.096868039999997</v>
      </c>
      <c r="AB9" s="452">
        <v>43.090056609999998</v>
      </c>
      <c r="AC9" s="452">
        <v>43.624653109999997</v>
      </c>
      <c r="AD9" s="452">
        <v>40.632840180000002</v>
      </c>
      <c r="AE9" s="452">
        <v>43.845822939999998</v>
      </c>
      <c r="AF9" s="452">
        <v>49.303069720000003</v>
      </c>
      <c r="AG9" s="452">
        <v>53.199366089999998</v>
      </c>
      <c r="AH9" s="452">
        <v>53.561202629999997</v>
      </c>
      <c r="AI9" s="452">
        <v>46.111841419999998</v>
      </c>
      <c r="AJ9" s="452">
        <v>42.155389419999999</v>
      </c>
      <c r="AK9" s="452">
        <v>41.650011249999999</v>
      </c>
      <c r="AL9" s="452">
        <v>47.165209269999998</v>
      </c>
      <c r="AM9" s="452">
        <v>51.185233179999997</v>
      </c>
      <c r="AN9" s="452">
        <v>46.032235120000003</v>
      </c>
      <c r="AO9" s="452">
        <v>44.544399329999997</v>
      </c>
      <c r="AP9" s="452">
        <v>41.528432799999997</v>
      </c>
      <c r="AQ9" s="452">
        <v>42.674988169999999</v>
      </c>
      <c r="AR9" s="452">
        <v>50.43973845</v>
      </c>
      <c r="AS9" s="452">
        <v>58.214617619999999</v>
      </c>
      <c r="AT9" s="452">
        <v>54.093898660000001</v>
      </c>
      <c r="AU9" s="452">
        <v>46.201041310000001</v>
      </c>
      <c r="AV9" s="452">
        <v>44.085705539999999</v>
      </c>
      <c r="AW9" s="452">
        <v>43.37759655</v>
      </c>
      <c r="AX9" s="452">
        <v>49.901108430000001</v>
      </c>
      <c r="AY9" s="452">
        <v>52.576002440000003</v>
      </c>
      <c r="AZ9" s="456">
        <v>45.717739999999999</v>
      </c>
      <c r="BA9" s="456">
        <v>46.378459999999997</v>
      </c>
      <c r="BB9" s="456">
        <v>41.969659999999998</v>
      </c>
      <c r="BC9" s="456">
        <v>44.30585</v>
      </c>
      <c r="BD9" s="456">
        <v>49.962949999999999</v>
      </c>
      <c r="BE9" s="456">
        <v>55.923180000000002</v>
      </c>
      <c r="BF9" s="456">
        <v>55.471490000000003</v>
      </c>
      <c r="BG9" s="456">
        <v>46.507809999999999</v>
      </c>
      <c r="BH9" s="456">
        <v>43.967689999999997</v>
      </c>
      <c r="BI9" s="456">
        <v>43.230469999999997</v>
      </c>
      <c r="BJ9" s="456">
        <v>49.970869999999998</v>
      </c>
      <c r="BK9" s="456">
        <v>52.893729999999998</v>
      </c>
      <c r="BL9" s="456">
        <v>47.062620000000003</v>
      </c>
      <c r="BM9" s="456">
        <v>48.36589</v>
      </c>
      <c r="BN9" s="456">
        <v>43.765320000000003</v>
      </c>
      <c r="BO9" s="456">
        <v>46.342059999999996</v>
      </c>
      <c r="BP9" s="456">
        <v>52.10089</v>
      </c>
      <c r="BQ9" s="456">
        <v>58.309869999999997</v>
      </c>
      <c r="BR9" s="456">
        <v>57.911009999999997</v>
      </c>
      <c r="BS9" s="456">
        <v>48.479709999999997</v>
      </c>
      <c r="BT9" s="456">
        <v>45.902630000000002</v>
      </c>
      <c r="BU9" s="456">
        <v>45.12021</v>
      </c>
      <c r="BV9" s="456">
        <v>50.216970000000003</v>
      </c>
    </row>
    <row r="10" spans="1:74" ht="11.1" customHeight="1" x14ac:dyDescent="0.2">
      <c r="A10" s="54" t="s">
        <v>630</v>
      </c>
      <c r="B10" s="739" t="s">
        <v>1007</v>
      </c>
      <c r="C10" s="452">
        <v>28.41722</v>
      </c>
      <c r="D10" s="452">
        <v>25.88279197</v>
      </c>
      <c r="E10" s="452">
        <v>25.552410259999998</v>
      </c>
      <c r="F10" s="452">
        <v>22.91070487</v>
      </c>
      <c r="G10" s="452">
        <v>24.20940079</v>
      </c>
      <c r="H10" s="452">
        <v>26.979452810000002</v>
      </c>
      <c r="I10" s="452">
        <v>30.351028339999999</v>
      </c>
      <c r="J10" s="452">
        <v>29.921976740000002</v>
      </c>
      <c r="K10" s="452">
        <v>26.258264780000001</v>
      </c>
      <c r="L10" s="452">
        <v>23.29116775</v>
      </c>
      <c r="M10" s="452">
        <v>24.363266190000001</v>
      </c>
      <c r="N10" s="452">
        <v>27.673071709999999</v>
      </c>
      <c r="O10" s="452">
        <v>28.118940779999999</v>
      </c>
      <c r="P10" s="452">
        <v>24.56230502</v>
      </c>
      <c r="Q10" s="452">
        <v>25.680400989999999</v>
      </c>
      <c r="R10" s="452">
        <v>23.047498340000001</v>
      </c>
      <c r="S10" s="452">
        <v>24.242167070000001</v>
      </c>
      <c r="T10" s="452">
        <v>27.212395180000001</v>
      </c>
      <c r="U10" s="452">
        <v>29.498256909999998</v>
      </c>
      <c r="V10" s="452">
        <v>30.404318849999999</v>
      </c>
      <c r="W10" s="452">
        <v>26.40418335</v>
      </c>
      <c r="X10" s="452">
        <v>24.16660439</v>
      </c>
      <c r="Y10" s="452">
        <v>24.270304589999999</v>
      </c>
      <c r="Z10" s="452">
        <v>26.31586575</v>
      </c>
      <c r="AA10" s="452">
        <v>29.322627149999999</v>
      </c>
      <c r="AB10" s="452">
        <v>24.806797629999998</v>
      </c>
      <c r="AC10" s="452">
        <v>24.699191089999999</v>
      </c>
      <c r="AD10" s="452">
        <v>23.206588719999999</v>
      </c>
      <c r="AE10" s="452">
        <v>24.563746040000002</v>
      </c>
      <c r="AF10" s="452">
        <v>27.62230134</v>
      </c>
      <c r="AG10" s="452">
        <v>30.08824431</v>
      </c>
      <c r="AH10" s="452">
        <v>30.033774139999998</v>
      </c>
      <c r="AI10" s="452">
        <v>26.473002839999999</v>
      </c>
      <c r="AJ10" s="452">
        <v>24.448730449999999</v>
      </c>
      <c r="AK10" s="452">
        <v>24.14950344</v>
      </c>
      <c r="AL10" s="452">
        <v>27.710214010000001</v>
      </c>
      <c r="AM10" s="452">
        <v>30.017299879999999</v>
      </c>
      <c r="AN10" s="452">
        <v>27.473368449999999</v>
      </c>
      <c r="AO10" s="452">
        <v>25.841505590000001</v>
      </c>
      <c r="AP10" s="452">
        <v>23.792408300000002</v>
      </c>
      <c r="AQ10" s="452">
        <v>24.367770149999998</v>
      </c>
      <c r="AR10" s="452">
        <v>28.075858759999999</v>
      </c>
      <c r="AS10" s="452">
        <v>32.123514880000002</v>
      </c>
      <c r="AT10" s="452">
        <v>30.75468034</v>
      </c>
      <c r="AU10" s="452">
        <v>26.828869860000001</v>
      </c>
      <c r="AV10" s="452">
        <v>25.40058711</v>
      </c>
      <c r="AW10" s="452">
        <v>24.82163757</v>
      </c>
      <c r="AX10" s="452">
        <v>29.147331980000001</v>
      </c>
      <c r="AY10" s="452">
        <v>30.969001680000002</v>
      </c>
      <c r="AZ10" s="456">
        <v>27.303149999999999</v>
      </c>
      <c r="BA10" s="456">
        <v>26.69716</v>
      </c>
      <c r="BB10" s="456">
        <v>24.500160000000001</v>
      </c>
      <c r="BC10" s="456">
        <v>25.292249999999999</v>
      </c>
      <c r="BD10" s="456">
        <v>28.807449999999999</v>
      </c>
      <c r="BE10" s="456">
        <v>32.969430000000003</v>
      </c>
      <c r="BF10" s="456">
        <v>32.61618</v>
      </c>
      <c r="BG10" s="456">
        <v>27.33886</v>
      </c>
      <c r="BH10" s="456">
        <v>26.174430000000001</v>
      </c>
      <c r="BI10" s="456">
        <v>25.808</v>
      </c>
      <c r="BJ10" s="456">
        <v>29.703499999999998</v>
      </c>
      <c r="BK10" s="456">
        <v>30.98592</v>
      </c>
      <c r="BL10" s="456">
        <v>27.52431</v>
      </c>
      <c r="BM10" s="456">
        <v>27.23592</v>
      </c>
      <c r="BN10" s="456">
        <v>25.061330000000002</v>
      </c>
      <c r="BO10" s="456">
        <v>25.866700000000002</v>
      </c>
      <c r="BP10" s="456">
        <v>29.450559999999999</v>
      </c>
      <c r="BQ10" s="456">
        <v>33.68533</v>
      </c>
      <c r="BR10" s="456">
        <v>33.325139999999998</v>
      </c>
      <c r="BS10" s="456">
        <v>27.91874</v>
      </c>
      <c r="BT10" s="456">
        <v>26.730370000000001</v>
      </c>
      <c r="BU10" s="456">
        <v>26.334150000000001</v>
      </c>
      <c r="BV10" s="456">
        <v>30.26671</v>
      </c>
    </row>
    <row r="11" spans="1:74" ht="11.1" customHeight="1" x14ac:dyDescent="0.2">
      <c r="A11" s="54" t="s">
        <v>631</v>
      </c>
      <c r="B11" s="739" t="s">
        <v>1008</v>
      </c>
      <c r="C11" s="452">
        <v>75.058636879999995</v>
      </c>
      <c r="D11" s="452">
        <v>66.869598909999993</v>
      </c>
      <c r="E11" s="452">
        <v>64.440902890000004</v>
      </c>
      <c r="F11" s="452">
        <v>61.475465849999999</v>
      </c>
      <c r="G11" s="452">
        <v>70.119828990000002</v>
      </c>
      <c r="H11" s="452">
        <v>77.671634190000006</v>
      </c>
      <c r="I11" s="452">
        <v>87.324520519999993</v>
      </c>
      <c r="J11" s="452">
        <v>84.930460049999994</v>
      </c>
      <c r="K11" s="452">
        <v>73.543933730000006</v>
      </c>
      <c r="L11" s="452">
        <v>64.34216807</v>
      </c>
      <c r="M11" s="452">
        <v>64.665444890000003</v>
      </c>
      <c r="N11" s="452">
        <v>72.093031229999994</v>
      </c>
      <c r="O11" s="452">
        <v>68.678702259999994</v>
      </c>
      <c r="P11" s="452">
        <v>61.778998129999998</v>
      </c>
      <c r="Q11" s="452">
        <v>66.363760429999999</v>
      </c>
      <c r="R11" s="452">
        <v>61.782112230000003</v>
      </c>
      <c r="S11" s="452">
        <v>66.624851379999996</v>
      </c>
      <c r="T11" s="452">
        <v>73.145840019999994</v>
      </c>
      <c r="U11" s="452">
        <v>87.026292549999994</v>
      </c>
      <c r="V11" s="452">
        <v>88.042743400000006</v>
      </c>
      <c r="W11" s="452">
        <v>76.678779879999993</v>
      </c>
      <c r="X11" s="452">
        <v>66.918262290000001</v>
      </c>
      <c r="Y11" s="452">
        <v>64.123833759999997</v>
      </c>
      <c r="Z11" s="452">
        <v>68.481819920000007</v>
      </c>
      <c r="AA11" s="452">
        <v>75.314412070000003</v>
      </c>
      <c r="AB11" s="452">
        <v>65.630803929999999</v>
      </c>
      <c r="AC11" s="452">
        <v>64.141327590000003</v>
      </c>
      <c r="AD11" s="452">
        <v>62.423254540000002</v>
      </c>
      <c r="AE11" s="452">
        <v>71.764893540000003</v>
      </c>
      <c r="AF11" s="452">
        <v>81.656699140000001</v>
      </c>
      <c r="AG11" s="452">
        <v>89.538128180000001</v>
      </c>
      <c r="AH11" s="452">
        <v>87.670404759999997</v>
      </c>
      <c r="AI11" s="452">
        <v>74.972887150000005</v>
      </c>
      <c r="AJ11" s="452">
        <v>67.997202279999996</v>
      </c>
      <c r="AK11" s="452">
        <v>64.379179620000002</v>
      </c>
      <c r="AL11" s="452">
        <v>72.047049400000006</v>
      </c>
      <c r="AM11" s="452">
        <v>82.000378280000007</v>
      </c>
      <c r="AN11" s="452">
        <v>68.506766470000002</v>
      </c>
      <c r="AO11" s="452">
        <v>65.335345829999994</v>
      </c>
      <c r="AP11" s="452">
        <v>64.433878390000004</v>
      </c>
      <c r="AQ11" s="452">
        <v>70.913370520000001</v>
      </c>
      <c r="AR11" s="452">
        <v>81.520698969999998</v>
      </c>
      <c r="AS11" s="452">
        <v>90.913800899999998</v>
      </c>
      <c r="AT11" s="452">
        <v>85.189440640000001</v>
      </c>
      <c r="AU11" s="452">
        <v>75.679721650000005</v>
      </c>
      <c r="AV11" s="452">
        <v>69.20676684</v>
      </c>
      <c r="AW11" s="452">
        <v>65.121467190000004</v>
      </c>
      <c r="AX11" s="452">
        <v>73.499069399999996</v>
      </c>
      <c r="AY11" s="452">
        <v>81.095986379999999</v>
      </c>
      <c r="AZ11" s="456">
        <v>68.570610000000002</v>
      </c>
      <c r="BA11" s="456">
        <v>67.229299999999995</v>
      </c>
      <c r="BB11" s="456">
        <v>64.307239999999993</v>
      </c>
      <c r="BC11" s="456">
        <v>70.732990000000001</v>
      </c>
      <c r="BD11" s="456">
        <v>79.974980000000002</v>
      </c>
      <c r="BE11" s="456">
        <v>90.123540000000006</v>
      </c>
      <c r="BF11" s="456">
        <v>90.530289999999994</v>
      </c>
      <c r="BG11" s="456">
        <v>78.853920000000002</v>
      </c>
      <c r="BH11" s="456">
        <v>70.510379999999998</v>
      </c>
      <c r="BI11" s="456">
        <v>66.319029999999998</v>
      </c>
      <c r="BJ11" s="456">
        <v>73.380949999999999</v>
      </c>
      <c r="BK11" s="456">
        <v>76.886660000000006</v>
      </c>
      <c r="BL11" s="456">
        <v>66.882800000000003</v>
      </c>
      <c r="BM11" s="456">
        <v>67.20214</v>
      </c>
      <c r="BN11" s="456">
        <v>65.007369999999995</v>
      </c>
      <c r="BO11" s="456">
        <v>71.52373</v>
      </c>
      <c r="BP11" s="456">
        <v>80.944800000000001</v>
      </c>
      <c r="BQ11" s="456">
        <v>91.317890000000006</v>
      </c>
      <c r="BR11" s="456">
        <v>91.68244</v>
      </c>
      <c r="BS11" s="456">
        <v>79.763639999999995</v>
      </c>
      <c r="BT11" s="456">
        <v>71.301410000000004</v>
      </c>
      <c r="BU11" s="456">
        <v>67.050880000000006</v>
      </c>
      <c r="BV11" s="456">
        <v>72.544259999999994</v>
      </c>
    </row>
    <row r="12" spans="1:74" ht="11.1" customHeight="1" x14ac:dyDescent="0.2">
      <c r="A12" s="54" t="s">
        <v>632</v>
      </c>
      <c r="B12" s="739" t="s">
        <v>1009</v>
      </c>
      <c r="C12" s="452">
        <v>27.69491313</v>
      </c>
      <c r="D12" s="452">
        <v>26.189213299999999</v>
      </c>
      <c r="E12" s="452">
        <v>24.165119650000001</v>
      </c>
      <c r="F12" s="452">
        <v>22.53403793</v>
      </c>
      <c r="G12" s="452">
        <v>24.747686250000001</v>
      </c>
      <c r="H12" s="452">
        <v>28.406758409999998</v>
      </c>
      <c r="I12" s="452">
        <v>31.65167778</v>
      </c>
      <c r="J12" s="452">
        <v>30.523013200000001</v>
      </c>
      <c r="K12" s="452">
        <v>26.904153820000001</v>
      </c>
      <c r="L12" s="452">
        <v>22.9687375</v>
      </c>
      <c r="M12" s="452">
        <v>22.377659130000001</v>
      </c>
      <c r="N12" s="452">
        <v>25.294901029999998</v>
      </c>
      <c r="O12" s="452">
        <v>26.22859437</v>
      </c>
      <c r="P12" s="452">
        <v>23.657800980000001</v>
      </c>
      <c r="Q12" s="452">
        <v>23.109394739999999</v>
      </c>
      <c r="R12" s="452">
        <v>22.09972818</v>
      </c>
      <c r="S12" s="452">
        <v>22.982955799999999</v>
      </c>
      <c r="T12" s="452">
        <v>25.96702732</v>
      </c>
      <c r="U12" s="452">
        <v>29.756647149999999</v>
      </c>
      <c r="V12" s="452">
        <v>30.963100019999999</v>
      </c>
      <c r="W12" s="452">
        <v>28.08419288</v>
      </c>
      <c r="X12" s="452">
        <v>23.566587309999999</v>
      </c>
      <c r="Y12" s="452">
        <v>22.633681540000001</v>
      </c>
      <c r="Z12" s="452">
        <v>24.5214368</v>
      </c>
      <c r="AA12" s="452">
        <v>28.464710140000001</v>
      </c>
      <c r="AB12" s="452">
        <v>25.257158029999999</v>
      </c>
      <c r="AC12" s="452">
        <v>22.948004409999999</v>
      </c>
      <c r="AD12" s="452">
        <v>22.152921800000001</v>
      </c>
      <c r="AE12" s="452">
        <v>24.69653439</v>
      </c>
      <c r="AF12" s="452">
        <v>27.868444199999999</v>
      </c>
      <c r="AG12" s="452">
        <v>31.021733019999999</v>
      </c>
      <c r="AH12" s="452">
        <v>31.276326709999999</v>
      </c>
      <c r="AI12" s="452">
        <v>27.51073865</v>
      </c>
      <c r="AJ12" s="452">
        <v>24.254167079999998</v>
      </c>
      <c r="AK12" s="452">
        <v>22.49438215</v>
      </c>
      <c r="AL12" s="452">
        <v>25.630729500000001</v>
      </c>
      <c r="AM12" s="452">
        <v>29.632179090000001</v>
      </c>
      <c r="AN12" s="452">
        <v>26.303089409999998</v>
      </c>
      <c r="AO12" s="452">
        <v>24.257776459999999</v>
      </c>
      <c r="AP12" s="452">
        <v>23.332857780000001</v>
      </c>
      <c r="AQ12" s="452">
        <v>24.29271881</v>
      </c>
      <c r="AR12" s="452">
        <v>27.686107</v>
      </c>
      <c r="AS12" s="452">
        <v>32.262578240000003</v>
      </c>
      <c r="AT12" s="452">
        <v>31.349857159999999</v>
      </c>
      <c r="AU12" s="452">
        <v>27.708666770000001</v>
      </c>
      <c r="AV12" s="452">
        <v>24.766446640000002</v>
      </c>
      <c r="AW12" s="452">
        <v>23.053330599999999</v>
      </c>
      <c r="AX12" s="452">
        <v>26.225348969999999</v>
      </c>
      <c r="AY12" s="452">
        <v>29.481000000000002</v>
      </c>
      <c r="AZ12" s="456">
        <v>26.596219999999999</v>
      </c>
      <c r="BA12" s="456">
        <v>25.036799999999999</v>
      </c>
      <c r="BB12" s="456">
        <v>23.62303</v>
      </c>
      <c r="BC12" s="456">
        <v>24.57028</v>
      </c>
      <c r="BD12" s="456">
        <v>27.685870000000001</v>
      </c>
      <c r="BE12" s="456">
        <v>31.624949999999998</v>
      </c>
      <c r="BF12" s="456">
        <v>32.042819999999999</v>
      </c>
      <c r="BG12" s="456">
        <v>28.371320000000001</v>
      </c>
      <c r="BH12" s="456">
        <v>24.83869</v>
      </c>
      <c r="BI12" s="456">
        <v>23.24765</v>
      </c>
      <c r="BJ12" s="456">
        <v>26.239249999999998</v>
      </c>
      <c r="BK12" s="456">
        <v>28.084990000000001</v>
      </c>
      <c r="BL12" s="456">
        <v>25.327249999999999</v>
      </c>
      <c r="BM12" s="456">
        <v>24.660219999999999</v>
      </c>
      <c r="BN12" s="456">
        <v>23.702570000000001</v>
      </c>
      <c r="BO12" s="456">
        <v>24.666270000000001</v>
      </c>
      <c r="BP12" s="456">
        <v>27.80452</v>
      </c>
      <c r="BQ12" s="456">
        <v>31.764009999999999</v>
      </c>
      <c r="BR12" s="456">
        <v>32.181959999999997</v>
      </c>
      <c r="BS12" s="456">
        <v>28.457270000000001</v>
      </c>
      <c r="BT12" s="456">
        <v>24.889019999999999</v>
      </c>
      <c r="BU12" s="456">
        <v>23.281700000000001</v>
      </c>
      <c r="BV12" s="456">
        <v>26.211659999999998</v>
      </c>
    </row>
    <row r="13" spans="1:74" ht="11.1" customHeight="1" x14ac:dyDescent="0.2">
      <c r="A13" s="54" t="s">
        <v>633</v>
      </c>
      <c r="B13" s="739" t="s">
        <v>1010</v>
      </c>
      <c r="C13" s="452">
        <v>54.559522430000001</v>
      </c>
      <c r="D13" s="452">
        <v>51.488855979999997</v>
      </c>
      <c r="E13" s="452">
        <v>51.15879683</v>
      </c>
      <c r="F13" s="452">
        <v>49.037681290000002</v>
      </c>
      <c r="G13" s="452">
        <v>56.217021760000002</v>
      </c>
      <c r="H13" s="452">
        <v>64.278962949999993</v>
      </c>
      <c r="I13" s="452">
        <v>70.162222209999996</v>
      </c>
      <c r="J13" s="452">
        <v>70.472637000000006</v>
      </c>
      <c r="K13" s="452">
        <v>62.564259419999999</v>
      </c>
      <c r="L13" s="452">
        <v>53.774439149999999</v>
      </c>
      <c r="M13" s="452">
        <v>49.973976370000003</v>
      </c>
      <c r="N13" s="452">
        <v>55.336420799999999</v>
      </c>
      <c r="O13" s="452">
        <v>55.054031850000001</v>
      </c>
      <c r="P13" s="452">
        <v>50.802891629999998</v>
      </c>
      <c r="Q13" s="452">
        <v>51.463543739999999</v>
      </c>
      <c r="R13" s="452">
        <v>49.274781470000001</v>
      </c>
      <c r="S13" s="452">
        <v>54.263267949999999</v>
      </c>
      <c r="T13" s="452">
        <v>62.83218943</v>
      </c>
      <c r="U13" s="452">
        <v>72.729408559999996</v>
      </c>
      <c r="V13" s="452">
        <v>76.820459349999993</v>
      </c>
      <c r="W13" s="452">
        <v>69.149214920000006</v>
      </c>
      <c r="X13" s="452">
        <v>58.990481920000001</v>
      </c>
      <c r="Y13" s="452">
        <v>51.587756849999998</v>
      </c>
      <c r="Z13" s="452">
        <v>52.854954399999997</v>
      </c>
      <c r="AA13" s="452">
        <v>59.512068509999999</v>
      </c>
      <c r="AB13" s="452">
        <v>52.837688450000002</v>
      </c>
      <c r="AC13" s="452">
        <v>50.25424701</v>
      </c>
      <c r="AD13" s="452">
        <v>50.749866990000001</v>
      </c>
      <c r="AE13" s="452">
        <v>58.691899820000003</v>
      </c>
      <c r="AF13" s="452">
        <v>66.678894389999996</v>
      </c>
      <c r="AG13" s="452">
        <v>72.001771719999994</v>
      </c>
      <c r="AH13" s="452">
        <v>74.143107479999998</v>
      </c>
      <c r="AI13" s="452">
        <v>66.101062740000003</v>
      </c>
      <c r="AJ13" s="452">
        <v>61.907141600000003</v>
      </c>
      <c r="AK13" s="452">
        <v>54.425303929999998</v>
      </c>
      <c r="AL13" s="452">
        <v>55.464679480000001</v>
      </c>
      <c r="AM13" s="452">
        <v>63.180989920000002</v>
      </c>
      <c r="AN13" s="452">
        <v>58.308771749999998</v>
      </c>
      <c r="AO13" s="452">
        <v>54.473831949999997</v>
      </c>
      <c r="AP13" s="452">
        <v>54.621166129999999</v>
      </c>
      <c r="AQ13" s="452">
        <v>59.503077519999998</v>
      </c>
      <c r="AR13" s="452">
        <v>67.210981000000004</v>
      </c>
      <c r="AS13" s="452">
        <v>74.123431429999997</v>
      </c>
      <c r="AT13" s="452">
        <v>74.948018899999994</v>
      </c>
      <c r="AU13" s="452">
        <v>66.999663470000002</v>
      </c>
      <c r="AV13" s="452">
        <v>63.658535450000002</v>
      </c>
      <c r="AW13" s="452">
        <v>54.245444630000001</v>
      </c>
      <c r="AX13" s="452">
        <v>56.853814020000002</v>
      </c>
      <c r="AY13" s="452">
        <v>62.775005020000002</v>
      </c>
      <c r="AZ13" s="456">
        <v>57.876710000000003</v>
      </c>
      <c r="BA13" s="456">
        <v>55.5351</v>
      </c>
      <c r="BB13" s="456">
        <v>54.5533</v>
      </c>
      <c r="BC13" s="456">
        <v>60.628889999999998</v>
      </c>
      <c r="BD13" s="456">
        <v>69.528689999999997</v>
      </c>
      <c r="BE13" s="456">
        <v>77.396299999999997</v>
      </c>
      <c r="BF13" s="456">
        <v>80.402479999999997</v>
      </c>
      <c r="BG13" s="456">
        <v>69.93432</v>
      </c>
      <c r="BH13" s="456">
        <v>63.845019999999998</v>
      </c>
      <c r="BI13" s="456">
        <v>55.262929999999997</v>
      </c>
      <c r="BJ13" s="456">
        <v>61.187849999999997</v>
      </c>
      <c r="BK13" s="456">
        <v>66.178539999999998</v>
      </c>
      <c r="BL13" s="456">
        <v>62.104669999999999</v>
      </c>
      <c r="BM13" s="456">
        <v>60.356050000000003</v>
      </c>
      <c r="BN13" s="456">
        <v>59.430059999999997</v>
      </c>
      <c r="BO13" s="456">
        <v>66.115889999999993</v>
      </c>
      <c r="BP13" s="456">
        <v>75.698009999999996</v>
      </c>
      <c r="BQ13" s="456">
        <v>84.032529999999994</v>
      </c>
      <c r="BR13" s="456">
        <v>87.292119999999997</v>
      </c>
      <c r="BS13" s="456">
        <v>76.313559999999995</v>
      </c>
      <c r="BT13" s="456">
        <v>69.544759999999997</v>
      </c>
      <c r="BU13" s="456">
        <v>60.186660000000003</v>
      </c>
      <c r="BV13" s="456">
        <v>62.947629999999997</v>
      </c>
    </row>
    <row r="14" spans="1:74" ht="11.1" customHeight="1" x14ac:dyDescent="0.2">
      <c r="A14" s="54" t="s">
        <v>634</v>
      </c>
      <c r="B14" s="739" t="s">
        <v>1011</v>
      </c>
      <c r="C14" s="452">
        <v>23.613109089999998</v>
      </c>
      <c r="D14" s="452">
        <v>21.271334329999998</v>
      </c>
      <c r="E14" s="452">
        <v>22.16789631</v>
      </c>
      <c r="F14" s="452">
        <v>21.73903404</v>
      </c>
      <c r="G14" s="452">
        <v>23.89464456</v>
      </c>
      <c r="H14" s="452">
        <v>27.59036746</v>
      </c>
      <c r="I14" s="452">
        <v>31.836720669999998</v>
      </c>
      <c r="J14" s="452">
        <v>30.688264329999999</v>
      </c>
      <c r="K14" s="452">
        <v>26.9831343</v>
      </c>
      <c r="L14" s="452">
        <v>22.94175907</v>
      </c>
      <c r="M14" s="452">
        <v>22.001403379999999</v>
      </c>
      <c r="N14" s="452">
        <v>24.35791751</v>
      </c>
      <c r="O14" s="452">
        <v>24.239766840000001</v>
      </c>
      <c r="P14" s="452">
        <v>21.851105180000001</v>
      </c>
      <c r="Q14" s="452">
        <v>22.74200312</v>
      </c>
      <c r="R14" s="452">
        <v>21.853937309999999</v>
      </c>
      <c r="S14" s="452">
        <v>23.87592386</v>
      </c>
      <c r="T14" s="452">
        <v>25.27995576</v>
      </c>
      <c r="U14" s="452">
        <v>32.694032559999997</v>
      </c>
      <c r="V14" s="452">
        <v>31.469789049999999</v>
      </c>
      <c r="W14" s="452">
        <v>26.160440390000002</v>
      </c>
      <c r="X14" s="452">
        <v>23.5890737</v>
      </c>
      <c r="Y14" s="452">
        <v>21.82553806</v>
      </c>
      <c r="Z14" s="452">
        <v>23.8122243</v>
      </c>
      <c r="AA14" s="452">
        <v>24.848691110000001</v>
      </c>
      <c r="AB14" s="452">
        <v>22.418929129999999</v>
      </c>
      <c r="AC14" s="452">
        <v>22.633901089999998</v>
      </c>
      <c r="AD14" s="452">
        <v>21.99843645</v>
      </c>
      <c r="AE14" s="452">
        <v>24.662453190000001</v>
      </c>
      <c r="AF14" s="452">
        <v>29.611441840000001</v>
      </c>
      <c r="AG14" s="452">
        <v>33.740505890000001</v>
      </c>
      <c r="AH14" s="452">
        <v>32.614891900000003</v>
      </c>
      <c r="AI14" s="452">
        <v>27.93354111</v>
      </c>
      <c r="AJ14" s="452">
        <v>25.177003849999998</v>
      </c>
      <c r="AK14" s="452">
        <v>22.696691340000001</v>
      </c>
      <c r="AL14" s="452">
        <v>24.15225117</v>
      </c>
      <c r="AM14" s="452">
        <v>25.395727140000002</v>
      </c>
      <c r="AN14" s="452">
        <v>22.4152165</v>
      </c>
      <c r="AO14" s="452">
        <v>23.331043560000001</v>
      </c>
      <c r="AP14" s="452">
        <v>22.761053560000001</v>
      </c>
      <c r="AQ14" s="452">
        <v>25.39594546</v>
      </c>
      <c r="AR14" s="452">
        <v>29.243609679999999</v>
      </c>
      <c r="AS14" s="452">
        <v>32.940486730000003</v>
      </c>
      <c r="AT14" s="452">
        <v>33.100624750000001</v>
      </c>
      <c r="AU14" s="452">
        <v>27.821509200000001</v>
      </c>
      <c r="AV14" s="452">
        <v>24.532217129999999</v>
      </c>
      <c r="AW14" s="452">
        <v>22.990516289999999</v>
      </c>
      <c r="AX14" s="452">
        <v>24.344074590000002</v>
      </c>
      <c r="AY14" s="452">
        <v>24.985997179999998</v>
      </c>
      <c r="AZ14" s="456">
        <v>22.560980000000001</v>
      </c>
      <c r="BA14" s="456">
        <v>23.869319999999998</v>
      </c>
      <c r="BB14" s="456">
        <v>23.286249999999999</v>
      </c>
      <c r="BC14" s="456">
        <v>26.007059999999999</v>
      </c>
      <c r="BD14" s="456">
        <v>29.781410000000001</v>
      </c>
      <c r="BE14" s="456">
        <v>34.632989999999999</v>
      </c>
      <c r="BF14" s="456">
        <v>33.856769999999997</v>
      </c>
      <c r="BG14" s="456">
        <v>28.538910000000001</v>
      </c>
      <c r="BH14" s="456">
        <v>25.144729999999999</v>
      </c>
      <c r="BI14" s="456">
        <v>23.756959999999999</v>
      </c>
      <c r="BJ14" s="456">
        <v>25.717649999999999</v>
      </c>
      <c r="BK14" s="456">
        <v>25.8156</v>
      </c>
      <c r="BL14" s="456">
        <v>23.158860000000001</v>
      </c>
      <c r="BM14" s="456">
        <v>24.42211</v>
      </c>
      <c r="BN14" s="456">
        <v>23.796479999999999</v>
      </c>
      <c r="BO14" s="456">
        <v>26.574539999999999</v>
      </c>
      <c r="BP14" s="456">
        <v>30.433240000000001</v>
      </c>
      <c r="BQ14" s="456">
        <v>35.401490000000003</v>
      </c>
      <c r="BR14" s="456">
        <v>34.612969999999997</v>
      </c>
      <c r="BS14" s="456">
        <v>29.157779999999999</v>
      </c>
      <c r="BT14" s="456">
        <v>25.681370000000001</v>
      </c>
      <c r="BU14" s="456">
        <v>24.246179999999999</v>
      </c>
      <c r="BV14" s="456">
        <v>26.22644</v>
      </c>
    </row>
    <row r="15" spans="1:74" ht="11.1" customHeight="1" x14ac:dyDescent="0.2">
      <c r="A15" s="54" t="s">
        <v>635</v>
      </c>
      <c r="B15" s="739" t="s">
        <v>1012</v>
      </c>
      <c r="C15" s="452">
        <v>34.741069289999999</v>
      </c>
      <c r="D15" s="452">
        <v>29.192845510000001</v>
      </c>
      <c r="E15" s="452">
        <v>32.55102995</v>
      </c>
      <c r="F15" s="452">
        <v>30.10539447</v>
      </c>
      <c r="G15" s="452">
        <v>30.07199018</v>
      </c>
      <c r="H15" s="452">
        <v>32.521636229999999</v>
      </c>
      <c r="I15" s="452">
        <v>36.237569059999998</v>
      </c>
      <c r="J15" s="452">
        <v>40.115421040000001</v>
      </c>
      <c r="K15" s="452">
        <v>37.039209239999998</v>
      </c>
      <c r="L15" s="452">
        <v>32.354657060000001</v>
      </c>
      <c r="M15" s="452">
        <v>30.681157370000001</v>
      </c>
      <c r="N15" s="452">
        <v>33.481373589999997</v>
      </c>
      <c r="O15" s="452">
        <v>34.726282920000003</v>
      </c>
      <c r="P15" s="452">
        <v>30.289797350000001</v>
      </c>
      <c r="Q15" s="452">
        <v>33.219393930000003</v>
      </c>
      <c r="R15" s="452">
        <v>28.14654599</v>
      </c>
      <c r="S15" s="452">
        <v>29.542860829999999</v>
      </c>
      <c r="T15" s="452">
        <v>30.484069000000002</v>
      </c>
      <c r="U15" s="452">
        <v>35.065682870000003</v>
      </c>
      <c r="V15" s="452">
        <v>37.571488010000003</v>
      </c>
      <c r="W15" s="452">
        <v>33.387443820000001</v>
      </c>
      <c r="X15" s="452">
        <v>31.68726401</v>
      </c>
      <c r="Y15" s="452">
        <v>30.68883095</v>
      </c>
      <c r="Z15" s="452">
        <v>32.208384359999997</v>
      </c>
      <c r="AA15" s="452">
        <v>34.292551099999997</v>
      </c>
      <c r="AB15" s="452">
        <v>30.741920950000001</v>
      </c>
      <c r="AC15" s="452">
        <v>30.680326740000002</v>
      </c>
      <c r="AD15" s="452">
        <v>29.328327160000001</v>
      </c>
      <c r="AE15" s="452">
        <v>29.349487329999999</v>
      </c>
      <c r="AF15" s="452">
        <v>31.494802239999999</v>
      </c>
      <c r="AG15" s="452">
        <v>38.48242578</v>
      </c>
      <c r="AH15" s="452">
        <v>38.131434499999997</v>
      </c>
      <c r="AI15" s="452">
        <v>34.495626100000003</v>
      </c>
      <c r="AJ15" s="452">
        <v>33.621306449999999</v>
      </c>
      <c r="AK15" s="452">
        <v>30.401049270000001</v>
      </c>
      <c r="AL15" s="452">
        <v>34.36021744</v>
      </c>
      <c r="AM15" s="452">
        <v>35.42821541</v>
      </c>
      <c r="AN15" s="452">
        <v>31.005762610000001</v>
      </c>
      <c r="AO15" s="452">
        <v>31.13293251</v>
      </c>
      <c r="AP15" s="452">
        <v>28.960893420000001</v>
      </c>
      <c r="AQ15" s="452">
        <v>29.714755279999999</v>
      </c>
      <c r="AR15" s="452">
        <v>31.91064347</v>
      </c>
      <c r="AS15" s="452">
        <v>35.52607476</v>
      </c>
      <c r="AT15" s="452">
        <v>36.83696132</v>
      </c>
      <c r="AU15" s="452">
        <v>34.625070710000003</v>
      </c>
      <c r="AV15" s="452">
        <v>32.641946580000003</v>
      </c>
      <c r="AW15" s="452">
        <v>30.056054230000001</v>
      </c>
      <c r="AX15" s="452">
        <v>34.355641069999997</v>
      </c>
      <c r="AY15" s="452">
        <v>35.742993910000003</v>
      </c>
      <c r="AZ15" s="456">
        <v>30.89237</v>
      </c>
      <c r="BA15" s="456">
        <v>31.234649999999998</v>
      </c>
      <c r="BB15" s="456">
        <v>29.279669999999999</v>
      </c>
      <c r="BC15" s="456">
        <v>30.229849999999999</v>
      </c>
      <c r="BD15" s="456">
        <v>32.395389999999999</v>
      </c>
      <c r="BE15" s="456">
        <v>37.29045</v>
      </c>
      <c r="BF15" s="456">
        <v>38.532020000000003</v>
      </c>
      <c r="BG15" s="456">
        <v>35.415759999999999</v>
      </c>
      <c r="BH15" s="456">
        <v>33.344859999999997</v>
      </c>
      <c r="BI15" s="456">
        <v>30.861740000000001</v>
      </c>
      <c r="BJ15" s="456">
        <v>35.57882</v>
      </c>
      <c r="BK15" s="456">
        <v>36.93374</v>
      </c>
      <c r="BL15" s="456">
        <v>31.56587</v>
      </c>
      <c r="BM15" s="456">
        <v>31.703099999999999</v>
      </c>
      <c r="BN15" s="456">
        <v>29.634309999999999</v>
      </c>
      <c r="BO15" s="456">
        <v>30.660599999999999</v>
      </c>
      <c r="BP15" s="456">
        <v>32.838889999999999</v>
      </c>
      <c r="BQ15" s="456">
        <v>37.803460000000001</v>
      </c>
      <c r="BR15" s="456">
        <v>39.073720000000002</v>
      </c>
      <c r="BS15" s="456">
        <v>35.891629999999999</v>
      </c>
      <c r="BT15" s="456">
        <v>33.828220000000002</v>
      </c>
      <c r="BU15" s="456">
        <v>31.223510000000001</v>
      </c>
      <c r="BV15" s="456">
        <v>35.95044</v>
      </c>
    </row>
    <row r="16" spans="1:74" ht="11.25" customHeight="1" x14ac:dyDescent="0.2">
      <c r="A16" s="54" t="s">
        <v>636</v>
      </c>
      <c r="B16" s="739" t="s">
        <v>1013</v>
      </c>
      <c r="C16" s="452">
        <v>1.3073351900000001</v>
      </c>
      <c r="D16" s="452">
        <v>1.1637704099999999</v>
      </c>
      <c r="E16" s="452">
        <v>1.2613754100000001</v>
      </c>
      <c r="F16" s="452">
        <v>1.1950009399999999</v>
      </c>
      <c r="G16" s="452">
        <v>1.2191797</v>
      </c>
      <c r="H16" s="452">
        <v>1.1919244200000001</v>
      </c>
      <c r="I16" s="452">
        <v>1.2525530300000001</v>
      </c>
      <c r="J16" s="452">
        <v>1.2826227100000001</v>
      </c>
      <c r="K16" s="452">
        <v>1.26132939</v>
      </c>
      <c r="L16" s="452">
        <v>1.3009800199999999</v>
      </c>
      <c r="M16" s="452">
        <v>1.2779256800000001</v>
      </c>
      <c r="N16" s="452">
        <v>1.3271981100000001</v>
      </c>
      <c r="O16" s="452">
        <v>1.3180246</v>
      </c>
      <c r="P16" s="452">
        <v>1.1480056300000001</v>
      </c>
      <c r="Q16" s="452">
        <v>1.2606170800000001</v>
      </c>
      <c r="R16" s="452">
        <v>1.2099746199999999</v>
      </c>
      <c r="S16" s="452">
        <v>1.1993754000000001</v>
      </c>
      <c r="T16" s="452">
        <v>1.17612483</v>
      </c>
      <c r="U16" s="452">
        <v>1.25748255</v>
      </c>
      <c r="V16" s="452">
        <v>1.2733618600000001</v>
      </c>
      <c r="W16" s="452">
        <v>1.2299131800000001</v>
      </c>
      <c r="X16" s="452">
        <v>1.2879744200000001</v>
      </c>
      <c r="Y16" s="452">
        <v>1.2714599799999999</v>
      </c>
      <c r="Z16" s="452">
        <v>1.31953583</v>
      </c>
      <c r="AA16" s="452">
        <v>1.3023956299999999</v>
      </c>
      <c r="AB16" s="452">
        <v>1.21310776</v>
      </c>
      <c r="AC16" s="452">
        <v>1.2132604899999999</v>
      </c>
      <c r="AD16" s="452">
        <v>1.1743241499999999</v>
      </c>
      <c r="AE16" s="452">
        <v>1.1983994</v>
      </c>
      <c r="AF16" s="452">
        <v>1.1956831800000001</v>
      </c>
      <c r="AG16" s="452">
        <v>1.24493879</v>
      </c>
      <c r="AH16" s="452">
        <v>1.28176534</v>
      </c>
      <c r="AI16" s="452">
        <v>1.2681220200000001</v>
      </c>
      <c r="AJ16" s="452">
        <v>1.2939565500000001</v>
      </c>
      <c r="AK16" s="452">
        <v>1.2884960599999999</v>
      </c>
      <c r="AL16" s="452">
        <v>1.3241876299999999</v>
      </c>
      <c r="AM16" s="452">
        <v>1.3187344999999999</v>
      </c>
      <c r="AN16" s="452">
        <v>1.1649272100000001</v>
      </c>
      <c r="AO16" s="452">
        <v>1.26223039</v>
      </c>
      <c r="AP16" s="452">
        <v>1.21130709</v>
      </c>
      <c r="AQ16" s="452">
        <v>1.2282656700000001</v>
      </c>
      <c r="AR16" s="452">
        <v>1.20129719</v>
      </c>
      <c r="AS16" s="452">
        <v>1.2808649000000001</v>
      </c>
      <c r="AT16" s="452">
        <v>1.30811166</v>
      </c>
      <c r="AU16" s="452">
        <v>1.2817763799999999</v>
      </c>
      <c r="AV16" s="452">
        <v>1.3271828699999999</v>
      </c>
      <c r="AW16" s="452">
        <v>1.2939352200000001</v>
      </c>
      <c r="AX16" s="452">
        <v>1.3214397899999999</v>
      </c>
      <c r="AY16" s="452">
        <v>1.3175192200000001</v>
      </c>
      <c r="AZ16" s="456">
        <v>1.171899</v>
      </c>
      <c r="BA16" s="456">
        <v>1.265282</v>
      </c>
      <c r="BB16" s="456">
        <v>1.222102</v>
      </c>
      <c r="BC16" s="456">
        <v>1.248129</v>
      </c>
      <c r="BD16" s="456">
        <v>1.2274579999999999</v>
      </c>
      <c r="BE16" s="456">
        <v>1.304948</v>
      </c>
      <c r="BF16" s="456">
        <v>1.338125</v>
      </c>
      <c r="BG16" s="456">
        <v>1.30139</v>
      </c>
      <c r="BH16" s="456">
        <v>1.359218</v>
      </c>
      <c r="BI16" s="456">
        <v>1.32952</v>
      </c>
      <c r="BJ16" s="456">
        <v>1.3570850000000001</v>
      </c>
      <c r="BK16" s="456">
        <v>1.351831</v>
      </c>
      <c r="BL16" s="456">
        <v>1.201443</v>
      </c>
      <c r="BM16" s="456">
        <v>1.2964819999999999</v>
      </c>
      <c r="BN16" s="456">
        <v>1.2504679999999999</v>
      </c>
      <c r="BO16" s="456">
        <v>1.2744359999999999</v>
      </c>
      <c r="BP16" s="456">
        <v>1.2498990000000001</v>
      </c>
      <c r="BQ16" s="456">
        <v>1.324117</v>
      </c>
      <c r="BR16" s="456">
        <v>1.3543590000000001</v>
      </c>
      <c r="BS16" s="456">
        <v>1.314756</v>
      </c>
      <c r="BT16" s="456">
        <v>1.371035</v>
      </c>
      <c r="BU16" s="456">
        <v>1.3392599999999999</v>
      </c>
      <c r="BV16" s="456">
        <v>1.365988</v>
      </c>
    </row>
    <row r="17" spans="1:74" ht="11.1"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882"/>
      <c r="BA17" s="882"/>
      <c r="BB17" s="882"/>
      <c r="BC17" s="882"/>
      <c r="BD17" s="883"/>
      <c r="BE17" s="883"/>
      <c r="BF17" s="883"/>
      <c r="BG17" s="883"/>
      <c r="BH17" s="883"/>
      <c r="BI17" s="455"/>
      <c r="BJ17" s="455"/>
      <c r="BK17" s="455"/>
      <c r="BL17" s="455"/>
      <c r="BM17" s="455"/>
      <c r="BN17" s="455"/>
      <c r="BO17" s="455"/>
      <c r="BP17" s="455"/>
      <c r="BQ17" s="455"/>
      <c r="BR17" s="455"/>
      <c r="BS17" s="455"/>
      <c r="BT17" s="455"/>
      <c r="BU17" s="455"/>
      <c r="BV17" s="455"/>
    </row>
    <row r="18" spans="1:74" s="57" customFormat="1" ht="11.1" customHeight="1" x14ac:dyDescent="0.2">
      <c r="A18" s="460" t="s">
        <v>604</v>
      </c>
      <c r="B18" s="741" t="s">
        <v>1035</v>
      </c>
      <c r="C18" s="299">
        <v>140.5040692</v>
      </c>
      <c r="D18" s="299">
        <v>125.34230290000001</v>
      </c>
      <c r="E18" s="299">
        <v>111.4385899</v>
      </c>
      <c r="F18" s="299">
        <v>97.431844069999997</v>
      </c>
      <c r="G18" s="299">
        <v>110.0707341</v>
      </c>
      <c r="H18" s="299">
        <v>136.31028789999999</v>
      </c>
      <c r="I18" s="299">
        <v>164.27657790000001</v>
      </c>
      <c r="J18" s="299">
        <v>160.27146690000001</v>
      </c>
      <c r="K18" s="299">
        <v>129.24131840000001</v>
      </c>
      <c r="L18" s="299">
        <v>99.792191209999999</v>
      </c>
      <c r="M18" s="299">
        <v>103.15207770000001</v>
      </c>
      <c r="N18" s="299">
        <v>131.4017025</v>
      </c>
      <c r="O18" s="299">
        <v>131.6377426</v>
      </c>
      <c r="P18" s="299">
        <v>112.1051808</v>
      </c>
      <c r="Q18" s="299">
        <v>110.4169232</v>
      </c>
      <c r="R18" s="299">
        <v>96.195859609999999</v>
      </c>
      <c r="S18" s="299">
        <v>100.230513</v>
      </c>
      <c r="T18" s="299">
        <v>121.31961099999999</v>
      </c>
      <c r="U18" s="299">
        <v>159.7148335</v>
      </c>
      <c r="V18" s="299">
        <v>161.46019200000001</v>
      </c>
      <c r="W18" s="299">
        <v>132.80700630000001</v>
      </c>
      <c r="X18" s="299">
        <v>103.3137742</v>
      </c>
      <c r="Y18" s="299">
        <v>101.90658740000001</v>
      </c>
      <c r="Z18" s="299">
        <v>118.9169605</v>
      </c>
      <c r="AA18" s="299">
        <v>142.35352689999999</v>
      </c>
      <c r="AB18" s="299">
        <v>115.4771918</v>
      </c>
      <c r="AC18" s="299">
        <v>102.203045</v>
      </c>
      <c r="AD18" s="299">
        <v>94.67402448</v>
      </c>
      <c r="AE18" s="299">
        <v>107.6047154</v>
      </c>
      <c r="AF18" s="299">
        <v>138.9204603</v>
      </c>
      <c r="AG18" s="299">
        <v>164.8332494</v>
      </c>
      <c r="AH18" s="299">
        <v>159.0984229</v>
      </c>
      <c r="AI18" s="299">
        <v>127.3400542</v>
      </c>
      <c r="AJ18" s="299">
        <v>106.0832795</v>
      </c>
      <c r="AK18" s="299">
        <v>98.781892600000006</v>
      </c>
      <c r="AL18" s="299">
        <v>125.50372369999999</v>
      </c>
      <c r="AM18" s="299">
        <v>152.81638409999999</v>
      </c>
      <c r="AN18" s="299">
        <v>127.9506519</v>
      </c>
      <c r="AO18" s="299">
        <v>109.3126214</v>
      </c>
      <c r="AP18" s="299">
        <v>97.597168240000002</v>
      </c>
      <c r="AQ18" s="299">
        <v>105.1758854</v>
      </c>
      <c r="AR18" s="299">
        <v>136.2305326</v>
      </c>
      <c r="AS18" s="299">
        <v>168.35884780000001</v>
      </c>
      <c r="AT18" s="299">
        <v>155.62056200000001</v>
      </c>
      <c r="AU18" s="299">
        <v>126.5562274</v>
      </c>
      <c r="AV18" s="299">
        <v>106.9761328</v>
      </c>
      <c r="AW18" s="299">
        <v>101.11703989999999</v>
      </c>
      <c r="AX18" s="299">
        <v>129.45292430000001</v>
      </c>
      <c r="AY18" s="299">
        <v>151.82983669999999</v>
      </c>
      <c r="AZ18" s="462">
        <v>127.0153</v>
      </c>
      <c r="BA18" s="462">
        <v>113.3922</v>
      </c>
      <c r="BB18" s="462">
        <v>98.688410000000005</v>
      </c>
      <c r="BC18" s="462">
        <v>105.8503</v>
      </c>
      <c r="BD18" s="462">
        <v>135.78909999999999</v>
      </c>
      <c r="BE18" s="462">
        <v>168.9247</v>
      </c>
      <c r="BF18" s="462">
        <v>168.13249999999999</v>
      </c>
      <c r="BG18" s="462">
        <v>132.56739999999999</v>
      </c>
      <c r="BH18" s="462">
        <v>108.2188</v>
      </c>
      <c r="BI18" s="462">
        <v>102.4585</v>
      </c>
      <c r="BJ18" s="462">
        <v>127.79859999999999</v>
      </c>
      <c r="BK18" s="462">
        <v>143.6258</v>
      </c>
      <c r="BL18" s="462">
        <v>120.077</v>
      </c>
      <c r="BM18" s="462">
        <v>111.8248</v>
      </c>
      <c r="BN18" s="462">
        <v>99.140129999999999</v>
      </c>
      <c r="BO18" s="462">
        <v>106.52</v>
      </c>
      <c r="BP18" s="462">
        <v>136.91839999999999</v>
      </c>
      <c r="BQ18" s="462">
        <v>170.59829999999999</v>
      </c>
      <c r="BR18" s="462">
        <v>169.74529999999999</v>
      </c>
      <c r="BS18" s="462">
        <v>133.58330000000001</v>
      </c>
      <c r="BT18" s="462">
        <v>108.88249999999999</v>
      </c>
      <c r="BU18" s="462">
        <v>102.85599999999999</v>
      </c>
      <c r="BV18" s="462">
        <v>128.10929999999999</v>
      </c>
    </row>
    <row r="19" spans="1:74" ht="11.1" customHeight="1" x14ac:dyDescent="0.2">
      <c r="A19" s="54" t="s">
        <v>594</v>
      </c>
      <c r="B19" s="739" t="s">
        <v>1004</v>
      </c>
      <c r="C19" s="452">
        <v>4.8329048300000004</v>
      </c>
      <c r="D19" s="452">
        <v>4.3054023700000004</v>
      </c>
      <c r="E19" s="452">
        <v>3.9777455800000001</v>
      </c>
      <c r="F19" s="452">
        <v>3.5102551900000001</v>
      </c>
      <c r="G19" s="452">
        <v>3.41191639</v>
      </c>
      <c r="H19" s="452">
        <v>3.6095034500000001</v>
      </c>
      <c r="I19" s="452">
        <v>4.8394245800000002</v>
      </c>
      <c r="J19" s="452">
        <v>5.1874436299999998</v>
      </c>
      <c r="K19" s="452">
        <v>3.9148201</v>
      </c>
      <c r="L19" s="452">
        <v>3.2861362299999999</v>
      </c>
      <c r="M19" s="452">
        <v>3.3926311299999998</v>
      </c>
      <c r="N19" s="452">
        <v>4.1835965599999998</v>
      </c>
      <c r="O19" s="452">
        <v>4.4079490100000003</v>
      </c>
      <c r="P19" s="452">
        <v>3.9818522700000001</v>
      </c>
      <c r="Q19" s="452">
        <v>3.8611461600000001</v>
      </c>
      <c r="R19" s="452">
        <v>3.2383502399999999</v>
      </c>
      <c r="S19" s="452">
        <v>3.0922194599999999</v>
      </c>
      <c r="T19" s="452">
        <v>3.4515094300000002</v>
      </c>
      <c r="U19" s="452">
        <v>5.0172512100000004</v>
      </c>
      <c r="V19" s="452">
        <v>4.6741163200000004</v>
      </c>
      <c r="W19" s="452">
        <v>4.0709217899999999</v>
      </c>
      <c r="X19" s="452">
        <v>3.26849714</v>
      </c>
      <c r="Y19" s="452">
        <v>3.5331312399999999</v>
      </c>
      <c r="Z19" s="452">
        <v>4.0673117200000002</v>
      </c>
      <c r="AA19" s="452">
        <v>4.6047165100000003</v>
      </c>
      <c r="AB19" s="452">
        <v>4.1541818199999998</v>
      </c>
      <c r="AC19" s="452">
        <v>3.88659826</v>
      </c>
      <c r="AD19" s="452">
        <v>3.4966200500000002</v>
      </c>
      <c r="AE19" s="452">
        <v>3.3949424600000002</v>
      </c>
      <c r="AF19" s="452">
        <v>3.95615088</v>
      </c>
      <c r="AG19" s="452">
        <v>5.1174098099999998</v>
      </c>
      <c r="AH19" s="452">
        <v>4.6765441599999997</v>
      </c>
      <c r="AI19" s="452">
        <v>3.6003510799999998</v>
      </c>
      <c r="AJ19" s="452">
        <v>3.3416312100000001</v>
      </c>
      <c r="AK19" s="452">
        <v>3.4379696599999998</v>
      </c>
      <c r="AL19" s="452">
        <v>4.3578440900000004</v>
      </c>
      <c r="AM19" s="452">
        <v>4.94646439</v>
      </c>
      <c r="AN19" s="452">
        <v>4.4922370999999996</v>
      </c>
      <c r="AO19" s="452">
        <v>3.9837371699999999</v>
      </c>
      <c r="AP19" s="452">
        <v>3.5282212999999998</v>
      </c>
      <c r="AQ19" s="452">
        <v>3.29946823</v>
      </c>
      <c r="AR19" s="452">
        <v>3.9591652900000001</v>
      </c>
      <c r="AS19" s="452">
        <v>5.4560719200000003</v>
      </c>
      <c r="AT19" s="452">
        <v>4.76811411</v>
      </c>
      <c r="AU19" s="452">
        <v>3.55981455</v>
      </c>
      <c r="AV19" s="452">
        <v>3.3190244799999999</v>
      </c>
      <c r="AW19" s="452">
        <v>3.4563673600000002</v>
      </c>
      <c r="AX19" s="452">
        <v>4.7065690350000002</v>
      </c>
      <c r="AY19" s="452">
        <v>5.1437350220000004</v>
      </c>
      <c r="AZ19" s="456">
        <v>4.5936680000000001</v>
      </c>
      <c r="BA19" s="456">
        <v>4.1093039999999998</v>
      </c>
      <c r="BB19" s="456">
        <v>3.6093139999999999</v>
      </c>
      <c r="BC19" s="456">
        <v>3.3536999999999999</v>
      </c>
      <c r="BD19" s="456">
        <v>3.9447990000000002</v>
      </c>
      <c r="BE19" s="456">
        <v>5.4088039999999999</v>
      </c>
      <c r="BF19" s="456">
        <v>5.3499840000000001</v>
      </c>
      <c r="BG19" s="456">
        <v>3.8466529999999999</v>
      </c>
      <c r="BH19" s="456">
        <v>3.3958159999999999</v>
      </c>
      <c r="BI19" s="456">
        <v>3.4202430000000001</v>
      </c>
      <c r="BJ19" s="456">
        <v>4.412909</v>
      </c>
      <c r="BK19" s="456">
        <v>4.7904739999999997</v>
      </c>
      <c r="BL19" s="456">
        <v>4.3561420000000002</v>
      </c>
      <c r="BM19" s="456">
        <v>4.0645439999999997</v>
      </c>
      <c r="BN19" s="456">
        <v>3.6472380000000002</v>
      </c>
      <c r="BO19" s="456">
        <v>3.391003</v>
      </c>
      <c r="BP19" s="456">
        <v>3.993357</v>
      </c>
      <c r="BQ19" s="456">
        <v>5.4874369999999999</v>
      </c>
      <c r="BR19" s="456">
        <v>5.4235930000000003</v>
      </c>
      <c r="BS19" s="456">
        <v>3.8836119999999998</v>
      </c>
      <c r="BT19" s="456">
        <v>3.418339</v>
      </c>
      <c r="BU19" s="456">
        <v>3.4397850000000001</v>
      </c>
      <c r="BV19" s="456">
        <v>4.4351409999999998</v>
      </c>
    </row>
    <row r="20" spans="1:74" ht="11.1" customHeight="1" x14ac:dyDescent="0.2">
      <c r="A20" s="54" t="s">
        <v>595</v>
      </c>
      <c r="B20" s="740" t="s">
        <v>1005</v>
      </c>
      <c r="C20" s="452">
        <v>13.575983219999999</v>
      </c>
      <c r="D20" s="452">
        <v>11.73578451</v>
      </c>
      <c r="E20" s="452">
        <v>10.6264126</v>
      </c>
      <c r="F20" s="452">
        <v>9.1255836899999991</v>
      </c>
      <c r="G20" s="452">
        <v>9.3802762099999999</v>
      </c>
      <c r="H20" s="452">
        <v>11.433852160000001</v>
      </c>
      <c r="I20" s="452">
        <v>15.30224812</v>
      </c>
      <c r="J20" s="452">
        <v>15.59741092</v>
      </c>
      <c r="K20" s="452">
        <v>11.629279329999999</v>
      </c>
      <c r="L20" s="452">
        <v>8.7896072000000007</v>
      </c>
      <c r="M20" s="452">
        <v>9.29570556</v>
      </c>
      <c r="N20" s="452">
        <v>12.21067964</v>
      </c>
      <c r="O20" s="452">
        <v>12.053750640000001</v>
      </c>
      <c r="P20" s="452">
        <v>10.51791989</v>
      </c>
      <c r="Q20" s="452">
        <v>10.567845650000001</v>
      </c>
      <c r="R20" s="452">
        <v>8.6231642700000002</v>
      </c>
      <c r="S20" s="452">
        <v>8.6866814399999992</v>
      </c>
      <c r="T20" s="452">
        <v>10.13928376</v>
      </c>
      <c r="U20" s="452">
        <v>14.854679000000001</v>
      </c>
      <c r="V20" s="452">
        <v>13.709516819999999</v>
      </c>
      <c r="W20" s="452">
        <v>11.51515442</v>
      </c>
      <c r="X20" s="452">
        <v>9.0601458899999994</v>
      </c>
      <c r="Y20" s="452">
        <v>9.6250589600000005</v>
      </c>
      <c r="Z20" s="452">
        <v>11.5025713</v>
      </c>
      <c r="AA20" s="452">
        <v>12.645409949999999</v>
      </c>
      <c r="AB20" s="452">
        <v>10.99737766</v>
      </c>
      <c r="AC20" s="452">
        <v>9.9316039099999998</v>
      </c>
      <c r="AD20" s="452">
        <v>9.0597400199999996</v>
      </c>
      <c r="AE20" s="452">
        <v>9.0797205699999992</v>
      </c>
      <c r="AF20" s="452">
        <v>12.315853690000001</v>
      </c>
      <c r="AG20" s="452">
        <v>16.258561799999999</v>
      </c>
      <c r="AH20" s="452">
        <v>14.519480379999999</v>
      </c>
      <c r="AI20" s="452">
        <v>10.274604549999999</v>
      </c>
      <c r="AJ20" s="452">
        <v>8.6583077999999993</v>
      </c>
      <c r="AK20" s="452">
        <v>9.0222731500000002</v>
      </c>
      <c r="AL20" s="452">
        <v>12.05995955</v>
      </c>
      <c r="AM20" s="452">
        <v>14.157351970000001</v>
      </c>
      <c r="AN20" s="452">
        <v>12.159507359999999</v>
      </c>
      <c r="AO20" s="452">
        <v>10.605299779999999</v>
      </c>
      <c r="AP20" s="452">
        <v>8.9432338399999995</v>
      </c>
      <c r="AQ20" s="452">
        <v>8.6541954200000006</v>
      </c>
      <c r="AR20" s="452">
        <v>11.65230073</v>
      </c>
      <c r="AS20" s="452">
        <v>16.545800109999998</v>
      </c>
      <c r="AT20" s="452">
        <v>13.914016609999999</v>
      </c>
      <c r="AU20" s="452">
        <v>10.42000118</v>
      </c>
      <c r="AV20" s="452">
        <v>9.10288845</v>
      </c>
      <c r="AW20" s="452">
        <v>9.5057015099999997</v>
      </c>
      <c r="AX20" s="452">
        <v>12.71695514</v>
      </c>
      <c r="AY20" s="452">
        <v>14.64960922</v>
      </c>
      <c r="AZ20" s="456">
        <v>12.40227</v>
      </c>
      <c r="BA20" s="456">
        <v>11.085100000000001</v>
      </c>
      <c r="BB20" s="456">
        <v>9.1807590000000001</v>
      </c>
      <c r="BC20" s="456">
        <v>8.7902389999999997</v>
      </c>
      <c r="BD20" s="456">
        <v>11.569179999999999</v>
      </c>
      <c r="BE20" s="456">
        <v>15.9237</v>
      </c>
      <c r="BF20" s="456">
        <v>15.471120000000001</v>
      </c>
      <c r="BG20" s="456">
        <v>11.266730000000001</v>
      </c>
      <c r="BH20" s="456">
        <v>9.1918349999999993</v>
      </c>
      <c r="BI20" s="456">
        <v>9.3759239999999995</v>
      </c>
      <c r="BJ20" s="456">
        <v>11.853289999999999</v>
      </c>
      <c r="BK20" s="456">
        <v>13.479179999999999</v>
      </c>
      <c r="BL20" s="456">
        <v>11.5854</v>
      </c>
      <c r="BM20" s="456">
        <v>10.86918</v>
      </c>
      <c r="BN20" s="456">
        <v>9.2108860000000004</v>
      </c>
      <c r="BO20" s="456">
        <v>8.8270979999999994</v>
      </c>
      <c r="BP20" s="456">
        <v>11.63801</v>
      </c>
      <c r="BQ20" s="456">
        <v>16.061109999999999</v>
      </c>
      <c r="BR20" s="456">
        <v>15.60684</v>
      </c>
      <c r="BS20" s="456">
        <v>11.33264</v>
      </c>
      <c r="BT20" s="456">
        <v>9.2188560000000006</v>
      </c>
      <c r="BU20" s="456">
        <v>9.3908380000000005</v>
      </c>
      <c r="BV20" s="456">
        <v>11.86218</v>
      </c>
    </row>
    <row r="21" spans="1:74" ht="11.1" customHeight="1" x14ac:dyDescent="0.2">
      <c r="A21" s="54" t="s">
        <v>596</v>
      </c>
      <c r="B21" s="739" t="s">
        <v>1006</v>
      </c>
      <c r="C21" s="452">
        <v>19.087698410000002</v>
      </c>
      <c r="D21" s="452">
        <v>16.646109899999999</v>
      </c>
      <c r="E21" s="452">
        <v>14.881576219999999</v>
      </c>
      <c r="F21" s="452">
        <v>12.717495899999999</v>
      </c>
      <c r="G21" s="452">
        <v>13.75035883</v>
      </c>
      <c r="H21" s="452">
        <v>17.117122999999999</v>
      </c>
      <c r="I21" s="452">
        <v>20.474227689999999</v>
      </c>
      <c r="J21" s="452">
        <v>19.424876359999999</v>
      </c>
      <c r="K21" s="452">
        <v>14.729913760000001</v>
      </c>
      <c r="L21" s="452">
        <v>11.87844396</v>
      </c>
      <c r="M21" s="452">
        <v>13.41658357</v>
      </c>
      <c r="N21" s="452">
        <v>17.64840049</v>
      </c>
      <c r="O21" s="452">
        <v>16.907525419999999</v>
      </c>
      <c r="P21" s="452">
        <v>14.54268682</v>
      </c>
      <c r="Q21" s="452">
        <v>14.806650830000001</v>
      </c>
      <c r="R21" s="452">
        <v>12.171921960000001</v>
      </c>
      <c r="S21" s="452">
        <v>12.380638129999999</v>
      </c>
      <c r="T21" s="452">
        <v>15.02054822</v>
      </c>
      <c r="U21" s="452">
        <v>19.304691479999999</v>
      </c>
      <c r="V21" s="452">
        <v>18.31551043</v>
      </c>
      <c r="W21" s="452">
        <v>14.590996710000001</v>
      </c>
      <c r="X21" s="452">
        <v>12.590401740000001</v>
      </c>
      <c r="Y21" s="452">
        <v>13.38279616</v>
      </c>
      <c r="Z21" s="452">
        <v>15.51073813</v>
      </c>
      <c r="AA21" s="452">
        <v>18.36594041</v>
      </c>
      <c r="AB21" s="452">
        <v>14.77737823</v>
      </c>
      <c r="AC21" s="452">
        <v>13.48900649</v>
      </c>
      <c r="AD21" s="452">
        <v>12.140630679999999</v>
      </c>
      <c r="AE21" s="452">
        <v>13.48043279</v>
      </c>
      <c r="AF21" s="452">
        <v>17.609811270000002</v>
      </c>
      <c r="AG21" s="452">
        <v>19.9117335</v>
      </c>
      <c r="AH21" s="452">
        <v>19.43750167</v>
      </c>
      <c r="AI21" s="452">
        <v>14.90730016</v>
      </c>
      <c r="AJ21" s="452">
        <v>12.11627348</v>
      </c>
      <c r="AK21" s="452">
        <v>12.41233443</v>
      </c>
      <c r="AL21" s="452">
        <v>16.946863870000001</v>
      </c>
      <c r="AM21" s="452">
        <v>19.658680560000001</v>
      </c>
      <c r="AN21" s="452">
        <v>16.75300876</v>
      </c>
      <c r="AO21" s="452">
        <v>14.369229369999999</v>
      </c>
      <c r="AP21" s="452">
        <v>12.232291439999999</v>
      </c>
      <c r="AQ21" s="452">
        <v>12.15013868</v>
      </c>
      <c r="AR21" s="452">
        <v>17.786449390000001</v>
      </c>
      <c r="AS21" s="452">
        <v>22.558347120000001</v>
      </c>
      <c r="AT21" s="452">
        <v>19.131448769999999</v>
      </c>
      <c r="AU21" s="452">
        <v>14.236184440000001</v>
      </c>
      <c r="AV21" s="452">
        <v>12.61924239</v>
      </c>
      <c r="AW21" s="452">
        <v>13.570910169999999</v>
      </c>
      <c r="AX21" s="452">
        <v>18.19855703</v>
      </c>
      <c r="AY21" s="452">
        <v>20.126957109999999</v>
      </c>
      <c r="AZ21" s="456">
        <v>16.668700000000001</v>
      </c>
      <c r="BA21" s="456">
        <v>14.85685</v>
      </c>
      <c r="BB21" s="456">
        <v>12.293850000000001</v>
      </c>
      <c r="BC21" s="456">
        <v>12.418670000000001</v>
      </c>
      <c r="BD21" s="456">
        <v>17.040320000000001</v>
      </c>
      <c r="BE21" s="456">
        <v>21.01642</v>
      </c>
      <c r="BF21" s="456">
        <v>20.379829999999998</v>
      </c>
      <c r="BG21" s="456">
        <v>14.273820000000001</v>
      </c>
      <c r="BH21" s="456">
        <v>12.721769999999999</v>
      </c>
      <c r="BI21" s="456">
        <v>13.43425</v>
      </c>
      <c r="BJ21" s="456">
        <v>17.15204</v>
      </c>
      <c r="BK21" s="456">
        <v>18.718139999999998</v>
      </c>
      <c r="BL21" s="456">
        <v>15.833500000000001</v>
      </c>
      <c r="BM21" s="456">
        <v>14.73418</v>
      </c>
      <c r="BN21" s="456">
        <v>12.332269999999999</v>
      </c>
      <c r="BO21" s="456">
        <v>12.475390000000001</v>
      </c>
      <c r="BP21" s="456">
        <v>17.1496</v>
      </c>
      <c r="BQ21" s="456">
        <v>21.181989999999999</v>
      </c>
      <c r="BR21" s="456">
        <v>20.549859999999999</v>
      </c>
      <c r="BS21" s="456">
        <v>14.364850000000001</v>
      </c>
      <c r="BT21" s="456">
        <v>12.788029999999999</v>
      </c>
      <c r="BU21" s="456">
        <v>13.49879</v>
      </c>
      <c r="BV21" s="456">
        <v>17.223520000000001</v>
      </c>
    </row>
    <row r="22" spans="1:74" ht="11.1" customHeight="1" x14ac:dyDescent="0.2">
      <c r="A22" s="54" t="s">
        <v>597</v>
      </c>
      <c r="B22" s="739" t="s">
        <v>1007</v>
      </c>
      <c r="C22" s="452">
        <v>11.48731579</v>
      </c>
      <c r="D22" s="452">
        <v>10.12490519</v>
      </c>
      <c r="E22" s="452">
        <v>8.8695873800000005</v>
      </c>
      <c r="F22" s="452">
        <v>7.3911491700000003</v>
      </c>
      <c r="G22" s="452">
        <v>7.6342204499999999</v>
      </c>
      <c r="H22" s="452">
        <v>9.5612068099999998</v>
      </c>
      <c r="I22" s="452">
        <v>11.616510359999999</v>
      </c>
      <c r="J22" s="452">
        <v>11.10141342</v>
      </c>
      <c r="K22" s="452">
        <v>8.5188335100000003</v>
      </c>
      <c r="L22" s="452">
        <v>6.7750385499999997</v>
      </c>
      <c r="M22" s="452">
        <v>7.8978867199999998</v>
      </c>
      <c r="N22" s="452">
        <v>10.900055760000001</v>
      </c>
      <c r="O22" s="452">
        <v>10.992469140000001</v>
      </c>
      <c r="P22" s="452">
        <v>9.0309901999999997</v>
      </c>
      <c r="Q22" s="452">
        <v>9.0111930200000003</v>
      </c>
      <c r="R22" s="452">
        <v>7.2363204300000001</v>
      </c>
      <c r="S22" s="452">
        <v>7.28568222</v>
      </c>
      <c r="T22" s="452">
        <v>9.3388051900000004</v>
      </c>
      <c r="U22" s="452">
        <v>10.750720019999999</v>
      </c>
      <c r="V22" s="452">
        <v>10.948567580000001</v>
      </c>
      <c r="W22" s="452">
        <v>8.7867239799999997</v>
      </c>
      <c r="X22" s="452">
        <v>7.0678917600000002</v>
      </c>
      <c r="Y22" s="452">
        <v>7.61345531</v>
      </c>
      <c r="Z22" s="452">
        <v>9.3058331499999998</v>
      </c>
      <c r="AA22" s="452">
        <v>11.63117128</v>
      </c>
      <c r="AB22" s="452">
        <v>8.7198121999999998</v>
      </c>
      <c r="AC22" s="452">
        <v>7.8666771400000002</v>
      </c>
      <c r="AD22" s="452">
        <v>6.9920492000000003</v>
      </c>
      <c r="AE22" s="452">
        <v>7.1697980499999998</v>
      </c>
      <c r="AF22" s="452">
        <v>9.5339261799999999</v>
      </c>
      <c r="AG22" s="452">
        <v>10.92749293</v>
      </c>
      <c r="AH22" s="452">
        <v>10.60291703</v>
      </c>
      <c r="AI22" s="452">
        <v>8.4169558299999991</v>
      </c>
      <c r="AJ22" s="452">
        <v>6.9729457000000004</v>
      </c>
      <c r="AK22" s="452">
        <v>7.2235524699999996</v>
      </c>
      <c r="AL22" s="452">
        <v>10.01302995</v>
      </c>
      <c r="AM22" s="452">
        <v>11.864621959999999</v>
      </c>
      <c r="AN22" s="452">
        <v>10.59719041</v>
      </c>
      <c r="AO22" s="452">
        <v>8.5948616199999996</v>
      </c>
      <c r="AP22" s="452">
        <v>6.9565479999999997</v>
      </c>
      <c r="AQ22" s="452">
        <v>7.0457656799999997</v>
      </c>
      <c r="AR22" s="452">
        <v>9.4110843299999996</v>
      </c>
      <c r="AS22" s="452">
        <v>12.11584807</v>
      </c>
      <c r="AT22" s="452">
        <v>10.810613740000001</v>
      </c>
      <c r="AU22" s="452">
        <v>8.4692455399999993</v>
      </c>
      <c r="AV22" s="452">
        <v>7.3969438099999998</v>
      </c>
      <c r="AW22" s="452">
        <v>7.4589503600000002</v>
      </c>
      <c r="AX22" s="452">
        <v>10.66068104</v>
      </c>
      <c r="AY22" s="452">
        <v>12.09950199</v>
      </c>
      <c r="AZ22" s="456">
        <v>10.114100000000001</v>
      </c>
      <c r="BA22" s="456">
        <v>8.8744709999999998</v>
      </c>
      <c r="BB22" s="456">
        <v>7.1683250000000003</v>
      </c>
      <c r="BC22" s="456">
        <v>7.3258939999999999</v>
      </c>
      <c r="BD22" s="456">
        <v>9.6013359999999999</v>
      </c>
      <c r="BE22" s="456">
        <v>12.390040000000001</v>
      </c>
      <c r="BF22" s="456">
        <v>11.79082</v>
      </c>
      <c r="BG22" s="456">
        <v>8.5860959999999995</v>
      </c>
      <c r="BH22" s="456">
        <v>7.6295320000000002</v>
      </c>
      <c r="BI22" s="456">
        <v>7.854476</v>
      </c>
      <c r="BJ22" s="456">
        <v>10.723100000000001</v>
      </c>
      <c r="BK22" s="456">
        <v>11.73607</v>
      </c>
      <c r="BL22" s="456">
        <v>9.9376219999999993</v>
      </c>
      <c r="BM22" s="456">
        <v>8.9379790000000003</v>
      </c>
      <c r="BN22" s="456">
        <v>7.2660020000000003</v>
      </c>
      <c r="BO22" s="456">
        <v>7.4239769999999998</v>
      </c>
      <c r="BP22" s="456">
        <v>9.737482</v>
      </c>
      <c r="BQ22" s="456">
        <v>12.570830000000001</v>
      </c>
      <c r="BR22" s="456">
        <v>11.96184</v>
      </c>
      <c r="BS22" s="456">
        <v>8.6978980000000004</v>
      </c>
      <c r="BT22" s="456">
        <v>7.7257629999999997</v>
      </c>
      <c r="BU22" s="456">
        <v>7.9491670000000001</v>
      </c>
      <c r="BV22" s="456">
        <v>10.84534</v>
      </c>
    </row>
    <row r="23" spans="1:74" ht="11.1" customHeight="1" x14ac:dyDescent="0.2">
      <c r="A23" s="54" t="s">
        <v>598</v>
      </c>
      <c r="B23" s="739" t="s">
        <v>1008</v>
      </c>
      <c r="C23" s="452">
        <v>35.378035689999997</v>
      </c>
      <c r="D23" s="452">
        <v>31.80400251</v>
      </c>
      <c r="E23" s="452">
        <v>27.36628335</v>
      </c>
      <c r="F23" s="452">
        <v>24.61065</v>
      </c>
      <c r="G23" s="452">
        <v>29.26250014</v>
      </c>
      <c r="H23" s="452">
        <v>35.737463050000002</v>
      </c>
      <c r="I23" s="452">
        <v>41.472507839999999</v>
      </c>
      <c r="J23" s="452">
        <v>39.866808599999999</v>
      </c>
      <c r="K23" s="452">
        <v>32.403803189999998</v>
      </c>
      <c r="L23" s="452">
        <v>25.64963054</v>
      </c>
      <c r="M23" s="452">
        <v>26.497871119999999</v>
      </c>
      <c r="N23" s="452">
        <v>33.716732049999997</v>
      </c>
      <c r="O23" s="452">
        <v>32.256771360000002</v>
      </c>
      <c r="P23" s="452">
        <v>26.945031629999999</v>
      </c>
      <c r="Q23" s="452">
        <v>27.40926005</v>
      </c>
      <c r="R23" s="452">
        <v>25.188356110000001</v>
      </c>
      <c r="S23" s="452">
        <v>26.35178531</v>
      </c>
      <c r="T23" s="452">
        <v>31.69768419</v>
      </c>
      <c r="U23" s="452">
        <v>41.150341920000002</v>
      </c>
      <c r="V23" s="452">
        <v>41.495342319999999</v>
      </c>
      <c r="W23" s="452">
        <v>34.406018699999997</v>
      </c>
      <c r="X23" s="452">
        <v>26.6123321</v>
      </c>
      <c r="Y23" s="452">
        <v>26.382401600000001</v>
      </c>
      <c r="Z23" s="452">
        <v>30.698912759999999</v>
      </c>
      <c r="AA23" s="452">
        <v>36.19094364</v>
      </c>
      <c r="AB23" s="452">
        <v>29.19420599</v>
      </c>
      <c r="AC23" s="452">
        <v>25.920417520000001</v>
      </c>
      <c r="AD23" s="452">
        <v>24.453106720000001</v>
      </c>
      <c r="AE23" s="452">
        <v>29.987920630000001</v>
      </c>
      <c r="AF23" s="452">
        <v>37.489388099999999</v>
      </c>
      <c r="AG23" s="452">
        <v>42.626421280000002</v>
      </c>
      <c r="AH23" s="452">
        <v>40.502551740000001</v>
      </c>
      <c r="AI23" s="452">
        <v>32.890756199999998</v>
      </c>
      <c r="AJ23" s="452">
        <v>27.530828549999999</v>
      </c>
      <c r="AK23" s="452">
        <v>25.954152050000001</v>
      </c>
      <c r="AL23" s="452">
        <v>32.877741640000004</v>
      </c>
      <c r="AM23" s="452">
        <v>41.025505639999999</v>
      </c>
      <c r="AN23" s="452">
        <v>31.867463220000001</v>
      </c>
      <c r="AO23" s="452">
        <v>26.971184869999998</v>
      </c>
      <c r="AP23" s="452">
        <v>25.629351289999999</v>
      </c>
      <c r="AQ23" s="452">
        <v>29.227751919999999</v>
      </c>
      <c r="AR23" s="452">
        <v>36.890462409999998</v>
      </c>
      <c r="AS23" s="452">
        <v>43.363589210000001</v>
      </c>
      <c r="AT23" s="452">
        <v>38.695114529999998</v>
      </c>
      <c r="AU23" s="452">
        <v>32.44534711</v>
      </c>
      <c r="AV23" s="452">
        <v>27.790748870000002</v>
      </c>
      <c r="AW23" s="452">
        <v>26.51801541</v>
      </c>
      <c r="AX23" s="452">
        <v>34.021001949999999</v>
      </c>
      <c r="AY23" s="452">
        <v>40.800896979999997</v>
      </c>
      <c r="AZ23" s="456">
        <v>32.410469999999997</v>
      </c>
      <c r="BA23" s="456">
        <v>28.852160000000001</v>
      </c>
      <c r="BB23" s="456">
        <v>25.899270000000001</v>
      </c>
      <c r="BC23" s="456">
        <v>28.749949999999998</v>
      </c>
      <c r="BD23" s="456">
        <v>36.040959999999998</v>
      </c>
      <c r="BE23" s="456">
        <v>42.102339999999998</v>
      </c>
      <c r="BF23" s="456">
        <v>42.409770000000002</v>
      </c>
      <c r="BG23" s="456">
        <v>35.040230000000001</v>
      </c>
      <c r="BH23" s="456">
        <v>28.5017</v>
      </c>
      <c r="BI23" s="456">
        <v>26.746980000000001</v>
      </c>
      <c r="BJ23" s="456">
        <v>31.98808</v>
      </c>
      <c r="BK23" s="456">
        <v>36.653019999999998</v>
      </c>
      <c r="BL23" s="456">
        <v>29.045940000000002</v>
      </c>
      <c r="BM23" s="456">
        <v>27.780149999999999</v>
      </c>
      <c r="BN23" s="456">
        <v>25.91638</v>
      </c>
      <c r="BO23" s="456">
        <v>28.823219999999999</v>
      </c>
      <c r="BP23" s="456">
        <v>36.272419999999997</v>
      </c>
      <c r="BQ23" s="456">
        <v>42.486609999999999</v>
      </c>
      <c r="BR23" s="456">
        <v>42.774659999999997</v>
      </c>
      <c r="BS23" s="456">
        <v>35.29757</v>
      </c>
      <c r="BT23" s="456">
        <v>28.663720000000001</v>
      </c>
      <c r="BU23" s="456">
        <v>26.833760000000002</v>
      </c>
      <c r="BV23" s="456">
        <v>32.01191</v>
      </c>
    </row>
    <row r="24" spans="1:74" ht="11.1" customHeight="1" x14ac:dyDescent="0.2">
      <c r="A24" s="54" t="s">
        <v>599</v>
      </c>
      <c r="B24" s="739" t="s">
        <v>1009</v>
      </c>
      <c r="C24" s="452">
        <v>11.885308589999999</v>
      </c>
      <c r="D24" s="452">
        <v>11.42384992</v>
      </c>
      <c r="E24" s="452">
        <v>8.9011356399999997</v>
      </c>
      <c r="F24" s="452">
        <v>7.63234806</v>
      </c>
      <c r="G24" s="452">
        <v>8.5482627999999998</v>
      </c>
      <c r="H24" s="452">
        <v>11.165415360000001</v>
      </c>
      <c r="I24" s="452">
        <v>13.54511759</v>
      </c>
      <c r="J24" s="452">
        <v>12.62548522</v>
      </c>
      <c r="K24" s="452">
        <v>10.39815492</v>
      </c>
      <c r="L24" s="452">
        <v>7.6904722200000002</v>
      </c>
      <c r="M24" s="452">
        <v>7.9244603299999996</v>
      </c>
      <c r="N24" s="452">
        <v>10.545612390000001</v>
      </c>
      <c r="O24" s="452">
        <v>11.05016715</v>
      </c>
      <c r="P24" s="452">
        <v>9.4577916599999998</v>
      </c>
      <c r="Q24" s="452">
        <v>8.25185192</v>
      </c>
      <c r="R24" s="452">
        <v>7.4856747700000001</v>
      </c>
      <c r="S24" s="452">
        <v>7.7400673600000003</v>
      </c>
      <c r="T24" s="452">
        <v>9.7272442399999992</v>
      </c>
      <c r="U24" s="452">
        <v>12.41955134</v>
      </c>
      <c r="V24" s="452">
        <v>13.00603615</v>
      </c>
      <c r="W24" s="452">
        <v>11.14149387</v>
      </c>
      <c r="X24" s="452">
        <v>8.0292148300000008</v>
      </c>
      <c r="Y24" s="452">
        <v>7.8278114700000003</v>
      </c>
      <c r="Z24" s="452">
        <v>9.7202122600000003</v>
      </c>
      <c r="AA24" s="452">
        <v>12.86895204</v>
      </c>
      <c r="AB24" s="452">
        <v>10.53850675</v>
      </c>
      <c r="AC24" s="452">
        <v>8.0804595500000005</v>
      </c>
      <c r="AD24" s="452">
        <v>7.39704579</v>
      </c>
      <c r="AE24" s="452">
        <v>8.6262354699999992</v>
      </c>
      <c r="AF24" s="452">
        <v>11.02139418</v>
      </c>
      <c r="AG24" s="452">
        <v>13.25256278</v>
      </c>
      <c r="AH24" s="452">
        <v>12.934792910000001</v>
      </c>
      <c r="AI24" s="452">
        <v>10.68930699</v>
      </c>
      <c r="AJ24" s="452">
        <v>8.1931869000000006</v>
      </c>
      <c r="AK24" s="452">
        <v>7.4323427100000004</v>
      </c>
      <c r="AL24" s="452">
        <v>10.370697910000001</v>
      </c>
      <c r="AM24" s="452">
        <v>13.504517330000001</v>
      </c>
      <c r="AN24" s="452">
        <v>11.31213047</v>
      </c>
      <c r="AO24" s="452">
        <v>9.2053357899999995</v>
      </c>
      <c r="AP24" s="452">
        <v>7.7401465500000004</v>
      </c>
      <c r="AQ24" s="452">
        <v>8.2299472999999992</v>
      </c>
      <c r="AR24" s="452">
        <v>10.61644205</v>
      </c>
      <c r="AS24" s="452">
        <v>13.721866690000001</v>
      </c>
      <c r="AT24" s="452">
        <v>12.947598169999999</v>
      </c>
      <c r="AU24" s="452">
        <v>10.53797675</v>
      </c>
      <c r="AV24" s="452">
        <v>8.54840993</v>
      </c>
      <c r="AW24" s="452">
        <v>7.9149954600000001</v>
      </c>
      <c r="AX24" s="452">
        <v>11.005799100000001</v>
      </c>
      <c r="AY24" s="452">
        <v>13.216533699999999</v>
      </c>
      <c r="AZ24" s="456">
        <v>11.556150000000001</v>
      </c>
      <c r="BA24" s="456">
        <v>9.9139350000000004</v>
      </c>
      <c r="BB24" s="456">
        <v>8.0097109999999994</v>
      </c>
      <c r="BC24" s="456">
        <v>8.4197509999999998</v>
      </c>
      <c r="BD24" s="456">
        <v>10.680809999999999</v>
      </c>
      <c r="BE24" s="456">
        <v>13.292759999999999</v>
      </c>
      <c r="BF24" s="456">
        <v>13.469900000000001</v>
      </c>
      <c r="BG24" s="456">
        <v>11.066979999999999</v>
      </c>
      <c r="BH24" s="456">
        <v>8.6215960000000003</v>
      </c>
      <c r="BI24" s="456">
        <v>8.077102</v>
      </c>
      <c r="BJ24" s="456">
        <v>10.856579999999999</v>
      </c>
      <c r="BK24" s="456">
        <v>12.0326</v>
      </c>
      <c r="BL24" s="456">
        <v>10.32246</v>
      </c>
      <c r="BM24" s="456">
        <v>9.5228889999999993</v>
      </c>
      <c r="BN24" s="456">
        <v>8.0523209999999992</v>
      </c>
      <c r="BO24" s="456">
        <v>8.4762579999999996</v>
      </c>
      <c r="BP24" s="456">
        <v>10.758470000000001</v>
      </c>
      <c r="BQ24" s="456">
        <v>13.399010000000001</v>
      </c>
      <c r="BR24" s="456">
        <v>13.57864</v>
      </c>
      <c r="BS24" s="456">
        <v>11.14587</v>
      </c>
      <c r="BT24" s="456">
        <v>8.6688050000000008</v>
      </c>
      <c r="BU24" s="456">
        <v>8.1067920000000004</v>
      </c>
      <c r="BV24" s="456">
        <v>10.881449999999999</v>
      </c>
    </row>
    <row r="25" spans="1:74" ht="11.1" customHeight="1" x14ac:dyDescent="0.2">
      <c r="A25" s="54" t="s">
        <v>600</v>
      </c>
      <c r="B25" s="739" t="s">
        <v>1010</v>
      </c>
      <c r="C25" s="452">
        <v>19.89926659</v>
      </c>
      <c r="D25" s="452">
        <v>19.728792909999999</v>
      </c>
      <c r="E25" s="452">
        <v>16.97941784</v>
      </c>
      <c r="F25" s="452">
        <v>14.501721610000001</v>
      </c>
      <c r="G25" s="452">
        <v>18.913789420000001</v>
      </c>
      <c r="H25" s="452">
        <v>25.052960630000001</v>
      </c>
      <c r="I25" s="452">
        <v>29.833331399999999</v>
      </c>
      <c r="J25" s="452">
        <v>28.104051739999999</v>
      </c>
      <c r="K25" s="452">
        <v>22.782847759999999</v>
      </c>
      <c r="L25" s="452">
        <v>17.139299149999999</v>
      </c>
      <c r="M25" s="452">
        <v>15.01603768</v>
      </c>
      <c r="N25" s="452">
        <v>18.819456330000001</v>
      </c>
      <c r="O25" s="452">
        <v>19.5355235</v>
      </c>
      <c r="P25" s="452">
        <v>17.181739010000001</v>
      </c>
      <c r="Q25" s="452">
        <v>15.39790483</v>
      </c>
      <c r="R25" s="452">
        <v>13.9398368</v>
      </c>
      <c r="S25" s="452">
        <v>16.413578019999999</v>
      </c>
      <c r="T25" s="452">
        <v>22.654148589999998</v>
      </c>
      <c r="U25" s="452">
        <v>29.221175850000002</v>
      </c>
      <c r="V25" s="452">
        <v>31.622415960000001</v>
      </c>
      <c r="W25" s="452">
        <v>26.769295629999998</v>
      </c>
      <c r="X25" s="452">
        <v>18.451373480000001</v>
      </c>
      <c r="Y25" s="452">
        <v>14.72578173</v>
      </c>
      <c r="Z25" s="452">
        <v>16.636148609999999</v>
      </c>
      <c r="AA25" s="452">
        <v>21.845958360000001</v>
      </c>
      <c r="AB25" s="452">
        <v>17.074677229999999</v>
      </c>
      <c r="AC25" s="452">
        <v>13.915460680000001</v>
      </c>
      <c r="AD25" s="452">
        <v>13.959874510000001</v>
      </c>
      <c r="AE25" s="452">
        <v>18.047425749999999</v>
      </c>
      <c r="AF25" s="452">
        <v>24.482978790000001</v>
      </c>
      <c r="AG25" s="452">
        <v>27.344931590000002</v>
      </c>
      <c r="AH25" s="452">
        <v>28.373758169999999</v>
      </c>
      <c r="AI25" s="452">
        <v>23.340812150000001</v>
      </c>
      <c r="AJ25" s="452">
        <v>18.947618890000001</v>
      </c>
      <c r="AK25" s="452">
        <v>14.91578672</v>
      </c>
      <c r="AL25" s="452">
        <v>16.686217249999999</v>
      </c>
      <c r="AM25" s="452">
        <v>23.03381057</v>
      </c>
      <c r="AN25" s="452">
        <v>20.01144914</v>
      </c>
      <c r="AO25" s="452">
        <v>16.220994059999999</v>
      </c>
      <c r="AP25" s="452">
        <v>15.18241091</v>
      </c>
      <c r="AQ25" s="452">
        <v>18.450866340000001</v>
      </c>
      <c r="AR25" s="452">
        <v>23.684967060000002</v>
      </c>
      <c r="AS25" s="452">
        <v>27.904786850000001</v>
      </c>
      <c r="AT25" s="452">
        <v>28.18163466</v>
      </c>
      <c r="AU25" s="452">
        <v>23.448198649999998</v>
      </c>
      <c r="AV25" s="452">
        <v>19.432167110000002</v>
      </c>
      <c r="AW25" s="452">
        <v>14.816218210000001</v>
      </c>
      <c r="AX25" s="452">
        <v>16.729441420000001</v>
      </c>
      <c r="AY25" s="452">
        <v>22.288670580000002</v>
      </c>
      <c r="AZ25" s="456">
        <v>19.25421</v>
      </c>
      <c r="BA25" s="456">
        <v>16.530570000000001</v>
      </c>
      <c r="BB25" s="456">
        <v>15.15997</v>
      </c>
      <c r="BC25" s="456">
        <v>18.46228</v>
      </c>
      <c r="BD25" s="456">
        <v>24.502330000000001</v>
      </c>
      <c r="BE25" s="456">
        <v>29.983550000000001</v>
      </c>
      <c r="BF25" s="456">
        <v>30.824940000000002</v>
      </c>
      <c r="BG25" s="456">
        <v>24.51773</v>
      </c>
      <c r="BH25" s="456">
        <v>18.961359999999999</v>
      </c>
      <c r="BI25" s="456">
        <v>15.07151</v>
      </c>
      <c r="BJ25" s="456">
        <v>17.889849999999999</v>
      </c>
      <c r="BK25" s="456">
        <v>21.52215</v>
      </c>
      <c r="BL25" s="456">
        <v>18.44603</v>
      </c>
      <c r="BM25" s="456">
        <v>16.556039999999999</v>
      </c>
      <c r="BN25" s="456">
        <v>15.313000000000001</v>
      </c>
      <c r="BO25" s="456">
        <v>18.67202</v>
      </c>
      <c r="BP25" s="456">
        <v>24.802099999999999</v>
      </c>
      <c r="BQ25" s="456">
        <v>30.352789999999999</v>
      </c>
      <c r="BR25" s="456">
        <v>31.16169</v>
      </c>
      <c r="BS25" s="456">
        <v>24.73002</v>
      </c>
      <c r="BT25" s="456">
        <v>19.070650000000001</v>
      </c>
      <c r="BU25" s="456">
        <v>15.112349999999999</v>
      </c>
      <c r="BV25" s="456">
        <v>17.898150000000001</v>
      </c>
    </row>
    <row r="26" spans="1:74" ht="11.1" customHeight="1" x14ac:dyDescent="0.2">
      <c r="A26" s="54" t="s">
        <v>601</v>
      </c>
      <c r="B26" s="739" t="s">
        <v>1011</v>
      </c>
      <c r="C26" s="452">
        <v>8.8681867400000005</v>
      </c>
      <c r="D26" s="452">
        <v>7.7315570400000002</v>
      </c>
      <c r="E26" s="452">
        <v>7.5299469999999999</v>
      </c>
      <c r="F26" s="452">
        <v>7.1289809999999996</v>
      </c>
      <c r="G26" s="452">
        <v>8.3514465100000006</v>
      </c>
      <c r="H26" s="452">
        <v>10.753672440000001</v>
      </c>
      <c r="I26" s="452">
        <v>13.318795639999999</v>
      </c>
      <c r="J26" s="452">
        <v>12.494575640000001</v>
      </c>
      <c r="K26" s="452">
        <v>10.3116558</v>
      </c>
      <c r="L26" s="452">
        <v>7.5607164400000002</v>
      </c>
      <c r="M26" s="452">
        <v>7.5125806500000003</v>
      </c>
      <c r="N26" s="452">
        <v>9.1997221600000003</v>
      </c>
      <c r="O26" s="452">
        <v>9.2664933000000005</v>
      </c>
      <c r="P26" s="452">
        <v>8.04496243</v>
      </c>
      <c r="Q26" s="452">
        <v>7.9947475700000004</v>
      </c>
      <c r="R26" s="452">
        <v>7.2752784400000001</v>
      </c>
      <c r="S26" s="452">
        <v>8.1635166600000009</v>
      </c>
      <c r="T26" s="452">
        <v>9.1127132599999996</v>
      </c>
      <c r="U26" s="452">
        <v>13.92223151</v>
      </c>
      <c r="V26" s="452">
        <v>12.93459184</v>
      </c>
      <c r="W26" s="452">
        <v>9.5566163599999996</v>
      </c>
      <c r="X26" s="452">
        <v>7.7620796099999998</v>
      </c>
      <c r="Y26" s="452">
        <v>7.1527879299999997</v>
      </c>
      <c r="Z26" s="452">
        <v>8.4756901199999994</v>
      </c>
      <c r="AA26" s="452">
        <v>9.2940836200000003</v>
      </c>
      <c r="AB26" s="452">
        <v>7.71844266</v>
      </c>
      <c r="AC26" s="452">
        <v>7.37053636</v>
      </c>
      <c r="AD26" s="452">
        <v>6.9560007800000001</v>
      </c>
      <c r="AE26" s="452">
        <v>8.1592114500000008</v>
      </c>
      <c r="AF26" s="452">
        <v>11.69503665</v>
      </c>
      <c r="AG26" s="452">
        <v>14.28453382</v>
      </c>
      <c r="AH26" s="452">
        <v>13.288488320000001</v>
      </c>
      <c r="AI26" s="452">
        <v>10.44817246</v>
      </c>
      <c r="AJ26" s="452">
        <v>8.5198688400000009</v>
      </c>
      <c r="AK26" s="452">
        <v>7.2871365900000002</v>
      </c>
      <c r="AL26" s="452">
        <v>8.4120314399999998</v>
      </c>
      <c r="AM26" s="452">
        <v>9.3591593900000003</v>
      </c>
      <c r="AN26" s="452">
        <v>7.7898567500000002</v>
      </c>
      <c r="AO26" s="452">
        <v>7.6026070900000002</v>
      </c>
      <c r="AP26" s="452">
        <v>7.1672339200000001</v>
      </c>
      <c r="AQ26" s="452">
        <v>8.3264952799999996</v>
      </c>
      <c r="AR26" s="452">
        <v>11.048954</v>
      </c>
      <c r="AS26" s="452">
        <v>13.333536130000001</v>
      </c>
      <c r="AT26" s="452">
        <v>13.398883359999999</v>
      </c>
      <c r="AU26" s="452">
        <v>10.1469018</v>
      </c>
      <c r="AV26" s="452">
        <v>7.7178012599999999</v>
      </c>
      <c r="AW26" s="452">
        <v>7.1356835800000002</v>
      </c>
      <c r="AX26" s="452">
        <v>8.0734906340000006</v>
      </c>
      <c r="AY26" s="452">
        <v>8.6754168509999996</v>
      </c>
      <c r="AZ26" s="456">
        <v>7.5639339999999997</v>
      </c>
      <c r="BA26" s="456">
        <v>7.6976950000000004</v>
      </c>
      <c r="BB26" s="456">
        <v>7.2757360000000002</v>
      </c>
      <c r="BC26" s="456">
        <v>8.4757090000000002</v>
      </c>
      <c r="BD26" s="456">
        <v>11.141859999999999</v>
      </c>
      <c r="BE26" s="456">
        <v>14.285299999999999</v>
      </c>
      <c r="BF26" s="456">
        <v>13.64204</v>
      </c>
      <c r="BG26" s="456">
        <v>10.360010000000001</v>
      </c>
      <c r="BH26" s="456">
        <v>7.866187</v>
      </c>
      <c r="BI26" s="456">
        <v>7.4583360000000001</v>
      </c>
      <c r="BJ26" s="456">
        <v>8.9125420000000002</v>
      </c>
      <c r="BK26" s="456">
        <v>9.0825119999999995</v>
      </c>
      <c r="BL26" s="456">
        <v>7.73881</v>
      </c>
      <c r="BM26" s="456">
        <v>7.8013120000000002</v>
      </c>
      <c r="BN26" s="456">
        <v>7.3437029999999996</v>
      </c>
      <c r="BO26" s="456">
        <v>8.5637190000000007</v>
      </c>
      <c r="BP26" s="456">
        <v>11.275690000000001</v>
      </c>
      <c r="BQ26" s="456">
        <v>14.48222</v>
      </c>
      <c r="BR26" s="456">
        <v>13.82902</v>
      </c>
      <c r="BS26" s="456">
        <v>10.4832</v>
      </c>
      <c r="BT26" s="456">
        <v>7.944693</v>
      </c>
      <c r="BU26" s="456">
        <v>7.523784</v>
      </c>
      <c r="BV26" s="456">
        <v>8.9841540000000002</v>
      </c>
    </row>
    <row r="27" spans="1:74" ht="11.1" customHeight="1" x14ac:dyDescent="0.2">
      <c r="A27" s="54" t="s">
        <v>602</v>
      </c>
      <c r="B27" s="739" t="s">
        <v>1012</v>
      </c>
      <c r="C27" s="452">
        <v>15.019843639999999</v>
      </c>
      <c r="D27" s="452">
        <v>11.460312679999999</v>
      </c>
      <c r="E27" s="452">
        <v>11.90346963</v>
      </c>
      <c r="F27" s="452">
        <v>10.441632029999999</v>
      </c>
      <c r="G27" s="452">
        <v>10.444041110000001</v>
      </c>
      <c r="H27" s="452">
        <v>11.516104690000001</v>
      </c>
      <c r="I27" s="452">
        <v>13.49155758</v>
      </c>
      <c r="J27" s="452">
        <v>15.47803175</v>
      </c>
      <c r="K27" s="452">
        <v>14.168287449999999</v>
      </c>
      <c r="L27" s="452">
        <v>10.61524301</v>
      </c>
      <c r="M27" s="452">
        <v>11.78396068</v>
      </c>
      <c r="N27" s="452">
        <v>13.72147172</v>
      </c>
      <c r="O27" s="452">
        <v>14.70462605</v>
      </c>
      <c r="P27" s="452">
        <v>12.027932290000001</v>
      </c>
      <c r="Q27" s="452">
        <v>12.70394522</v>
      </c>
      <c r="R27" s="452">
        <v>10.6577579</v>
      </c>
      <c r="S27" s="452">
        <v>9.7536744199999994</v>
      </c>
      <c r="T27" s="452">
        <v>9.8260389799999999</v>
      </c>
      <c r="U27" s="452">
        <v>12.696641939999999</v>
      </c>
      <c r="V27" s="452">
        <v>14.36713357</v>
      </c>
      <c r="W27" s="452">
        <v>11.598454390000001</v>
      </c>
      <c r="X27" s="452">
        <v>10.07148971</v>
      </c>
      <c r="Y27" s="452">
        <v>11.250313520000001</v>
      </c>
      <c r="Z27" s="452">
        <v>12.54757603</v>
      </c>
      <c r="AA27" s="452">
        <v>14.452807119999999</v>
      </c>
      <c r="AB27" s="452">
        <v>11.89873519</v>
      </c>
      <c r="AC27" s="452">
        <v>11.357858289999999</v>
      </c>
      <c r="AD27" s="452">
        <v>9.8617436299999994</v>
      </c>
      <c r="AE27" s="452">
        <v>9.2999096699999999</v>
      </c>
      <c r="AF27" s="452">
        <v>10.45575766</v>
      </c>
      <c r="AG27" s="452">
        <v>14.73804056</v>
      </c>
      <c r="AH27" s="452">
        <v>14.373711269999999</v>
      </c>
      <c r="AI27" s="452">
        <v>12.38131656</v>
      </c>
      <c r="AJ27" s="452">
        <v>11.40718729</v>
      </c>
      <c r="AK27" s="452">
        <v>10.67488537</v>
      </c>
      <c r="AL27" s="452">
        <v>13.34309644</v>
      </c>
      <c r="AM27" s="452">
        <v>14.81407388</v>
      </c>
      <c r="AN27" s="452">
        <v>12.583575590000001</v>
      </c>
      <c r="AO27" s="452">
        <v>11.36435694</v>
      </c>
      <c r="AP27" s="452">
        <v>9.8487990399999994</v>
      </c>
      <c r="AQ27" s="452">
        <v>9.4206781199999998</v>
      </c>
      <c r="AR27" s="452">
        <v>10.82402967</v>
      </c>
      <c r="AS27" s="452">
        <v>12.969366020000001</v>
      </c>
      <c r="AT27" s="452">
        <v>13.37184175</v>
      </c>
      <c r="AU27" s="452">
        <v>12.906800430000001</v>
      </c>
      <c r="AV27" s="452">
        <v>10.641044259999999</v>
      </c>
      <c r="AW27" s="452">
        <v>10.32527299</v>
      </c>
      <c r="AX27" s="452">
        <v>12.90950819</v>
      </c>
      <c r="AY27" s="452">
        <v>14.379052720000001</v>
      </c>
      <c r="AZ27" s="456">
        <v>12.069089999999999</v>
      </c>
      <c r="BA27" s="456">
        <v>11.07836</v>
      </c>
      <c r="BB27" s="456">
        <v>9.723535</v>
      </c>
      <c r="BC27" s="456">
        <v>9.4843729999999997</v>
      </c>
      <c r="BD27" s="456">
        <v>10.9115</v>
      </c>
      <c r="BE27" s="456">
        <v>14.13245</v>
      </c>
      <c r="BF27" s="456">
        <v>14.3927</v>
      </c>
      <c r="BG27" s="456">
        <v>13.223100000000001</v>
      </c>
      <c r="BH27" s="456">
        <v>10.92062</v>
      </c>
      <c r="BI27" s="456">
        <v>10.60393</v>
      </c>
      <c r="BJ27" s="456">
        <v>13.578760000000001</v>
      </c>
      <c r="BK27" s="456">
        <v>15.16203</v>
      </c>
      <c r="BL27" s="456">
        <v>12.428509999999999</v>
      </c>
      <c r="BM27" s="456">
        <v>11.16516</v>
      </c>
      <c r="BN27" s="456">
        <v>9.6910989999999995</v>
      </c>
      <c r="BO27" s="456">
        <v>9.4985999999999997</v>
      </c>
      <c r="BP27" s="456">
        <v>10.936540000000001</v>
      </c>
      <c r="BQ27" s="456">
        <v>14.188700000000001</v>
      </c>
      <c r="BR27" s="456">
        <v>14.459809999999999</v>
      </c>
      <c r="BS27" s="456">
        <v>13.263809999999999</v>
      </c>
      <c r="BT27" s="456">
        <v>10.97781</v>
      </c>
      <c r="BU27" s="456">
        <v>10.5878</v>
      </c>
      <c r="BV27" s="456">
        <v>13.53894</v>
      </c>
    </row>
    <row r="28" spans="1:74" ht="11.1" customHeight="1" x14ac:dyDescent="0.2">
      <c r="A28" s="54" t="s">
        <v>603</v>
      </c>
      <c r="B28" s="739" t="s">
        <v>1013</v>
      </c>
      <c r="C28" s="452">
        <v>0.46952568</v>
      </c>
      <c r="D28" s="452">
        <v>0.38158584000000001</v>
      </c>
      <c r="E28" s="452">
        <v>0.40301468000000001</v>
      </c>
      <c r="F28" s="452">
        <v>0.37202742</v>
      </c>
      <c r="G28" s="452">
        <v>0.37392225000000001</v>
      </c>
      <c r="H28" s="452">
        <v>0.36298627</v>
      </c>
      <c r="I28" s="452">
        <v>0.38285708000000002</v>
      </c>
      <c r="J28" s="452">
        <v>0.39136964000000002</v>
      </c>
      <c r="K28" s="452">
        <v>0.38372253000000001</v>
      </c>
      <c r="L28" s="452">
        <v>0.40760391000000001</v>
      </c>
      <c r="M28" s="452">
        <v>0.41436029000000002</v>
      </c>
      <c r="N28" s="452">
        <v>0.45597543000000001</v>
      </c>
      <c r="O28" s="452">
        <v>0.46246706999999998</v>
      </c>
      <c r="P28" s="452">
        <v>0.37427463999999999</v>
      </c>
      <c r="Q28" s="452">
        <v>0.41237795999999999</v>
      </c>
      <c r="R28" s="452">
        <v>0.37919869</v>
      </c>
      <c r="S28" s="452">
        <v>0.36266997000000001</v>
      </c>
      <c r="T28" s="452">
        <v>0.35163515000000001</v>
      </c>
      <c r="U28" s="452">
        <v>0.37754926999999999</v>
      </c>
      <c r="V28" s="452">
        <v>0.38696096000000002</v>
      </c>
      <c r="W28" s="452">
        <v>0.37133049000000001</v>
      </c>
      <c r="X28" s="452">
        <v>0.40034794000000001</v>
      </c>
      <c r="Y28" s="452">
        <v>0.41304945999999998</v>
      </c>
      <c r="Z28" s="452">
        <v>0.45196639</v>
      </c>
      <c r="AA28" s="452">
        <v>0.45354394999999997</v>
      </c>
      <c r="AB28" s="452">
        <v>0.40387403999999999</v>
      </c>
      <c r="AC28" s="452">
        <v>0.38442682</v>
      </c>
      <c r="AD28" s="452">
        <v>0.35721310000000001</v>
      </c>
      <c r="AE28" s="452">
        <v>0.35911860000000001</v>
      </c>
      <c r="AF28" s="452">
        <v>0.36016291</v>
      </c>
      <c r="AG28" s="452">
        <v>0.37156136000000001</v>
      </c>
      <c r="AH28" s="452">
        <v>0.38867721</v>
      </c>
      <c r="AI28" s="452">
        <v>0.39047818000000001</v>
      </c>
      <c r="AJ28" s="452">
        <v>0.39543083000000001</v>
      </c>
      <c r="AK28" s="452">
        <v>0.42145945000000001</v>
      </c>
      <c r="AL28" s="452">
        <v>0.43624157000000002</v>
      </c>
      <c r="AM28" s="452">
        <v>0.45219838000000001</v>
      </c>
      <c r="AN28" s="452">
        <v>0.38423309999999999</v>
      </c>
      <c r="AO28" s="452">
        <v>0.39501475000000003</v>
      </c>
      <c r="AP28" s="452">
        <v>0.36893195000000001</v>
      </c>
      <c r="AQ28" s="452">
        <v>0.37057841000000002</v>
      </c>
      <c r="AR28" s="452">
        <v>0.35667769999999999</v>
      </c>
      <c r="AS28" s="452">
        <v>0.38963565999999999</v>
      </c>
      <c r="AT28" s="452">
        <v>0.40129632999999998</v>
      </c>
      <c r="AU28" s="452">
        <v>0.38575692</v>
      </c>
      <c r="AV28" s="452">
        <v>0.40786220000000001</v>
      </c>
      <c r="AW28" s="452">
        <v>0.41492488</v>
      </c>
      <c r="AX28" s="452">
        <v>0.43092077000000001</v>
      </c>
      <c r="AY28" s="452">
        <v>0.44946248999999999</v>
      </c>
      <c r="AZ28" s="456">
        <v>0.38274259999999999</v>
      </c>
      <c r="BA28" s="456">
        <v>0.39378669999999999</v>
      </c>
      <c r="BB28" s="456">
        <v>0.36793720000000002</v>
      </c>
      <c r="BC28" s="456">
        <v>0.36975999999999998</v>
      </c>
      <c r="BD28" s="456">
        <v>0.35601110000000002</v>
      </c>
      <c r="BE28" s="456">
        <v>0.38935589999999998</v>
      </c>
      <c r="BF28" s="456">
        <v>0.40142509999999998</v>
      </c>
      <c r="BG28" s="456">
        <v>0.38607209999999997</v>
      </c>
      <c r="BH28" s="456">
        <v>0.40842859999999998</v>
      </c>
      <c r="BI28" s="456">
        <v>0.41572870000000001</v>
      </c>
      <c r="BJ28" s="456">
        <v>0.43146590000000001</v>
      </c>
      <c r="BK28" s="456">
        <v>0.44962429999999998</v>
      </c>
      <c r="BL28" s="456">
        <v>0.38261149999999999</v>
      </c>
      <c r="BM28" s="456">
        <v>0.39337440000000001</v>
      </c>
      <c r="BN28" s="456">
        <v>0.36723650000000002</v>
      </c>
      <c r="BO28" s="456">
        <v>0.36872549999999998</v>
      </c>
      <c r="BP28" s="456">
        <v>0.35468270000000002</v>
      </c>
      <c r="BQ28" s="456">
        <v>0.38757459999999999</v>
      </c>
      <c r="BR28" s="456">
        <v>0.3993256</v>
      </c>
      <c r="BS28" s="456">
        <v>0.38382579999999999</v>
      </c>
      <c r="BT28" s="456">
        <v>0.4058735</v>
      </c>
      <c r="BU28" s="456">
        <v>0.41296769999999999</v>
      </c>
      <c r="BV28" s="456">
        <v>0.42848930000000002</v>
      </c>
    </row>
    <row r="29" spans="1:74" ht="11.1"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457"/>
      <c r="BA29" s="457"/>
      <c r="BB29" s="457"/>
      <c r="BC29" s="457"/>
      <c r="BD29" s="457"/>
      <c r="BE29" s="457"/>
      <c r="BF29" s="457"/>
      <c r="BG29" s="457"/>
      <c r="BH29" s="457"/>
      <c r="BI29" s="457"/>
      <c r="BJ29" s="457"/>
      <c r="BK29" s="457"/>
      <c r="BL29" s="457"/>
      <c r="BM29" s="457"/>
      <c r="BN29" s="457"/>
      <c r="BO29" s="457"/>
      <c r="BP29" s="457"/>
      <c r="BQ29" s="457"/>
      <c r="BR29" s="457"/>
      <c r="BS29" s="457"/>
      <c r="BT29" s="457"/>
      <c r="BU29" s="457"/>
      <c r="BV29" s="457"/>
    </row>
    <row r="30" spans="1:74" s="57" customFormat="1" ht="11.1" customHeight="1" x14ac:dyDescent="0.2">
      <c r="A30" s="460" t="s">
        <v>615</v>
      </c>
      <c r="B30" s="741" t="s">
        <v>989</v>
      </c>
      <c r="C30" s="299">
        <v>113.6050906</v>
      </c>
      <c r="D30" s="299">
        <v>103.0626212</v>
      </c>
      <c r="E30" s="299">
        <v>108.6031376</v>
      </c>
      <c r="F30" s="299">
        <v>104.56587140000001</v>
      </c>
      <c r="G30" s="299">
        <v>113.00720870000001</v>
      </c>
      <c r="H30" s="299">
        <v>121.5671717</v>
      </c>
      <c r="I30" s="299">
        <v>133.95171139999999</v>
      </c>
      <c r="J30" s="299">
        <v>135.67595259999999</v>
      </c>
      <c r="K30" s="299">
        <v>124.1952752</v>
      </c>
      <c r="L30" s="299">
        <v>111.8513576</v>
      </c>
      <c r="M30" s="299">
        <v>106.857963</v>
      </c>
      <c r="N30" s="299">
        <v>113.92945210000001</v>
      </c>
      <c r="O30" s="299">
        <v>112.78971679999999</v>
      </c>
      <c r="P30" s="299">
        <v>103.8302843</v>
      </c>
      <c r="Q30" s="299">
        <v>112.6429637</v>
      </c>
      <c r="R30" s="299">
        <v>104.09076450000001</v>
      </c>
      <c r="S30" s="299">
        <v>113.2427174</v>
      </c>
      <c r="T30" s="299">
        <v>120.70658419999999</v>
      </c>
      <c r="U30" s="299">
        <v>136.39420269999999</v>
      </c>
      <c r="V30" s="299">
        <v>138.38957189999999</v>
      </c>
      <c r="W30" s="299">
        <v>126.5457875</v>
      </c>
      <c r="X30" s="299">
        <v>118.2078527</v>
      </c>
      <c r="Y30" s="299">
        <v>109.75648320000001</v>
      </c>
      <c r="Z30" s="299">
        <v>111.51182660000001</v>
      </c>
      <c r="AA30" s="299">
        <v>118.23400580000001</v>
      </c>
      <c r="AB30" s="299">
        <v>108.9666661</v>
      </c>
      <c r="AC30" s="299">
        <v>111.3823137</v>
      </c>
      <c r="AD30" s="299">
        <v>108.9724916</v>
      </c>
      <c r="AE30" s="299">
        <v>117.86368830000001</v>
      </c>
      <c r="AF30" s="299">
        <v>127.94905249999999</v>
      </c>
      <c r="AG30" s="299">
        <v>139.55100440000001</v>
      </c>
      <c r="AH30" s="299">
        <v>140.63226460000001</v>
      </c>
      <c r="AI30" s="299">
        <v>127.24828890000001</v>
      </c>
      <c r="AJ30" s="299">
        <v>120.8987046</v>
      </c>
      <c r="AK30" s="299">
        <v>112.09079490000001</v>
      </c>
      <c r="AL30" s="299">
        <v>117.15194099999999</v>
      </c>
      <c r="AM30" s="299">
        <v>123.6342358</v>
      </c>
      <c r="AN30" s="299">
        <v>112.40434930000001</v>
      </c>
      <c r="AO30" s="299">
        <v>113.6800889</v>
      </c>
      <c r="AP30" s="299">
        <v>112.0175279</v>
      </c>
      <c r="AQ30" s="299">
        <v>119.130872</v>
      </c>
      <c r="AR30" s="299">
        <v>129.72845849999999</v>
      </c>
      <c r="AS30" s="299">
        <v>143.16052880000001</v>
      </c>
      <c r="AT30" s="299">
        <v>140.98979700000001</v>
      </c>
      <c r="AU30" s="299">
        <v>128.74335060000001</v>
      </c>
      <c r="AV30" s="299">
        <v>125.6320054</v>
      </c>
      <c r="AW30" s="299">
        <v>114.781908</v>
      </c>
      <c r="AX30" s="299">
        <v>121.73925850000001</v>
      </c>
      <c r="AY30" s="299">
        <v>124.4397496</v>
      </c>
      <c r="AZ30" s="462">
        <v>112.32510000000001</v>
      </c>
      <c r="BA30" s="462">
        <v>116.8152</v>
      </c>
      <c r="BB30" s="462">
        <v>113.1516</v>
      </c>
      <c r="BC30" s="462">
        <v>122.4914</v>
      </c>
      <c r="BD30" s="462">
        <v>131.3974</v>
      </c>
      <c r="BE30" s="462">
        <v>144.6867</v>
      </c>
      <c r="BF30" s="462">
        <v>147.44640000000001</v>
      </c>
      <c r="BG30" s="462">
        <v>132.7955</v>
      </c>
      <c r="BH30" s="462">
        <v>127.7715</v>
      </c>
      <c r="BI30" s="462">
        <v>118.2671</v>
      </c>
      <c r="BJ30" s="462">
        <v>128.0446</v>
      </c>
      <c r="BK30" s="462">
        <v>129.92679999999999</v>
      </c>
      <c r="BL30" s="462">
        <v>119.8167</v>
      </c>
      <c r="BM30" s="462">
        <v>123.7253</v>
      </c>
      <c r="BN30" s="462">
        <v>119.2831</v>
      </c>
      <c r="BO30" s="462">
        <v>129.20230000000001</v>
      </c>
      <c r="BP30" s="462">
        <v>138.6643</v>
      </c>
      <c r="BQ30" s="462">
        <v>152.61429999999999</v>
      </c>
      <c r="BR30" s="462">
        <v>155.62549999999999</v>
      </c>
      <c r="BS30" s="462">
        <v>139.9974</v>
      </c>
      <c r="BT30" s="462">
        <v>134.47190000000001</v>
      </c>
      <c r="BU30" s="462">
        <v>124.4378</v>
      </c>
      <c r="BV30" s="462">
        <v>129.21610000000001</v>
      </c>
    </row>
    <row r="31" spans="1:74" ht="11.1" customHeight="1" x14ac:dyDescent="0.2">
      <c r="A31" s="54" t="s">
        <v>605</v>
      </c>
      <c r="B31" s="739" t="s">
        <v>1004</v>
      </c>
      <c r="C31" s="452">
        <v>4.2499365500000001</v>
      </c>
      <c r="D31" s="452">
        <v>3.9385332399999999</v>
      </c>
      <c r="E31" s="452">
        <v>4.0039252400000001</v>
      </c>
      <c r="F31" s="452">
        <v>3.8586631599999999</v>
      </c>
      <c r="G31" s="452">
        <v>3.9693971499999998</v>
      </c>
      <c r="H31" s="452">
        <v>4.1127910700000001</v>
      </c>
      <c r="I31" s="452">
        <v>4.8572644900000004</v>
      </c>
      <c r="J31" s="452">
        <v>4.8486880299999999</v>
      </c>
      <c r="K31" s="452">
        <v>4.3000298099999998</v>
      </c>
      <c r="L31" s="452">
        <v>3.89329371</v>
      </c>
      <c r="M31" s="452">
        <v>3.8279694599999998</v>
      </c>
      <c r="N31" s="452">
        <v>4.0850220999999998</v>
      </c>
      <c r="O31" s="452">
        <v>4.0982265900000003</v>
      </c>
      <c r="P31" s="452">
        <v>3.90012062</v>
      </c>
      <c r="Q31" s="452">
        <v>4.0439620500000002</v>
      </c>
      <c r="R31" s="452">
        <v>3.6153504700000001</v>
      </c>
      <c r="S31" s="452">
        <v>3.9048921999999999</v>
      </c>
      <c r="T31" s="452">
        <v>4.0888324300000001</v>
      </c>
      <c r="U31" s="452">
        <v>4.8765816600000003</v>
      </c>
      <c r="V31" s="452">
        <v>4.5272222700000002</v>
      </c>
      <c r="W31" s="452">
        <v>4.3775785599999999</v>
      </c>
      <c r="X31" s="452">
        <v>4.0347777100000002</v>
      </c>
      <c r="Y31" s="452">
        <v>3.88472945</v>
      </c>
      <c r="Z31" s="452">
        <v>3.9188160399999998</v>
      </c>
      <c r="AA31" s="452">
        <v>4.2748267699999998</v>
      </c>
      <c r="AB31" s="452">
        <v>4.0720015399999996</v>
      </c>
      <c r="AC31" s="452">
        <v>4.0104718300000002</v>
      </c>
      <c r="AD31" s="452">
        <v>3.7746246700000001</v>
      </c>
      <c r="AE31" s="452">
        <v>3.9298830900000001</v>
      </c>
      <c r="AF31" s="452">
        <v>4.18790496</v>
      </c>
      <c r="AG31" s="452">
        <v>4.6316322000000003</v>
      </c>
      <c r="AH31" s="452">
        <v>4.3625462400000004</v>
      </c>
      <c r="AI31" s="452">
        <v>4.0365937699999996</v>
      </c>
      <c r="AJ31" s="452">
        <v>3.92695843</v>
      </c>
      <c r="AK31" s="452">
        <v>3.73208984</v>
      </c>
      <c r="AL31" s="452">
        <v>4.05413464</v>
      </c>
      <c r="AM31" s="452">
        <v>4.4863212800000003</v>
      </c>
      <c r="AN31" s="452">
        <v>3.8758493399999998</v>
      </c>
      <c r="AO31" s="452">
        <v>3.92930607</v>
      </c>
      <c r="AP31" s="452">
        <v>3.80933126</v>
      </c>
      <c r="AQ31" s="452">
        <v>3.8473470399999998</v>
      </c>
      <c r="AR31" s="452">
        <v>4.3531160599999996</v>
      </c>
      <c r="AS31" s="452">
        <v>4.8642986800000001</v>
      </c>
      <c r="AT31" s="452">
        <v>4.5374458600000001</v>
      </c>
      <c r="AU31" s="452">
        <v>4.1620126300000004</v>
      </c>
      <c r="AV31" s="452">
        <v>4.0005257399999996</v>
      </c>
      <c r="AW31" s="452">
        <v>3.6338916000000001</v>
      </c>
      <c r="AX31" s="452">
        <v>4.0911379620000003</v>
      </c>
      <c r="AY31" s="452">
        <v>4.4655503339999996</v>
      </c>
      <c r="AZ31" s="456">
        <v>3.846533</v>
      </c>
      <c r="BA31" s="456">
        <v>3.9171849999999999</v>
      </c>
      <c r="BB31" s="456">
        <v>3.779773</v>
      </c>
      <c r="BC31" s="456">
        <v>3.818025</v>
      </c>
      <c r="BD31" s="456">
        <v>4.2729860000000004</v>
      </c>
      <c r="BE31" s="456">
        <v>4.7913430000000004</v>
      </c>
      <c r="BF31" s="456">
        <v>4.7926710000000003</v>
      </c>
      <c r="BG31" s="456">
        <v>4.1918839999999999</v>
      </c>
      <c r="BH31" s="456">
        <v>4.0050439999999998</v>
      </c>
      <c r="BI31" s="456">
        <v>3.5913140000000001</v>
      </c>
      <c r="BJ31" s="456">
        <v>3.9673060000000002</v>
      </c>
      <c r="BK31" s="456">
        <v>4.3408889999999998</v>
      </c>
      <c r="BL31" s="456">
        <v>3.7644880000000001</v>
      </c>
      <c r="BM31" s="456">
        <v>3.9022239999999999</v>
      </c>
      <c r="BN31" s="456">
        <v>3.7830560000000002</v>
      </c>
      <c r="BO31" s="456">
        <v>3.8219069999999999</v>
      </c>
      <c r="BP31" s="456">
        <v>4.2798400000000001</v>
      </c>
      <c r="BQ31" s="456">
        <v>4.8031350000000002</v>
      </c>
      <c r="BR31" s="456">
        <v>4.8005880000000003</v>
      </c>
      <c r="BS31" s="456">
        <v>4.1894340000000003</v>
      </c>
      <c r="BT31" s="456">
        <v>3.997528</v>
      </c>
      <c r="BU31" s="456">
        <v>3.5817709999999998</v>
      </c>
      <c r="BV31" s="456">
        <v>3.9532660000000002</v>
      </c>
    </row>
    <row r="32" spans="1:74" ht="11.1" customHeight="1" x14ac:dyDescent="0.2">
      <c r="A32" s="54" t="s">
        <v>606</v>
      </c>
      <c r="B32" s="740" t="s">
        <v>1005</v>
      </c>
      <c r="C32" s="452">
        <v>12.748852080000001</v>
      </c>
      <c r="D32" s="452">
        <v>11.69556841</v>
      </c>
      <c r="E32" s="452">
        <v>12.02656999</v>
      </c>
      <c r="F32" s="452">
        <v>11.063787339999999</v>
      </c>
      <c r="G32" s="452">
        <v>11.28253677</v>
      </c>
      <c r="H32" s="452">
        <v>12.25114932</v>
      </c>
      <c r="I32" s="452">
        <v>13.68770224</v>
      </c>
      <c r="J32" s="452">
        <v>14.49793154</v>
      </c>
      <c r="K32" s="452">
        <v>12.67049688</v>
      </c>
      <c r="L32" s="452">
        <v>11.510772920000001</v>
      </c>
      <c r="M32" s="452">
        <v>10.955641760000001</v>
      </c>
      <c r="N32" s="452">
        <v>12.407663790000001</v>
      </c>
      <c r="O32" s="452">
        <v>12.11509912</v>
      </c>
      <c r="P32" s="452">
        <v>11.32625266</v>
      </c>
      <c r="Q32" s="452">
        <v>11.783641790000001</v>
      </c>
      <c r="R32" s="452">
        <v>10.701148099999999</v>
      </c>
      <c r="S32" s="452">
        <v>10.95019637</v>
      </c>
      <c r="T32" s="452">
        <v>11.662786840000001</v>
      </c>
      <c r="U32" s="452">
        <v>13.773676849999999</v>
      </c>
      <c r="V32" s="452">
        <v>13.610055750000001</v>
      </c>
      <c r="W32" s="452">
        <v>12.666721450000001</v>
      </c>
      <c r="X32" s="452">
        <v>11.49734628</v>
      </c>
      <c r="Y32" s="452">
        <v>11.438461999999999</v>
      </c>
      <c r="Z32" s="452">
        <v>11.78181781</v>
      </c>
      <c r="AA32" s="452">
        <v>12.29418287</v>
      </c>
      <c r="AB32" s="452">
        <v>11.396820290000001</v>
      </c>
      <c r="AC32" s="452">
        <v>11.72536994</v>
      </c>
      <c r="AD32" s="452">
        <v>10.86650644</v>
      </c>
      <c r="AE32" s="452">
        <v>11.10277986</v>
      </c>
      <c r="AF32" s="452">
        <v>12.5693853</v>
      </c>
      <c r="AG32" s="452">
        <v>14.58271622</v>
      </c>
      <c r="AH32" s="452">
        <v>14.05634066</v>
      </c>
      <c r="AI32" s="452">
        <v>12.68043868</v>
      </c>
      <c r="AJ32" s="452">
        <v>11.68661502</v>
      </c>
      <c r="AK32" s="452">
        <v>11.01534951</v>
      </c>
      <c r="AL32" s="452">
        <v>12.71151321</v>
      </c>
      <c r="AM32" s="452">
        <v>13.204651520000001</v>
      </c>
      <c r="AN32" s="452">
        <v>12.22497809</v>
      </c>
      <c r="AO32" s="452">
        <v>11.81156511</v>
      </c>
      <c r="AP32" s="452">
        <v>11.098626400000001</v>
      </c>
      <c r="AQ32" s="452">
        <v>11.413451269999999</v>
      </c>
      <c r="AR32" s="452">
        <v>12.51007982</v>
      </c>
      <c r="AS32" s="452">
        <v>14.66060064</v>
      </c>
      <c r="AT32" s="452">
        <v>13.84106403</v>
      </c>
      <c r="AU32" s="452">
        <v>12.21750185</v>
      </c>
      <c r="AV32" s="452">
        <v>11.85462626</v>
      </c>
      <c r="AW32" s="452">
        <v>10.90157179</v>
      </c>
      <c r="AX32" s="452">
        <v>13.077056880000001</v>
      </c>
      <c r="AY32" s="452">
        <v>13.117773339999999</v>
      </c>
      <c r="AZ32" s="456">
        <v>11.85145</v>
      </c>
      <c r="BA32" s="456">
        <v>12.267239999999999</v>
      </c>
      <c r="BB32" s="456">
        <v>11.5466</v>
      </c>
      <c r="BC32" s="456">
        <v>11.94116</v>
      </c>
      <c r="BD32" s="456">
        <v>12.866759999999999</v>
      </c>
      <c r="BE32" s="456">
        <v>14.443339999999999</v>
      </c>
      <c r="BF32" s="456">
        <v>14.67121</v>
      </c>
      <c r="BG32" s="456">
        <v>13.15028</v>
      </c>
      <c r="BH32" s="456">
        <v>12.349550000000001</v>
      </c>
      <c r="BI32" s="456">
        <v>11.89404</v>
      </c>
      <c r="BJ32" s="456">
        <v>13.928800000000001</v>
      </c>
      <c r="BK32" s="456">
        <v>13.82578</v>
      </c>
      <c r="BL32" s="456">
        <v>12.64157</v>
      </c>
      <c r="BM32" s="456">
        <v>12.802580000000001</v>
      </c>
      <c r="BN32" s="456">
        <v>11.92576</v>
      </c>
      <c r="BO32" s="456">
        <v>12.316240000000001</v>
      </c>
      <c r="BP32" s="456">
        <v>13.27233</v>
      </c>
      <c r="BQ32" s="456">
        <v>14.90161</v>
      </c>
      <c r="BR32" s="456">
        <v>15.107229999999999</v>
      </c>
      <c r="BS32" s="456">
        <v>13.546889999999999</v>
      </c>
      <c r="BT32" s="456">
        <v>12.724</v>
      </c>
      <c r="BU32" s="456">
        <v>12.27718</v>
      </c>
      <c r="BV32" s="456">
        <v>13.689209999999999</v>
      </c>
    </row>
    <row r="33" spans="1:74" ht="11.1" customHeight="1" x14ac:dyDescent="0.2">
      <c r="A33" s="54" t="s">
        <v>607</v>
      </c>
      <c r="B33" s="739" t="s">
        <v>1006</v>
      </c>
      <c r="C33" s="452">
        <v>15.23946611</v>
      </c>
      <c r="D33" s="452">
        <v>13.688683640000001</v>
      </c>
      <c r="E33" s="452">
        <v>14.384191810000001</v>
      </c>
      <c r="F33" s="452">
        <v>13.035328890000001</v>
      </c>
      <c r="G33" s="452">
        <v>14.257530709999999</v>
      </c>
      <c r="H33" s="452">
        <v>15.62229378</v>
      </c>
      <c r="I33" s="452">
        <v>16.746942359999998</v>
      </c>
      <c r="J33" s="452">
        <v>16.924775780000001</v>
      </c>
      <c r="K33" s="452">
        <v>15.13689007</v>
      </c>
      <c r="L33" s="452">
        <v>13.78666641</v>
      </c>
      <c r="M33" s="452">
        <v>13.680743319999999</v>
      </c>
      <c r="N33" s="452">
        <v>14.741924040000001</v>
      </c>
      <c r="O33" s="452">
        <v>14.62154619</v>
      </c>
      <c r="P33" s="452">
        <v>13.3320898</v>
      </c>
      <c r="Q33" s="452">
        <v>14.42670749</v>
      </c>
      <c r="R33" s="452">
        <v>13.02028114</v>
      </c>
      <c r="S33" s="452">
        <v>14.03971325</v>
      </c>
      <c r="T33" s="452">
        <v>14.94181058</v>
      </c>
      <c r="U33" s="452">
        <v>16.694514340000001</v>
      </c>
      <c r="V33" s="452">
        <v>16.496730970000002</v>
      </c>
      <c r="W33" s="452">
        <v>14.917543009999999</v>
      </c>
      <c r="X33" s="452">
        <v>14.385519199999999</v>
      </c>
      <c r="Y33" s="452">
        <v>13.634169480000001</v>
      </c>
      <c r="Z33" s="452">
        <v>14.180545629999999</v>
      </c>
      <c r="AA33" s="452">
        <v>15.444073469999999</v>
      </c>
      <c r="AB33" s="452">
        <v>13.66354355</v>
      </c>
      <c r="AC33" s="452">
        <v>14.21457511</v>
      </c>
      <c r="AD33" s="452">
        <v>13.689296840000001</v>
      </c>
      <c r="AE33" s="452">
        <v>14.33700893</v>
      </c>
      <c r="AF33" s="452">
        <v>15.856117599999999</v>
      </c>
      <c r="AG33" s="452">
        <v>17.001279759999999</v>
      </c>
      <c r="AH33" s="452">
        <v>17.333332540000001</v>
      </c>
      <c r="AI33" s="452">
        <v>15.49897618</v>
      </c>
      <c r="AJ33" s="452">
        <v>14.639636660000001</v>
      </c>
      <c r="AK33" s="452">
        <v>13.718285460000001</v>
      </c>
      <c r="AL33" s="452">
        <v>14.808701920000001</v>
      </c>
      <c r="AM33" s="452">
        <v>16.053854999999999</v>
      </c>
      <c r="AN33" s="452">
        <v>14.464723469999999</v>
      </c>
      <c r="AO33" s="452">
        <v>14.71257597</v>
      </c>
      <c r="AP33" s="452">
        <v>14.03972862</v>
      </c>
      <c r="AQ33" s="452">
        <v>14.876814680000001</v>
      </c>
      <c r="AR33" s="452">
        <v>16.550516290000001</v>
      </c>
      <c r="AS33" s="452">
        <v>18.800384229999999</v>
      </c>
      <c r="AT33" s="452">
        <v>18.043889920000002</v>
      </c>
      <c r="AU33" s="452">
        <v>16.075414949999999</v>
      </c>
      <c r="AV33" s="452">
        <v>15.79481487</v>
      </c>
      <c r="AW33" s="452">
        <v>14.843950769999999</v>
      </c>
      <c r="AX33" s="452">
        <v>16.032901729999999</v>
      </c>
      <c r="AY33" s="452">
        <v>16.60809145</v>
      </c>
      <c r="AZ33" s="456">
        <v>14.269740000000001</v>
      </c>
      <c r="BA33" s="456">
        <v>15.791169999999999</v>
      </c>
      <c r="BB33" s="456">
        <v>14.297560000000001</v>
      </c>
      <c r="BC33" s="456">
        <v>15.888</v>
      </c>
      <c r="BD33" s="456">
        <v>16.748560000000001</v>
      </c>
      <c r="BE33" s="456">
        <v>18.17991</v>
      </c>
      <c r="BF33" s="456">
        <v>18.234559999999998</v>
      </c>
      <c r="BG33" s="456">
        <v>16.324269999999999</v>
      </c>
      <c r="BH33" s="456">
        <v>15.608129999999999</v>
      </c>
      <c r="BI33" s="456">
        <v>14.81917</v>
      </c>
      <c r="BJ33" s="456">
        <v>17.001799999999999</v>
      </c>
      <c r="BK33" s="456">
        <v>18.164259999999999</v>
      </c>
      <c r="BL33" s="456">
        <v>15.993880000000001</v>
      </c>
      <c r="BM33" s="456">
        <v>17.472249999999999</v>
      </c>
      <c r="BN33" s="456">
        <v>15.694380000000001</v>
      </c>
      <c r="BO33" s="456">
        <v>17.463609999999999</v>
      </c>
      <c r="BP33" s="456">
        <v>18.36703</v>
      </c>
      <c r="BQ33" s="456">
        <v>19.964739999999999</v>
      </c>
      <c r="BR33" s="456">
        <v>20.058959999999999</v>
      </c>
      <c r="BS33" s="456">
        <v>17.833939999999998</v>
      </c>
      <c r="BT33" s="456">
        <v>17.094149999999999</v>
      </c>
      <c r="BU33" s="456">
        <v>16.268740000000001</v>
      </c>
      <c r="BV33" s="456">
        <v>17.129390000000001</v>
      </c>
    </row>
    <row r="34" spans="1:74" ht="11.1" customHeight="1" x14ac:dyDescent="0.2">
      <c r="A34" s="54" t="s">
        <v>608</v>
      </c>
      <c r="B34" s="739" t="s">
        <v>1007</v>
      </c>
      <c r="C34" s="452">
        <v>8.8379906699999999</v>
      </c>
      <c r="D34" s="452">
        <v>8.1057179099999992</v>
      </c>
      <c r="E34" s="452">
        <v>8.2918882000000007</v>
      </c>
      <c r="F34" s="452">
        <v>7.6794295799999999</v>
      </c>
      <c r="G34" s="452">
        <v>8.1904715299999999</v>
      </c>
      <c r="H34" s="452">
        <v>8.9129418600000001</v>
      </c>
      <c r="I34" s="452">
        <v>9.7156642299999998</v>
      </c>
      <c r="J34" s="452">
        <v>9.7325975400000004</v>
      </c>
      <c r="K34" s="452">
        <v>9.1347421999999998</v>
      </c>
      <c r="L34" s="452">
        <v>8.0692033399999996</v>
      </c>
      <c r="M34" s="452">
        <v>8.10395486</v>
      </c>
      <c r="N34" s="452">
        <v>8.7632351100000001</v>
      </c>
      <c r="O34" s="452">
        <v>9.1390516000000002</v>
      </c>
      <c r="P34" s="452">
        <v>8.0932784299999998</v>
      </c>
      <c r="Q34" s="452">
        <v>8.6448432200000003</v>
      </c>
      <c r="R34" s="452">
        <v>7.9870484800000003</v>
      </c>
      <c r="S34" s="452">
        <v>8.6031922499999993</v>
      </c>
      <c r="T34" s="452">
        <v>9.4168327099999996</v>
      </c>
      <c r="U34" s="452">
        <v>9.9421853500000008</v>
      </c>
      <c r="V34" s="452">
        <v>10.290084179999999</v>
      </c>
      <c r="W34" s="452">
        <v>9.2415581200000005</v>
      </c>
      <c r="X34" s="452">
        <v>8.6312925299999996</v>
      </c>
      <c r="Y34" s="452">
        <v>8.4797052300000004</v>
      </c>
      <c r="Z34" s="452">
        <v>8.7954070099999999</v>
      </c>
      <c r="AA34" s="452">
        <v>9.5573569999999997</v>
      </c>
      <c r="AB34" s="452">
        <v>8.3821639300000008</v>
      </c>
      <c r="AC34" s="452">
        <v>8.5388298999999996</v>
      </c>
      <c r="AD34" s="452">
        <v>8.2201240299999991</v>
      </c>
      <c r="AE34" s="452">
        <v>8.8577009899999997</v>
      </c>
      <c r="AF34" s="452">
        <v>9.5823182500000001</v>
      </c>
      <c r="AG34" s="452">
        <v>10.15049483</v>
      </c>
      <c r="AH34" s="452">
        <v>10.318635159999999</v>
      </c>
      <c r="AI34" s="452">
        <v>9.4149429100000006</v>
      </c>
      <c r="AJ34" s="452">
        <v>8.9861245800000003</v>
      </c>
      <c r="AK34" s="452">
        <v>8.6515820300000001</v>
      </c>
      <c r="AL34" s="452">
        <v>9.2895785100000001</v>
      </c>
      <c r="AM34" s="452">
        <v>9.8643916600000008</v>
      </c>
      <c r="AN34" s="452">
        <v>9.1142929299999995</v>
      </c>
      <c r="AO34" s="452">
        <v>8.9699702699999992</v>
      </c>
      <c r="AP34" s="452">
        <v>8.5183856999999996</v>
      </c>
      <c r="AQ34" s="452">
        <v>8.8192424999999997</v>
      </c>
      <c r="AR34" s="452">
        <v>9.7859478400000004</v>
      </c>
      <c r="AS34" s="452">
        <v>10.8629546</v>
      </c>
      <c r="AT34" s="452">
        <v>10.510097719999999</v>
      </c>
      <c r="AU34" s="452">
        <v>9.71116329</v>
      </c>
      <c r="AV34" s="452">
        <v>9.3775251300000004</v>
      </c>
      <c r="AW34" s="452">
        <v>8.8638336300000002</v>
      </c>
      <c r="AX34" s="452">
        <v>9.7710294619999996</v>
      </c>
      <c r="AY34" s="452">
        <v>10.22126555</v>
      </c>
      <c r="AZ34" s="456">
        <v>9.2251550000000009</v>
      </c>
      <c r="BA34" s="456">
        <v>9.3365050000000007</v>
      </c>
      <c r="BB34" s="456">
        <v>8.7923919999999995</v>
      </c>
      <c r="BC34" s="456">
        <v>9.207414</v>
      </c>
      <c r="BD34" s="456">
        <v>10.119020000000001</v>
      </c>
      <c r="BE34" s="456">
        <v>11.27078</v>
      </c>
      <c r="BF34" s="456">
        <v>11.225350000000001</v>
      </c>
      <c r="BG34" s="456">
        <v>9.953811</v>
      </c>
      <c r="BH34" s="456">
        <v>9.7126610000000007</v>
      </c>
      <c r="BI34" s="456">
        <v>9.2482330000000008</v>
      </c>
      <c r="BJ34" s="456">
        <v>10.05153</v>
      </c>
      <c r="BK34" s="456">
        <v>10.44074</v>
      </c>
      <c r="BL34" s="456">
        <v>9.4713200000000004</v>
      </c>
      <c r="BM34" s="456">
        <v>9.6455789999999997</v>
      </c>
      <c r="BN34" s="456">
        <v>9.0816820000000007</v>
      </c>
      <c r="BO34" s="456">
        <v>9.5014489999999991</v>
      </c>
      <c r="BP34" s="456">
        <v>10.43472</v>
      </c>
      <c r="BQ34" s="456">
        <v>11.621180000000001</v>
      </c>
      <c r="BR34" s="456">
        <v>11.57484</v>
      </c>
      <c r="BS34" s="456">
        <v>10.248559999999999</v>
      </c>
      <c r="BT34" s="456">
        <v>9.9875000000000007</v>
      </c>
      <c r="BU34" s="456">
        <v>9.4985459999999993</v>
      </c>
      <c r="BV34" s="456">
        <v>10.310499999999999</v>
      </c>
    </row>
    <row r="35" spans="1:74" ht="11.1" customHeight="1" x14ac:dyDescent="0.2">
      <c r="A35" s="54" t="s">
        <v>609</v>
      </c>
      <c r="B35" s="739" t="s">
        <v>1008</v>
      </c>
      <c r="C35" s="452">
        <v>27.068993590000002</v>
      </c>
      <c r="D35" s="452">
        <v>24.234512039999998</v>
      </c>
      <c r="E35" s="452">
        <v>25.104618689999999</v>
      </c>
      <c r="F35" s="452">
        <v>25.3111532</v>
      </c>
      <c r="G35" s="452">
        <v>28.54665284</v>
      </c>
      <c r="H35" s="452">
        <v>29.766604770000001</v>
      </c>
      <c r="I35" s="452">
        <v>32.971963119999998</v>
      </c>
      <c r="J35" s="452">
        <v>32.334532979999999</v>
      </c>
      <c r="K35" s="452">
        <v>29.36825279</v>
      </c>
      <c r="L35" s="452">
        <v>26.626436089999999</v>
      </c>
      <c r="M35" s="452">
        <v>26.428519810000001</v>
      </c>
      <c r="N35" s="452">
        <v>27.045388079999999</v>
      </c>
      <c r="O35" s="452">
        <v>25.60630068</v>
      </c>
      <c r="P35" s="452">
        <v>24.211719899999999</v>
      </c>
      <c r="Q35" s="452">
        <v>27.191913499999998</v>
      </c>
      <c r="R35" s="452">
        <v>25.693719290000001</v>
      </c>
      <c r="S35" s="452">
        <v>28.214352770000001</v>
      </c>
      <c r="T35" s="452">
        <v>29.54997693</v>
      </c>
      <c r="U35" s="452">
        <v>33.699621110000002</v>
      </c>
      <c r="V35" s="452">
        <v>34.186916709999998</v>
      </c>
      <c r="W35" s="452">
        <v>30.7930916</v>
      </c>
      <c r="X35" s="452">
        <v>28.497893770000001</v>
      </c>
      <c r="Y35" s="452">
        <v>26.64223337</v>
      </c>
      <c r="Z35" s="452">
        <v>26.98451846</v>
      </c>
      <c r="AA35" s="452">
        <v>28.14280205</v>
      </c>
      <c r="AB35" s="452">
        <v>25.99986681</v>
      </c>
      <c r="AC35" s="452">
        <v>26.971438070000001</v>
      </c>
      <c r="AD35" s="452">
        <v>26.93230629</v>
      </c>
      <c r="AE35" s="452">
        <v>30.02890584</v>
      </c>
      <c r="AF35" s="452">
        <v>32.552850970000001</v>
      </c>
      <c r="AG35" s="452">
        <v>34.847455680000003</v>
      </c>
      <c r="AH35" s="452">
        <v>34.863176580000001</v>
      </c>
      <c r="AI35" s="452">
        <v>30.96312301</v>
      </c>
      <c r="AJ35" s="452">
        <v>28.904279379999998</v>
      </c>
      <c r="AK35" s="452">
        <v>27.50925707</v>
      </c>
      <c r="AL35" s="452">
        <v>28.109784340000001</v>
      </c>
      <c r="AM35" s="452">
        <v>29.688896509999999</v>
      </c>
      <c r="AN35" s="452">
        <v>26.35032519</v>
      </c>
      <c r="AO35" s="452">
        <v>26.928722669999999</v>
      </c>
      <c r="AP35" s="452">
        <v>27.547328830000001</v>
      </c>
      <c r="AQ35" s="452">
        <v>29.857796449999999</v>
      </c>
      <c r="AR35" s="452">
        <v>32.671450380000003</v>
      </c>
      <c r="AS35" s="452">
        <v>35.216115530000003</v>
      </c>
      <c r="AT35" s="452">
        <v>34.192503049999999</v>
      </c>
      <c r="AU35" s="452">
        <v>31.638208240000001</v>
      </c>
      <c r="AV35" s="452">
        <v>29.931574879999999</v>
      </c>
      <c r="AW35" s="452">
        <v>27.63938731</v>
      </c>
      <c r="AX35" s="452">
        <v>28.391857359999999</v>
      </c>
      <c r="AY35" s="452">
        <v>28.87333413</v>
      </c>
      <c r="AZ35" s="456">
        <v>25.920739999999999</v>
      </c>
      <c r="BA35" s="456">
        <v>26.88476</v>
      </c>
      <c r="BB35" s="456">
        <v>27.06391</v>
      </c>
      <c r="BC35" s="456">
        <v>29.907319999999999</v>
      </c>
      <c r="BD35" s="456">
        <v>31.964780000000001</v>
      </c>
      <c r="BE35" s="456">
        <v>35.447000000000003</v>
      </c>
      <c r="BF35" s="456">
        <v>35.709290000000003</v>
      </c>
      <c r="BG35" s="456">
        <v>32.164090000000002</v>
      </c>
      <c r="BH35" s="456">
        <v>30.36382</v>
      </c>
      <c r="BI35" s="456">
        <v>28.38608</v>
      </c>
      <c r="BJ35" s="456">
        <v>29.761610000000001</v>
      </c>
      <c r="BK35" s="456">
        <v>28.813199999999998</v>
      </c>
      <c r="BL35" s="456">
        <v>27.110479999999999</v>
      </c>
      <c r="BM35" s="456">
        <v>27.627939999999999</v>
      </c>
      <c r="BN35" s="456">
        <v>27.52657</v>
      </c>
      <c r="BO35" s="456">
        <v>30.409089999999999</v>
      </c>
      <c r="BP35" s="456">
        <v>32.498519999999999</v>
      </c>
      <c r="BQ35" s="456">
        <v>36.041490000000003</v>
      </c>
      <c r="BR35" s="456">
        <v>36.283850000000001</v>
      </c>
      <c r="BS35" s="456">
        <v>32.629179999999998</v>
      </c>
      <c r="BT35" s="456">
        <v>30.795449999999999</v>
      </c>
      <c r="BU35" s="456">
        <v>28.823260000000001</v>
      </c>
      <c r="BV35" s="456">
        <v>28.994070000000001</v>
      </c>
    </row>
    <row r="36" spans="1:74" ht="11.1" customHeight="1" x14ac:dyDescent="0.2">
      <c r="A36" s="54" t="s">
        <v>610</v>
      </c>
      <c r="B36" s="739" t="s">
        <v>1009</v>
      </c>
      <c r="C36" s="452">
        <v>7.4193315899999996</v>
      </c>
      <c r="D36" s="452">
        <v>6.8972957099999999</v>
      </c>
      <c r="E36" s="452">
        <v>6.8491838300000003</v>
      </c>
      <c r="F36" s="452">
        <v>6.6631069500000004</v>
      </c>
      <c r="G36" s="452">
        <v>7.4447977600000002</v>
      </c>
      <c r="H36" s="452">
        <v>8.4598714899999994</v>
      </c>
      <c r="I36" s="452">
        <v>9.3843015300000001</v>
      </c>
      <c r="J36" s="452">
        <v>9.1997963600000006</v>
      </c>
      <c r="K36" s="452">
        <v>8.38916124</v>
      </c>
      <c r="L36" s="452">
        <v>7.2194981</v>
      </c>
      <c r="M36" s="452">
        <v>6.8231891500000001</v>
      </c>
      <c r="N36" s="452">
        <v>7.1246243299999996</v>
      </c>
      <c r="O36" s="452">
        <v>7.1655807899999999</v>
      </c>
      <c r="P36" s="452">
        <v>6.6622586500000001</v>
      </c>
      <c r="Q36" s="452">
        <v>6.7994585299999999</v>
      </c>
      <c r="R36" s="452">
        <v>6.6980274499999997</v>
      </c>
      <c r="S36" s="452">
        <v>7.11530605</v>
      </c>
      <c r="T36" s="452">
        <v>7.9294516799999997</v>
      </c>
      <c r="U36" s="452">
        <v>8.8959988600000006</v>
      </c>
      <c r="V36" s="452">
        <v>9.3908985900000008</v>
      </c>
      <c r="W36" s="452">
        <v>8.7577627200000006</v>
      </c>
      <c r="X36" s="452">
        <v>7.5637058599999998</v>
      </c>
      <c r="Y36" s="452">
        <v>6.95996842</v>
      </c>
      <c r="Z36" s="452">
        <v>6.9036874199999998</v>
      </c>
      <c r="AA36" s="452">
        <v>7.5939454</v>
      </c>
      <c r="AB36" s="452">
        <v>6.9699959800000002</v>
      </c>
      <c r="AC36" s="452">
        <v>6.77758021</v>
      </c>
      <c r="AD36" s="452">
        <v>6.8398555999999999</v>
      </c>
      <c r="AE36" s="452">
        <v>7.7003738799999999</v>
      </c>
      <c r="AF36" s="452">
        <v>8.4645379900000002</v>
      </c>
      <c r="AG36" s="452">
        <v>9.1400691399999996</v>
      </c>
      <c r="AH36" s="452">
        <v>9.5151576099999993</v>
      </c>
      <c r="AI36" s="452">
        <v>8.5063769699999998</v>
      </c>
      <c r="AJ36" s="452">
        <v>7.6704856699999997</v>
      </c>
      <c r="AK36" s="452">
        <v>6.9951070700000004</v>
      </c>
      <c r="AL36" s="452">
        <v>7.1707575400000003</v>
      </c>
      <c r="AM36" s="452">
        <v>7.8514786599999997</v>
      </c>
      <c r="AN36" s="452">
        <v>7.1540995399999998</v>
      </c>
      <c r="AO36" s="452">
        <v>6.8048425799999999</v>
      </c>
      <c r="AP36" s="452">
        <v>7.1785384099999998</v>
      </c>
      <c r="AQ36" s="452">
        <v>7.4923691300000002</v>
      </c>
      <c r="AR36" s="452">
        <v>8.3972625000000001</v>
      </c>
      <c r="AS36" s="452">
        <v>9.5572490899999991</v>
      </c>
      <c r="AT36" s="452">
        <v>9.3216854799999993</v>
      </c>
      <c r="AU36" s="452">
        <v>8.5022134299999994</v>
      </c>
      <c r="AV36" s="452">
        <v>7.7322507800000002</v>
      </c>
      <c r="AW36" s="452">
        <v>6.8778444500000004</v>
      </c>
      <c r="AX36" s="452">
        <v>7.0905410660000001</v>
      </c>
      <c r="AY36" s="452">
        <v>7.7434965519999999</v>
      </c>
      <c r="AZ36" s="456">
        <v>7.1196200000000003</v>
      </c>
      <c r="BA36" s="456">
        <v>6.8304539999999996</v>
      </c>
      <c r="BB36" s="456">
        <v>7.1424580000000004</v>
      </c>
      <c r="BC36" s="456">
        <v>7.5133340000000004</v>
      </c>
      <c r="BD36" s="456">
        <v>8.330425</v>
      </c>
      <c r="BE36" s="456">
        <v>9.3652359999999994</v>
      </c>
      <c r="BF36" s="456">
        <v>9.5429969999999997</v>
      </c>
      <c r="BG36" s="456">
        <v>8.6654260000000001</v>
      </c>
      <c r="BH36" s="456">
        <v>7.7395909999999999</v>
      </c>
      <c r="BI36" s="456">
        <v>6.9138539999999997</v>
      </c>
      <c r="BJ36" s="456">
        <v>7.1814150000000003</v>
      </c>
      <c r="BK36" s="456">
        <v>7.6460039999999996</v>
      </c>
      <c r="BL36" s="456">
        <v>7.0875579999999996</v>
      </c>
      <c r="BM36" s="456">
        <v>6.862393</v>
      </c>
      <c r="BN36" s="456">
        <v>7.1972259999999997</v>
      </c>
      <c r="BO36" s="456">
        <v>7.567939</v>
      </c>
      <c r="BP36" s="456">
        <v>8.3857630000000007</v>
      </c>
      <c r="BQ36" s="456">
        <v>9.4222940000000008</v>
      </c>
      <c r="BR36" s="456">
        <v>9.6008209999999998</v>
      </c>
      <c r="BS36" s="456">
        <v>8.7005540000000003</v>
      </c>
      <c r="BT36" s="456">
        <v>7.7620589999999998</v>
      </c>
      <c r="BU36" s="456">
        <v>6.9360369999999998</v>
      </c>
      <c r="BV36" s="456">
        <v>7.1587579999999997</v>
      </c>
    </row>
    <row r="37" spans="1:74" ht="11.1" customHeight="1" x14ac:dyDescent="0.2">
      <c r="A37" s="54" t="s">
        <v>611</v>
      </c>
      <c r="B37" s="739" t="s">
        <v>1010</v>
      </c>
      <c r="C37" s="452">
        <v>16.57259436</v>
      </c>
      <c r="D37" s="452">
        <v>15.38593725</v>
      </c>
      <c r="E37" s="452">
        <v>16.20987964</v>
      </c>
      <c r="F37" s="452">
        <v>16.144987159999999</v>
      </c>
      <c r="G37" s="452">
        <v>18.099011740000002</v>
      </c>
      <c r="H37" s="452">
        <v>19.740894319999999</v>
      </c>
      <c r="I37" s="452">
        <v>21.287491979999999</v>
      </c>
      <c r="J37" s="452">
        <v>21.639864410000001</v>
      </c>
      <c r="K37" s="452">
        <v>20.536307390000001</v>
      </c>
      <c r="L37" s="452">
        <v>17.825210460000001</v>
      </c>
      <c r="M37" s="452">
        <v>16.792486239999999</v>
      </c>
      <c r="N37" s="452">
        <v>18.022825109999999</v>
      </c>
      <c r="O37" s="452">
        <v>17.341389209999999</v>
      </c>
      <c r="P37" s="452">
        <v>15.66736367</v>
      </c>
      <c r="Q37" s="452">
        <v>16.908252520000001</v>
      </c>
      <c r="R37" s="452">
        <v>16.353681640000001</v>
      </c>
      <c r="S37" s="452">
        <v>18.010085790000002</v>
      </c>
      <c r="T37" s="452">
        <v>19.924556219999999</v>
      </c>
      <c r="U37" s="452">
        <v>22.15317172</v>
      </c>
      <c r="V37" s="452">
        <v>23.137815629999999</v>
      </c>
      <c r="W37" s="452">
        <v>21.49657346</v>
      </c>
      <c r="X37" s="452">
        <v>19.584191749999999</v>
      </c>
      <c r="Y37" s="452">
        <v>17.202542300000001</v>
      </c>
      <c r="Z37" s="452">
        <v>16.566935139999998</v>
      </c>
      <c r="AA37" s="452">
        <v>17.690384399999999</v>
      </c>
      <c r="AB37" s="452">
        <v>16.51315138</v>
      </c>
      <c r="AC37" s="452">
        <v>16.726284440000001</v>
      </c>
      <c r="AD37" s="452">
        <v>16.506773630000001</v>
      </c>
      <c r="AE37" s="452">
        <v>18.699786880000001</v>
      </c>
      <c r="AF37" s="452">
        <v>19.932100720000001</v>
      </c>
      <c r="AG37" s="452">
        <v>21.48652293</v>
      </c>
      <c r="AH37" s="452">
        <v>22.178368540000001</v>
      </c>
      <c r="AI37" s="452">
        <v>20.690871749999999</v>
      </c>
      <c r="AJ37" s="452">
        <v>19.756653870000001</v>
      </c>
      <c r="AK37" s="452">
        <v>17.888568060000001</v>
      </c>
      <c r="AL37" s="452">
        <v>17.016855419999999</v>
      </c>
      <c r="AM37" s="452">
        <v>18.446411040000001</v>
      </c>
      <c r="AN37" s="452">
        <v>17.873168450000001</v>
      </c>
      <c r="AO37" s="452">
        <v>17.466281819999999</v>
      </c>
      <c r="AP37" s="452">
        <v>17.831918680000001</v>
      </c>
      <c r="AQ37" s="452">
        <v>19.125576630000001</v>
      </c>
      <c r="AR37" s="452">
        <v>20.85413492</v>
      </c>
      <c r="AS37" s="452">
        <v>22.572137099999999</v>
      </c>
      <c r="AT37" s="452">
        <v>22.85571221</v>
      </c>
      <c r="AU37" s="452">
        <v>20.88975885</v>
      </c>
      <c r="AV37" s="452">
        <v>21.8780231</v>
      </c>
      <c r="AW37" s="452">
        <v>19.03766362</v>
      </c>
      <c r="AX37" s="452">
        <v>18.38254577</v>
      </c>
      <c r="AY37" s="452">
        <v>18.495774610000002</v>
      </c>
      <c r="AZ37" s="456">
        <v>18.0381</v>
      </c>
      <c r="BA37" s="456">
        <v>17.968139999999998</v>
      </c>
      <c r="BB37" s="456">
        <v>17.741720000000001</v>
      </c>
      <c r="BC37" s="456">
        <v>19.682480000000002</v>
      </c>
      <c r="BD37" s="456">
        <v>21.683959999999999</v>
      </c>
      <c r="BE37" s="456">
        <v>23.220099999999999</v>
      </c>
      <c r="BF37" s="456">
        <v>24.404890000000002</v>
      </c>
      <c r="BG37" s="456">
        <v>21.825600000000001</v>
      </c>
      <c r="BH37" s="456">
        <v>22.050850000000001</v>
      </c>
      <c r="BI37" s="456">
        <v>19.46733</v>
      </c>
      <c r="BJ37" s="456">
        <v>20.187169999999998</v>
      </c>
      <c r="BK37" s="456">
        <v>20.981549999999999</v>
      </c>
      <c r="BL37" s="456">
        <v>20.97824</v>
      </c>
      <c r="BM37" s="456">
        <v>20.784590000000001</v>
      </c>
      <c r="BN37" s="456">
        <v>20.481929999999998</v>
      </c>
      <c r="BO37" s="456">
        <v>22.724599999999999</v>
      </c>
      <c r="BP37" s="456">
        <v>25.119409999999998</v>
      </c>
      <c r="BQ37" s="456">
        <v>26.910399999999999</v>
      </c>
      <c r="BR37" s="456">
        <v>28.337879999999998</v>
      </c>
      <c r="BS37" s="456">
        <v>25.441089999999999</v>
      </c>
      <c r="BT37" s="456">
        <v>25.334689999999998</v>
      </c>
      <c r="BU37" s="456">
        <v>22.352989999999998</v>
      </c>
      <c r="BV37" s="456">
        <v>21.219439999999999</v>
      </c>
    </row>
    <row r="38" spans="1:74" ht="11.1" customHeight="1" x14ac:dyDescent="0.2">
      <c r="A38" s="54" t="s">
        <v>612</v>
      </c>
      <c r="B38" s="739" t="s">
        <v>1011</v>
      </c>
      <c r="C38" s="452">
        <v>7.93641782</v>
      </c>
      <c r="D38" s="452">
        <v>7.3223864399999998</v>
      </c>
      <c r="E38" s="452">
        <v>7.9086589700000003</v>
      </c>
      <c r="F38" s="452">
        <v>7.7906753899999996</v>
      </c>
      <c r="G38" s="452">
        <v>8.4210285999999996</v>
      </c>
      <c r="H38" s="452">
        <v>9.1973194500000002</v>
      </c>
      <c r="I38" s="452">
        <v>10.17181568</v>
      </c>
      <c r="J38" s="452">
        <v>10.1579923</v>
      </c>
      <c r="K38" s="452">
        <v>9.2496164800000003</v>
      </c>
      <c r="L38" s="452">
        <v>8.2880860300000005</v>
      </c>
      <c r="M38" s="452">
        <v>7.7204458799999998</v>
      </c>
      <c r="N38" s="452">
        <v>8.2514569299999998</v>
      </c>
      <c r="O38" s="452">
        <v>8.3321729599999994</v>
      </c>
      <c r="P38" s="452">
        <v>7.6887723499999998</v>
      </c>
      <c r="Q38" s="452">
        <v>8.1570247800000004</v>
      </c>
      <c r="R38" s="452">
        <v>7.9426798099999996</v>
      </c>
      <c r="S38" s="452">
        <v>8.5860065300000006</v>
      </c>
      <c r="T38" s="452">
        <v>8.8971394799999999</v>
      </c>
      <c r="U38" s="452">
        <v>10.642808649999999</v>
      </c>
      <c r="V38" s="452">
        <v>10.56943572</v>
      </c>
      <c r="W38" s="452">
        <v>9.2757569899999996</v>
      </c>
      <c r="X38" s="452">
        <v>8.7673261</v>
      </c>
      <c r="Y38" s="452">
        <v>8.0129891600000001</v>
      </c>
      <c r="Z38" s="452">
        <v>8.4505635100000003</v>
      </c>
      <c r="AA38" s="452">
        <v>8.8333481599999999</v>
      </c>
      <c r="AB38" s="452">
        <v>8.3124431899999998</v>
      </c>
      <c r="AC38" s="452">
        <v>8.4386337200000003</v>
      </c>
      <c r="AD38" s="452">
        <v>8.3292610499999995</v>
      </c>
      <c r="AE38" s="452">
        <v>9.0919099400000007</v>
      </c>
      <c r="AF38" s="452">
        <v>10.12581501</v>
      </c>
      <c r="AG38" s="452">
        <v>11.116689490000001</v>
      </c>
      <c r="AH38" s="452">
        <v>11.3726957</v>
      </c>
      <c r="AI38" s="452">
        <v>10.039483690000001</v>
      </c>
      <c r="AJ38" s="452">
        <v>9.4265233899999998</v>
      </c>
      <c r="AK38" s="452">
        <v>8.5986471200000008</v>
      </c>
      <c r="AL38" s="452">
        <v>8.8399636200000007</v>
      </c>
      <c r="AM38" s="452">
        <v>9.1161916699999992</v>
      </c>
      <c r="AN38" s="452">
        <v>8.2920791900000008</v>
      </c>
      <c r="AO38" s="452">
        <v>8.9635201700000007</v>
      </c>
      <c r="AP38" s="452">
        <v>8.7377642400000006</v>
      </c>
      <c r="AQ38" s="452">
        <v>9.4065004400000003</v>
      </c>
      <c r="AR38" s="452">
        <v>10.22553776</v>
      </c>
      <c r="AS38" s="452">
        <v>11.04885582</v>
      </c>
      <c r="AT38" s="452">
        <v>11.436627830000001</v>
      </c>
      <c r="AU38" s="452">
        <v>10.119116440000001</v>
      </c>
      <c r="AV38" s="452">
        <v>9.5009559400000008</v>
      </c>
      <c r="AW38" s="452">
        <v>8.9167142399999992</v>
      </c>
      <c r="AX38" s="452">
        <v>9.2685472489999992</v>
      </c>
      <c r="AY38" s="452">
        <v>9.383736206</v>
      </c>
      <c r="AZ38" s="456">
        <v>8.6395769999999992</v>
      </c>
      <c r="BA38" s="456">
        <v>9.3608539999999998</v>
      </c>
      <c r="BB38" s="456">
        <v>9.1006260000000001</v>
      </c>
      <c r="BC38" s="456">
        <v>9.8007849999999994</v>
      </c>
      <c r="BD38" s="456">
        <v>10.60833</v>
      </c>
      <c r="BE38" s="456">
        <v>11.731629999999999</v>
      </c>
      <c r="BF38" s="456">
        <v>11.89024</v>
      </c>
      <c r="BG38" s="456">
        <v>10.57324</v>
      </c>
      <c r="BH38" s="456">
        <v>9.9042700000000004</v>
      </c>
      <c r="BI38" s="456">
        <v>9.3099109999999996</v>
      </c>
      <c r="BJ38" s="456">
        <v>9.7421729999999993</v>
      </c>
      <c r="BK38" s="456">
        <v>9.7310160000000003</v>
      </c>
      <c r="BL38" s="456">
        <v>9.0017180000000003</v>
      </c>
      <c r="BM38" s="456">
        <v>9.7468789999999998</v>
      </c>
      <c r="BN38" s="456">
        <v>9.4824289999999998</v>
      </c>
      <c r="BO38" s="456">
        <v>10.215020000000001</v>
      </c>
      <c r="BP38" s="456">
        <v>11.05908</v>
      </c>
      <c r="BQ38" s="456">
        <v>12.23058</v>
      </c>
      <c r="BR38" s="456">
        <v>12.390180000000001</v>
      </c>
      <c r="BS38" s="456">
        <v>11.00798</v>
      </c>
      <c r="BT38" s="456">
        <v>10.30133</v>
      </c>
      <c r="BU38" s="456">
        <v>9.6753739999999997</v>
      </c>
      <c r="BV38" s="456">
        <v>10.119339999999999</v>
      </c>
    </row>
    <row r="39" spans="1:74" ht="11.1" customHeight="1" x14ac:dyDescent="0.2">
      <c r="A39" s="54" t="s">
        <v>613</v>
      </c>
      <c r="B39" s="739" t="s">
        <v>1012</v>
      </c>
      <c r="C39" s="452">
        <v>13.07515001</v>
      </c>
      <c r="D39" s="452">
        <v>11.369141470000001</v>
      </c>
      <c r="E39" s="452">
        <v>13.37288671</v>
      </c>
      <c r="F39" s="452">
        <v>12.58596775</v>
      </c>
      <c r="G39" s="452">
        <v>12.35349581</v>
      </c>
      <c r="H39" s="452">
        <v>13.066198569999999</v>
      </c>
      <c r="I39" s="452">
        <v>14.676134490000001</v>
      </c>
      <c r="J39" s="452">
        <v>15.873616699999999</v>
      </c>
      <c r="K39" s="452">
        <v>14.95385952</v>
      </c>
      <c r="L39" s="452">
        <v>14.16448048</v>
      </c>
      <c r="M39" s="452">
        <v>12.06706514</v>
      </c>
      <c r="N39" s="452">
        <v>13.01841134</v>
      </c>
      <c r="O39" s="452">
        <v>13.910228500000001</v>
      </c>
      <c r="P39" s="452">
        <v>12.5283497</v>
      </c>
      <c r="Q39" s="452">
        <v>14.232821850000001</v>
      </c>
      <c r="R39" s="452">
        <v>11.6393004</v>
      </c>
      <c r="S39" s="452">
        <v>13.37685143</v>
      </c>
      <c r="T39" s="452">
        <v>13.86261633</v>
      </c>
      <c r="U39" s="452">
        <v>15.26085181</v>
      </c>
      <c r="V39" s="452">
        <v>15.71105687</v>
      </c>
      <c r="W39" s="452">
        <v>14.570243039999999</v>
      </c>
      <c r="X39" s="452">
        <v>14.78561989</v>
      </c>
      <c r="Y39" s="452">
        <v>13.046032589999999</v>
      </c>
      <c r="Z39" s="452">
        <v>13.465372609999999</v>
      </c>
      <c r="AA39" s="452">
        <v>13.946221489999999</v>
      </c>
      <c r="AB39" s="452">
        <v>13.216620929999999</v>
      </c>
      <c r="AC39" s="452">
        <v>13.54098585</v>
      </c>
      <c r="AD39" s="452">
        <v>13.38259691</v>
      </c>
      <c r="AE39" s="452">
        <v>13.67304558</v>
      </c>
      <c r="AF39" s="452">
        <v>14.24193519</v>
      </c>
      <c r="AG39" s="452">
        <v>16.137528589999999</v>
      </c>
      <c r="AH39" s="452">
        <v>16.162947989999999</v>
      </c>
      <c r="AI39" s="452">
        <v>14.95613593</v>
      </c>
      <c r="AJ39" s="452">
        <v>15.43303141</v>
      </c>
      <c r="AK39" s="452">
        <v>13.5186271</v>
      </c>
      <c r="AL39" s="452">
        <v>14.68010803</v>
      </c>
      <c r="AM39" s="452">
        <v>14.45789283</v>
      </c>
      <c r="AN39" s="452">
        <v>12.629442879999999</v>
      </c>
      <c r="AO39" s="452">
        <v>13.63437704</v>
      </c>
      <c r="AP39" s="452">
        <v>12.818540069999999</v>
      </c>
      <c r="AQ39" s="452">
        <v>13.84690436</v>
      </c>
      <c r="AR39" s="452">
        <v>13.94500474</v>
      </c>
      <c r="AS39" s="452">
        <v>15.11571844</v>
      </c>
      <c r="AT39" s="452">
        <v>15.78286282</v>
      </c>
      <c r="AU39" s="452">
        <v>14.960845190000001</v>
      </c>
      <c r="AV39" s="452">
        <v>15.09269808</v>
      </c>
      <c r="AW39" s="452">
        <v>13.607360809999999</v>
      </c>
      <c r="AX39" s="452">
        <v>15.167957120000001</v>
      </c>
      <c r="AY39" s="452">
        <v>15.07043288</v>
      </c>
      <c r="AZ39" s="456">
        <v>12.983129999999999</v>
      </c>
      <c r="BA39" s="456">
        <v>13.997339999999999</v>
      </c>
      <c r="BB39" s="456">
        <v>13.23908</v>
      </c>
      <c r="BC39" s="456">
        <v>14.26946</v>
      </c>
      <c r="BD39" s="456">
        <v>14.340949999999999</v>
      </c>
      <c r="BE39" s="456">
        <v>15.75023</v>
      </c>
      <c r="BF39" s="456">
        <v>16.47634</v>
      </c>
      <c r="BG39" s="456">
        <v>15.4598</v>
      </c>
      <c r="BH39" s="456">
        <v>15.537559999999999</v>
      </c>
      <c r="BI39" s="456">
        <v>14.14326</v>
      </c>
      <c r="BJ39" s="456">
        <v>15.72254</v>
      </c>
      <c r="BK39" s="456">
        <v>15.48917</v>
      </c>
      <c r="BL39" s="456">
        <v>13.306749999999999</v>
      </c>
      <c r="BM39" s="456">
        <v>14.38761</v>
      </c>
      <c r="BN39" s="456">
        <v>13.63355</v>
      </c>
      <c r="BO39" s="456">
        <v>14.691549999999999</v>
      </c>
      <c r="BP39" s="456">
        <v>14.761889999999999</v>
      </c>
      <c r="BQ39" s="456">
        <v>16.210229999999999</v>
      </c>
      <c r="BR39" s="456">
        <v>16.95326</v>
      </c>
      <c r="BS39" s="456">
        <v>15.89639</v>
      </c>
      <c r="BT39" s="456">
        <v>15.960380000000001</v>
      </c>
      <c r="BU39" s="456">
        <v>14.517160000000001</v>
      </c>
      <c r="BV39" s="456">
        <v>16.12961</v>
      </c>
    </row>
    <row r="40" spans="1:74" ht="11.1" customHeight="1" x14ac:dyDescent="0.2">
      <c r="A40" s="54" t="s">
        <v>614</v>
      </c>
      <c r="B40" s="739" t="s">
        <v>1013</v>
      </c>
      <c r="C40" s="452">
        <v>0.45635778999999999</v>
      </c>
      <c r="D40" s="452">
        <v>0.42484506999999999</v>
      </c>
      <c r="E40" s="452">
        <v>0.45133456</v>
      </c>
      <c r="F40" s="452">
        <v>0.43277196000000001</v>
      </c>
      <c r="G40" s="452">
        <v>0.44228573999999998</v>
      </c>
      <c r="H40" s="452">
        <v>0.43710710000000003</v>
      </c>
      <c r="I40" s="452">
        <v>0.45243127</v>
      </c>
      <c r="J40" s="452">
        <v>0.46615698999999999</v>
      </c>
      <c r="K40" s="452">
        <v>0.45591883</v>
      </c>
      <c r="L40" s="452">
        <v>0.46771003</v>
      </c>
      <c r="M40" s="452">
        <v>0.45794741</v>
      </c>
      <c r="N40" s="452">
        <v>0.46890124</v>
      </c>
      <c r="O40" s="452">
        <v>0.46012120000000001</v>
      </c>
      <c r="P40" s="452">
        <v>0.42007849000000003</v>
      </c>
      <c r="Q40" s="452">
        <v>0.45433795999999999</v>
      </c>
      <c r="R40" s="452">
        <v>0.43952769000000003</v>
      </c>
      <c r="S40" s="452">
        <v>0.44212075000000001</v>
      </c>
      <c r="T40" s="452">
        <v>0.43258101999999998</v>
      </c>
      <c r="U40" s="452">
        <v>0.45479230999999998</v>
      </c>
      <c r="V40" s="452">
        <v>0.46935523000000001</v>
      </c>
      <c r="W40" s="452">
        <v>0.44895853000000002</v>
      </c>
      <c r="X40" s="452">
        <v>0.46017957999999998</v>
      </c>
      <c r="Y40" s="452">
        <v>0.45565123000000002</v>
      </c>
      <c r="Z40" s="452">
        <v>0.46416300999999999</v>
      </c>
      <c r="AA40" s="452">
        <v>0.45686420999999999</v>
      </c>
      <c r="AB40" s="452">
        <v>0.44005851000000001</v>
      </c>
      <c r="AC40" s="452">
        <v>0.43814465000000002</v>
      </c>
      <c r="AD40" s="452">
        <v>0.43114614000000001</v>
      </c>
      <c r="AE40" s="452">
        <v>0.44229327000000002</v>
      </c>
      <c r="AF40" s="452">
        <v>0.43608655000000002</v>
      </c>
      <c r="AG40" s="452">
        <v>0.45661555999999998</v>
      </c>
      <c r="AH40" s="452">
        <v>0.46906355</v>
      </c>
      <c r="AI40" s="452">
        <v>0.46134599999999998</v>
      </c>
      <c r="AJ40" s="452">
        <v>0.46839618999999999</v>
      </c>
      <c r="AK40" s="452">
        <v>0.46328162000000001</v>
      </c>
      <c r="AL40" s="452">
        <v>0.47054373999999999</v>
      </c>
      <c r="AM40" s="452">
        <v>0.46414567000000001</v>
      </c>
      <c r="AN40" s="452">
        <v>0.42539022999999998</v>
      </c>
      <c r="AO40" s="452">
        <v>0.45892715000000001</v>
      </c>
      <c r="AP40" s="452">
        <v>0.43736564</v>
      </c>
      <c r="AQ40" s="452">
        <v>0.44486946999999999</v>
      </c>
      <c r="AR40" s="452">
        <v>0.43540814</v>
      </c>
      <c r="AS40" s="452">
        <v>0.46221465</v>
      </c>
      <c r="AT40" s="452">
        <v>0.46790809999999999</v>
      </c>
      <c r="AU40" s="452">
        <v>0.46711572000000001</v>
      </c>
      <c r="AV40" s="452">
        <v>0.46901060999999999</v>
      </c>
      <c r="AW40" s="452">
        <v>0.45968975000000001</v>
      </c>
      <c r="AX40" s="452">
        <v>0.46568386000000001</v>
      </c>
      <c r="AY40" s="452">
        <v>0.46029450999999999</v>
      </c>
      <c r="AZ40" s="456">
        <v>0.43106179999999999</v>
      </c>
      <c r="BA40" s="456">
        <v>0.46158900000000003</v>
      </c>
      <c r="BB40" s="456">
        <v>0.4474629</v>
      </c>
      <c r="BC40" s="456">
        <v>0.46343279999999998</v>
      </c>
      <c r="BD40" s="456">
        <v>0.4616613</v>
      </c>
      <c r="BE40" s="456">
        <v>0.48713909999999999</v>
      </c>
      <c r="BF40" s="456">
        <v>0.4988495</v>
      </c>
      <c r="BG40" s="456">
        <v>0.48709229999999998</v>
      </c>
      <c r="BH40" s="456">
        <v>0.50004369999999998</v>
      </c>
      <c r="BI40" s="456">
        <v>0.49396600000000002</v>
      </c>
      <c r="BJ40" s="456">
        <v>0.50029290000000004</v>
      </c>
      <c r="BK40" s="456">
        <v>0.49417559999999999</v>
      </c>
      <c r="BL40" s="456">
        <v>0.46069599999999999</v>
      </c>
      <c r="BM40" s="456">
        <v>0.49322510000000003</v>
      </c>
      <c r="BN40" s="456">
        <v>0.47651840000000001</v>
      </c>
      <c r="BO40" s="456">
        <v>0.49087839999999999</v>
      </c>
      <c r="BP40" s="456">
        <v>0.48568450000000002</v>
      </c>
      <c r="BQ40" s="456">
        <v>0.50867030000000002</v>
      </c>
      <c r="BR40" s="456">
        <v>0.51786120000000002</v>
      </c>
      <c r="BS40" s="456">
        <v>0.50336930000000002</v>
      </c>
      <c r="BT40" s="456">
        <v>0.51477879999999998</v>
      </c>
      <c r="BU40" s="456">
        <v>0.50676410000000005</v>
      </c>
      <c r="BV40" s="456">
        <v>0.51250410000000002</v>
      </c>
    </row>
    <row r="41" spans="1:74" ht="11.1"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3"/>
      <c r="AZ41" s="457"/>
      <c r="BA41" s="457"/>
      <c r="BB41" s="457"/>
      <c r="BC41" s="457"/>
      <c r="BD41" s="457"/>
      <c r="BE41" s="457"/>
      <c r="BF41" s="457"/>
      <c r="BG41" s="457"/>
      <c r="BH41" s="457"/>
      <c r="BI41" s="457"/>
      <c r="BJ41" s="457"/>
      <c r="BK41" s="457"/>
      <c r="BL41" s="457"/>
      <c r="BM41" s="457"/>
      <c r="BN41" s="457"/>
      <c r="BO41" s="457"/>
      <c r="BP41" s="457"/>
      <c r="BQ41" s="457"/>
      <c r="BR41" s="457"/>
      <c r="BS41" s="457"/>
      <c r="BT41" s="457"/>
      <c r="BU41" s="457"/>
      <c r="BV41" s="457"/>
    </row>
    <row r="42" spans="1:74" s="57" customFormat="1" ht="11.1" customHeight="1" x14ac:dyDescent="0.2">
      <c r="A42" s="460" t="s">
        <v>626</v>
      </c>
      <c r="B42" s="741" t="s">
        <v>988</v>
      </c>
      <c r="C42" s="299">
        <v>83.982005900000004</v>
      </c>
      <c r="D42" s="299">
        <v>76.892528760000005</v>
      </c>
      <c r="E42" s="299">
        <v>83.679089809999994</v>
      </c>
      <c r="F42" s="299">
        <v>82.422106670000005</v>
      </c>
      <c r="G42" s="299">
        <v>86.089694059999999</v>
      </c>
      <c r="H42" s="299">
        <v>88.715713239999999</v>
      </c>
      <c r="I42" s="299">
        <v>90.419842950000003</v>
      </c>
      <c r="J42" s="299">
        <v>93.143141189999994</v>
      </c>
      <c r="K42" s="299">
        <v>86.549522679999995</v>
      </c>
      <c r="L42" s="299">
        <v>85.017015029999996</v>
      </c>
      <c r="M42" s="299">
        <v>81.701399429999995</v>
      </c>
      <c r="N42" s="299">
        <v>81.851926710000001</v>
      </c>
      <c r="O42" s="299">
        <v>80.407960110000005</v>
      </c>
      <c r="P42" s="299">
        <v>76.449236850000005</v>
      </c>
      <c r="Q42" s="299">
        <v>82.817079179999993</v>
      </c>
      <c r="R42" s="299">
        <v>80.011062550000005</v>
      </c>
      <c r="S42" s="299">
        <v>84.70357577</v>
      </c>
      <c r="T42" s="299">
        <v>86.193146010000007</v>
      </c>
      <c r="U42" s="299">
        <v>90.526453549999999</v>
      </c>
      <c r="V42" s="299">
        <v>92.008705259999999</v>
      </c>
      <c r="W42" s="299">
        <v>86.472080500000004</v>
      </c>
      <c r="X42" s="299">
        <v>85.978380979999997</v>
      </c>
      <c r="Y42" s="299">
        <v>82.036277740000003</v>
      </c>
      <c r="Z42" s="299">
        <v>81.651676019999996</v>
      </c>
      <c r="AA42" s="299">
        <v>82.517331029999994</v>
      </c>
      <c r="AB42" s="299">
        <v>78.276679169999994</v>
      </c>
      <c r="AC42" s="299">
        <v>83.100082540000002</v>
      </c>
      <c r="AD42" s="299">
        <v>82.078056869999998</v>
      </c>
      <c r="AE42" s="299">
        <v>87.901100249999999</v>
      </c>
      <c r="AF42" s="299">
        <v>88.44598483</v>
      </c>
      <c r="AG42" s="299">
        <v>92.847607539999998</v>
      </c>
      <c r="AH42" s="299">
        <v>93.847511589999996</v>
      </c>
      <c r="AI42" s="299">
        <v>87.919712649999994</v>
      </c>
      <c r="AJ42" s="299">
        <v>88.353891430000004</v>
      </c>
      <c r="AK42" s="299">
        <v>84.368993919999994</v>
      </c>
      <c r="AL42" s="299">
        <v>84.927238119999998</v>
      </c>
      <c r="AM42" s="299">
        <v>85.220970539999996</v>
      </c>
      <c r="AN42" s="299">
        <v>79.866950250000002</v>
      </c>
      <c r="AO42" s="299">
        <v>83.903908110000003</v>
      </c>
      <c r="AP42" s="299">
        <v>84.871226680000007</v>
      </c>
      <c r="AQ42" s="299">
        <v>87.821102679999996</v>
      </c>
      <c r="AR42" s="299">
        <v>90.734055080000005</v>
      </c>
      <c r="AS42" s="299">
        <v>95.106565540000005</v>
      </c>
      <c r="AT42" s="299">
        <v>95.055091570000002</v>
      </c>
      <c r="AU42" s="299">
        <v>89.068774450000006</v>
      </c>
      <c r="AV42" s="299">
        <v>88.018232280000007</v>
      </c>
      <c r="AW42" s="299">
        <v>82.471137889999994</v>
      </c>
      <c r="AX42" s="299">
        <v>85.633783019999996</v>
      </c>
      <c r="AY42" s="299">
        <v>86.786117739999995</v>
      </c>
      <c r="AZ42" s="462">
        <v>80.187839999999994</v>
      </c>
      <c r="BA42" s="462">
        <v>84.901669999999996</v>
      </c>
      <c r="BB42" s="462">
        <v>85.588089999999994</v>
      </c>
      <c r="BC42" s="462">
        <v>89.509900000000002</v>
      </c>
      <c r="BD42" s="462">
        <v>91.878110000000007</v>
      </c>
      <c r="BE42" s="462">
        <v>95.904529999999994</v>
      </c>
      <c r="BF42" s="462">
        <v>96.648769999999999</v>
      </c>
      <c r="BG42" s="462">
        <v>90.378519999999995</v>
      </c>
      <c r="BH42" s="462">
        <v>88.982889999999998</v>
      </c>
      <c r="BI42" s="462">
        <v>83.524959999999993</v>
      </c>
      <c r="BJ42" s="462">
        <v>88.258139999999997</v>
      </c>
      <c r="BK42" s="462">
        <v>88.896039999999999</v>
      </c>
      <c r="BL42" s="462">
        <v>83.623440000000002</v>
      </c>
      <c r="BM42" s="462">
        <v>87.936239999999998</v>
      </c>
      <c r="BN42" s="462">
        <v>88.443939999999998</v>
      </c>
      <c r="BO42" s="462">
        <v>92.671390000000002</v>
      </c>
      <c r="BP42" s="462">
        <v>95.253799999999998</v>
      </c>
      <c r="BQ42" s="462">
        <v>99.456900000000005</v>
      </c>
      <c r="BR42" s="462">
        <v>100.2435</v>
      </c>
      <c r="BS42" s="462">
        <v>93.774900000000002</v>
      </c>
      <c r="BT42" s="462">
        <v>92.178020000000004</v>
      </c>
      <c r="BU42" s="462">
        <v>86.414659999999998</v>
      </c>
      <c r="BV42" s="462">
        <v>89.07696</v>
      </c>
    </row>
    <row r="43" spans="1:74" ht="11.1" customHeight="1" x14ac:dyDescent="0.2">
      <c r="A43" s="54" t="s">
        <v>616</v>
      </c>
      <c r="B43" s="739" t="s">
        <v>1004</v>
      </c>
      <c r="C43" s="452">
        <v>1.2885193800000001</v>
      </c>
      <c r="D43" s="452">
        <v>1.2386072800000001</v>
      </c>
      <c r="E43" s="452">
        <v>1.3240743100000001</v>
      </c>
      <c r="F43" s="452">
        <v>1.2658749899999999</v>
      </c>
      <c r="G43" s="452">
        <v>1.3074048700000001</v>
      </c>
      <c r="H43" s="452">
        <v>1.2986152500000001</v>
      </c>
      <c r="I43" s="452">
        <v>1.3936588299999999</v>
      </c>
      <c r="J43" s="452">
        <v>1.4034131999999999</v>
      </c>
      <c r="K43" s="452">
        <v>1.2772920000000001</v>
      </c>
      <c r="L43" s="452">
        <v>1.2814766</v>
      </c>
      <c r="M43" s="452">
        <v>1.2651568500000001</v>
      </c>
      <c r="N43" s="452">
        <v>1.2572344900000001</v>
      </c>
      <c r="O43" s="452">
        <v>1.2245432700000001</v>
      </c>
      <c r="P43" s="452">
        <v>1.2354555</v>
      </c>
      <c r="Q43" s="452">
        <v>1.21419027</v>
      </c>
      <c r="R43" s="452">
        <v>1.18663371</v>
      </c>
      <c r="S43" s="452">
        <v>1.22915799</v>
      </c>
      <c r="T43" s="452">
        <v>1.29057687</v>
      </c>
      <c r="U43" s="452">
        <v>1.36136225</v>
      </c>
      <c r="V43" s="452">
        <v>1.30778057</v>
      </c>
      <c r="W43" s="452">
        <v>1.2609560099999999</v>
      </c>
      <c r="X43" s="452">
        <v>1.25298854</v>
      </c>
      <c r="Y43" s="452">
        <v>1.2081823700000001</v>
      </c>
      <c r="Z43" s="452">
        <v>1.1376617099999999</v>
      </c>
      <c r="AA43" s="452">
        <v>1.2105820199999999</v>
      </c>
      <c r="AB43" s="452">
        <v>1.13977584</v>
      </c>
      <c r="AC43" s="452">
        <v>1.1504455099999999</v>
      </c>
      <c r="AD43" s="452">
        <v>1.1244652500000001</v>
      </c>
      <c r="AE43" s="452">
        <v>1.1967732799999999</v>
      </c>
      <c r="AF43" s="452">
        <v>1.24130443</v>
      </c>
      <c r="AG43" s="452">
        <v>1.26750754</v>
      </c>
      <c r="AH43" s="452">
        <v>1.3012256200000001</v>
      </c>
      <c r="AI43" s="452">
        <v>1.2002320900000001</v>
      </c>
      <c r="AJ43" s="452">
        <v>1.1966287900000001</v>
      </c>
      <c r="AK43" s="452">
        <v>1.16054415</v>
      </c>
      <c r="AL43" s="452">
        <v>1.1862545099999999</v>
      </c>
      <c r="AM43" s="452">
        <v>1.2148490700000001</v>
      </c>
      <c r="AN43" s="452">
        <v>1.1089934699999999</v>
      </c>
      <c r="AO43" s="452">
        <v>1.13410327</v>
      </c>
      <c r="AP43" s="452">
        <v>1.1786531099999999</v>
      </c>
      <c r="AQ43" s="452">
        <v>1.2114239600000001</v>
      </c>
      <c r="AR43" s="452">
        <v>1.2545424700000001</v>
      </c>
      <c r="AS43" s="452">
        <v>1.3287376099999999</v>
      </c>
      <c r="AT43" s="452">
        <v>1.31599439</v>
      </c>
      <c r="AU43" s="452">
        <v>1.2063603199999999</v>
      </c>
      <c r="AV43" s="452">
        <v>1.28713367</v>
      </c>
      <c r="AW43" s="452">
        <v>1.1538832699999999</v>
      </c>
      <c r="AX43" s="452">
        <v>1.1677999210000001</v>
      </c>
      <c r="AY43" s="452">
        <v>1.1955412729999999</v>
      </c>
      <c r="AZ43" s="456">
        <v>1.091548</v>
      </c>
      <c r="BA43" s="456">
        <v>1.114611</v>
      </c>
      <c r="BB43" s="456">
        <v>1.1604680000000001</v>
      </c>
      <c r="BC43" s="456">
        <v>1.196877</v>
      </c>
      <c r="BD43" s="456">
        <v>1.234049</v>
      </c>
      <c r="BE43" s="456">
        <v>1.3046489999999999</v>
      </c>
      <c r="BF43" s="456">
        <v>1.2920670000000001</v>
      </c>
      <c r="BG43" s="456">
        <v>1.1842440000000001</v>
      </c>
      <c r="BH43" s="456">
        <v>1.2680979999999999</v>
      </c>
      <c r="BI43" s="456">
        <v>1.1371519999999999</v>
      </c>
      <c r="BJ43" s="456">
        <v>1.1513260000000001</v>
      </c>
      <c r="BK43" s="456">
        <v>1.1764570000000001</v>
      </c>
      <c r="BL43" s="456">
        <v>1.074028</v>
      </c>
      <c r="BM43" s="456">
        <v>1.096824</v>
      </c>
      <c r="BN43" s="456">
        <v>1.1424259999999999</v>
      </c>
      <c r="BO43" s="456">
        <v>1.1784209999999999</v>
      </c>
      <c r="BP43" s="456">
        <v>1.214936</v>
      </c>
      <c r="BQ43" s="456">
        <v>1.2834909999999999</v>
      </c>
      <c r="BR43" s="456">
        <v>1.2710159999999999</v>
      </c>
      <c r="BS43" s="456">
        <v>1.165068</v>
      </c>
      <c r="BT43" s="456">
        <v>1.248669</v>
      </c>
      <c r="BU43" s="456">
        <v>1.1196759999999999</v>
      </c>
      <c r="BV43" s="456">
        <v>1.133408</v>
      </c>
    </row>
    <row r="44" spans="1:74" ht="11.1" customHeight="1" x14ac:dyDescent="0.2">
      <c r="A44" s="54" t="s">
        <v>617</v>
      </c>
      <c r="B44" s="740" t="s">
        <v>1005</v>
      </c>
      <c r="C44" s="452">
        <v>6.2810453700000002</v>
      </c>
      <c r="D44" s="452">
        <v>5.7578296599999996</v>
      </c>
      <c r="E44" s="452">
        <v>5.5691309899999997</v>
      </c>
      <c r="F44" s="452">
        <v>6.0455117899999999</v>
      </c>
      <c r="G44" s="452">
        <v>5.8659771999999997</v>
      </c>
      <c r="H44" s="452">
        <v>6.4537142100000002</v>
      </c>
      <c r="I44" s="452">
        <v>6.5240079199999998</v>
      </c>
      <c r="J44" s="452">
        <v>6.6204790100000004</v>
      </c>
      <c r="K44" s="452">
        <v>6.3969541000000003</v>
      </c>
      <c r="L44" s="452">
        <v>6.1801906600000001</v>
      </c>
      <c r="M44" s="452">
        <v>5.9477271299999996</v>
      </c>
      <c r="N44" s="452">
        <v>6.1718239600000002</v>
      </c>
      <c r="O44" s="452">
        <v>6.0361988100000001</v>
      </c>
      <c r="P44" s="452">
        <v>5.5237999799999997</v>
      </c>
      <c r="Q44" s="452">
        <v>5.8876043400000002</v>
      </c>
      <c r="R44" s="452">
        <v>5.82221002</v>
      </c>
      <c r="S44" s="452">
        <v>5.9264992000000003</v>
      </c>
      <c r="T44" s="452">
        <v>5.9739679900000002</v>
      </c>
      <c r="U44" s="452">
        <v>6.4297621300000003</v>
      </c>
      <c r="V44" s="452">
        <v>6.4083787000000001</v>
      </c>
      <c r="W44" s="452">
        <v>6.1745757000000001</v>
      </c>
      <c r="X44" s="452">
        <v>5.9290577300000002</v>
      </c>
      <c r="Y44" s="452">
        <v>5.6904792200000003</v>
      </c>
      <c r="Z44" s="452">
        <v>5.7416581999999998</v>
      </c>
      <c r="AA44" s="452">
        <v>6.1509638600000001</v>
      </c>
      <c r="AB44" s="452">
        <v>5.1764564100000001</v>
      </c>
      <c r="AC44" s="452">
        <v>6.0374523</v>
      </c>
      <c r="AD44" s="452">
        <v>5.96184753</v>
      </c>
      <c r="AE44" s="452">
        <v>6.1178260399999997</v>
      </c>
      <c r="AF44" s="452">
        <v>5.8430633700000003</v>
      </c>
      <c r="AG44" s="452">
        <v>6.3256580199999997</v>
      </c>
      <c r="AH44" s="452">
        <v>6.1886394999999998</v>
      </c>
      <c r="AI44" s="452">
        <v>6.0822884999999998</v>
      </c>
      <c r="AJ44" s="452">
        <v>5.8969595899999998</v>
      </c>
      <c r="AK44" s="452">
        <v>5.6043320300000001</v>
      </c>
      <c r="AL44" s="452">
        <v>5.6012509000000001</v>
      </c>
      <c r="AM44" s="452">
        <v>5.7867708200000001</v>
      </c>
      <c r="AN44" s="452">
        <v>5.3938305800000004</v>
      </c>
      <c r="AO44" s="452">
        <v>5.5003023799999999</v>
      </c>
      <c r="AP44" s="452">
        <v>5.5216793900000001</v>
      </c>
      <c r="AQ44" s="452">
        <v>5.8215235300000003</v>
      </c>
      <c r="AR44" s="452">
        <v>5.9490272700000002</v>
      </c>
      <c r="AS44" s="452">
        <v>6.6377096800000004</v>
      </c>
      <c r="AT44" s="452">
        <v>5.9491551899999999</v>
      </c>
      <c r="AU44" s="452">
        <v>5.8984685299999997</v>
      </c>
      <c r="AV44" s="452">
        <v>5.6792021999999998</v>
      </c>
      <c r="AW44" s="452">
        <v>4.9821988499999996</v>
      </c>
      <c r="AX44" s="452">
        <v>5.6490057379999996</v>
      </c>
      <c r="AY44" s="452">
        <v>5.7885142299999996</v>
      </c>
      <c r="AZ44" s="456">
        <v>5.28545</v>
      </c>
      <c r="BA44" s="456">
        <v>5.5985399999999998</v>
      </c>
      <c r="BB44" s="456">
        <v>5.6308530000000001</v>
      </c>
      <c r="BC44" s="456">
        <v>5.9587909999999997</v>
      </c>
      <c r="BD44" s="456">
        <v>6.0404460000000002</v>
      </c>
      <c r="BE44" s="456">
        <v>6.6169909999999996</v>
      </c>
      <c r="BF44" s="456">
        <v>6.0988889999999998</v>
      </c>
      <c r="BG44" s="456">
        <v>6.0659419999999997</v>
      </c>
      <c r="BH44" s="456">
        <v>5.8031569999999997</v>
      </c>
      <c r="BI44" s="456">
        <v>5.2340260000000001</v>
      </c>
      <c r="BJ44" s="456">
        <v>5.8900629999999996</v>
      </c>
      <c r="BK44" s="456">
        <v>5.9501559999999998</v>
      </c>
      <c r="BL44" s="456">
        <v>5.5017259999999997</v>
      </c>
      <c r="BM44" s="456">
        <v>5.7394080000000001</v>
      </c>
      <c r="BN44" s="456">
        <v>5.7321099999999996</v>
      </c>
      <c r="BO44" s="456">
        <v>6.0582320000000003</v>
      </c>
      <c r="BP44" s="456">
        <v>6.145772</v>
      </c>
      <c r="BQ44" s="456">
        <v>6.7334370000000003</v>
      </c>
      <c r="BR44" s="456">
        <v>6.2104509999999999</v>
      </c>
      <c r="BS44" s="456">
        <v>6.1680760000000001</v>
      </c>
      <c r="BT44" s="456">
        <v>5.9020239999999999</v>
      </c>
      <c r="BU44" s="456">
        <v>5.3356209999999997</v>
      </c>
      <c r="BV44" s="456">
        <v>5.8377330000000001</v>
      </c>
    </row>
    <row r="45" spans="1:74" ht="11.1" customHeight="1" x14ac:dyDescent="0.2">
      <c r="A45" s="54" t="s">
        <v>618</v>
      </c>
      <c r="B45" s="739" t="s">
        <v>1006</v>
      </c>
      <c r="C45" s="452">
        <v>15.581177690000001</v>
      </c>
      <c r="D45" s="452">
        <v>14.416944389999999</v>
      </c>
      <c r="E45" s="452">
        <v>15.80682133</v>
      </c>
      <c r="F45" s="452">
        <v>14.978237780000001</v>
      </c>
      <c r="G45" s="452">
        <v>15.630616460000001</v>
      </c>
      <c r="H45" s="452">
        <v>16.23831212</v>
      </c>
      <c r="I45" s="452">
        <v>16.191056379999999</v>
      </c>
      <c r="J45" s="452">
        <v>16.838527200000001</v>
      </c>
      <c r="K45" s="452">
        <v>15.56805151</v>
      </c>
      <c r="L45" s="452">
        <v>15.2646915</v>
      </c>
      <c r="M45" s="452">
        <v>14.771229399999999</v>
      </c>
      <c r="N45" s="452">
        <v>15.120247259999999</v>
      </c>
      <c r="O45" s="452">
        <v>15.19261492</v>
      </c>
      <c r="P45" s="452">
        <v>14.1205905</v>
      </c>
      <c r="Q45" s="452">
        <v>15.637006469999999</v>
      </c>
      <c r="R45" s="452">
        <v>14.678866579999999</v>
      </c>
      <c r="S45" s="452">
        <v>15.439158819999999</v>
      </c>
      <c r="T45" s="452">
        <v>15.76022358</v>
      </c>
      <c r="U45" s="452">
        <v>16.510392679999999</v>
      </c>
      <c r="V45" s="452">
        <v>16.47244276</v>
      </c>
      <c r="W45" s="452">
        <v>15.383002250000001</v>
      </c>
      <c r="X45" s="452">
        <v>15.47278558</v>
      </c>
      <c r="Y45" s="452">
        <v>15.10528074</v>
      </c>
      <c r="Z45" s="452">
        <v>14.91591423</v>
      </c>
      <c r="AA45" s="452">
        <v>15.248080160000001</v>
      </c>
      <c r="AB45" s="452">
        <v>14.62424583</v>
      </c>
      <c r="AC45" s="452">
        <v>15.863684510000001</v>
      </c>
      <c r="AD45" s="452">
        <v>14.739816660000001</v>
      </c>
      <c r="AE45" s="452">
        <v>15.992527219999999</v>
      </c>
      <c r="AF45" s="452">
        <v>15.800329850000001</v>
      </c>
      <c r="AG45" s="452">
        <v>16.245486830000001</v>
      </c>
      <c r="AH45" s="452">
        <v>16.749502419999999</v>
      </c>
      <c r="AI45" s="452">
        <v>15.664228080000001</v>
      </c>
      <c r="AJ45" s="452">
        <v>15.357525280000001</v>
      </c>
      <c r="AK45" s="452">
        <v>15.48243536</v>
      </c>
      <c r="AL45" s="452">
        <v>15.370082480000001</v>
      </c>
      <c r="AM45" s="452">
        <v>15.390291619999999</v>
      </c>
      <c r="AN45" s="452">
        <v>14.75024889</v>
      </c>
      <c r="AO45" s="452">
        <v>15.404087990000001</v>
      </c>
      <c r="AP45" s="452">
        <v>15.20536574</v>
      </c>
      <c r="AQ45" s="452">
        <v>15.63073981</v>
      </c>
      <c r="AR45" s="452">
        <v>16.033003770000001</v>
      </c>
      <c r="AS45" s="452">
        <v>16.809093270000002</v>
      </c>
      <c r="AT45" s="452">
        <v>16.87153597</v>
      </c>
      <c r="AU45" s="452">
        <v>15.84547392</v>
      </c>
      <c r="AV45" s="452">
        <v>15.628112140000001</v>
      </c>
      <c r="AW45" s="452">
        <v>14.921400159999999</v>
      </c>
      <c r="AX45" s="452">
        <v>15.621110720000001</v>
      </c>
      <c r="AY45" s="452">
        <v>15.789425319999999</v>
      </c>
      <c r="AZ45" s="456">
        <v>14.726190000000001</v>
      </c>
      <c r="BA45" s="456">
        <v>15.68702</v>
      </c>
      <c r="BB45" s="456">
        <v>15.339270000000001</v>
      </c>
      <c r="BC45" s="456">
        <v>15.96158</v>
      </c>
      <c r="BD45" s="456">
        <v>16.136669999999999</v>
      </c>
      <c r="BE45" s="456">
        <v>16.685279999999999</v>
      </c>
      <c r="BF45" s="456">
        <v>16.81531</v>
      </c>
      <c r="BG45" s="456">
        <v>15.86961</v>
      </c>
      <c r="BH45" s="456">
        <v>15.60107</v>
      </c>
      <c r="BI45" s="456">
        <v>14.93915</v>
      </c>
      <c r="BJ45" s="456">
        <v>15.76952</v>
      </c>
      <c r="BK45" s="456">
        <v>15.96105</v>
      </c>
      <c r="BL45" s="456">
        <v>15.18228</v>
      </c>
      <c r="BM45" s="456">
        <v>16.11608</v>
      </c>
      <c r="BN45" s="456">
        <v>15.699719999999999</v>
      </c>
      <c r="BO45" s="456">
        <v>16.365500000000001</v>
      </c>
      <c r="BP45" s="456">
        <v>16.546880000000002</v>
      </c>
      <c r="BQ45" s="456">
        <v>17.121590000000001</v>
      </c>
      <c r="BR45" s="456">
        <v>17.26041</v>
      </c>
      <c r="BS45" s="456">
        <v>16.240829999999999</v>
      </c>
      <c r="BT45" s="456">
        <v>15.983750000000001</v>
      </c>
      <c r="BU45" s="456">
        <v>15.31479</v>
      </c>
      <c r="BV45" s="456">
        <v>15.816560000000001</v>
      </c>
    </row>
    <row r="46" spans="1:74" ht="11.1" customHeight="1" x14ac:dyDescent="0.2">
      <c r="A46" s="54" t="s">
        <v>619</v>
      </c>
      <c r="B46" s="739" t="s">
        <v>1007</v>
      </c>
      <c r="C46" s="452">
        <v>8.0868715400000006</v>
      </c>
      <c r="D46" s="452">
        <v>7.6471938699999997</v>
      </c>
      <c r="E46" s="452">
        <v>8.3867626800000004</v>
      </c>
      <c r="F46" s="452">
        <v>7.8365171199999999</v>
      </c>
      <c r="G46" s="452">
        <v>8.3809428100000005</v>
      </c>
      <c r="H46" s="452">
        <v>8.5015391400000002</v>
      </c>
      <c r="I46" s="452">
        <v>9.0159597500000004</v>
      </c>
      <c r="J46" s="452">
        <v>9.0854867800000001</v>
      </c>
      <c r="K46" s="452">
        <v>8.6011590699999996</v>
      </c>
      <c r="L46" s="452">
        <v>8.4442468599999998</v>
      </c>
      <c r="M46" s="452">
        <v>8.3578886099999998</v>
      </c>
      <c r="N46" s="452">
        <v>8.0051788399999992</v>
      </c>
      <c r="O46" s="452">
        <v>7.9829290400000001</v>
      </c>
      <c r="P46" s="452">
        <v>7.4341443900000002</v>
      </c>
      <c r="Q46" s="452">
        <v>8.0207247499999994</v>
      </c>
      <c r="R46" s="452">
        <v>7.8202304299999996</v>
      </c>
      <c r="S46" s="452">
        <v>8.3502445999999999</v>
      </c>
      <c r="T46" s="452">
        <v>8.4535652799999994</v>
      </c>
      <c r="U46" s="452">
        <v>8.8020945400000006</v>
      </c>
      <c r="V46" s="452">
        <v>9.1619100899999992</v>
      </c>
      <c r="W46" s="452">
        <v>8.3725442500000007</v>
      </c>
      <c r="X46" s="452">
        <v>8.4643590999999994</v>
      </c>
      <c r="Y46" s="452">
        <v>8.1740730500000005</v>
      </c>
      <c r="Z46" s="452">
        <v>8.2116185900000005</v>
      </c>
      <c r="AA46" s="452">
        <v>8.1294218699999998</v>
      </c>
      <c r="AB46" s="452">
        <v>7.7010635000000001</v>
      </c>
      <c r="AC46" s="452">
        <v>8.2899980499999995</v>
      </c>
      <c r="AD46" s="452">
        <v>7.9914084900000004</v>
      </c>
      <c r="AE46" s="452">
        <v>8.5330759999999994</v>
      </c>
      <c r="AF46" s="452">
        <v>8.5031839100000006</v>
      </c>
      <c r="AG46" s="452">
        <v>9.0070165499999995</v>
      </c>
      <c r="AH46" s="452">
        <v>9.1092339500000001</v>
      </c>
      <c r="AI46" s="452">
        <v>8.6379081000000006</v>
      </c>
      <c r="AJ46" s="452">
        <v>8.4862621699999998</v>
      </c>
      <c r="AK46" s="452">
        <v>8.2713379400000004</v>
      </c>
      <c r="AL46" s="452">
        <v>8.4038745499999994</v>
      </c>
      <c r="AM46" s="452">
        <v>8.2839282599999997</v>
      </c>
      <c r="AN46" s="452">
        <v>7.7578051099999996</v>
      </c>
      <c r="AO46" s="452">
        <v>8.2731367000000002</v>
      </c>
      <c r="AP46" s="452">
        <v>8.3144925999999995</v>
      </c>
      <c r="AQ46" s="452">
        <v>8.4999669699999991</v>
      </c>
      <c r="AR46" s="452">
        <v>8.8758315900000007</v>
      </c>
      <c r="AS46" s="452">
        <v>9.1411742100000009</v>
      </c>
      <c r="AT46" s="452">
        <v>9.4304848799999998</v>
      </c>
      <c r="AU46" s="452">
        <v>8.6454750300000001</v>
      </c>
      <c r="AV46" s="452">
        <v>8.6230867100000008</v>
      </c>
      <c r="AW46" s="452">
        <v>8.4955707799999995</v>
      </c>
      <c r="AX46" s="452">
        <v>8.7111372780000007</v>
      </c>
      <c r="AY46" s="452">
        <v>8.6431824259999992</v>
      </c>
      <c r="AZ46" s="456">
        <v>7.9592679999999998</v>
      </c>
      <c r="BA46" s="456">
        <v>8.481859</v>
      </c>
      <c r="BB46" s="456">
        <v>8.5357369999999992</v>
      </c>
      <c r="BC46" s="456">
        <v>8.7552800000000008</v>
      </c>
      <c r="BD46" s="456">
        <v>9.0835419999999996</v>
      </c>
      <c r="BE46" s="456">
        <v>9.3048070000000003</v>
      </c>
      <c r="BF46" s="456">
        <v>9.5962359999999993</v>
      </c>
      <c r="BG46" s="456">
        <v>8.7952329999999996</v>
      </c>
      <c r="BH46" s="456">
        <v>8.8286259999999999</v>
      </c>
      <c r="BI46" s="456">
        <v>8.7014549999999993</v>
      </c>
      <c r="BJ46" s="456">
        <v>8.9241849999999996</v>
      </c>
      <c r="BK46" s="456">
        <v>8.8040009999999995</v>
      </c>
      <c r="BL46" s="456">
        <v>8.1106780000000001</v>
      </c>
      <c r="BM46" s="456">
        <v>8.6479510000000008</v>
      </c>
      <c r="BN46" s="456">
        <v>8.7098709999999997</v>
      </c>
      <c r="BO46" s="456">
        <v>8.9375400000000003</v>
      </c>
      <c r="BP46" s="456">
        <v>9.2747360000000008</v>
      </c>
      <c r="BQ46" s="456">
        <v>9.4894669999999994</v>
      </c>
      <c r="BR46" s="456">
        <v>9.7846220000000006</v>
      </c>
      <c r="BS46" s="456">
        <v>8.9685199999999998</v>
      </c>
      <c r="BT46" s="456">
        <v>9.0134609999999995</v>
      </c>
      <c r="BU46" s="456">
        <v>8.8825730000000007</v>
      </c>
      <c r="BV46" s="456">
        <v>9.1061680000000003</v>
      </c>
    </row>
    <row r="47" spans="1:74" ht="11.1" customHeight="1" x14ac:dyDescent="0.2">
      <c r="A47" s="54" t="s">
        <v>620</v>
      </c>
      <c r="B47" s="739" t="s">
        <v>1008</v>
      </c>
      <c r="C47" s="452">
        <v>12.5264036</v>
      </c>
      <c r="D47" s="452">
        <v>10.743742360000001</v>
      </c>
      <c r="E47" s="452">
        <v>11.88918685</v>
      </c>
      <c r="F47" s="452">
        <v>11.47418165</v>
      </c>
      <c r="G47" s="452">
        <v>12.23493401</v>
      </c>
      <c r="H47" s="452">
        <v>12.085696370000001</v>
      </c>
      <c r="I47" s="452">
        <v>12.79270256</v>
      </c>
      <c r="J47" s="452">
        <v>12.649111469999999</v>
      </c>
      <c r="K47" s="452">
        <v>11.68760075</v>
      </c>
      <c r="L47" s="452">
        <v>11.98412944</v>
      </c>
      <c r="M47" s="452">
        <v>11.65791896</v>
      </c>
      <c r="N47" s="452">
        <v>11.229811099999999</v>
      </c>
      <c r="O47" s="452">
        <v>10.726539219999999</v>
      </c>
      <c r="P47" s="452">
        <v>10.5303006</v>
      </c>
      <c r="Q47" s="452">
        <v>11.67440188</v>
      </c>
      <c r="R47" s="452">
        <v>10.82080483</v>
      </c>
      <c r="S47" s="452">
        <v>11.967163299999999</v>
      </c>
      <c r="T47" s="452">
        <v>11.790380900000001</v>
      </c>
      <c r="U47" s="452">
        <v>12.06287152</v>
      </c>
      <c r="V47" s="452">
        <v>12.26033337</v>
      </c>
      <c r="W47" s="452">
        <v>11.35447658</v>
      </c>
      <c r="X47" s="452">
        <v>11.715254420000001</v>
      </c>
      <c r="Y47" s="452">
        <v>10.997459790000001</v>
      </c>
      <c r="Z47" s="452">
        <v>10.7025217</v>
      </c>
      <c r="AA47" s="452">
        <v>10.87217238</v>
      </c>
      <c r="AB47" s="452">
        <v>10.333222129999999</v>
      </c>
      <c r="AC47" s="452">
        <v>11.148202</v>
      </c>
      <c r="AD47" s="452">
        <v>10.960619530000001</v>
      </c>
      <c r="AE47" s="452">
        <v>11.643940069999999</v>
      </c>
      <c r="AF47" s="452">
        <v>11.50898007</v>
      </c>
      <c r="AG47" s="452">
        <v>11.927362219999999</v>
      </c>
      <c r="AH47" s="452">
        <v>12.19458944</v>
      </c>
      <c r="AI47" s="452">
        <v>11.020048940000001</v>
      </c>
      <c r="AJ47" s="452">
        <v>11.466416349999999</v>
      </c>
      <c r="AK47" s="452">
        <v>10.822013500000001</v>
      </c>
      <c r="AL47" s="452">
        <v>10.942943420000001</v>
      </c>
      <c r="AM47" s="452">
        <v>11.174032130000001</v>
      </c>
      <c r="AN47" s="452">
        <v>10.19790306</v>
      </c>
      <c r="AO47" s="452">
        <v>11.33218329</v>
      </c>
      <c r="AP47" s="452">
        <v>11.15656527</v>
      </c>
      <c r="AQ47" s="452">
        <v>11.718516149999999</v>
      </c>
      <c r="AR47" s="452">
        <v>11.84402218</v>
      </c>
      <c r="AS47" s="452">
        <v>12.21820716</v>
      </c>
      <c r="AT47" s="452">
        <v>12.19461606</v>
      </c>
      <c r="AU47" s="452">
        <v>11.4903183</v>
      </c>
      <c r="AV47" s="452">
        <v>11.382469670000001</v>
      </c>
      <c r="AW47" s="452">
        <v>10.863976709999999</v>
      </c>
      <c r="AX47" s="452">
        <v>11.0026545</v>
      </c>
      <c r="AY47" s="452">
        <v>11.32692441</v>
      </c>
      <c r="AZ47" s="456">
        <v>10.15652</v>
      </c>
      <c r="BA47" s="456">
        <v>11.40756</v>
      </c>
      <c r="BB47" s="456">
        <v>11.26324</v>
      </c>
      <c r="BC47" s="456">
        <v>11.990360000000001</v>
      </c>
      <c r="BD47" s="456">
        <v>11.882020000000001</v>
      </c>
      <c r="BE47" s="456">
        <v>12.481640000000001</v>
      </c>
      <c r="BF47" s="456">
        <v>12.3225</v>
      </c>
      <c r="BG47" s="456">
        <v>11.56653</v>
      </c>
      <c r="BH47" s="456">
        <v>11.562099999999999</v>
      </c>
      <c r="BI47" s="456">
        <v>11.10651</v>
      </c>
      <c r="BJ47" s="456">
        <v>11.54663</v>
      </c>
      <c r="BK47" s="456">
        <v>11.32949</v>
      </c>
      <c r="BL47" s="456">
        <v>10.643219999999999</v>
      </c>
      <c r="BM47" s="456">
        <v>11.708909999999999</v>
      </c>
      <c r="BN47" s="456">
        <v>11.483309999999999</v>
      </c>
      <c r="BO47" s="456">
        <v>12.20575</v>
      </c>
      <c r="BP47" s="456">
        <v>12.08638</v>
      </c>
      <c r="BQ47" s="456">
        <v>12.69699</v>
      </c>
      <c r="BR47" s="456">
        <v>12.53496</v>
      </c>
      <c r="BS47" s="456">
        <v>11.75362</v>
      </c>
      <c r="BT47" s="456">
        <v>11.7593</v>
      </c>
      <c r="BU47" s="456">
        <v>11.31424</v>
      </c>
      <c r="BV47" s="456">
        <v>11.45351</v>
      </c>
    </row>
    <row r="48" spans="1:74" ht="11.1" customHeight="1" x14ac:dyDescent="0.2">
      <c r="A48" s="54" t="s">
        <v>621</v>
      </c>
      <c r="B48" s="739" t="s">
        <v>1009</v>
      </c>
      <c r="C48" s="452">
        <v>8.39027295</v>
      </c>
      <c r="D48" s="452">
        <v>7.8680676700000003</v>
      </c>
      <c r="E48" s="452">
        <v>8.4148001800000003</v>
      </c>
      <c r="F48" s="452">
        <v>8.2385829200000007</v>
      </c>
      <c r="G48" s="452">
        <v>8.7546256899999992</v>
      </c>
      <c r="H48" s="452">
        <v>8.78147156</v>
      </c>
      <c r="I48" s="452">
        <v>8.7222586599999996</v>
      </c>
      <c r="J48" s="452">
        <v>8.6977316200000008</v>
      </c>
      <c r="K48" s="452">
        <v>8.1168376599999998</v>
      </c>
      <c r="L48" s="452">
        <v>8.0587671800000003</v>
      </c>
      <c r="M48" s="452">
        <v>7.6300096499999999</v>
      </c>
      <c r="N48" s="452">
        <v>7.62466431</v>
      </c>
      <c r="O48" s="452">
        <v>8.0128464299999997</v>
      </c>
      <c r="P48" s="452">
        <v>7.5377506700000003</v>
      </c>
      <c r="Q48" s="452">
        <v>8.05808429</v>
      </c>
      <c r="R48" s="452">
        <v>7.9160259599999998</v>
      </c>
      <c r="S48" s="452">
        <v>8.1275823900000006</v>
      </c>
      <c r="T48" s="452">
        <v>8.3103314000000008</v>
      </c>
      <c r="U48" s="452">
        <v>8.4410969500000004</v>
      </c>
      <c r="V48" s="452">
        <v>8.5661652799999999</v>
      </c>
      <c r="W48" s="452">
        <v>8.1849362899999996</v>
      </c>
      <c r="X48" s="452">
        <v>7.9736666200000004</v>
      </c>
      <c r="Y48" s="452">
        <v>7.8459016500000001</v>
      </c>
      <c r="Z48" s="452">
        <v>7.89753712</v>
      </c>
      <c r="AA48" s="452">
        <v>8.0018127000000003</v>
      </c>
      <c r="AB48" s="452">
        <v>7.7486553000000002</v>
      </c>
      <c r="AC48" s="452">
        <v>8.0899646500000006</v>
      </c>
      <c r="AD48" s="452">
        <v>7.9160204099999998</v>
      </c>
      <c r="AE48" s="452">
        <v>8.36992504</v>
      </c>
      <c r="AF48" s="452">
        <v>8.3825120299999991</v>
      </c>
      <c r="AG48" s="452">
        <v>8.6291010999999997</v>
      </c>
      <c r="AH48" s="452">
        <v>8.8263761899999995</v>
      </c>
      <c r="AI48" s="452">
        <v>8.3150546900000002</v>
      </c>
      <c r="AJ48" s="452">
        <v>8.3904945099999999</v>
      </c>
      <c r="AK48" s="452">
        <v>8.06693237</v>
      </c>
      <c r="AL48" s="452">
        <v>8.0892740500000002</v>
      </c>
      <c r="AM48" s="452">
        <v>8.2761831000000008</v>
      </c>
      <c r="AN48" s="452">
        <v>7.8368593999999998</v>
      </c>
      <c r="AO48" s="452">
        <v>8.2475980900000003</v>
      </c>
      <c r="AP48" s="452">
        <v>8.4141728199999992</v>
      </c>
      <c r="AQ48" s="452">
        <v>8.5704023800000009</v>
      </c>
      <c r="AR48" s="452">
        <v>8.6724024499999999</v>
      </c>
      <c r="AS48" s="452">
        <v>8.9834624600000001</v>
      </c>
      <c r="AT48" s="452">
        <v>9.0805735100000007</v>
      </c>
      <c r="AU48" s="452">
        <v>8.6684765899999991</v>
      </c>
      <c r="AV48" s="452">
        <v>8.4857859199999996</v>
      </c>
      <c r="AW48" s="452">
        <v>8.2604906899999992</v>
      </c>
      <c r="AX48" s="452">
        <v>8.1290088039999997</v>
      </c>
      <c r="AY48" s="452">
        <v>8.5209697450000004</v>
      </c>
      <c r="AZ48" s="456">
        <v>7.9204549999999996</v>
      </c>
      <c r="BA48" s="456">
        <v>8.2924100000000003</v>
      </c>
      <c r="BB48" s="456">
        <v>8.4708570000000005</v>
      </c>
      <c r="BC48" s="456">
        <v>8.6371900000000004</v>
      </c>
      <c r="BD48" s="456">
        <v>8.6746350000000003</v>
      </c>
      <c r="BE48" s="456">
        <v>8.9669519999999991</v>
      </c>
      <c r="BF48" s="456">
        <v>9.0299219999999991</v>
      </c>
      <c r="BG48" s="456">
        <v>8.6389180000000003</v>
      </c>
      <c r="BH48" s="456">
        <v>8.4775019999999994</v>
      </c>
      <c r="BI48" s="456">
        <v>8.2566959999999998</v>
      </c>
      <c r="BJ48" s="456">
        <v>8.2012549999999997</v>
      </c>
      <c r="BK48" s="456">
        <v>8.4063929999999996</v>
      </c>
      <c r="BL48" s="456">
        <v>7.9172320000000003</v>
      </c>
      <c r="BM48" s="456">
        <v>8.2749389999999998</v>
      </c>
      <c r="BN48" s="456">
        <v>8.4530209999999997</v>
      </c>
      <c r="BO48" s="456">
        <v>8.6220750000000006</v>
      </c>
      <c r="BP48" s="456">
        <v>8.660285</v>
      </c>
      <c r="BQ48" s="456">
        <v>8.9427070000000004</v>
      </c>
      <c r="BR48" s="456">
        <v>9.0025069999999996</v>
      </c>
      <c r="BS48" s="456">
        <v>8.6108429999999991</v>
      </c>
      <c r="BT48" s="456">
        <v>8.4581599999999995</v>
      </c>
      <c r="BU48" s="456">
        <v>8.2388720000000006</v>
      </c>
      <c r="BV48" s="456">
        <v>8.1714549999999999</v>
      </c>
    </row>
    <row r="49" spans="1:74" ht="11.1" customHeight="1" x14ac:dyDescent="0.2">
      <c r="A49" s="54" t="s">
        <v>622</v>
      </c>
      <c r="B49" s="739" t="s">
        <v>1010</v>
      </c>
      <c r="C49" s="452">
        <v>18.073518480000001</v>
      </c>
      <c r="D49" s="452">
        <v>16.359681819999999</v>
      </c>
      <c r="E49" s="452">
        <v>17.956254349999998</v>
      </c>
      <c r="F49" s="452">
        <v>18.376021519999998</v>
      </c>
      <c r="G49" s="452">
        <v>19.1888936</v>
      </c>
      <c r="H49" s="452">
        <v>19.469335999999998</v>
      </c>
      <c r="I49" s="452">
        <v>19.024131830000002</v>
      </c>
      <c r="J49" s="452">
        <v>20.710310849999999</v>
      </c>
      <c r="K49" s="452">
        <v>19.226869270000002</v>
      </c>
      <c r="L49" s="452">
        <v>18.793166540000001</v>
      </c>
      <c r="M49" s="452">
        <v>18.148765449999999</v>
      </c>
      <c r="N49" s="452">
        <v>18.479330359999999</v>
      </c>
      <c r="O49" s="452">
        <v>18.16357614</v>
      </c>
      <c r="P49" s="452">
        <v>17.940463950000002</v>
      </c>
      <c r="Q49" s="452">
        <v>19.144718390000001</v>
      </c>
      <c r="R49" s="452">
        <v>18.968230030000001</v>
      </c>
      <c r="S49" s="452">
        <v>19.825368139999998</v>
      </c>
      <c r="T49" s="452">
        <v>20.23970362</v>
      </c>
      <c r="U49" s="452">
        <v>21.340538989999999</v>
      </c>
      <c r="V49" s="452">
        <v>22.044240760000001</v>
      </c>
      <c r="W49" s="452">
        <v>20.867135829999999</v>
      </c>
      <c r="X49" s="452">
        <v>20.936026689999998</v>
      </c>
      <c r="Y49" s="452">
        <v>19.64020682</v>
      </c>
      <c r="Z49" s="452">
        <v>19.63787065</v>
      </c>
      <c r="AA49" s="452">
        <v>19.973453750000001</v>
      </c>
      <c r="AB49" s="452">
        <v>19.248573839999999</v>
      </c>
      <c r="AC49" s="452">
        <v>19.610956890000001</v>
      </c>
      <c r="AD49" s="452">
        <v>20.28184285</v>
      </c>
      <c r="AE49" s="452">
        <v>21.943075189999998</v>
      </c>
      <c r="AF49" s="452">
        <v>22.261941879999998</v>
      </c>
      <c r="AG49" s="452">
        <v>23.167787199999999</v>
      </c>
      <c r="AH49" s="452">
        <v>23.589621770000001</v>
      </c>
      <c r="AI49" s="452">
        <v>22.06738584</v>
      </c>
      <c r="AJ49" s="452">
        <v>23.200478839999999</v>
      </c>
      <c r="AK49" s="452">
        <v>21.619036149999999</v>
      </c>
      <c r="AL49" s="452">
        <v>21.759934810000001</v>
      </c>
      <c r="AM49" s="452">
        <v>21.69924031</v>
      </c>
      <c r="AN49" s="452">
        <v>20.42268516</v>
      </c>
      <c r="AO49" s="452">
        <v>20.785172070000002</v>
      </c>
      <c r="AP49" s="452">
        <v>21.605335539999999</v>
      </c>
      <c r="AQ49" s="452">
        <v>21.924998550000002</v>
      </c>
      <c r="AR49" s="452">
        <v>22.670061019999999</v>
      </c>
      <c r="AS49" s="452">
        <v>23.644567479999999</v>
      </c>
      <c r="AT49" s="452">
        <v>23.908683029999999</v>
      </c>
      <c r="AU49" s="452">
        <v>22.659594970000001</v>
      </c>
      <c r="AV49" s="452">
        <v>22.34642315</v>
      </c>
      <c r="AW49" s="452">
        <v>20.389608549999998</v>
      </c>
      <c r="AX49" s="452">
        <v>21.733215699999999</v>
      </c>
      <c r="AY49" s="452">
        <v>21.977388449999999</v>
      </c>
      <c r="AZ49" s="456">
        <v>20.570029999999999</v>
      </c>
      <c r="BA49" s="456">
        <v>21.021540000000002</v>
      </c>
      <c r="BB49" s="456">
        <v>21.63607</v>
      </c>
      <c r="BC49" s="456">
        <v>22.46838</v>
      </c>
      <c r="BD49" s="456">
        <v>23.325990000000001</v>
      </c>
      <c r="BE49" s="456">
        <v>24.17539</v>
      </c>
      <c r="BF49" s="456">
        <v>25.154579999999999</v>
      </c>
      <c r="BG49" s="456">
        <v>23.5732</v>
      </c>
      <c r="BH49" s="456">
        <v>22.815190000000001</v>
      </c>
      <c r="BI49" s="456">
        <v>20.70665</v>
      </c>
      <c r="BJ49" s="456">
        <v>23.09517</v>
      </c>
      <c r="BK49" s="456">
        <v>23.658709999999999</v>
      </c>
      <c r="BL49" s="456">
        <v>22.664819999999999</v>
      </c>
      <c r="BM49" s="456">
        <v>22.999929999999999</v>
      </c>
      <c r="BN49" s="456">
        <v>23.619260000000001</v>
      </c>
      <c r="BO49" s="456">
        <v>24.703309999999998</v>
      </c>
      <c r="BP49" s="456">
        <v>25.75994</v>
      </c>
      <c r="BQ49" s="456">
        <v>26.751950000000001</v>
      </c>
      <c r="BR49" s="456">
        <v>27.774380000000001</v>
      </c>
      <c r="BS49" s="456">
        <v>26.124569999999999</v>
      </c>
      <c r="BT49" s="456">
        <v>25.121729999999999</v>
      </c>
      <c r="BU49" s="456">
        <v>22.703810000000001</v>
      </c>
      <c r="BV49" s="456">
        <v>23.814309999999999</v>
      </c>
    </row>
    <row r="50" spans="1:74" ht="11.1" customHeight="1" x14ac:dyDescent="0.2">
      <c r="A50" s="54" t="s">
        <v>623</v>
      </c>
      <c r="B50" s="739" t="s">
        <v>1011</v>
      </c>
      <c r="C50" s="452">
        <v>6.7948705299999999</v>
      </c>
      <c r="D50" s="452">
        <v>6.2046888500000001</v>
      </c>
      <c r="E50" s="452">
        <v>6.7166983399999998</v>
      </c>
      <c r="F50" s="452">
        <v>6.8074226500000004</v>
      </c>
      <c r="G50" s="452">
        <v>7.1096994499999999</v>
      </c>
      <c r="H50" s="452">
        <v>7.6265275700000004</v>
      </c>
      <c r="I50" s="452">
        <v>8.3328773500000004</v>
      </c>
      <c r="J50" s="452">
        <v>8.0222913899999995</v>
      </c>
      <c r="K50" s="452">
        <v>7.4090740200000003</v>
      </c>
      <c r="L50" s="452">
        <v>7.0804825999999998</v>
      </c>
      <c r="M50" s="452">
        <v>6.75534985</v>
      </c>
      <c r="N50" s="452">
        <v>6.8931234200000002</v>
      </c>
      <c r="O50" s="452">
        <v>6.6266035800000003</v>
      </c>
      <c r="P50" s="452">
        <v>6.1041324000000001</v>
      </c>
      <c r="Q50" s="452">
        <v>6.5764477699999997</v>
      </c>
      <c r="R50" s="452">
        <v>6.6229220599999996</v>
      </c>
      <c r="S50" s="452">
        <v>7.1108546700000002</v>
      </c>
      <c r="T50" s="452">
        <v>7.2576410200000003</v>
      </c>
      <c r="U50" s="452">
        <v>8.1160563999999997</v>
      </c>
      <c r="V50" s="452">
        <v>7.9526114899999998</v>
      </c>
      <c r="W50" s="452">
        <v>7.3153690400000002</v>
      </c>
      <c r="X50" s="452">
        <v>7.0464519900000004</v>
      </c>
      <c r="Y50" s="452">
        <v>6.6466759700000004</v>
      </c>
      <c r="Z50" s="452">
        <v>6.8721246699999998</v>
      </c>
      <c r="AA50" s="452">
        <v>6.7071783299999996</v>
      </c>
      <c r="AB50" s="452">
        <v>6.3751032800000003</v>
      </c>
      <c r="AC50" s="452">
        <v>6.8115660099999999</v>
      </c>
      <c r="AD50" s="452">
        <v>6.7001416200000001</v>
      </c>
      <c r="AE50" s="452">
        <v>7.3987107999999999</v>
      </c>
      <c r="AF50" s="452">
        <v>7.7748801800000003</v>
      </c>
      <c r="AG50" s="452">
        <v>8.3260965799999997</v>
      </c>
      <c r="AH50" s="452">
        <v>7.9409568799999999</v>
      </c>
      <c r="AI50" s="452">
        <v>7.4334859599999996</v>
      </c>
      <c r="AJ50" s="452">
        <v>7.2185506200000003</v>
      </c>
      <c r="AK50" s="452">
        <v>6.79863163</v>
      </c>
      <c r="AL50" s="452">
        <v>6.8877681099999997</v>
      </c>
      <c r="AM50" s="452">
        <v>6.9061420800000004</v>
      </c>
      <c r="AN50" s="452">
        <v>6.3201545599999998</v>
      </c>
      <c r="AO50" s="452">
        <v>6.7518083000000004</v>
      </c>
      <c r="AP50" s="452">
        <v>6.8428443999999997</v>
      </c>
      <c r="AQ50" s="452">
        <v>7.6498577399999999</v>
      </c>
      <c r="AR50" s="452">
        <v>7.9559909199999996</v>
      </c>
      <c r="AS50" s="452">
        <v>8.5446087800000008</v>
      </c>
      <c r="AT50" s="452">
        <v>8.2518075599999996</v>
      </c>
      <c r="AU50" s="452">
        <v>7.5430489600000001</v>
      </c>
      <c r="AV50" s="452">
        <v>7.3011672299999999</v>
      </c>
      <c r="AW50" s="452">
        <v>6.9256105100000003</v>
      </c>
      <c r="AX50" s="452">
        <v>6.9885798340000003</v>
      </c>
      <c r="AY50" s="452">
        <v>6.9134426500000004</v>
      </c>
      <c r="AZ50" s="456">
        <v>6.3449679999999997</v>
      </c>
      <c r="BA50" s="456">
        <v>6.7981559999999996</v>
      </c>
      <c r="BB50" s="456">
        <v>6.897589</v>
      </c>
      <c r="BC50" s="456">
        <v>7.7181069999999998</v>
      </c>
      <c r="BD50" s="456">
        <v>8.0187430000000006</v>
      </c>
      <c r="BE50" s="456">
        <v>8.6031589999999998</v>
      </c>
      <c r="BF50" s="456">
        <v>8.3115050000000004</v>
      </c>
      <c r="BG50" s="456">
        <v>7.593108</v>
      </c>
      <c r="BH50" s="456">
        <v>7.3615539999999999</v>
      </c>
      <c r="BI50" s="456">
        <v>6.9761790000000001</v>
      </c>
      <c r="BJ50" s="456">
        <v>7.0494820000000002</v>
      </c>
      <c r="BK50" s="456">
        <v>6.988531</v>
      </c>
      <c r="BL50" s="456">
        <v>6.4056980000000001</v>
      </c>
      <c r="BM50" s="456">
        <v>6.8611750000000002</v>
      </c>
      <c r="BN50" s="456">
        <v>6.9579170000000001</v>
      </c>
      <c r="BO50" s="456">
        <v>7.7832129999999999</v>
      </c>
      <c r="BP50" s="456">
        <v>8.0858790000000003</v>
      </c>
      <c r="BQ50" s="456">
        <v>8.6756790000000006</v>
      </c>
      <c r="BR50" s="456">
        <v>8.380668</v>
      </c>
      <c r="BS50" s="456">
        <v>7.6539539999999997</v>
      </c>
      <c r="BT50" s="456">
        <v>7.4225380000000003</v>
      </c>
      <c r="BU50" s="456">
        <v>7.0343999999999998</v>
      </c>
      <c r="BV50" s="456">
        <v>7.109407</v>
      </c>
    </row>
    <row r="51" spans="1:74" ht="11.1" customHeight="1" x14ac:dyDescent="0.2">
      <c r="A51" s="54" t="s">
        <v>624</v>
      </c>
      <c r="B51" s="739" t="s">
        <v>1012</v>
      </c>
      <c r="C51" s="452">
        <v>6.5778746400000001</v>
      </c>
      <c r="D51" s="452">
        <v>6.2984333599999998</v>
      </c>
      <c r="E51" s="452">
        <v>7.2083346099999996</v>
      </c>
      <c r="F51" s="452">
        <v>7.0095546899999999</v>
      </c>
      <c r="G51" s="452">
        <v>7.2136282600000001</v>
      </c>
      <c r="H51" s="452">
        <v>7.86866997</v>
      </c>
      <c r="I51" s="452">
        <v>8.0059249900000005</v>
      </c>
      <c r="J51" s="452">
        <v>8.6906935900000004</v>
      </c>
      <c r="K51" s="452">
        <v>7.8439962699999999</v>
      </c>
      <c r="L51" s="452">
        <v>7.5041975699999997</v>
      </c>
      <c r="M51" s="452">
        <v>6.76173555</v>
      </c>
      <c r="N51" s="452">
        <v>6.6681915299999996</v>
      </c>
      <c r="O51" s="452">
        <v>6.0466723699999996</v>
      </c>
      <c r="P51" s="452">
        <v>5.6689463599999996</v>
      </c>
      <c r="Q51" s="452">
        <v>6.2099998599999999</v>
      </c>
      <c r="R51" s="452">
        <v>5.7838906899999998</v>
      </c>
      <c r="S51" s="452">
        <v>6.3329619800000003</v>
      </c>
      <c r="T51" s="452">
        <v>6.7248466899999997</v>
      </c>
      <c r="U51" s="452">
        <v>7.0371371199999997</v>
      </c>
      <c r="V51" s="452">
        <v>7.4177965700000001</v>
      </c>
      <c r="W51" s="452">
        <v>7.1494603899999998</v>
      </c>
      <c r="X51" s="452">
        <v>6.7603434099999999</v>
      </c>
      <c r="Y51" s="452">
        <v>6.32525884</v>
      </c>
      <c r="Z51" s="452">
        <v>6.1313627200000003</v>
      </c>
      <c r="AA51" s="452">
        <v>5.8316784899999998</v>
      </c>
      <c r="AB51" s="452">
        <v>5.5604078299999999</v>
      </c>
      <c r="AC51" s="452">
        <v>5.7071236000000001</v>
      </c>
      <c r="AD51" s="452">
        <v>6.0159296199999996</v>
      </c>
      <c r="AE51" s="452">
        <v>6.30825908</v>
      </c>
      <c r="AF51" s="452">
        <v>6.7303553899999997</v>
      </c>
      <c r="AG51" s="452">
        <v>7.5348296299999999</v>
      </c>
      <c r="AH51" s="452">
        <v>7.5233412399999997</v>
      </c>
      <c r="AI51" s="452">
        <v>7.0827826099999998</v>
      </c>
      <c r="AJ51" s="452">
        <v>6.7104457499999999</v>
      </c>
      <c r="AK51" s="452">
        <v>6.1399758000000002</v>
      </c>
      <c r="AL51" s="452">
        <v>6.2684529700000002</v>
      </c>
      <c r="AM51" s="452">
        <v>6.0871427000000002</v>
      </c>
      <c r="AN51" s="452">
        <v>5.72316614</v>
      </c>
      <c r="AO51" s="452">
        <v>6.0672275300000003</v>
      </c>
      <c r="AP51" s="452">
        <v>6.2271083100000002</v>
      </c>
      <c r="AQ51" s="452">
        <v>6.3808558</v>
      </c>
      <c r="AR51" s="452">
        <v>7.0699620599999999</v>
      </c>
      <c r="AS51" s="452">
        <v>7.3699903000000004</v>
      </c>
      <c r="AT51" s="452">
        <v>7.6133337499999998</v>
      </c>
      <c r="AU51" s="452">
        <v>6.6826540899999998</v>
      </c>
      <c r="AV51" s="452">
        <v>6.8345415200000001</v>
      </c>
      <c r="AW51" s="452">
        <v>6.05907777</v>
      </c>
      <c r="AX51" s="452">
        <v>6.2064353700000003</v>
      </c>
      <c r="AY51" s="452">
        <v>6.2229670219999997</v>
      </c>
      <c r="AZ51" s="456">
        <v>5.7753220000000001</v>
      </c>
      <c r="BA51" s="456">
        <v>6.0900629999999998</v>
      </c>
      <c r="BB51" s="456">
        <v>6.2472989999999999</v>
      </c>
      <c r="BC51" s="456">
        <v>6.408398</v>
      </c>
      <c r="BD51" s="456">
        <v>7.0722230000000001</v>
      </c>
      <c r="BE51" s="456">
        <v>7.3372229999999998</v>
      </c>
      <c r="BF51" s="456">
        <v>7.5899159999999997</v>
      </c>
      <c r="BG51" s="456">
        <v>6.6635070000000001</v>
      </c>
      <c r="BH51" s="456">
        <v>6.814851</v>
      </c>
      <c r="BI51" s="456">
        <v>6.0473080000000001</v>
      </c>
      <c r="BJ51" s="456">
        <v>6.2051790000000002</v>
      </c>
      <c r="BK51" s="456">
        <v>6.2132290000000001</v>
      </c>
      <c r="BL51" s="456">
        <v>5.7656159999999996</v>
      </c>
      <c r="BM51" s="456">
        <v>6.0811330000000003</v>
      </c>
      <c r="BN51" s="456">
        <v>6.2395930000000002</v>
      </c>
      <c r="BO51" s="456">
        <v>6.4025210000000001</v>
      </c>
      <c r="BP51" s="456">
        <v>7.0694610000000004</v>
      </c>
      <c r="BQ51" s="456">
        <v>7.3337180000000002</v>
      </c>
      <c r="BR51" s="456">
        <v>7.5873419999999996</v>
      </c>
      <c r="BS51" s="456">
        <v>6.6618599999999999</v>
      </c>
      <c r="BT51" s="456">
        <v>6.8180079999999998</v>
      </c>
      <c r="BU51" s="456">
        <v>6.0511609999999996</v>
      </c>
      <c r="BV51" s="456">
        <v>6.2094079999999998</v>
      </c>
    </row>
    <row r="52" spans="1:74" s="738" customFormat="1" ht="11.1" customHeight="1" x14ac:dyDescent="0.2">
      <c r="A52" s="314" t="s">
        <v>625</v>
      </c>
      <c r="B52" s="737" t="s">
        <v>1013</v>
      </c>
      <c r="C52" s="557">
        <v>0.38145171999999999</v>
      </c>
      <c r="D52" s="557">
        <v>0.35733949999999998</v>
      </c>
      <c r="E52" s="557">
        <v>0.40702617000000002</v>
      </c>
      <c r="F52" s="557">
        <v>0.39020156</v>
      </c>
      <c r="G52" s="557">
        <v>0.40297170999999998</v>
      </c>
      <c r="H52" s="557">
        <v>0.39183105000000001</v>
      </c>
      <c r="I52" s="557">
        <v>0.41726468</v>
      </c>
      <c r="J52" s="557">
        <v>0.42509607999999999</v>
      </c>
      <c r="K52" s="557">
        <v>0.42168802999999999</v>
      </c>
      <c r="L52" s="557">
        <v>0.42566608</v>
      </c>
      <c r="M52" s="557">
        <v>0.40561797999999999</v>
      </c>
      <c r="N52" s="557">
        <v>0.40232143999999997</v>
      </c>
      <c r="O52" s="557">
        <v>0.39543633</v>
      </c>
      <c r="P52" s="557">
        <v>0.35365249999999998</v>
      </c>
      <c r="Q52" s="557">
        <v>0.39390115999999997</v>
      </c>
      <c r="R52" s="557">
        <v>0.39124824000000002</v>
      </c>
      <c r="S52" s="557">
        <v>0.39458468000000002</v>
      </c>
      <c r="T52" s="557">
        <v>0.39190866000000002</v>
      </c>
      <c r="U52" s="557">
        <v>0.42514097000000001</v>
      </c>
      <c r="V52" s="557">
        <v>0.41704566999999998</v>
      </c>
      <c r="W52" s="557">
        <v>0.40962416000000001</v>
      </c>
      <c r="X52" s="557">
        <v>0.42744690000000002</v>
      </c>
      <c r="Y52" s="557">
        <v>0.40275928999999999</v>
      </c>
      <c r="Z52" s="557">
        <v>0.40340642999999998</v>
      </c>
      <c r="AA52" s="557">
        <v>0.39198747</v>
      </c>
      <c r="AB52" s="557">
        <v>0.36917520999999998</v>
      </c>
      <c r="AC52" s="557">
        <v>0.39068902</v>
      </c>
      <c r="AD52" s="557">
        <v>0.38596490999999999</v>
      </c>
      <c r="AE52" s="557">
        <v>0.39698752999999998</v>
      </c>
      <c r="AF52" s="557">
        <v>0.39943371999999999</v>
      </c>
      <c r="AG52" s="557">
        <v>0.41676186999999998</v>
      </c>
      <c r="AH52" s="557">
        <v>0.42402457999999998</v>
      </c>
      <c r="AI52" s="557">
        <v>0.41629783999999997</v>
      </c>
      <c r="AJ52" s="557">
        <v>0.43012952999999998</v>
      </c>
      <c r="AK52" s="557">
        <v>0.40375498999999998</v>
      </c>
      <c r="AL52" s="557">
        <v>0.41740231999999999</v>
      </c>
      <c r="AM52" s="557">
        <v>0.40239045000000001</v>
      </c>
      <c r="AN52" s="557">
        <v>0.35530388000000002</v>
      </c>
      <c r="AO52" s="557">
        <v>0.40828849</v>
      </c>
      <c r="AP52" s="557">
        <v>0.40500950000000002</v>
      </c>
      <c r="AQ52" s="557">
        <v>0.41281779000000002</v>
      </c>
      <c r="AR52" s="557">
        <v>0.40921134999999997</v>
      </c>
      <c r="AS52" s="557">
        <v>0.42901458999999997</v>
      </c>
      <c r="AT52" s="557">
        <v>0.43890722999999998</v>
      </c>
      <c r="AU52" s="557">
        <v>0.42890373999999998</v>
      </c>
      <c r="AV52" s="557">
        <v>0.45031007000000001</v>
      </c>
      <c r="AW52" s="557">
        <v>0.41932058999999999</v>
      </c>
      <c r="AX52" s="557">
        <v>0.42483515999999999</v>
      </c>
      <c r="AY52" s="557">
        <v>0.40776222000000001</v>
      </c>
      <c r="AZ52" s="459">
        <v>0.35809439999999998</v>
      </c>
      <c r="BA52" s="459">
        <v>0.4099063</v>
      </c>
      <c r="BB52" s="459">
        <v>0.40670220000000001</v>
      </c>
      <c r="BC52" s="459">
        <v>0.41493590000000002</v>
      </c>
      <c r="BD52" s="459">
        <v>0.40978589999999998</v>
      </c>
      <c r="BE52" s="459">
        <v>0.42845290000000003</v>
      </c>
      <c r="BF52" s="459">
        <v>0.43785089999999999</v>
      </c>
      <c r="BG52" s="459">
        <v>0.42822579999999999</v>
      </c>
      <c r="BH52" s="459">
        <v>0.45074560000000002</v>
      </c>
      <c r="BI52" s="459">
        <v>0.41982550000000002</v>
      </c>
      <c r="BJ52" s="459">
        <v>0.42532589999999998</v>
      </c>
      <c r="BK52" s="459">
        <v>0.40803099999999998</v>
      </c>
      <c r="BL52" s="459">
        <v>0.3581356</v>
      </c>
      <c r="BM52" s="459">
        <v>0.40988229999999998</v>
      </c>
      <c r="BN52" s="459">
        <v>0.40671299999999999</v>
      </c>
      <c r="BO52" s="459">
        <v>0.4148326</v>
      </c>
      <c r="BP52" s="459">
        <v>0.40953210000000001</v>
      </c>
      <c r="BQ52" s="459">
        <v>0.42787219999999998</v>
      </c>
      <c r="BR52" s="459">
        <v>0.43717250000000002</v>
      </c>
      <c r="BS52" s="459">
        <v>0.42756100000000002</v>
      </c>
      <c r="BT52" s="459">
        <v>0.45038250000000002</v>
      </c>
      <c r="BU52" s="459">
        <v>0.41952840000000002</v>
      </c>
      <c r="BV52" s="459">
        <v>0.42499439999999999</v>
      </c>
    </row>
    <row r="53" spans="1:74" s="336" customFormat="1" ht="12" customHeight="1" x14ac:dyDescent="0.2">
      <c r="A53" s="335"/>
      <c r="B53" s="995" t="s">
        <v>1424</v>
      </c>
      <c r="C53" s="1002"/>
      <c r="D53" s="1002"/>
      <c r="E53" s="1002"/>
      <c r="F53" s="1002"/>
      <c r="G53" s="1002"/>
      <c r="H53" s="1002"/>
      <c r="I53" s="1002"/>
      <c r="J53" s="1002"/>
      <c r="K53" s="1002"/>
      <c r="L53" s="1002"/>
      <c r="M53" s="1002"/>
      <c r="N53" s="1002"/>
      <c r="O53" s="1002"/>
      <c r="P53" s="1002"/>
      <c r="Q53" s="1002"/>
      <c r="R53" s="782"/>
      <c r="AZ53" s="339"/>
      <c r="BA53" s="339"/>
      <c r="BB53" s="339"/>
      <c r="BC53" s="339"/>
      <c r="BD53" s="339"/>
      <c r="BE53" s="339"/>
      <c r="BF53" s="339"/>
      <c r="BG53" s="339"/>
      <c r="BH53" s="339"/>
      <c r="BI53" s="339"/>
    </row>
    <row r="54" spans="1:74" s="184" customFormat="1" ht="12" customHeight="1" x14ac:dyDescent="0.2">
      <c r="A54" s="183"/>
      <c r="B54" s="776" t="s">
        <v>809</v>
      </c>
      <c r="C54" s="776"/>
      <c r="D54" s="776"/>
      <c r="E54" s="776"/>
      <c r="F54" s="776"/>
      <c r="G54" s="776"/>
      <c r="H54" s="777"/>
      <c r="I54" s="776"/>
      <c r="J54" s="776"/>
      <c r="K54" s="776"/>
      <c r="L54" s="776"/>
      <c r="M54" s="776"/>
      <c r="N54" s="776"/>
      <c r="O54" s="776"/>
      <c r="P54" s="776"/>
      <c r="Q54" s="776"/>
      <c r="R54" s="778"/>
      <c r="AZ54" s="676"/>
      <c r="BA54" s="676"/>
      <c r="BB54" s="676"/>
      <c r="BC54" s="676"/>
      <c r="BD54" s="676"/>
      <c r="BE54" s="676"/>
      <c r="BF54" s="676"/>
      <c r="BG54" s="676"/>
      <c r="BH54" s="850"/>
      <c r="BI54" s="676"/>
      <c r="BJ54" s="205"/>
    </row>
    <row r="55" spans="1:74" s="184" customFormat="1" ht="12" customHeight="1" x14ac:dyDescent="0.2">
      <c r="A55" s="183"/>
      <c r="B55" s="929" t="str">
        <f>Dates!$G$2</f>
        <v>EIA completed modeling and analysis for this report on Thursday, February 5, 2026.</v>
      </c>
      <c r="C55" s="930"/>
      <c r="D55" s="930"/>
      <c r="E55" s="930"/>
      <c r="F55" s="930"/>
      <c r="G55" s="930"/>
      <c r="H55" s="930"/>
      <c r="I55" s="930"/>
      <c r="J55" s="930"/>
      <c r="K55" s="930"/>
      <c r="L55" s="930"/>
      <c r="M55" s="930"/>
      <c r="N55" s="930"/>
      <c r="O55" s="930"/>
      <c r="P55" s="930"/>
      <c r="Q55" s="930"/>
      <c r="R55" s="779"/>
      <c r="AZ55" s="676"/>
      <c r="BA55" s="676"/>
      <c r="BB55" s="676"/>
      <c r="BC55" s="676"/>
      <c r="BD55" s="677"/>
      <c r="BE55" s="677"/>
      <c r="BF55" s="677"/>
      <c r="BG55" s="676"/>
      <c r="BH55" s="638"/>
      <c r="BI55" s="676"/>
      <c r="BJ55" s="205"/>
    </row>
    <row r="56" spans="1:74" s="184" customFormat="1" ht="12.75" x14ac:dyDescent="0.2">
      <c r="A56" s="183"/>
      <c r="B56" s="920" t="s">
        <v>1406</v>
      </c>
      <c r="C56" s="921"/>
      <c r="D56" s="921"/>
      <c r="E56" s="921"/>
      <c r="F56" s="921"/>
      <c r="G56" s="921"/>
      <c r="H56" s="921"/>
      <c r="I56" s="921"/>
      <c r="J56" s="921"/>
      <c r="K56" s="921"/>
      <c r="L56" s="921"/>
      <c r="M56" s="921"/>
      <c r="N56" s="921"/>
      <c r="O56" s="921"/>
      <c r="P56" s="921"/>
      <c r="Q56" s="921"/>
      <c r="R56" s="782"/>
      <c r="AZ56" s="676"/>
      <c r="BA56" s="676"/>
      <c r="BB56" s="676"/>
      <c r="BC56" s="676"/>
      <c r="BD56" s="677"/>
      <c r="BE56" s="677"/>
      <c r="BF56" s="677"/>
      <c r="BG56" s="676"/>
      <c r="BH56" s="638"/>
      <c r="BI56" s="676"/>
      <c r="BJ56" s="205"/>
    </row>
    <row r="57" spans="1:74" s="184" customFormat="1" ht="12" customHeight="1" x14ac:dyDescent="0.2">
      <c r="A57" s="183"/>
      <c r="B57" s="1001" t="s">
        <v>801</v>
      </c>
      <c r="C57" s="1010"/>
      <c r="D57" s="1010"/>
      <c r="E57" s="1010"/>
      <c r="F57" s="1010"/>
      <c r="G57" s="1010"/>
      <c r="H57" s="1010"/>
      <c r="I57" s="1010"/>
      <c r="J57" s="1010"/>
      <c r="K57" s="1010"/>
      <c r="L57" s="1010"/>
      <c r="M57" s="1010"/>
      <c r="N57" s="1010"/>
      <c r="O57" s="1010"/>
      <c r="P57" s="1010"/>
      <c r="Q57" s="1002"/>
      <c r="R57" s="782"/>
      <c r="AZ57" s="676"/>
      <c r="BA57" s="676"/>
      <c r="BB57" s="676"/>
      <c r="BC57" s="676"/>
      <c r="BD57" s="677"/>
      <c r="BE57" s="677"/>
      <c r="BF57" s="677"/>
      <c r="BG57" s="676"/>
      <c r="BH57" s="638"/>
      <c r="BI57" s="676"/>
      <c r="BJ57" s="205"/>
    </row>
    <row r="58" spans="1:74" s="184" customFormat="1" ht="12" customHeight="1" x14ac:dyDescent="0.2">
      <c r="A58" s="183"/>
      <c r="B58" s="1001" t="s">
        <v>802</v>
      </c>
      <c r="C58" s="1010"/>
      <c r="D58" s="1010"/>
      <c r="E58" s="1010"/>
      <c r="F58" s="1010"/>
      <c r="G58" s="1010"/>
      <c r="H58" s="1010"/>
      <c r="I58" s="1010"/>
      <c r="J58" s="1010"/>
      <c r="K58" s="1010"/>
      <c r="L58" s="1010"/>
      <c r="M58" s="1010"/>
      <c r="N58" s="1010"/>
      <c r="O58" s="1010"/>
      <c r="P58" s="1010"/>
      <c r="Q58" s="1002"/>
      <c r="R58" s="782"/>
      <c r="AZ58" s="676"/>
      <c r="BA58" s="676"/>
      <c r="BB58" s="676"/>
      <c r="BC58" s="676"/>
      <c r="BD58" s="677"/>
      <c r="BE58" s="677"/>
      <c r="BF58" s="677"/>
      <c r="BG58" s="676"/>
      <c r="BH58" s="638"/>
      <c r="BI58" s="676"/>
      <c r="BJ58" s="205"/>
    </row>
    <row r="59" spans="1:74" s="184" customFormat="1" ht="12" customHeight="1" x14ac:dyDescent="0.2">
      <c r="A59" s="183"/>
      <c r="B59" s="909" t="s">
        <v>823</v>
      </c>
      <c r="C59" s="909"/>
      <c r="D59" s="909"/>
      <c r="E59" s="909"/>
      <c r="F59" s="909"/>
      <c r="G59" s="909"/>
      <c r="H59" s="909"/>
      <c r="I59" s="909"/>
      <c r="J59" s="909"/>
      <c r="K59" s="909"/>
      <c r="L59" s="909"/>
      <c r="M59" s="909"/>
      <c r="N59" s="909"/>
      <c r="O59" s="909"/>
      <c r="P59" s="909"/>
      <c r="Q59" s="909"/>
      <c r="R59" s="909"/>
      <c r="AY59" s="676"/>
      <c r="AZ59" s="676"/>
      <c r="BA59" s="676"/>
      <c r="BB59" s="676"/>
      <c r="BC59" s="676"/>
      <c r="BD59" s="677"/>
      <c r="BE59" s="677"/>
      <c r="BF59" s="677"/>
      <c r="BG59" s="676"/>
      <c r="BH59" s="638"/>
      <c r="BI59" s="676"/>
      <c r="BJ59" s="205"/>
    </row>
    <row r="60" spans="1:74" s="184" customFormat="1" ht="12" customHeight="1" x14ac:dyDescent="0.2">
      <c r="A60" s="183"/>
      <c r="B60" s="1001" t="s">
        <v>1422</v>
      </c>
      <c r="C60" s="916"/>
      <c r="D60" s="916"/>
      <c r="E60" s="916"/>
      <c r="F60" s="916"/>
      <c r="G60" s="916"/>
      <c r="H60" s="916"/>
      <c r="I60" s="916"/>
      <c r="J60" s="916"/>
      <c r="K60" s="916"/>
      <c r="L60" s="916"/>
      <c r="M60" s="916"/>
      <c r="N60" s="916"/>
      <c r="O60" s="916"/>
      <c r="P60" s="916"/>
      <c r="Q60" s="917"/>
      <c r="R60" s="782"/>
      <c r="AY60" s="676"/>
      <c r="AZ60" s="676"/>
      <c r="BA60" s="676"/>
      <c r="BB60" s="676"/>
      <c r="BC60" s="676"/>
      <c r="BD60" s="677"/>
      <c r="BE60" s="677"/>
      <c r="BF60" s="677"/>
      <c r="BG60" s="676"/>
      <c r="BH60" s="638"/>
      <c r="BI60" s="676"/>
      <c r="BJ60" s="205"/>
    </row>
    <row r="61" spans="1:74" s="184" customFormat="1" ht="12" customHeight="1" x14ac:dyDescent="0.2">
      <c r="A61" s="183"/>
      <c r="B61" s="915" t="s">
        <v>800</v>
      </c>
      <c r="C61" s="917"/>
      <c r="D61" s="917"/>
      <c r="E61" s="917"/>
      <c r="F61" s="917"/>
      <c r="G61" s="917"/>
      <c r="H61" s="917"/>
      <c r="I61" s="917"/>
      <c r="J61" s="917"/>
      <c r="K61" s="917"/>
      <c r="L61" s="917"/>
      <c r="M61" s="917"/>
      <c r="N61" s="917"/>
      <c r="O61" s="917"/>
      <c r="P61" s="917"/>
      <c r="Q61" s="1002"/>
      <c r="R61" s="782"/>
      <c r="AY61" s="676"/>
      <c r="AZ61" s="676"/>
      <c r="BA61" s="676"/>
      <c r="BB61" s="676"/>
      <c r="BC61" s="676"/>
      <c r="BD61" s="677"/>
      <c r="BE61" s="677"/>
      <c r="BF61" s="677"/>
      <c r="BG61" s="676"/>
      <c r="BH61" s="638"/>
      <c r="BI61" s="676"/>
      <c r="BJ61" s="205"/>
    </row>
    <row r="62" spans="1:74" s="184" customFormat="1" ht="12" customHeight="1" x14ac:dyDescent="0.2">
      <c r="A62" s="183"/>
      <c r="B62" s="1003" t="s">
        <v>1423</v>
      </c>
      <c r="C62" s="917"/>
      <c r="D62" s="917"/>
      <c r="E62" s="917"/>
      <c r="F62" s="917"/>
      <c r="G62" s="917"/>
      <c r="H62" s="917"/>
      <c r="I62" s="917"/>
      <c r="J62" s="917"/>
      <c r="K62" s="917"/>
      <c r="L62" s="917"/>
      <c r="M62" s="917"/>
      <c r="N62" s="917"/>
      <c r="O62" s="917"/>
      <c r="P62" s="917"/>
      <c r="Q62" s="917"/>
      <c r="R62" s="782"/>
      <c r="AY62" s="676"/>
      <c r="AZ62" s="676"/>
      <c r="BA62" s="676"/>
      <c r="BB62" s="676"/>
      <c r="BC62" s="676"/>
      <c r="BD62" s="677"/>
      <c r="BE62" s="677"/>
      <c r="BF62" s="677"/>
      <c r="BG62" s="676"/>
      <c r="BH62" s="638"/>
      <c r="BI62" s="676"/>
      <c r="BJ62" s="205"/>
    </row>
    <row r="63" spans="1:74" s="182" customFormat="1" ht="12" customHeight="1" x14ac:dyDescent="0.2">
      <c r="A63" s="55"/>
      <c r="B63" s="955"/>
      <c r="C63" s="911"/>
      <c r="D63" s="911"/>
      <c r="E63" s="911"/>
      <c r="F63" s="911"/>
      <c r="G63" s="911"/>
      <c r="H63" s="911"/>
      <c r="I63" s="911"/>
      <c r="J63" s="911"/>
      <c r="K63" s="911"/>
      <c r="L63" s="911"/>
      <c r="M63" s="911"/>
      <c r="N63" s="911"/>
      <c r="O63" s="911"/>
      <c r="P63" s="911"/>
      <c r="Q63" s="911"/>
      <c r="AY63" s="832"/>
      <c r="AZ63" s="832"/>
      <c r="BA63" s="832"/>
      <c r="BB63" s="832"/>
      <c r="BC63" s="832"/>
      <c r="BD63" s="674"/>
      <c r="BE63" s="674"/>
      <c r="BF63" s="674"/>
      <c r="BG63" s="832"/>
      <c r="BH63" s="638"/>
      <c r="BI63" s="832"/>
      <c r="BJ63" s="203"/>
    </row>
    <row r="64" spans="1:74" x14ac:dyDescent="0.2">
      <c r="BH64" s="638"/>
      <c r="BK64" s="141"/>
      <c r="BL64" s="141"/>
      <c r="BM64" s="141"/>
      <c r="BN64" s="141"/>
      <c r="BO64" s="141"/>
      <c r="BP64" s="141"/>
      <c r="BQ64" s="141"/>
      <c r="BR64" s="141"/>
      <c r="BS64" s="141"/>
      <c r="BT64" s="141"/>
      <c r="BU64" s="141"/>
      <c r="BV64" s="141"/>
    </row>
    <row r="65" spans="60:74" x14ac:dyDescent="0.2">
      <c r="BH65" s="638"/>
      <c r="BK65" s="141"/>
      <c r="BL65" s="141"/>
      <c r="BM65" s="141"/>
      <c r="BN65" s="141"/>
      <c r="BO65" s="141"/>
      <c r="BP65" s="141"/>
      <c r="BQ65" s="141"/>
      <c r="BR65" s="141"/>
      <c r="BS65" s="141"/>
      <c r="BT65" s="141"/>
      <c r="BU65" s="141"/>
      <c r="BV65" s="141"/>
    </row>
    <row r="66" spans="60:74" x14ac:dyDescent="0.2">
      <c r="BH66" s="638"/>
      <c r="BK66" s="141"/>
      <c r="BL66" s="141"/>
      <c r="BM66" s="141"/>
      <c r="BN66" s="141"/>
      <c r="BO66" s="141"/>
      <c r="BP66" s="141"/>
      <c r="BQ66" s="141"/>
      <c r="BR66" s="141"/>
      <c r="BS66" s="141"/>
      <c r="BT66" s="141"/>
      <c r="BU66" s="141"/>
      <c r="BV66" s="141"/>
    </row>
    <row r="67" spans="60:74" x14ac:dyDescent="0.2">
      <c r="BH67" s="638"/>
      <c r="BK67" s="141"/>
      <c r="BL67" s="141"/>
      <c r="BM67" s="141"/>
      <c r="BN67" s="141"/>
      <c r="BO67" s="141"/>
      <c r="BP67" s="141"/>
      <c r="BQ67" s="141"/>
      <c r="BR67" s="141"/>
      <c r="BS67" s="141"/>
      <c r="BT67" s="141"/>
      <c r="BU67" s="141"/>
      <c r="BV67" s="141"/>
    </row>
    <row r="68" spans="60:74" x14ac:dyDescent="0.2">
      <c r="BH68" s="638"/>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B53:Q53"/>
    <mergeCell ref="B59:R59"/>
    <mergeCell ref="B55:Q55"/>
    <mergeCell ref="B56:Q56"/>
    <mergeCell ref="B58:Q58"/>
    <mergeCell ref="B63:Q63"/>
    <mergeCell ref="B60:Q60"/>
    <mergeCell ref="B61:Q61"/>
    <mergeCell ref="B62:Q62"/>
    <mergeCell ref="B57:Q57"/>
    <mergeCell ref="A1:A2"/>
    <mergeCell ref="AM3:AX3"/>
    <mergeCell ref="AY3:BJ3"/>
    <mergeCell ref="BK3:BV3"/>
    <mergeCell ref="B1:AL1"/>
    <mergeCell ref="C3:N3"/>
    <mergeCell ref="O3:Z3"/>
    <mergeCell ref="AA3:AL3"/>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pageSetUpPr fitToPage="1"/>
  </sheetPr>
  <dimension ref="A1:BV148"/>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D45" sqref="BD45"/>
    </sheetView>
  </sheetViews>
  <sheetFormatPr defaultColWidth="9.5703125" defaultRowHeight="11.25" x14ac:dyDescent="0.2"/>
  <cols>
    <col min="1" max="1" width="10.5703125" style="59" customWidth="1"/>
    <col min="2" max="2" width="19.42578125" style="59" customWidth="1"/>
    <col min="3" max="50" width="6.5703125" style="59" customWidth="1"/>
    <col min="51" max="55" width="6.5703125" style="834" customWidth="1"/>
    <col min="56" max="58" width="6.5703125" style="678" customWidth="1"/>
    <col min="59" max="61" width="6.5703125" style="834" customWidth="1"/>
    <col min="62" max="62" width="6.5703125" style="137" customWidth="1"/>
    <col min="63" max="74" width="6.5703125" style="59" customWidth="1"/>
    <col min="75" max="16384" width="9.5703125" style="59"/>
  </cols>
  <sheetData>
    <row r="1" spans="1:74" ht="13.35" customHeight="1" x14ac:dyDescent="0.2">
      <c r="A1" s="931" t="s">
        <v>478</v>
      </c>
      <c r="B1" s="1011" t="s">
        <v>758</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row>
    <row r="2" spans="1:74" s="55" customFormat="1" ht="13.35" customHeight="1"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58"/>
      <c r="B5" s="60" t="s">
        <v>1383</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464"/>
      <c r="BA5" s="464"/>
      <c r="BB5" s="464"/>
      <c r="BC5" s="464"/>
      <c r="BD5" s="464"/>
      <c r="BE5" s="464"/>
      <c r="BF5" s="464"/>
      <c r="BG5" s="464"/>
      <c r="BH5" s="464"/>
      <c r="BI5" s="464"/>
      <c r="BJ5" s="464"/>
      <c r="BK5" s="464"/>
      <c r="BL5" s="464"/>
      <c r="BM5" s="464"/>
      <c r="BN5" s="464"/>
      <c r="BO5" s="464"/>
      <c r="BP5" s="464"/>
      <c r="BQ5" s="464"/>
      <c r="BR5" s="464"/>
      <c r="BS5" s="464"/>
      <c r="BT5" s="464"/>
      <c r="BU5" s="464"/>
      <c r="BV5" s="464"/>
    </row>
    <row r="6" spans="1:74" ht="11.1" customHeight="1" x14ac:dyDescent="0.2">
      <c r="A6" s="108" t="s">
        <v>112</v>
      </c>
      <c r="B6" s="578" t="s">
        <v>1150</v>
      </c>
      <c r="C6" s="429">
        <v>11.24</v>
      </c>
      <c r="D6" s="429">
        <v>11.42</v>
      </c>
      <c r="E6" s="429">
        <v>11.48</v>
      </c>
      <c r="F6" s="429">
        <v>11.56</v>
      </c>
      <c r="G6" s="429">
        <v>11.98</v>
      </c>
      <c r="H6" s="429">
        <v>12.75</v>
      </c>
      <c r="I6" s="429">
        <v>13.12</v>
      </c>
      <c r="J6" s="429">
        <v>13.44</v>
      </c>
      <c r="K6" s="429">
        <v>13.31</v>
      </c>
      <c r="L6" s="429">
        <v>12.66</v>
      </c>
      <c r="M6" s="429">
        <v>12.3</v>
      </c>
      <c r="N6" s="429">
        <v>12.4</v>
      </c>
      <c r="O6" s="429">
        <v>12.68</v>
      </c>
      <c r="P6" s="429">
        <v>12.67</v>
      </c>
      <c r="Q6" s="429">
        <v>12.46</v>
      </c>
      <c r="R6" s="429">
        <v>12.16</v>
      </c>
      <c r="S6" s="429">
        <v>12.21</v>
      </c>
      <c r="T6" s="429">
        <v>12.72</v>
      </c>
      <c r="U6" s="429">
        <v>13.06</v>
      </c>
      <c r="V6" s="429">
        <v>13.27</v>
      </c>
      <c r="W6" s="429">
        <v>13.14</v>
      </c>
      <c r="X6" s="429">
        <v>12.67</v>
      </c>
      <c r="Y6" s="429">
        <v>12.44</v>
      </c>
      <c r="Z6" s="429">
        <v>12.34</v>
      </c>
      <c r="AA6" s="429">
        <v>12.65</v>
      </c>
      <c r="AB6" s="429">
        <v>12.66</v>
      </c>
      <c r="AC6" s="429">
        <v>12.57</v>
      </c>
      <c r="AD6" s="429">
        <v>12.54</v>
      </c>
      <c r="AE6" s="429">
        <v>12.47</v>
      </c>
      <c r="AF6" s="429">
        <v>13.14</v>
      </c>
      <c r="AG6" s="429">
        <v>13.63</v>
      </c>
      <c r="AH6" s="429">
        <v>13.48</v>
      </c>
      <c r="AI6" s="429">
        <v>13.34</v>
      </c>
      <c r="AJ6" s="429">
        <v>12.96</v>
      </c>
      <c r="AK6" s="429">
        <v>12.57</v>
      </c>
      <c r="AL6" s="429">
        <v>12.82</v>
      </c>
      <c r="AM6" s="429">
        <v>13.1</v>
      </c>
      <c r="AN6" s="429">
        <v>13.2</v>
      </c>
      <c r="AO6" s="429">
        <v>13.25</v>
      </c>
      <c r="AP6" s="429">
        <v>13.1</v>
      </c>
      <c r="AQ6" s="429">
        <v>13.14</v>
      </c>
      <c r="AR6" s="429">
        <v>13.88</v>
      </c>
      <c r="AS6" s="429">
        <v>14.39</v>
      </c>
      <c r="AT6" s="429">
        <v>14.26</v>
      </c>
      <c r="AU6" s="429">
        <v>14.23</v>
      </c>
      <c r="AV6" s="429">
        <v>13.63</v>
      </c>
      <c r="AW6" s="429">
        <v>13.43</v>
      </c>
      <c r="AX6" s="429">
        <v>13.48424</v>
      </c>
      <c r="AY6" s="429">
        <v>13.72607</v>
      </c>
      <c r="AZ6" s="352">
        <v>13.74521</v>
      </c>
      <c r="BA6" s="352">
        <v>13.78457</v>
      </c>
      <c r="BB6" s="352">
        <v>13.652010000000001</v>
      </c>
      <c r="BC6" s="352">
        <v>13.60779</v>
      </c>
      <c r="BD6" s="352">
        <v>14.362730000000001</v>
      </c>
      <c r="BE6" s="352">
        <v>14.863860000000001</v>
      </c>
      <c r="BF6" s="352">
        <v>14.771190000000001</v>
      </c>
      <c r="BG6" s="352">
        <v>14.68923</v>
      </c>
      <c r="BH6" s="352">
        <v>13.99066</v>
      </c>
      <c r="BI6" s="352">
        <v>13.772040000000001</v>
      </c>
      <c r="BJ6" s="352">
        <v>13.73143</v>
      </c>
      <c r="BK6" s="352">
        <v>13.925929999999999</v>
      </c>
      <c r="BL6" s="352">
        <v>13.86224</v>
      </c>
      <c r="BM6" s="352">
        <v>13.935919999999999</v>
      </c>
      <c r="BN6" s="352">
        <v>13.84352</v>
      </c>
      <c r="BO6" s="352">
        <v>13.75817</v>
      </c>
      <c r="BP6" s="352">
        <v>14.51965</v>
      </c>
      <c r="BQ6" s="352">
        <v>15.029199999999999</v>
      </c>
      <c r="BR6" s="352">
        <v>14.95162</v>
      </c>
      <c r="BS6" s="352">
        <v>14.851559999999999</v>
      </c>
      <c r="BT6" s="352">
        <v>14.11786</v>
      </c>
      <c r="BU6" s="352">
        <v>13.925179999999999</v>
      </c>
      <c r="BV6" s="352">
        <v>14.006779999999999</v>
      </c>
    </row>
    <row r="7" spans="1:74" ht="11.1" customHeight="1" x14ac:dyDescent="0.2">
      <c r="A7" s="108" t="s">
        <v>103</v>
      </c>
      <c r="B7" s="742" t="s">
        <v>1004</v>
      </c>
      <c r="C7" s="429">
        <v>19.879212020000001</v>
      </c>
      <c r="D7" s="429">
        <v>21.11492466</v>
      </c>
      <c r="E7" s="429">
        <v>20.162206430000001</v>
      </c>
      <c r="F7" s="429">
        <v>19.770786180000002</v>
      </c>
      <c r="G7" s="429">
        <v>19.222794619999998</v>
      </c>
      <c r="H7" s="429">
        <v>20.01950064</v>
      </c>
      <c r="I7" s="429">
        <v>18.8388703</v>
      </c>
      <c r="J7" s="429">
        <v>21.358700769999999</v>
      </c>
      <c r="K7" s="429">
        <v>21.921009999999999</v>
      </c>
      <c r="L7" s="429">
        <v>20.443065480000001</v>
      </c>
      <c r="M7" s="429">
        <v>20.768187139999998</v>
      </c>
      <c r="N7" s="429">
        <v>22.105258920000001</v>
      </c>
      <c r="O7" s="429">
        <v>24.310020470000001</v>
      </c>
      <c r="P7" s="429">
        <v>24.875003889999999</v>
      </c>
      <c r="Q7" s="429">
        <v>24.263757550000001</v>
      </c>
      <c r="R7" s="429">
        <v>23.920664299999999</v>
      </c>
      <c r="S7" s="429">
        <v>21.907684339999999</v>
      </c>
      <c r="T7" s="429">
        <v>22.024487969999999</v>
      </c>
      <c r="U7" s="429">
        <v>21.815106140000001</v>
      </c>
      <c r="V7" s="429">
        <v>22.145859690000002</v>
      </c>
      <c r="W7" s="429">
        <v>21.978003749999999</v>
      </c>
      <c r="X7" s="429">
        <v>22.029551980000001</v>
      </c>
      <c r="Y7" s="429">
        <v>22.04207809</v>
      </c>
      <c r="Z7" s="429">
        <v>22.662729250000002</v>
      </c>
      <c r="AA7" s="429">
        <v>23.2323092</v>
      </c>
      <c r="AB7" s="429">
        <v>23.34600769</v>
      </c>
      <c r="AC7" s="429">
        <v>22.76850576</v>
      </c>
      <c r="AD7" s="429">
        <v>22.288349499999999</v>
      </c>
      <c r="AE7" s="429">
        <v>21.829088720000001</v>
      </c>
      <c r="AF7" s="429">
        <v>21.800748970000001</v>
      </c>
      <c r="AG7" s="429">
        <v>22.71933589</v>
      </c>
      <c r="AH7" s="429">
        <v>23.330068350000001</v>
      </c>
      <c r="AI7" s="429">
        <v>23.687364039999999</v>
      </c>
      <c r="AJ7" s="429">
        <v>23.071358709999998</v>
      </c>
      <c r="AK7" s="429">
        <v>23.920987780000001</v>
      </c>
      <c r="AL7" s="429">
        <v>24.274224459999999</v>
      </c>
      <c r="AM7" s="429">
        <v>25.00414331</v>
      </c>
      <c r="AN7" s="429">
        <v>25.932983700000001</v>
      </c>
      <c r="AO7" s="429">
        <v>25.246073070000001</v>
      </c>
      <c r="AP7" s="429">
        <v>24.76834698</v>
      </c>
      <c r="AQ7" s="429">
        <v>24.209795660000001</v>
      </c>
      <c r="AR7" s="429">
        <v>23.904334309999999</v>
      </c>
      <c r="AS7" s="429">
        <v>24.513829340000001</v>
      </c>
      <c r="AT7" s="429">
        <v>24.97156914</v>
      </c>
      <c r="AU7" s="429">
        <v>24.212236440000002</v>
      </c>
      <c r="AV7" s="429">
        <v>23.8</v>
      </c>
      <c r="AW7" s="429">
        <v>24.41</v>
      </c>
      <c r="AX7" s="429">
        <v>24.955539999999999</v>
      </c>
      <c r="AY7" s="429">
        <v>25.942620000000002</v>
      </c>
      <c r="AZ7" s="352">
        <v>27.035869999999999</v>
      </c>
      <c r="BA7" s="352">
        <v>26.420760000000001</v>
      </c>
      <c r="BB7" s="352">
        <v>25.992840000000001</v>
      </c>
      <c r="BC7" s="352">
        <v>25.427769999999999</v>
      </c>
      <c r="BD7" s="352">
        <v>25.0991</v>
      </c>
      <c r="BE7" s="352">
        <v>25.638190000000002</v>
      </c>
      <c r="BF7" s="352">
        <v>25.934249999999999</v>
      </c>
      <c r="BG7" s="352">
        <v>25.25854</v>
      </c>
      <c r="BH7" s="352">
        <v>24.808900000000001</v>
      </c>
      <c r="BI7" s="352">
        <v>25.433630000000001</v>
      </c>
      <c r="BJ7" s="352">
        <v>25.966950000000001</v>
      </c>
      <c r="BK7" s="352">
        <v>26.908159999999999</v>
      </c>
      <c r="BL7" s="352">
        <v>27.941109999999998</v>
      </c>
      <c r="BM7" s="352">
        <v>27.19192</v>
      </c>
      <c r="BN7" s="352">
        <v>26.706050000000001</v>
      </c>
      <c r="BO7" s="352">
        <v>26.074639999999999</v>
      </c>
      <c r="BP7" s="352">
        <v>25.711729999999999</v>
      </c>
      <c r="BQ7" s="352">
        <v>26.28416</v>
      </c>
      <c r="BR7" s="352">
        <v>26.638660000000002</v>
      </c>
      <c r="BS7" s="352">
        <v>25.995370000000001</v>
      </c>
      <c r="BT7" s="352">
        <v>25.53302</v>
      </c>
      <c r="BU7" s="352">
        <v>26.16329</v>
      </c>
      <c r="BV7" s="352">
        <v>26.719950000000001</v>
      </c>
    </row>
    <row r="8" spans="1:74" ht="11.1" customHeight="1" x14ac:dyDescent="0.2">
      <c r="A8" s="108" t="s">
        <v>104</v>
      </c>
      <c r="B8" s="609" t="s">
        <v>1005</v>
      </c>
      <c r="C8" s="429">
        <v>13.910905489999999</v>
      </c>
      <c r="D8" s="429">
        <v>14.26604043</v>
      </c>
      <c r="E8" s="429">
        <v>13.908084629999999</v>
      </c>
      <c r="F8" s="429">
        <v>13.830237220000001</v>
      </c>
      <c r="G8" s="429">
        <v>14.3423657</v>
      </c>
      <c r="H8" s="429">
        <v>15.48767569</v>
      </c>
      <c r="I8" s="429">
        <v>15.932835450000001</v>
      </c>
      <c r="J8" s="429">
        <v>16.063773250000001</v>
      </c>
      <c r="K8" s="429">
        <v>16.26792923</v>
      </c>
      <c r="L8" s="429">
        <v>15.17825023</v>
      </c>
      <c r="M8" s="429">
        <v>14.944820699999999</v>
      </c>
      <c r="N8" s="429">
        <v>15.439452299999999</v>
      </c>
      <c r="O8" s="429">
        <v>15.79725766</v>
      </c>
      <c r="P8" s="429">
        <v>15.39667822</v>
      </c>
      <c r="Q8" s="429">
        <v>14.859733540000001</v>
      </c>
      <c r="R8" s="429">
        <v>14.315468539999999</v>
      </c>
      <c r="S8" s="429">
        <v>14.39435104</v>
      </c>
      <c r="T8" s="429">
        <v>15.40853983</v>
      </c>
      <c r="U8" s="429">
        <v>16.20529939</v>
      </c>
      <c r="V8" s="429">
        <v>16.001587700000002</v>
      </c>
      <c r="W8" s="429">
        <v>16.13330659</v>
      </c>
      <c r="X8" s="429">
        <v>15.22185769</v>
      </c>
      <c r="Y8" s="429">
        <v>15.37090963</v>
      </c>
      <c r="Z8" s="429">
        <v>15.06947371</v>
      </c>
      <c r="AA8" s="429">
        <v>15.474563079999999</v>
      </c>
      <c r="AB8" s="429">
        <v>15.855873539999999</v>
      </c>
      <c r="AC8" s="429">
        <v>15.288063660000001</v>
      </c>
      <c r="AD8" s="429">
        <v>15.166191489999999</v>
      </c>
      <c r="AE8" s="429">
        <v>15.356977540000001</v>
      </c>
      <c r="AF8" s="429">
        <v>16.540337149999999</v>
      </c>
      <c r="AG8" s="429">
        <v>17.262036760000001</v>
      </c>
      <c r="AH8" s="429">
        <v>17.146133500000001</v>
      </c>
      <c r="AI8" s="429">
        <v>16.581645210000001</v>
      </c>
      <c r="AJ8" s="429">
        <v>15.880184590000001</v>
      </c>
      <c r="AK8" s="429">
        <v>15.692776</v>
      </c>
      <c r="AL8" s="429">
        <v>16.271263780000002</v>
      </c>
      <c r="AM8" s="429">
        <v>17.181024310000002</v>
      </c>
      <c r="AN8" s="429">
        <v>17.60515028</v>
      </c>
      <c r="AO8" s="429">
        <v>17.053817670000001</v>
      </c>
      <c r="AP8" s="429">
        <v>16.621451520000001</v>
      </c>
      <c r="AQ8" s="429">
        <v>16.81384044</v>
      </c>
      <c r="AR8" s="429">
        <v>18.640968659999999</v>
      </c>
      <c r="AS8" s="429">
        <v>19.470691519999999</v>
      </c>
      <c r="AT8" s="429">
        <v>19.382874040000001</v>
      </c>
      <c r="AU8" s="429">
        <v>18.670904960000001</v>
      </c>
      <c r="AV8" s="429">
        <v>17.920000000000002</v>
      </c>
      <c r="AW8" s="429">
        <v>17.91</v>
      </c>
      <c r="AX8" s="429">
        <v>18.065429999999999</v>
      </c>
      <c r="AY8" s="429">
        <v>18.966660000000001</v>
      </c>
      <c r="AZ8" s="352">
        <v>19.153700000000001</v>
      </c>
      <c r="BA8" s="352">
        <v>18.383279999999999</v>
      </c>
      <c r="BB8" s="352">
        <v>17.765070000000001</v>
      </c>
      <c r="BC8" s="352">
        <v>17.908259999999999</v>
      </c>
      <c r="BD8" s="352">
        <v>19.657080000000001</v>
      </c>
      <c r="BE8" s="352">
        <v>20.293199999999999</v>
      </c>
      <c r="BF8" s="352">
        <v>20.291499999999999</v>
      </c>
      <c r="BG8" s="352">
        <v>19.469850000000001</v>
      </c>
      <c r="BH8" s="352">
        <v>18.51519</v>
      </c>
      <c r="BI8" s="352">
        <v>18.28942</v>
      </c>
      <c r="BJ8" s="352">
        <v>18.2972</v>
      </c>
      <c r="BK8" s="352">
        <v>19.002140000000001</v>
      </c>
      <c r="BL8" s="352">
        <v>19.246849999999998</v>
      </c>
      <c r="BM8" s="352">
        <v>18.56382</v>
      </c>
      <c r="BN8" s="352">
        <v>18.007529999999999</v>
      </c>
      <c r="BO8" s="352">
        <v>18.10004</v>
      </c>
      <c r="BP8" s="352">
        <v>19.880649999999999</v>
      </c>
      <c r="BQ8" s="352">
        <v>20.537669999999999</v>
      </c>
      <c r="BR8" s="352">
        <v>20.519880000000001</v>
      </c>
      <c r="BS8" s="352">
        <v>19.741150000000001</v>
      </c>
      <c r="BT8" s="352">
        <v>18.805009999999999</v>
      </c>
      <c r="BU8" s="352">
        <v>18.57658</v>
      </c>
      <c r="BV8" s="352">
        <v>18.643090000000001</v>
      </c>
    </row>
    <row r="9" spans="1:74" ht="11.1" customHeight="1" x14ac:dyDescent="0.2">
      <c r="A9" s="108" t="s">
        <v>105</v>
      </c>
      <c r="B9" s="742" t="s">
        <v>1006</v>
      </c>
      <c r="C9" s="429">
        <v>10.86177926</v>
      </c>
      <c r="D9" s="429">
        <v>11.088717900000001</v>
      </c>
      <c r="E9" s="429">
        <v>10.96033347</v>
      </c>
      <c r="F9" s="429">
        <v>11.20431645</v>
      </c>
      <c r="G9" s="429">
        <v>11.638140379999999</v>
      </c>
      <c r="H9" s="429">
        <v>12.234335059999999</v>
      </c>
      <c r="I9" s="429">
        <v>12.462186770000001</v>
      </c>
      <c r="J9" s="429">
        <v>12.51408969</v>
      </c>
      <c r="K9" s="429">
        <v>12.165242210000001</v>
      </c>
      <c r="L9" s="429">
        <v>12.0014734</v>
      </c>
      <c r="M9" s="429">
        <v>11.85445636</v>
      </c>
      <c r="N9" s="429">
        <v>11.984970390000001</v>
      </c>
      <c r="O9" s="429">
        <v>12.17444324</v>
      </c>
      <c r="P9" s="429">
        <v>12.222900490000001</v>
      </c>
      <c r="Q9" s="429">
        <v>12.087971749999999</v>
      </c>
      <c r="R9" s="429">
        <v>11.85589738</v>
      </c>
      <c r="S9" s="429">
        <v>11.92682031</v>
      </c>
      <c r="T9" s="429">
        <v>12.00385584</v>
      </c>
      <c r="U9" s="429">
        <v>12.16823578</v>
      </c>
      <c r="V9" s="429">
        <v>12.04370572</v>
      </c>
      <c r="W9" s="429">
        <v>11.83004685</v>
      </c>
      <c r="X9" s="429">
        <v>11.80709905</v>
      </c>
      <c r="Y9" s="429">
        <v>11.787762689999999</v>
      </c>
      <c r="Z9" s="429">
        <v>11.81797237</v>
      </c>
      <c r="AA9" s="429">
        <v>12.100603980000001</v>
      </c>
      <c r="AB9" s="429">
        <v>12.039539619999999</v>
      </c>
      <c r="AC9" s="429">
        <v>11.814889640000001</v>
      </c>
      <c r="AD9" s="429">
        <v>12.01368841</v>
      </c>
      <c r="AE9" s="429">
        <v>12.16982539</v>
      </c>
      <c r="AF9" s="429">
        <v>12.55687021</v>
      </c>
      <c r="AG9" s="429">
        <v>12.63497467</v>
      </c>
      <c r="AH9" s="429">
        <v>12.50114795</v>
      </c>
      <c r="AI9" s="429">
        <v>12.288630400000001</v>
      </c>
      <c r="AJ9" s="429">
        <v>12.07201935</v>
      </c>
      <c r="AK9" s="429">
        <v>12.021154449999999</v>
      </c>
      <c r="AL9" s="429">
        <v>12.166368780000001</v>
      </c>
      <c r="AM9" s="429">
        <v>12.641821119999999</v>
      </c>
      <c r="AN9" s="429">
        <v>12.82126974</v>
      </c>
      <c r="AO9" s="429">
        <v>12.89276877</v>
      </c>
      <c r="AP9" s="429">
        <v>12.788384499999999</v>
      </c>
      <c r="AQ9" s="429">
        <v>12.737414019999999</v>
      </c>
      <c r="AR9" s="429">
        <v>13.59013084</v>
      </c>
      <c r="AS9" s="429">
        <v>13.962562650000001</v>
      </c>
      <c r="AT9" s="429">
        <v>13.813403839999999</v>
      </c>
      <c r="AU9" s="429">
        <v>13.63180489</v>
      </c>
      <c r="AV9" s="429">
        <v>13.38</v>
      </c>
      <c r="AW9" s="429">
        <v>13.46</v>
      </c>
      <c r="AX9" s="429">
        <v>13.20091</v>
      </c>
      <c r="AY9" s="429">
        <v>13.571960000000001</v>
      </c>
      <c r="AZ9" s="352">
        <v>13.668850000000001</v>
      </c>
      <c r="BA9" s="352">
        <v>13.66104</v>
      </c>
      <c r="BB9" s="352">
        <v>13.535909999999999</v>
      </c>
      <c r="BC9" s="352">
        <v>13.42881</v>
      </c>
      <c r="BD9" s="352">
        <v>14.23668</v>
      </c>
      <c r="BE9" s="352">
        <v>14.59398</v>
      </c>
      <c r="BF9" s="352">
        <v>14.596769999999999</v>
      </c>
      <c r="BG9" s="352">
        <v>14.24389</v>
      </c>
      <c r="BH9" s="352">
        <v>13.936780000000001</v>
      </c>
      <c r="BI9" s="352">
        <v>13.96269</v>
      </c>
      <c r="BJ9" s="352">
        <v>13.566459999999999</v>
      </c>
      <c r="BK9" s="352">
        <v>13.74333</v>
      </c>
      <c r="BL9" s="352">
        <v>13.854419999999999</v>
      </c>
      <c r="BM9" s="352">
        <v>13.87209</v>
      </c>
      <c r="BN9" s="352">
        <v>13.736470000000001</v>
      </c>
      <c r="BO9" s="352">
        <v>13.602639999999999</v>
      </c>
      <c r="BP9" s="352">
        <v>14.414099999999999</v>
      </c>
      <c r="BQ9" s="352">
        <v>14.777369999999999</v>
      </c>
      <c r="BR9" s="352">
        <v>14.761609999999999</v>
      </c>
      <c r="BS9" s="352">
        <v>14.415710000000001</v>
      </c>
      <c r="BT9" s="352">
        <v>14.10496</v>
      </c>
      <c r="BU9" s="352">
        <v>14.12576</v>
      </c>
      <c r="BV9" s="352">
        <v>13.812110000000001</v>
      </c>
    </row>
    <row r="10" spans="1:74" ht="11.1" customHeight="1" x14ac:dyDescent="0.2">
      <c r="A10" s="108" t="s">
        <v>106</v>
      </c>
      <c r="B10" s="742" t="s">
        <v>1007</v>
      </c>
      <c r="C10" s="429">
        <v>9.3240554079999995</v>
      </c>
      <c r="D10" s="429">
        <v>9.4145579660000003</v>
      </c>
      <c r="E10" s="429">
        <v>9.517505839</v>
      </c>
      <c r="F10" s="429">
        <v>9.7265689700000006</v>
      </c>
      <c r="G10" s="429">
        <v>10.206677859999999</v>
      </c>
      <c r="H10" s="429">
        <v>11.494179580000001</v>
      </c>
      <c r="I10" s="429">
        <v>11.72968973</v>
      </c>
      <c r="J10" s="429">
        <v>11.71790079</v>
      </c>
      <c r="K10" s="429">
        <v>11.14762123</v>
      </c>
      <c r="L10" s="429">
        <v>10.166011579999999</v>
      </c>
      <c r="M10" s="429">
        <v>9.9465559629999998</v>
      </c>
      <c r="N10" s="429">
        <v>9.7077150349999997</v>
      </c>
      <c r="O10" s="429">
        <v>9.672783613</v>
      </c>
      <c r="P10" s="429">
        <v>9.9388284210000002</v>
      </c>
      <c r="Q10" s="429">
        <v>9.8872699409999996</v>
      </c>
      <c r="R10" s="429">
        <v>9.9253138560000007</v>
      </c>
      <c r="S10" s="429">
        <v>10.20474963</v>
      </c>
      <c r="T10" s="429">
        <v>11.39169291</v>
      </c>
      <c r="U10" s="429">
        <v>11.53862254</v>
      </c>
      <c r="V10" s="429">
        <v>11.52736082</v>
      </c>
      <c r="W10" s="429">
        <v>11.15701522</v>
      </c>
      <c r="X10" s="429">
        <v>10.029476150000001</v>
      </c>
      <c r="Y10" s="429">
        <v>9.8233159010000008</v>
      </c>
      <c r="Z10" s="429">
        <v>9.6603076029999997</v>
      </c>
      <c r="AA10" s="429">
        <v>9.8208766720000007</v>
      </c>
      <c r="AB10" s="429">
        <v>9.8724332720000003</v>
      </c>
      <c r="AC10" s="429">
        <v>10.001772320000001</v>
      </c>
      <c r="AD10" s="429">
        <v>9.9848447189999998</v>
      </c>
      <c r="AE10" s="429">
        <v>10.11890666</v>
      </c>
      <c r="AF10" s="429">
        <v>11.52914683</v>
      </c>
      <c r="AG10" s="429">
        <v>11.71041885</v>
      </c>
      <c r="AH10" s="429">
        <v>11.56975222</v>
      </c>
      <c r="AI10" s="429">
        <v>11.22896725</v>
      </c>
      <c r="AJ10" s="429">
        <v>10.066223259999999</v>
      </c>
      <c r="AK10" s="429">
        <v>9.9636431870000006</v>
      </c>
      <c r="AL10" s="429">
        <v>9.8865923539999994</v>
      </c>
      <c r="AM10" s="429">
        <v>10.083875040000001</v>
      </c>
      <c r="AN10" s="429">
        <v>10.15619059</v>
      </c>
      <c r="AO10" s="429">
        <v>10.173228379999999</v>
      </c>
      <c r="AP10" s="429">
        <v>10.060217039999999</v>
      </c>
      <c r="AQ10" s="429">
        <v>10.52211819</v>
      </c>
      <c r="AR10" s="429">
        <v>12.09257672</v>
      </c>
      <c r="AS10" s="429">
        <v>12.2756229</v>
      </c>
      <c r="AT10" s="429">
        <v>12.068412670000001</v>
      </c>
      <c r="AU10" s="429">
        <v>11.934418969999999</v>
      </c>
      <c r="AV10" s="429">
        <v>10.49</v>
      </c>
      <c r="AW10" s="429">
        <v>10.43</v>
      </c>
      <c r="AX10" s="429">
        <v>10.16634</v>
      </c>
      <c r="AY10" s="429">
        <v>10.312609999999999</v>
      </c>
      <c r="AZ10" s="352">
        <v>10.34585</v>
      </c>
      <c r="BA10" s="352">
        <v>10.396409999999999</v>
      </c>
      <c r="BB10" s="352">
        <v>10.23889</v>
      </c>
      <c r="BC10" s="352">
        <v>10.661519999999999</v>
      </c>
      <c r="BD10" s="352">
        <v>12.22165</v>
      </c>
      <c r="BE10" s="352">
        <v>12.365690000000001</v>
      </c>
      <c r="BF10" s="352">
        <v>12.18422</v>
      </c>
      <c r="BG10" s="352">
        <v>12.04949</v>
      </c>
      <c r="BH10" s="352">
        <v>10.55682</v>
      </c>
      <c r="BI10" s="352">
        <v>10.51332</v>
      </c>
      <c r="BJ10" s="352">
        <v>10.27248</v>
      </c>
      <c r="BK10" s="352">
        <v>10.37262</v>
      </c>
      <c r="BL10" s="352">
        <v>10.419169999999999</v>
      </c>
      <c r="BM10" s="352">
        <v>10.478569999999999</v>
      </c>
      <c r="BN10" s="352">
        <v>10.33135</v>
      </c>
      <c r="BO10" s="352">
        <v>10.775399999999999</v>
      </c>
      <c r="BP10" s="352">
        <v>12.367610000000001</v>
      </c>
      <c r="BQ10" s="352">
        <v>12.50952</v>
      </c>
      <c r="BR10" s="352">
        <v>12.30523</v>
      </c>
      <c r="BS10" s="352">
        <v>12.16736</v>
      </c>
      <c r="BT10" s="352">
        <v>10.65217</v>
      </c>
      <c r="BU10" s="352">
        <v>10.61145</v>
      </c>
      <c r="BV10" s="352">
        <v>10.37715</v>
      </c>
    </row>
    <row r="11" spans="1:74" ht="11.1" customHeight="1" x14ac:dyDescent="0.2">
      <c r="A11" s="108" t="s">
        <v>107</v>
      </c>
      <c r="B11" s="742" t="s">
        <v>1008</v>
      </c>
      <c r="C11" s="429">
        <v>10.4098199</v>
      </c>
      <c r="D11" s="429">
        <v>10.6993445</v>
      </c>
      <c r="E11" s="429">
        <v>10.77163957</v>
      </c>
      <c r="F11" s="429">
        <v>10.811214</v>
      </c>
      <c r="G11" s="429">
        <v>11.284531469999999</v>
      </c>
      <c r="H11" s="429">
        <v>11.89420279</v>
      </c>
      <c r="I11" s="429">
        <v>12.126029689999999</v>
      </c>
      <c r="J11" s="429">
        <v>12.30365656</v>
      </c>
      <c r="K11" s="429">
        <v>12.187765649999999</v>
      </c>
      <c r="L11" s="429">
        <v>11.71907689</v>
      </c>
      <c r="M11" s="429">
        <v>11.441392949999999</v>
      </c>
      <c r="N11" s="429">
        <v>11.6502119</v>
      </c>
      <c r="O11" s="429">
        <v>12.016428749999999</v>
      </c>
      <c r="P11" s="429">
        <v>12.054354439999999</v>
      </c>
      <c r="Q11" s="429">
        <v>11.58120538</v>
      </c>
      <c r="R11" s="429">
        <v>11.77228794</v>
      </c>
      <c r="S11" s="429">
        <v>11.5894823</v>
      </c>
      <c r="T11" s="429">
        <v>11.904727640000001</v>
      </c>
      <c r="U11" s="429">
        <v>12.00047043</v>
      </c>
      <c r="V11" s="429">
        <v>11.996616039999999</v>
      </c>
      <c r="W11" s="429">
        <v>12.14751601</v>
      </c>
      <c r="X11" s="429">
        <v>11.913088630000001</v>
      </c>
      <c r="Y11" s="429">
        <v>11.73812725</v>
      </c>
      <c r="Z11" s="429">
        <v>11.77264016</v>
      </c>
      <c r="AA11" s="429">
        <v>11.92206841</v>
      </c>
      <c r="AB11" s="429">
        <v>12.046949830000001</v>
      </c>
      <c r="AC11" s="429">
        <v>11.81629459</v>
      </c>
      <c r="AD11" s="429">
        <v>11.76576182</v>
      </c>
      <c r="AE11" s="429">
        <v>11.563847340000001</v>
      </c>
      <c r="AF11" s="429">
        <v>12.07604345</v>
      </c>
      <c r="AG11" s="429">
        <v>12.07276587</v>
      </c>
      <c r="AH11" s="429">
        <v>11.98351227</v>
      </c>
      <c r="AI11" s="429">
        <v>11.930081250000001</v>
      </c>
      <c r="AJ11" s="429">
        <v>11.88877031</v>
      </c>
      <c r="AK11" s="429">
        <v>11.831493010000001</v>
      </c>
      <c r="AL11" s="429">
        <v>12.0040169</v>
      </c>
      <c r="AM11" s="429">
        <v>12.272989989999999</v>
      </c>
      <c r="AN11" s="429">
        <v>12.381652000000001</v>
      </c>
      <c r="AO11" s="429">
        <v>12.37520803</v>
      </c>
      <c r="AP11" s="429">
        <v>12.301609389999999</v>
      </c>
      <c r="AQ11" s="429">
        <v>12.192277600000001</v>
      </c>
      <c r="AR11" s="429">
        <v>12.802877280000001</v>
      </c>
      <c r="AS11" s="429">
        <v>13.043399559999999</v>
      </c>
      <c r="AT11" s="429">
        <v>12.81502643</v>
      </c>
      <c r="AU11" s="429">
        <v>12.88403302</v>
      </c>
      <c r="AV11" s="429">
        <v>12.68</v>
      </c>
      <c r="AW11" s="429">
        <v>12.74</v>
      </c>
      <c r="AX11" s="429">
        <v>12.759080000000001</v>
      </c>
      <c r="AY11" s="429">
        <v>12.907629999999999</v>
      </c>
      <c r="AZ11" s="352">
        <v>13.03323</v>
      </c>
      <c r="BA11" s="352">
        <v>13.050319999999999</v>
      </c>
      <c r="BB11" s="352">
        <v>12.936809999999999</v>
      </c>
      <c r="BC11" s="352">
        <v>12.78959</v>
      </c>
      <c r="BD11" s="352">
        <v>13.50305</v>
      </c>
      <c r="BE11" s="352">
        <v>13.69265</v>
      </c>
      <c r="BF11" s="352">
        <v>13.51497</v>
      </c>
      <c r="BG11" s="352">
        <v>13.47626</v>
      </c>
      <c r="BH11" s="352">
        <v>13.1165</v>
      </c>
      <c r="BI11" s="352">
        <v>13.11204</v>
      </c>
      <c r="BJ11" s="352">
        <v>13.113849999999999</v>
      </c>
      <c r="BK11" s="352">
        <v>13.359120000000001</v>
      </c>
      <c r="BL11" s="352">
        <v>13.275499999999999</v>
      </c>
      <c r="BM11" s="352">
        <v>13.34557</v>
      </c>
      <c r="BN11" s="352">
        <v>13.254490000000001</v>
      </c>
      <c r="BO11" s="352">
        <v>13.1044</v>
      </c>
      <c r="BP11" s="352">
        <v>13.78289</v>
      </c>
      <c r="BQ11" s="352">
        <v>13.916309999999999</v>
      </c>
      <c r="BR11" s="352">
        <v>13.743169999999999</v>
      </c>
      <c r="BS11" s="352">
        <v>13.70768</v>
      </c>
      <c r="BT11" s="352">
        <v>13.329190000000001</v>
      </c>
      <c r="BU11" s="352">
        <v>13.326000000000001</v>
      </c>
      <c r="BV11" s="352">
        <v>13.397399999999999</v>
      </c>
    </row>
    <row r="12" spans="1:74" ht="11.1" customHeight="1" x14ac:dyDescent="0.2">
      <c r="A12" s="108" t="s">
        <v>108</v>
      </c>
      <c r="B12" s="742" t="s">
        <v>1009</v>
      </c>
      <c r="C12" s="429">
        <v>10.12848237</v>
      </c>
      <c r="D12" s="429">
        <v>9.8900068690000005</v>
      </c>
      <c r="E12" s="429">
        <v>9.8658995869999995</v>
      </c>
      <c r="F12" s="429">
        <v>10.207222639999999</v>
      </c>
      <c r="G12" s="429">
        <v>10.492430779999999</v>
      </c>
      <c r="H12" s="429">
        <v>11.242432770000001</v>
      </c>
      <c r="I12" s="429">
        <v>11.657583150000001</v>
      </c>
      <c r="J12" s="429">
        <v>12.16374298</v>
      </c>
      <c r="K12" s="429">
        <v>11.620061379999999</v>
      </c>
      <c r="L12" s="429">
        <v>11.062469719999999</v>
      </c>
      <c r="M12" s="429">
        <v>11.2214489</v>
      </c>
      <c r="N12" s="429">
        <v>10.87574944</v>
      </c>
      <c r="O12" s="429">
        <v>11.00319429</v>
      </c>
      <c r="P12" s="429">
        <v>11.22741746</v>
      </c>
      <c r="Q12" s="429">
        <v>10.57960435</v>
      </c>
      <c r="R12" s="429">
        <v>10.28664917</v>
      </c>
      <c r="S12" s="429">
        <v>10.502405100000001</v>
      </c>
      <c r="T12" s="429">
        <v>10.858127899999999</v>
      </c>
      <c r="U12" s="429">
        <v>11.00993867</v>
      </c>
      <c r="V12" s="429">
        <v>10.906675249999999</v>
      </c>
      <c r="W12" s="429">
        <v>10.807875210000001</v>
      </c>
      <c r="X12" s="429">
        <v>10.7026761</v>
      </c>
      <c r="Y12" s="429">
        <v>10.69628155</v>
      </c>
      <c r="Z12" s="429">
        <v>10.607793210000001</v>
      </c>
      <c r="AA12" s="429">
        <v>10.98943916</v>
      </c>
      <c r="AB12" s="429">
        <v>10.784081949999999</v>
      </c>
      <c r="AC12" s="429">
        <v>11.01055766</v>
      </c>
      <c r="AD12" s="429">
        <v>10.85125865</v>
      </c>
      <c r="AE12" s="429">
        <v>10.579862049999999</v>
      </c>
      <c r="AF12" s="429">
        <v>11.124005560000001</v>
      </c>
      <c r="AG12" s="429">
        <v>11.085396019999999</v>
      </c>
      <c r="AH12" s="429">
        <v>11.09448624</v>
      </c>
      <c r="AI12" s="429">
        <v>11.018064819999999</v>
      </c>
      <c r="AJ12" s="429">
        <v>10.885756669999999</v>
      </c>
      <c r="AK12" s="429">
        <v>11.047434620000001</v>
      </c>
      <c r="AL12" s="429">
        <v>11.25785692</v>
      </c>
      <c r="AM12" s="429">
        <v>11.40783519</v>
      </c>
      <c r="AN12" s="429">
        <v>11.465512909999999</v>
      </c>
      <c r="AO12" s="429">
        <v>11.6580037</v>
      </c>
      <c r="AP12" s="429">
        <v>11.64978352</v>
      </c>
      <c r="AQ12" s="429">
        <v>11.506294799999999</v>
      </c>
      <c r="AR12" s="429">
        <v>11.93305045</v>
      </c>
      <c r="AS12" s="429">
        <v>11.938254300000001</v>
      </c>
      <c r="AT12" s="429">
        <v>11.813158809999999</v>
      </c>
      <c r="AU12" s="429">
        <v>11.74241413</v>
      </c>
      <c r="AV12" s="429">
        <v>11.37</v>
      </c>
      <c r="AW12" s="429">
        <v>11.44</v>
      </c>
      <c r="AX12" s="429">
        <v>11.673690000000001</v>
      </c>
      <c r="AY12" s="429">
        <v>11.70166</v>
      </c>
      <c r="AZ12" s="352">
        <v>11.77745</v>
      </c>
      <c r="BA12" s="352">
        <v>11.96283</v>
      </c>
      <c r="BB12" s="352">
        <v>11.908049999999999</v>
      </c>
      <c r="BC12" s="352">
        <v>11.782640000000001</v>
      </c>
      <c r="BD12" s="352">
        <v>12.19009</v>
      </c>
      <c r="BE12" s="352">
        <v>12.14348</v>
      </c>
      <c r="BF12" s="352">
        <v>12.08751</v>
      </c>
      <c r="BG12" s="352">
        <v>12.017329999999999</v>
      </c>
      <c r="BH12" s="352">
        <v>11.603859999999999</v>
      </c>
      <c r="BI12" s="352">
        <v>11.66907</v>
      </c>
      <c r="BJ12" s="352">
        <v>11.914849999999999</v>
      </c>
      <c r="BK12" s="352">
        <v>12.011620000000001</v>
      </c>
      <c r="BL12" s="352">
        <v>11.999930000000001</v>
      </c>
      <c r="BM12" s="352">
        <v>12.20323</v>
      </c>
      <c r="BN12" s="352">
        <v>12.14481</v>
      </c>
      <c r="BO12" s="352">
        <v>12.012969999999999</v>
      </c>
      <c r="BP12" s="352">
        <v>12.447380000000001</v>
      </c>
      <c r="BQ12" s="352">
        <v>12.39827</v>
      </c>
      <c r="BR12" s="352">
        <v>12.32794</v>
      </c>
      <c r="BS12" s="352">
        <v>12.26299</v>
      </c>
      <c r="BT12" s="352">
        <v>11.84361</v>
      </c>
      <c r="BU12" s="352">
        <v>11.90305</v>
      </c>
      <c r="BV12" s="352">
        <v>12.15879</v>
      </c>
    </row>
    <row r="13" spans="1:74" ht="11.1" customHeight="1" x14ac:dyDescent="0.2">
      <c r="A13" s="108" t="s">
        <v>109</v>
      </c>
      <c r="B13" s="742" t="s">
        <v>1010</v>
      </c>
      <c r="C13" s="429">
        <v>8.8241660040000003</v>
      </c>
      <c r="D13" s="429">
        <v>9.0415494209999991</v>
      </c>
      <c r="E13" s="429">
        <v>9.0677029329999996</v>
      </c>
      <c r="F13" s="429">
        <v>9.1765444770000002</v>
      </c>
      <c r="G13" s="429">
        <v>10.0252002</v>
      </c>
      <c r="H13" s="429">
        <v>10.55854201</v>
      </c>
      <c r="I13" s="429">
        <v>11.275006230000001</v>
      </c>
      <c r="J13" s="429">
        <v>11.18807576</v>
      </c>
      <c r="K13" s="429">
        <v>11.023459389999999</v>
      </c>
      <c r="L13" s="429">
        <v>10.529316590000001</v>
      </c>
      <c r="M13" s="429">
        <v>10.10084595</v>
      </c>
      <c r="N13" s="429">
        <v>10.096820839999999</v>
      </c>
      <c r="O13" s="429">
        <v>9.8413150700000003</v>
      </c>
      <c r="P13" s="429">
        <v>9.932163633</v>
      </c>
      <c r="Q13" s="429">
        <v>9.408629586</v>
      </c>
      <c r="R13" s="429">
        <v>8.8161218689999998</v>
      </c>
      <c r="S13" s="429">
        <v>9.2037696090000001</v>
      </c>
      <c r="T13" s="429">
        <v>9.8338164300000006</v>
      </c>
      <c r="U13" s="429">
        <v>10.04156023</v>
      </c>
      <c r="V13" s="429">
        <v>10.920687040000001</v>
      </c>
      <c r="W13" s="429">
        <v>10.505015</v>
      </c>
      <c r="X13" s="429">
        <v>9.7425259690000008</v>
      </c>
      <c r="Y13" s="429">
        <v>9.212339622</v>
      </c>
      <c r="Z13" s="429">
        <v>9.1593326689999994</v>
      </c>
      <c r="AA13" s="429">
        <v>9.5936989789999991</v>
      </c>
      <c r="AB13" s="429">
        <v>9.1735982850000006</v>
      </c>
      <c r="AC13" s="429">
        <v>9.0719116440000001</v>
      </c>
      <c r="AD13" s="429">
        <v>9.1265637529999992</v>
      </c>
      <c r="AE13" s="429">
        <v>9.2777101470000005</v>
      </c>
      <c r="AF13" s="429">
        <v>9.8368143329999995</v>
      </c>
      <c r="AG13" s="429">
        <v>10.01553936</v>
      </c>
      <c r="AH13" s="429">
        <v>10.142142270000001</v>
      </c>
      <c r="AI13" s="429">
        <v>9.9666311590000003</v>
      </c>
      <c r="AJ13" s="429">
        <v>9.5917716219999996</v>
      </c>
      <c r="AK13" s="429">
        <v>9.2306776280000005</v>
      </c>
      <c r="AL13" s="429">
        <v>9.3326133809999998</v>
      </c>
      <c r="AM13" s="429">
        <v>9.6475047150000002</v>
      </c>
      <c r="AN13" s="429">
        <v>9.5270662739999992</v>
      </c>
      <c r="AO13" s="429">
        <v>9.6770024600000006</v>
      </c>
      <c r="AP13" s="429">
        <v>9.6737086940000001</v>
      </c>
      <c r="AQ13" s="429">
        <v>9.9099375629999997</v>
      </c>
      <c r="AR13" s="429">
        <v>10.11691293</v>
      </c>
      <c r="AS13" s="429">
        <v>10.55507547</v>
      </c>
      <c r="AT13" s="429">
        <v>10.55153089</v>
      </c>
      <c r="AU13" s="429">
        <v>10.513822510000001</v>
      </c>
      <c r="AV13" s="429">
        <v>9.94</v>
      </c>
      <c r="AW13" s="429">
        <v>9.59</v>
      </c>
      <c r="AX13" s="429">
        <v>9.4822209999999991</v>
      </c>
      <c r="AY13" s="429">
        <v>9.8185990000000007</v>
      </c>
      <c r="AZ13" s="352">
        <v>9.5529089999999997</v>
      </c>
      <c r="BA13" s="352">
        <v>9.8519880000000004</v>
      </c>
      <c r="BB13" s="352">
        <v>9.8418880000000009</v>
      </c>
      <c r="BC13" s="352">
        <v>9.9860279999999992</v>
      </c>
      <c r="BD13" s="352">
        <v>10.297420000000001</v>
      </c>
      <c r="BE13" s="352">
        <v>10.76773</v>
      </c>
      <c r="BF13" s="352">
        <v>10.73747</v>
      </c>
      <c r="BG13" s="352">
        <v>10.77012</v>
      </c>
      <c r="BH13" s="352">
        <v>10.14902</v>
      </c>
      <c r="BI13" s="352">
        <v>9.7907499999999992</v>
      </c>
      <c r="BJ13" s="352">
        <v>9.5814789999999999</v>
      </c>
      <c r="BK13" s="352">
        <v>9.6531979999999997</v>
      </c>
      <c r="BL13" s="352">
        <v>9.3345289999999999</v>
      </c>
      <c r="BM13" s="352">
        <v>9.7071640000000006</v>
      </c>
      <c r="BN13" s="352">
        <v>9.7238360000000004</v>
      </c>
      <c r="BO13" s="352">
        <v>9.855613</v>
      </c>
      <c r="BP13" s="352">
        <v>10.19997</v>
      </c>
      <c r="BQ13" s="352">
        <v>10.678509999999999</v>
      </c>
      <c r="BR13" s="352">
        <v>10.74614</v>
      </c>
      <c r="BS13" s="352">
        <v>10.65526</v>
      </c>
      <c r="BT13" s="352">
        <v>10.047639999999999</v>
      </c>
      <c r="BU13" s="352">
        <v>9.6803150000000002</v>
      </c>
      <c r="BV13" s="352">
        <v>9.7383989999999994</v>
      </c>
    </row>
    <row r="14" spans="1:74" ht="11.1" customHeight="1" x14ac:dyDescent="0.2">
      <c r="A14" s="108" t="s">
        <v>110</v>
      </c>
      <c r="B14" s="742" t="s">
        <v>1011</v>
      </c>
      <c r="C14" s="429">
        <v>9.5398988029999998</v>
      </c>
      <c r="D14" s="429">
        <v>9.6372921359999992</v>
      </c>
      <c r="E14" s="429">
        <v>9.5699073660000007</v>
      </c>
      <c r="F14" s="429">
        <v>9.8464731289999996</v>
      </c>
      <c r="G14" s="429">
        <v>10.09799093</v>
      </c>
      <c r="H14" s="429">
        <v>10.798494209999999</v>
      </c>
      <c r="I14" s="429">
        <v>11.13877291</v>
      </c>
      <c r="J14" s="429">
        <v>11.233558220000001</v>
      </c>
      <c r="K14" s="429">
        <v>11.29991089</v>
      </c>
      <c r="L14" s="429">
        <v>10.577960989999999</v>
      </c>
      <c r="M14" s="429">
        <v>10.36880011</v>
      </c>
      <c r="N14" s="429">
        <v>10.61126921</v>
      </c>
      <c r="O14" s="429">
        <v>10.64554147</v>
      </c>
      <c r="P14" s="429">
        <v>10.52291101</v>
      </c>
      <c r="Q14" s="429">
        <v>10.467480050000001</v>
      </c>
      <c r="R14" s="429">
        <v>10.610823570000001</v>
      </c>
      <c r="S14" s="429">
        <v>10.844968079999999</v>
      </c>
      <c r="T14" s="429">
        <v>11.498705279999999</v>
      </c>
      <c r="U14" s="429">
        <v>11.88215965</v>
      </c>
      <c r="V14" s="429">
        <v>11.802782519999999</v>
      </c>
      <c r="W14" s="429">
        <v>11.67223422</v>
      </c>
      <c r="X14" s="429">
        <v>10.84160574</v>
      </c>
      <c r="Y14" s="429">
        <v>10.791616729999999</v>
      </c>
      <c r="Z14" s="429">
        <v>10.55538874</v>
      </c>
      <c r="AA14" s="429">
        <v>10.799617039999999</v>
      </c>
      <c r="AB14" s="429">
        <v>10.710159839999999</v>
      </c>
      <c r="AC14" s="429">
        <v>10.587557350000001</v>
      </c>
      <c r="AD14" s="429">
        <v>10.75463798</v>
      </c>
      <c r="AE14" s="429">
        <v>11.049865309999999</v>
      </c>
      <c r="AF14" s="429">
        <v>11.870133750000001</v>
      </c>
      <c r="AG14" s="429">
        <v>11.950386200000001</v>
      </c>
      <c r="AH14" s="429">
        <v>11.891726220000001</v>
      </c>
      <c r="AI14" s="429">
        <v>11.777806699999999</v>
      </c>
      <c r="AJ14" s="429">
        <v>11.0854932</v>
      </c>
      <c r="AK14" s="429">
        <v>10.722876680000001</v>
      </c>
      <c r="AL14" s="429">
        <v>10.71887433</v>
      </c>
      <c r="AM14" s="429">
        <v>10.7633397</v>
      </c>
      <c r="AN14" s="429">
        <v>10.88867366</v>
      </c>
      <c r="AO14" s="429">
        <v>10.972516580000001</v>
      </c>
      <c r="AP14" s="429">
        <v>11.045698290000001</v>
      </c>
      <c r="AQ14" s="429">
        <v>11.256546009999999</v>
      </c>
      <c r="AR14" s="429">
        <v>11.87311216</v>
      </c>
      <c r="AS14" s="429">
        <v>12.217179270000001</v>
      </c>
      <c r="AT14" s="429">
        <v>12.258360919999999</v>
      </c>
      <c r="AU14" s="429">
        <v>12.043171859999999</v>
      </c>
      <c r="AV14" s="429">
        <v>11.28</v>
      </c>
      <c r="AW14" s="429">
        <v>11.09</v>
      </c>
      <c r="AX14" s="429">
        <v>11.05232</v>
      </c>
      <c r="AY14" s="429">
        <v>11.105790000000001</v>
      </c>
      <c r="AZ14" s="352">
        <v>11.21979</v>
      </c>
      <c r="BA14" s="352">
        <v>11.333830000000001</v>
      </c>
      <c r="BB14" s="352">
        <v>11.43994</v>
      </c>
      <c r="BC14" s="352">
        <v>11.630710000000001</v>
      </c>
      <c r="BD14" s="352">
        <v>12.1844</v>
      </c>
      <c r="BE14" s="352">
        <v>12.59769</v>
      </c>
      <c r="BF14" s="352">
        <v>12.53267</v>
      </c>
      <c r="BG14" s="352">
        <v>12.236280000000001</v>
      </c>
      <c r="BH14" s="352">
        <v>11.42324</v>
      </c>
      <c r="BI14" s="352">
        <v>11.262689999999999</v>
      </c>
      <c r="BJ14" s="352">
        <v>11.30233</v>
      </c>
      <c r="BK14" s="352">
        <v>11.288019999999999</v>
      </c>
      <c r="BL14" s="352">
        <v>11.39551</v>
      </c>
      <c r="BM14" s="352">
        <v>11.515180000000001</v>
      </c>
      <c r="BN14" s="352">
        <v>11.61051</v>
      </c>
      <c r="BO14" s="352">
        <v>11.785679999999999</v>
      </c>
      <c r="BP14" s="352">
        <v>12.34937</v>
      </c>
      <c r="BQ14" s="352">
        <v>12.772130000000001</v>
      </c>
      <c r="BR14" s="352">
        <v>12.68751</v>
      </c>
      <c r="BS14" s="352">
        <v>12.376670000000001</v>
      </c>
      <c r="BT14" s="352">
        <v>11.538270000000001</v>
      </c>
      <c r="BU14" s="352">
        <v>11.370329999999999</v>
      </c>
      <c r="BV14" s="352">
        <v>11.41254</v>
      </c>
    </row>
    <row r="15" spans="1:74" ht="11.1" customHeight="1" x14ac:dyDescent="0.2">
      <c r="A15" s="108" t="s">
        <v>111</v>
      </c>
      <c r="B15" s="742" t="s">
        <v>1014</v>
      </c>
      <c r="C15" s="429">
        <v>15.209697999999999</v>
      </c>
      <c r="D15" s="429">
        <v>15.509821949999999</v>
      </c>
      <c r="E15" s="429">
        <v>16.104428479999999</v>
      </c>
      <c r="F15" s="429">
        <v>15.967478959999999</v>
      </c>
      <c r="G15" s="429">
        <v>16.8521608</v>
      </c>
      <c r="H15" s="429">
        <v>18.58295708</v>
      </c>
      <c r="I15" s="429">
        <v>18.981725669999999</v>
      </c>
      <c r="J15" s="429">
        <v>19.627558669999999</v>
      </c>
      <c r="K15" s="429">
        <v>19.630388459999999</v>
      </c>
      <c r="L15" s="429">
        <v>18.31904312</v>
      </c>
      <c r="M15" s="429">
        <v>16.84998311</v>
      </c>
      <c r="N15" s="429">
        <v>16.691889310000001</v>
      </c>
      <c r="O15" s="429">
        <v>17.524604199999999</v>
      </c>
      <c r="P15" s="429">
        <v>17.10131354</v>
      </c>
      <c r="Q15" s="429">
        <v>18.031266500000001</v>
      </c>
      <c r="R15" s="429">
        <v>17.614483029999999</v>
      </c>
      <c r="S15" s="429">
        <v>18.179329890000002</v>
      </c>
      <c r="T15" s="429">
        <v>19.58161144</v>
      </c>
      <c r="U15" s="429">
        <v>20.809290969999999</v>
      </c>
      <c r="V15" s="429">
        <v>21.781325890000002</v>
      </c>
      <c r="W15" s="429">
        <v>21.333930899999999</v>
      </c>
      <c r="X15" s="429">
        <v>20.23360958</v>
      </c>
      <c r="Y15" s="429">
        <v>18.629107210000001</v>
      </c>
      <c r="Z15" s="429">
        <v>18.111742920000001</v>
      </c>
      <c r="AA15" s="429">
        <v>19.01170475</v>
      </c>
      <c r="AB15" s="429">
        <v>19.143343689999998</v>
      </c>
      <c r="AC15" s="429">
        <v>19.34756162</v>
      </c>
      <c r="AD15" s="429">
        <v>19.510632189999999</v>
      </c>
      <c r="AE15" s="429">
        <v>20.099838049999999</v>
      </c>
      <c r="AF15" s="429">
        <v>21.538594790000001</v>
      </c>
      <c r="AG15" s="429">
        <v>23.684067259999999</v>
      </c>
      <c r="AH15" s="429">
        <v>22.923319360000001</v>
      </c>
      <c r="AI15" s="429">
        <v>22.936476840000001</v>
      </c>
      <c r="AJ15" s="429">
        <v>21.890018990000002</v>
      </c>
      <c r="AK15" s="429">
        <v>18.908334100000001</v>
      </c>
      <c r="AL15" s="429">
        <v>19.095594169999998</v>
      </c>
      <c r="AM15" s="429">
        <v>19.376880310000001</v>
      </c>
      <c r="AN15" s="429">
        <v>19.457323129999999</v>
      </c>
      <c r="AO15" s="429">
        <v>19.693169130000001</v>
      </c>
      <c r="AP15" s="429">
        <v>19.718994200000001</v>
      </c>
      <c r="AQ15" s="429">
        <v>20.460756020000002</v>
      </c>
      <c r="AR15" s="429">
        <v>21.921882369999999</v>
      </c>
      <c r="AS15" s="429">
        <v>23.328659980000001</v>
      </c>
      <c r="AT15" s="429">
        <v>23.0946645</v>
      </c>
      <c r="AU15" s="429">
        <v>23.80459673</v>
      </c>
      <c r="AV15" s="429">
        <v>22.17</v>
      </c>
      <c r="AW15" s="429">
        <v>20.04</v>
      </c>
      <c r="AX15" s="429">
        <v>19.758109999999999</v>
      </c>
      <c r="AY15" s="429">
        <v>19.828759999999999</v>
      </c>
      <c r="AZ15" s="352">
        <v>19.83783</v>
      </c>
      <c r="BA15" s="352">
        <v>20.073039999999999</v>
      </c>
      <c r="BB15" s="352">
        <v>20.42388</v>
      </c>
      <c r="BC15" s="352">
        <v>20.89452</v>
      </c>
      <c r="BD15" s="352">
        <v>22.394400000000001</v>
      </c>
      <c r="BE15" s="352">
        <v>23.941240000000001</v>
      </c>
      <c r="BF15" s="352">
        <v>23.699249999999999</v>
      </c>
      <c r="BG15" s="352">
        <v>24.406510000000001</v>
      </c>
      <c r="BH15" s="352">
        <v>22.475739999999998</v>
      </c>
      <c r="BI15" s="352">
        <v>20.60303</v>
      </c>
      <c r="BJ15" s="352">
        <v>20.355419999999999</v>
      </c>
      <c r="BK15" s="352">
        <v>20.47045</v>
      </c>
      <c r="BL15" s="352">
        <v>20.466609999999999</v>
      </c>
      <c r="BM15" s="352">
        <v>20.726410000000001</v>
      </c>
      <c r="BN15" s="352">
        <v>21.42304</v>
      </c>
      <c r="BO15" s="352">
        <v>21.621970000000001</v>
      </c>
      <c r="BP15" s="352">
        <v>23.200299999999999</v>
      </c>
      <c r="BQ15" s="352">
        <v>24.839849999999998</v>
      </c>
      <c r="BR15" s="352">
        <v>24.61232</v>
      </c>
      <c r="BS15" s="352">
        <v>25.357250000000001</v>
      </c>
      <c r="BT15" s="352">
        <v>23.066520000000001</v>
      </c>
      <c r="BU15" s="352">
        <v>21.43224</v>
      </c>
      <c r="BV15" s="352">
        <v>21.195039999999999</v>
      </c>
    </row>
    <row r="16" spans="1:74" ht="11.1" customHeight="1" x14ac:dyDescent="0.2">
      <c r="A16" s="108"/>
      <c r="B16" s="742"/>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8"/>
      <c r="B17" s="60" t="s">
        <v>1035</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5"/>
      <c r="AZ17" s="884"/>
      <c r="BA17" s="884"/>
      <c r="BB17" s="884"/>
      <c r="BC17" s="884"/>
      <c r="BD17" s="885"/>
      <c r="BE17" s="885"/>
      <c r="BF17" s="885"/>
      <c r="BG17" s="885"/>
      <c r="BH17" s="885"/>
      <c r="BI17" s="885"/>
      <c r="BJ17" s="463"/>
      <c r="BK17" s="463"/>
      <c r="BL17" s="463"/>
      <c r="BM17" s="463"/>
      <c r="BN17" s="463"/>
      <c r="BO17" s="463"/>
      <c r="BP17" s="463"/>
      <c r="BQ17" s="463"/>
      <c r="BR17" s="463"/>
      <c r="BS17" s="463"/>
      <c r="BT17" s="463"/>
      <c r="BU17" s="463"/>
      <c r="BV17" s="463"/>
    </row>
    <row r="18" spans="1:74" s="539" customFormat="1" ht="11.1" customHeight="1" x14ac:dyDescent="0.2">
      <c r="A18" s="537" t="s">
        <v>332</v>
      </c>
      <c r="B18" s="578" t="s">
        <v>1150</v>
      </c>
      <c r="C18" s="429">
        <v>13.64</v>
      </c>
      <c r="D18" s="429">
        <v>13.76</v>
      </c>
      <c r="E18" s="429">
        <v>14.41</v>
      </c>
      <c r="F18" s="429">
        <v>14.57</v>
      </c>
      <c r="G18" s="429">
        <v>14.89</v>
      </c>
      <c r="H18" s="429">
        <v>15.3</v>
      </c>
      <c r="I18" s="429">
        <v>15.31</v>
      </c>
      <c r="J18" s="429">
        <v>15.82</v>
      </c>
      <c r="K18" s="429">
        <v>16.190000000000001</v>
      </c>
      <c r="L18" s="429">
        <v>15.99</v>
      </c>
      <c r="M18" s="429">
        <v>15.55</v>
      </c>
      <c r="N18" s="429">
        <v>14.94</v>
      </c>
      <c r="O18" s="429">
        <v>15.47</v>
      </c>
      <c r="P18" s="429">
        <v>15.98</v>
      </c>
      <c r="Q18" s="429">
        <v>16.04</v>
      </c>
      <c r="R18" s="429">
        <v>16.100000000000001</v>
      </c>
      <c r="S18" s="429">
        <v>16.14</v>
      </c>
      <c r="T18" s="429">
        <v>16.09</v>
      </c>
      <c r="U18" s="429">
        <v>15.86</v>
      </c>
      <c r="V18" s="429">
        <v>15.91</v>
      </c>
      <c r="W18" s="429">
        <v>16.27</v>
      </c>
      <c r="X18" s="429">
        <v>16.48</v>
      </c>
      <c r="Y18" s="429">
        <v>16.190000000000001</v>
      </c>
      <c r="Z18" s="429">
        <v>15.69</v>
      </c>
      <c r="AA18" s="429">
        <v>15.41</v>
      </c>
      <c r="AB18" s="429">
        <v>16.100000000000001</v>
      </c>
      <c r="AC18" s="429">
        <v>16.670000000000002</v>
      </c>
      <c r="AD18" s="429">
        <v>16.86</v>
      </c>
      <c r="AE18" s="429">
        <v>16.399999999999999</v>
      </c>
      <c r="AF18" s="429">
        <v>16.38</v>
      </c>
      <c r="AG18" s="429">
        <v>16.62</v>
      </c>
      <c r="AH18" s="429">
        <v>16.600000000000001</v>
      </c>
      <c r="AI18" s="429">
        <v>16.82</v>
      </c>
      <c r="AJ18" s="429">
        <v>17.09</v>
      </c>
      <c r="AK18" s="429">
        <v>16.850000000000001</v>
      </c>
      <c r="AL18" s="429">
        <v>16.27</v>
      </c>
      <c r="AM18" s="429">
        <v>15.94</v>
      </c>
      <c r="AN18" s="429">
        <v>16.440000000000001</v>
      </c>
      <c r="AO18" s="429">
        <v>17.100000000000001</v>
      </c>
      <c r="AP18" s="429">
        <v>17.55</v>
      </c>
      <c r="AQ18" s="429">
        <v>17.37</v>
      </c>
      <c r="AR18" s="429">
        <v>17.47</v>
      </c>
      <c r="AS18" s="429">
        <v>17.47</v>
      </c>
      <c r="AT18" s="429">
        <v>17.62</v>
      </c>
      <c r="AU18" s="429">
        <v>18.07</v>
      </c>
      <c r="AV18" s="429">
        <v>17.98</v>
      </c>
      <c r="AW18" s="429">
        <v>17.78</v>
      </c>
      <c r="AX18" s="429">
        <v>17.03145</v>
      </c>
      <c r="AY18" s="429">
        <v>16.76342</v>
      </c>
      <c r="AZ18" s="352">
        <v>17.225940000000001</v>
      </c>
      <c r="BA18" s="352">
        <v>17.726579999999998</v>
      </c>
      <c r="BB18" s="352">
        <v>18.347580000000001</v>
      </c>
      <c r="BC18" s="352">
        <v>18.097999999999999</v>
      </c>
      <c r="BD18" s="352">
        <v>18.20872</v>
      </c>
      <c r="BE18" s="352">
        <v>18.177759999999999</v>
      </c>
      <c r="BF18" s="352">
        <v>18.170580000000001</v>
      </c>
      <c r="BG18" s="352">
        <v>18.588989999999999</v>
      </c>
      <c r="BH18" s="352">
        <v>18.472049999999999</v>
      </c>
      <c r="BI18" s="352">
        <v>18.27364</v>
      </c>
      <c r="BJ18" s="352">
        <v>17.540410000000001</v>
      </c>
      <c r="BK18" s="352">
        <v>17.399290000000001</v>
      </c>
      <c r="BL18" s="352">
        <v>17.839179999999999</v>
      </c>
      <c r="BM18" s="352">
        <v>18.222850000000001</v>
      </c>
      <c r="BN18" s="352">
        <v>18.91676</v>
      </c>
      <c r="BO18" s="352">
        <v>18.548559999999998</v>
      </c>
      <c r="BP18" s="352">
        <v>18.627420000000001</v>
      </c>
      <c r="BQ18" s="352">
        <v>18.583950000000002</v>
      </c>
      <c r="BR18" s="352">
        <v>18.601469999999999</v>
      </c>
      <c r="BS18" s="352">
        <v>19.06223</v>
      </c>
      <c r="BT18" s="352">
        <v>18.858640000000001</v>
      </c>
      <c r="BU18" s="352">
        <v>18.744969999999999</v>
      </c>
      <c r="BV18" s="352">
        <v>18.004470000000001</v>
      </c>
    </row>
    <row r="19" spans="1:74" ht="11.1" customHeight="1" x14ac:dyDescent="0.2">
      <c r="A19" s="58" t="s">
        <v>323</v>
      </c>
      <c r="B19" s="742" t="s">
        <v>1004</v>
      </c>
      <c r="C19" s="429">
        <v>22.805612849999999</v>
      </c>
      <c r="D19" s="429">
        <v>24.600311749999999</v>
      </c>
      <c r="E19" s="429">
        <v>24.462371000000001</v>
      </c>
      <c r="F19" s="429">
        <v>24.433223770000001</v>
      </c>
      <c r="G19" s="429">
        <v>23.722754420000001</v>
      </c>
      <c r="H19" s="429">
        <v>24.47075598</v>
      </c>
      <c r="I19" s="429">
        <v>21.674408939999999</v>
      </c>
      <c r="J19" s="429">
        <v>25.440293570000001</v>
      </c>
      <c r="K19" s="429">
        <v>27.310041630000001</v>
      </c>
      <c r="L19" s="429">
        <v>25.57439527</v>
      </c>
      <c r="M19" s="429">
        <v>26.211034389999998</v>
      </c>
      <c r="N19" s="429">
        <v>26.947528980000001</v>
      </c>
      <c r="O19" s="429">
        <v>29.936602149999999</v>
      </c>
      <c r="P19" s="429">
        <v>31.27146814</v>
      </c>
      <c r="Q19" s="429">
        <v>31.242851569999999</v>
      </c>
      <c r="R19" s="429">
        <v>31.2122256</v>
      </c>
      <c r="S19" s="429">
        <v>29.474271259999998</v>
      </c>
      <c r="T19" s="429">
        <v>28.344339120000001</v>
      </c>
      <c r="U19" s="429">
        <v>26.837315830000001</v>
      </c>
      <c r="V19" s="429">
        <v>27.101922609999999</v>
      </c>
      <c r="W19" s="429">
        <v>27.37666677</v>
      </c>
      <c r="X19" s="429">
        <v>28.060926670000001</v>
      </c>
      <c r="Y19" s="429">
        <v>27.464295140000001</v>
      </c>
      <c r="Z19" s="429">
        <v>27.516080299999999</v>
      </c>
      <c r="AA19" s="429">
        <v>27.426710239999998</v>
      </c>
      <c r="AB19" s="429">
        <v>27.960678179999999</v>
      </c>
      <c r="AC19" s="429">
        <v>27.804660200000001</v>
      </c>
      <c r="AD19" s="429">
        <v>27.422685850000001</v>
      </c>
      <c r="AE19" s="429">
        <v>26.47614583</v>
      </c>
      <c r="AF19" s="429">
        <v>26.139964299999999</v>
      </c>
      <c r="AG19" s="429">
        <v>26.854761329999999</v>
      </c>
      <c r="AH19" s="429">
        <v>27.888846390000001</v>
      </c>
      <c r="AI19" s="429">
        <v>29.111633179999998</v>
      </c>
      <c r="AJ19" s="429">
        <v>28.25230474</v>
      </c>
      <c r="AK19" s="429">
        <v>28.910322659999999</v>
      </c>
      <c r="AL19" s="429">
        <v>28.227372920000001</v>
      </c>
      <c r="AM19" s="429">
        <v>28.672808409999998</v>
      </c>
      <c r="AN19" s="429">
        <v>29.674714699999999</v>
      </c>
      <c r="AO19" s="429">
        <v>29.545964130000002</v>
      </c>
      <c r="AP19" s="429">
        <v>29.607321649999999</v>
      </c>
      <c r="AQ19" s="429">
        <v>29.234981269999999</v>
      </c>
      <c r="AR19" s="429">
        <v>28.046699279999999</v>
      </c>
      <c r="AS19" s="429">
        <v>27.928637890000001</v>
      </c>
      <c r="AT19" s="429">
        <v>29.094207350000001</v>
      </c>
      <c r="AU19" s="429">
        <v>29.538953280000001</v>
      </c>
      <c r="AV19" s="429">
        <v>29.52</v>
      </c>
      <c r="AW19" s="429">
        <v>28.86</v>
      </c>
      <c r="AX19" s="429">
        <v>28.242799999999999</v>
      </c>
      <c r="AY19" s="429">
        <v>29.027239999999999</v>
      </c>
      <c r="AZ19" s="352">
        <v>30.24417</v>
      </c>
      <c r="BA19" s="352">
        <v>30.202349999999999</v>
      </c>
      <c r="BB19" s="352">
        <v>30.377099999999999</v>
      </c>
      <c r="BC19" s="352">
        <v>30.083359999999999</v>
      </c>
      <c r="BD19" s="352">
        <v>28.980429999999998</v>
      </c>
      <c r="BE19" s="352">
        <v>28.869330000000001</v>
      </c>
      <c r="BF19" s="352">
        <v>29.694669999999999</v>
      </c>
      <c r="BG19" s="352">
        <v>30.310580000000002</v>
      </c>
      <c r="BH19" s="352">
        <v>30.5563</v>
      </c>
      <c r="BI19" s="352">
        <v>30.061319999999998</v>
      </c>
      <c r="BJ19" s="352">
        <v>29.530280000000001</v>
      </c>
      <c r="BK19" s="352">
        <v>30.283000000000001</v>
      </c>
      <c r="BL19" s="352">
        <v>31.430679999999999</v>
      </c>
      <c r="BM19" s="352">
        <v>31.200189999999999</v>
      </c>
      <c r="BN19" s="352">
        <v>31.30939</v>
      </c>
      <c r="BO19" s="352">
        <v>30.976320000000001</v>
      </c>
      <c r="BP19" s="352">
        <v>29.849979999999999</v>
      </c>
      <c r="BQ19" s="352">
        <v>29.81343</v>
      </c>
      <c r="BR19" s="352">
        <v>30.801130000000001</v>
      </c>
      <c r="BS19" s="352">
        <v>31.5852</v>
      </c>
      <c r="BT19" s="352">
        <v>31.913350000000001</v>
      </c>
      <c r="BU19" s="352">
        <v>31.367059999999999</v>
      </c>
      <c r="BV19" s="352">
        <v>30.785820000000001</v>
      </c>
    </row>
    <row r="20" spans="1:74" ht="11.1" customHeight="1" x14ac:dyDescent="0.2">
      <c r="A20" s="58" t="s">
        <v>324</v>
      </c>
      <c r="B20" s="609" t="s">
        <v>1005</v>
      </c>
      <c r="C20" s="429">
        <v>16.928622499999999</v>
      </c>
      <c r="D20" s="429">
        <v>17.30524758</v>
      </c>
      <c r="E20" s="429">
        <v>17.389437229999999</v>
      </c>
      <c r="F20" s="429">
        <v>17.660164630000001</v>
      </c>
      <c r="G20" s="429">
        <v>18.099217450000001</v>
      </c>
      <c r="H20" s="429">
        <v>18.788119760000001</v>
      </c>
      <c r="I20" s="429">
        <v>18.633474629999998</v>
      </c>
      <c r="J20" s="429">
        <v>18.42681138</v>
      </c>
      <c r="K20" s="429">
        <v>19.842108920000001</v>
      </c>
      <c r="L20" s="429">
        <v>19.605767090000001</v>
      </c>
      <c r="M20" s="429">
        <v>19.47060772</v>
      </c>
      <c r="N20" s="429">
        <v>19.283837269999999</v>
      </c>
      <c r="O20" s="429">
        <v>19.878542960000001</v>
      </c>
      <c r="P20" s="429">
        <v>20.2659181</v>
      </c>
      <c r="Q20" s="429">
        <v>19.085228910000001</v>
      </c>
      <c r="R20" s="429">
        <v>18.735850840000001</v>
      </c>
      <c r="S20" s="429">
        <v>18.958162170000001</v>
      </c>
      <c r="T20" s="429">
        <v>19.577013539999999</v>
      </c>
      <c r="U20" s="429">
        <v>19.691759780000002</v>
      </c>
      <c r="V20" s="429">
        <v>19.735143740000002</v>
      </c>
      <c r="W20" s="429">
        <v>20.112775620000001</v>
      </c>
      <c r="X20" s="429">
        <v>19.67352275</v>
      </c>
      <c r="Y20" s="429">
        <v>19.7558942</v>
      </c>
      <c r="Z20" s="429">
        <v>19.357947129999999</v>
      </c>
      <c r="AA20" s="429">
        <v>19.594716200000001</v>
      </c>
      <c r="AB20" s="429">
        <v>20.008297150000001</v>
      </c>
      <c r="AC20" s="429">
        <v>20.142490030000001</v>
      </c>
      <c r="AD20" s="429">
        <v>20.157754520000001</v>
      </c>
      <c r="AE20" s="429">
        <v>20.449204210000001</v>
      </c>
      <c r="AF20" s="429">
        <v>20.741226430000001</v>
      </c>
      <c r="AG20" s="429">
        <v>21.126796649999999</v>
      </c>
      <c r="AH20" s="429">
        <v>21.288822450000001</v>
      </c>
      <c r="AI20" s="429">
        <v>21.146330150000001</v>
      </c>
      <c r="AJ20" s="429">
        <v>21.29768546</v>
      </c>
      <c r="AK20" s="429">
        <v>20.890013060000001</v>
      </c>
      <c r="AL20" s="429">
        <v>20.431012020000001</v>
      </c>
      <c r="AM20" s="429">
        <v>20.743317380000001</v>
      </c>
      <c r="AN20" s="429">
        <v>21.407828349999999</v>
      </c>
      <c r="AO20" s="429">
        <v>21.376216060000001</v>
      </c>
      <c r="AP20" s="429">
        <v>21.816367450000001</v>
      </c>
      <c r="AQ20" s="429">
        <v>22.42335048</v>
      </c>
      <c r="AR20" s="429">
        <v>23.534283240000001</v>
      </c>
      <c r="AS20" s="429">
        <v>23.535973179999999</v>
      </c>
      <c r="AT20" s="429">
        <v>23.78428259</v>
      </c>
      <c r="AU20" s="429">
        <v>23.833565239999999</v>
      </c>
      <c r="AV20" s="429">
        <v>23.47</v>
      </c>
      <c r="AW20" s="429">
        <v>23.06</v>
      </c>
      <c r="AX20" s="429">
        <v>22.459879999999998</v>
      </c>
      <c r="AY20" s="429">
        <v>22.81859</v>
      </c>
      <c r="AZ20" s="352">
        <v>23.370059999999999</v>
      </c>
      <c r="BA20" s="352">
        <v>22.994309999999999</v>
      </c>
      <c r="BB20" s="352">
        <v>23.223089999999999</v>
      </c>
      <c r="BC20" s="352">
        <v>23.833680000000001</v>
      </c>
      <c r="BD20" s="352">
        <v>24.901</v>
      </c>
      <c r="BE20" s="352">
        <v>24.681380000000001</v>
      </c>
      <c r="BF20" s="352">
        <v>24.513079999999999</v>
      </c>
      <c r="BG20" s="352">
        <v>24.692810000000001</v>
      </c>
      <c r="BH20" s="352">
        <v>24.43581</v>
      </c>
      <c r="BI20" s="352">
        <v>23.83597</v>
      </c>
      <c r="BJ20" s="352">
        <v>23.242719999999998</v>
      </c>
      <c r="BK20" s="352">
        <v>23.37237</v>
      </c>
      <c r="BL20" s="352">
        <v>23.781849999999999</v>
      </c>
      <c r="BM20" s="352">
        <v>23.376290000000001</v>
      </c>
      <c r="BN20" s="352">
        <v>23.76389</v>
      </c>
      <c r="BO20" s="352">
        <v>24.24747</v>
      </c>
      <c r="BP20" s="352">
        <v>25.316500000000001</v>
      </c>
      <c r="BQ20" s="352">
        <v>25.12867</v>
      </c>
      <c r="BR20" s="352">
        <v>25.008420000000001</v>
      </c>
      <c r="BS20" s="352">
        <v>25.27347</v>
      </c>
      <c r="BT20" s="352">
        <v>25.068079999999998</v>
      </c>
      <c r="BU20" s="352">
        <v>24.423729999999999</v>
      </c>
      <c r="BV20" s="352">
        <v>23.789960000000001</v>
      </c>
    </row>
    <row r="21" spans="1:74" ht="11.1" customHeight="1" x14ac:dyDescent="0.2">
      <c r="A21" s="58" t="s">
        <v>325</v>
      </c>
      <c r="B21" s="742" t="s">
        <v>1006</v>
      </c>
      <c r="C21" s="429">
        <v>13.800294129999999</v>
      </c>
      <c r="D21" s="429">
        <v>14.04487297</v>
      </c>
      <c r="E21" s="429">
        <v>14.552275249999999</v>
      </c>
      <c r="F21" s="429">
        <v>14.92441316</v>
      </c>
      <c r="G21" s="429">
        <v>15.28997635</v>
      </c>
      <c r="H21" s="429">
        <v>15.80028059</v>
      </c>
      <c r="I21" s="429">
        <v>15.815191</v>
      </c>
      <c r="J21" s="429">
        <v>16.066114750000001</v>
      </c>
      <c r="K21" s="429">
        <v>16.19936642</v>
      </c>
      <c r="L21" s="429">
        <v>16.567289509999998</v>
      </c>
      <c r="M21" s="429">
        <v>16.154338920000001</v>
      </c>
      <c r="N21" s="429">
        <v>15.494587170000001</v>
      </c>
      <c r="O21" s="429">
        <v>15.794526360000001</v>
      </c>
      <c r="P21" s="429">
        <v>16.28348664</v>
      </c>
      <c r="Q21" s="429">
        <v>16.44800832</v>
      </c>
      <c r="R21" s="429">
        <v>16.56342531</v>
      </c>
      <c r="S21" s="429">
        <v>16.865687730000001</v>
      </c>
      <c r="T21" s="429">
        <v>16.37737224</v>
      </c>
      <c r="U21" s="429">
        <v>16.094645740000001</v>
      </c>
      <c r="V21" s="429">
        <v>15.712304420000001</v>
      </c>
      <c r="W21" s="429">
        <v>15.9956497</v>
      </c>
      <c r="X21" s="429">
        <v>16.51797354</v>
      </c>
      <c r="Y21" s="429">
        <v>16.17327946</v>
      </c>
      <c r="Z21" s="429">
        <v>15.924988730000001</v>
      </c>
      <c r="AA21" s="429">
        <v>15.60549477</v>
      </c>
      <c r="AB21" s="429">
        <v>16.027252969999999</v>
      </c>
      <c r="AC21" s="429">
        <v>16.451574870000002</v>
      </c>
      <c r="AD21" s="429">
        <v>16.981192109999999</v>
      </c>
      <c r="AE21" s="429">
        <v>17.021050769999999</v>
      </c>
      <c r="AF21" s="429">
        <v>16.637484109999999</v>
      </c>
      <c r="AG21" s="429">
        <v>16.377949999999998</v>
      </c>
      <c r="AH21" s="429">
        <v>16.449926770000001</v>
      </c>
      <c r="AI21" s="429">
        <v>16.602810250000001</v>
      </c>
      <c r="AJ21" s="429">
        <v>17.002025979999999</v>
      </c>
      <c r="AK21" s="429">
        <v>17.08754046</v>
      </c>
      <c r="AL21" s="429">
        <v>16.111499160000001</v>
      </c>
      <c r="AM21" s="429">
        <v>16.155779649999999</v>
      </c>
      <c r="AN21" s="429">
        <v>16.500526900000001</v>
      </c>
      <c r="AO21" s="429">
        <v>17.333116440000001</v>
      </c>
      <c r="AP21" s="429">
        <v>17.83660033</v>
      </c>
      <c r="AQ21" s="429">
        <v>18.26936358</v>
      </c>
      <c r="AR21" s="429">
        <v>18.311461820000002</v>
      </c>
      <c r="AS21" s="429">
        <v>17.8418572</v>
      </c>
      <c r="AT21" s="429">
        <v>18.218643749999998</v>
      </c>
      <c r="AU21" s="429">
        <v>18.68408535</v>
      </c>
      <c r="AV21" s="429">
        <v>18.53</v>
      </c>
      <c r="AW21" s="429">
        <v>18.28</v>
      </c>
      <c r="AX21" s="429">
        <v>17.141359999999999</v>
      </c>
      <c r="AY21" s="429">
        <v>17.177800000000001</v>
      </c>
      <c r="AZ21" s="352">
        <v>17.548819999999999</v>
      </c>
      <c r="BA21" s="352">
        <v>18.331499999999998</v>
      </c>
      <c r="BB21" s="352">
        <v>18.912669999999999</v>
      </c>
      <c r="BC21" s="352">
        <v>19.372129999999999</v>
      </c>
      <c r="BD21" s="352">
        <v>19.571169999999999</v>
      </c>
      <c r="BE21" s="352">
        <v>19.09976</v>
      </c>
      <c r="BF21" s="352">
        <v>19.223800000000001</v>
      </c>
      <c r="BG21" s="352">
        <v>19.743839999999999</v>
      </c>
      <c r="BH21" s="352">
        <v>19.488669999999999</v>
      </c>
      <c r="BI21" s="352">
        <v>19.186920000000001</v>
      </c>
      <c r="BJ21" s="352">
        <v>18.028680000000001</v>
      </c>
      <c r="BK21" s="352">
        <v>17.99924</v>
      </c>
      <c r="BL21" s="352">
        <v>18.247340000000001</v>
      </c>
      <c r="BM21" s="352">
        <v>18.927140000000001</v>
      </c>
      <c r="BN21" s="352">
        <v>19.461839999999999</v>
      </c>
      <c r="BO21" s="352">
        <v>19.897670000000002</v>
      </c>
      <c r="BP21" s="352">
        <v>20.07227</v>
      </c>
      <c r="BQ21" s="352">
        <v>19.567039999999999</v>
      </c>
      <c r="BR21" s="352">
        <v>19.64293</v>
      </c>
      <c r="BS21" s="352">
        <v>20.175370000000001</v>
      </c>
      <c r="BT21" s="352">
        <v>19.90108</v>
      </c>
      <c r="BU21" s="352">
        <v>19.572240000000001</v>
      </c>
      <c r="BV21" s="352">
        <v>18.391190000000002</v>
      </c>
    </row>
    <row r="22" spans="1:74" ht="11.1" customHeight="1" x14ac:dyDescent="0.2">
      <c r="A22" s="58" t="s">
        <v>326</v>
      </c>
      <c r="B22" s="742" t="s">
        <v>1007</v>
      </c>
      <c r="C22" s="429">
        <v>10.82845313</v>
      </c>
      <c r="D22" s="429">
        <v>10.98108693</v>
      </c>
      <c r="E22" s="429">
        <v>11.63650947</v>
      </c>
      <c r="F22" s="429">
        <v>12.188325389999999</v>
      </c>
      <c r="G22" s="429">
        <v>12.86812666</v>
      </c>
      <c r="H22" s="429">
        <v>13.957844890000001</v>
      </c>
      <c r="I22" s="429">
        <v>14.156398729999999</v>
      </c>
      <c r="J22" s="429">
        <v>14.200544150000001</v>
      </c>
      <c r="K22" s="429">
        <v>13.983419680000001</v>
      </c>
      <c r="L22" s="429">
        <v>13.14830572</v>
      </c>
      <c r="M22" s="429">
        <v>12.44003405</v>
      </c>
      <c r="N22" s="429">
        <v>11.382503979999999</v>
      </c>
      <c r="O22" s="429">
        <v>11.33690079</v>
      </c>
      <c r="P22" s="429">
        <v>12.03506191</v>
      </c>
      <c r="Q22" s="429">
        <v>12.11725348</v>
      </c>
      <c r="R22" s="429">
        <v>12.645498610000001</v>
      </c>
      <c r="S22" s="429">
        <v>13.400879249999999</v>
      </c>
      <c r="T22" s="429">
        <v>14.163084550000001</v>
      </c>
      <c r="U22" s="429">
        <v>14.29966278</v>
      </c>
      <c r="V22" s="429">
        <v>14.202465979999999</v>
      </c>
      <c r="W22" s="429">
        <v>13.95406635</v>
      </c>
      <c r="X22" s="429">
        <v>13.221738269999999</v>
      </c>
      <c r="Y22" s="429">
        <v>12.668384039999999</v>
      </c>
      <c r="Z22" s="429">
        <v>12.054652409999999</v>
      </c>
      <c r="AA22" s="429">
        <v>11.66409397</v>
      </c>
      <c r="AB22" s="429">
        <v>12.259197800000001</v>
      </c>
      <c r="AC22" s="429">
        <v>12.96398439</v>
      </c>
      <c r="AD22" s="429">
        <v>13.207809259999999</v>
      </c>
      <c r="AE22" s="429">
        <v>13.643507509999999</v>
      </c>
      <c r="AF22" s="429">
        <v>14.6465736</v>
      </c>
      <c r="AG22" s="429">
        <v>14.703514439999999</v>
      </c>
      <c r="AH22" s="429">
        <v>14.662100519999999</v>
      </c>
      <c r="AI22" s="429">
        <v>14.662025939999999</v>
      </c>
      <c r="AJ22" s="429">
        <v>13.545476580000001</v>
      </c>
      <c r="AK22" s="429">
        <v>13.353590990000001</v>
      </c>
      <c r="AL22" s="429">
        <v>12.31953201</v>
      </c>
      <c r="AM22" s="429">
        <v>12.13750405</v>
      </c>
      <c r="AN22" s="429">
        <v>12.27415684</v>
      </c>
      <c r="AO22" s="429">
        <v>12.971182389999999</v>
      </c>
      <c r="AP22" s="429">
        <v>13.66450502</v>
      </c>
      <c r="AQ22" s="429">
        <v>14.115913709999999</v>
      </c>
      <c r="AR22" s="429">
        <v>15.5278607</v>
      </c>
      <c r="AS22" s="429">
        <v>15.243711080000001</v>
      </c>
      <c r="AT22" s="429">
        <v>15.271292949999999</v>
      </c>
      <c r="AU22" s="429">
        <v>15.54138253</v>
      </c>
      <c r="AV22" s="429">
        <v>14.15</v>
      </c>
      <c r="AW22" s="429">
        <v>13.89</v>
      </c>
      <c r="AX22" s="429">
        <v>12.562530000000001</v>
      </c>
      <c r="AY22" s="429">
        <v>12.40466</v>
      </c>
      <c r="AZ22" s="352">
        <v>12.675420000000001</v>
      </c>
      <c r="BA22" s="352">
        <v>13.204280000000001</v>
      </c>
      <c r="BB22" s="352">
        <v>13.899419999999999</v>
      </c>
      <c r="BC22" s="352">
        <v>14.293939999999999</v>
      </c>
      <c r="BD22" s="352">
        <v>15.74907</v>
      </c>
      <c r="BE22" s="352">
        <v>15.416359999999999</v>
      </c>
      <c r="BF22" s="352">
        <v>15.26362</v>
      </c>
      <c r="BG22" s="352">
        <v>15.672420000000001</v>
      </c>
      <c r="BH22" s="352">
        <v>14.21386</v>
      </c>
      <c r="BI22" s="352">
        <v>13.91342</v>
      </c>
      <c r="BJ22" s="352">
        <v>12.70318</v>
      </c>
      <c r="BK22" s="352">
        <v>12.6313</v>
      </c>
      <c r="BL22" s="352">
        <v>12.8583</v>
      </c>
      <c r="BM22" s="352">
        <v>13.334429999999999</v>
      </c>
      <c r="BN22" s="352">
        <v>14.03177</v>
      </c>
      <c r="BO22" s="352">
        <v>14.456289999999999</v>
      </c>
      <c r="BP22" s="352">
        <v>15.936450000000001</v>
      </c>
      <c r="BQ22" s="352">
        <v>15.61473</v>
      </c>
      <c r="BR22" s="352">
        <v>15.44801</v>
      </c>
      <c r="BS22" s="352">
        <v>15.861280000000001</v>
      </c>
      <c r="BT22" s="352">
        <v>14.35862</v>
      </c>
      <c r="BU22" s="352">
        <v>14.04923</v>
      </c>
      <c r="BV22" s="352">
        <v>12.82891</v>
      </c>
    </row>
    <row r="23" spans="1:74" ht="11.1" customHeight="1" x14ac:dyDescent="0.2">
      <c r="A23" s="58" t="s">
        <v>327</v>
      </c>
      <c r="B23" s="742" t="s">
        <v>1008</v>
      </c>
      <c r="C23" s="429">
        <v>12.203211230000001</v>
      </c>
      <c r="D23" s="429">
        <v>12.467644160000001</v>
      </c>
      <c r="E23" s="429">
        <v>12.97579734</v>
      </c>
      <c r="F23" s="429">
        <v>13.203788530000001</v>
      </c>
      <c r="G23" s="429">
        <v>13.320576239999999</v>
      </c>
      <c r="H23" s="429">
        <v>13.62479647</v>
      </c>
      <c r="I23" s="429">
        <v>13.870582089999999</v>
      </c>
      <c r="J23" s="429">
        <v>14.043938410000001</v>
      </c>
      <c r="K23" s="429">
        <v>14.28779258</v>
      </c>
      <c r="L23" s="429">
        <v>14.15183493</v>
      </c>
      <c r="M23" s="429">
        <v>13.697245369999999</v>
      </c>
      <c r="N23" s="429">
        <v>13.297549289999999</v>
      </c>
      <c r="O23" s="429">
        <v>13.899375689999999</v>
      </c>
      <c r="P23" s="429">
        <v>14.55945017</v>
      </c>
      <c r="Q23" s="429">
        <v>14.1943511</v>
      </c>
      <c r="R23" s="429">
        <v>14.63524013</v>
      </c>
      <c r="S23" s="429">
        <v>14.589987430000001</v>
      </c>
      <c r="T23" s="429">
        <v>14.701684699999999</v>
      </c>
      <c r="U23" s="429">
        <v>14.2223866</v>
      </c>
      <c r="V23" s="429">
        <v>14.273890529999999</v>
      </c>
      <c r="W23" s="429">
        <v>14.868749469999999</v>
      </c>
      <c r="X23" s="429">
        <v>15.006531349999999</v>
      </c>
      <c r="Y23" s="429">
        <v>14.54200522</v>
      </c>
      <c r="Z23" s="429">
        <v>14.13962201</v>
      </c>
      <c r="AA23" s="429">
        <v>13.83354471</v>
      </c>
      <c r="AB23" s="429">
        <v>14.661939289999999</v>
      </c>
      <c r="AC23" s="429">
        <v>14.912215310000001</v>
      </c>
      <c r="AD23" s="429">
        <v>14.87531057</v>
      </c>
      <c r="AE23" s="429">
        <v>14.350748169999999</v>
      </c>
      <c r="AF23" s="429">
        <v>14.525764179999999</v>
      </c>
      <c r="AG23" s="429">
        <v>14.345199969999999</v>
      </c>
      <c r="AH23" s="429">
        <v>14.354549540000001</v>
      </c>
      <c r="AI23" s="429">
        <v>14.609088910000001</v>
      </c>
      <c r="AJ23" s="429">
        <v>14.85974665</v>
      </c>
      <c r="AK23" s="429">
        <v>14.914774189999999</v>
      </c>
      <c r="AL23" s="429">
        <v>14.36971462</v>
      </c>
      <c r="AM23" s="429">
        <v>14.159543920000001</v>
      </c>
      <c r="AN23" s="429">
        <v>14.807780109999999</v>
      </c>
      <c r="AO23" s="429">
        <v>15.37219256</v>
      </c>
      <c r="AP23" s="429">
        <v>15.489929679999999</v>
      </c>
      <c r="AQ23" s="429">
        <v>15.27354278</v>
      </c>
      <c r="AR23" s="429">
        <v>15.417235570000001</v>
      </c>
      <c r="AS23" s="429">
        <v>15.316208700000001</v>
      </c>
      <c r="AT23" s="429">
        <v>15.653611639999999</v>
      </c>
      <c r="AU23" s="429">
        <v>16.052205990000001</v>
      </c>
      <c r="AV23" s="429">
        <v>15.97</v>
      </c>
      <c r="AW23" s="429">
        <v>15.86</v>
      </c>
      <c r="AX23" s="429">
        <v>15.12349</v>
      </c>
      <c r="AY23" s="429">
        <v>14.914709999999999</v>
      </c>
      <c r="AZ23" s="352">
        <v>15.556979999999999</v>
      </c>
      <c r="BA23" s="352">
        <v>16.106089999999998</v>
      </c>
      <c r="BB23" s="352">
        <v>16.359539999999999</v>
      </c>
      <c r="BC23" s="352">
        <v>16.17718</v>
      </c>
      <c r="BD23" s="352">
        <v>16.437270000000002</v>
      </c>
      <c r="BE23" s="352">
        <v>16.355879999999999</v>
      </c>
      <c r="BF23" s="352">
        <v>16.444590000000002</v>
      </c>
      <c r="BG23" s="352">
        <v>16.706890000000001</v>
      </c>
      <c r="BH23" s="352">
        <v>16.61787</v>
      </c>
      <c r="BI23" s="352">
        <v>16.509709999999998</v>
      </c>
      <c r="BJ23" s="352">
        <v>15.89728</v>
      </c>
      <c r="BK23" s="352">
        <v>15.735989999999999</v>
      </c>
      <c r="BL23" s="352">
        <v>16.336189999999998</v>
      </c>
      <c r="BM23" s="352">
        <v>16.740880000000001</v>
      </c>
      <c r="BN23" s="352">
        <v>16.91311</v>
      </c>
      <c r="BO23" s="352">
        <v>16.725490000000001</v>
      </c>
      <c r="BP23" s="352">
        <v>16.875399999999999</v>
      </c>
      <c r="BQ23" s="352">
        <v>16.695599999999999</v>
      </c>
      <c r="BR23" s="352">
        <v>16.812819999999999</v>
      </c>
      <c r="BS23" s="352">
        <v>17.086279999999999</v>
      </c>
      <c r="BT23" s="352">
        <v>16.977070000000001</v>
      </c>
      <c r="BU23" s="352">
        <v>16.87276</v>
      </c>
      <c r="BV23" s="352">
        <v>16.280439999999999</v>
      </c>
    </row>
    <row r="24" spans="1:74" ht="11.1" customHeight="1" x14ac:dyDescent="0.2">
      <c r="A24" s="58" t="s">
        <v>328</v>
      </c>
      <c r="B24" s="742" t="s">
        <v>1009</v>
      </c>
      <c r="C24" s="429">
        <v>11.891343819999999</v>
      </c>
      <c r="D24" s="429">
        <v>11.592413540000001</v>
      </c>
      <c r="E24" s="429">
        <v>12.24015342</v>
      </c>
      <c r="F24" s="429">
        <v>12.769886570000001</v>
      </c>
      <c r="G24" s="429">
        <v>12.90262514</v>
      </c>
      <c r="H24" s="429">
        <v>13.145358890000001</v>
      </c>
      <c r="I24" s="429">
        <v>13.3868233</v>
      </c>
      <c r="J24" s="429">
        <v>13.95295355</v>
      </c>
      <c r="K24" s="429">
        <v>13.64250929</v>
      </c>
      <c r="L24" s="429">
        <v>13.76795553</v>
      </c>
      <c r="M24" s="429">
        <v>13.69475285</v>
      </c>
      <c r="N24" s="429">
        <v>12.64662794</v>
      </c>
      <c r="O24" s="429">
        <v>12.950655149999999</v>
      </c>
      <c r="P24" s="429">
        <v>13.395577299999999</v>
      </c>
      <c r="Q24" s="429">
        <v>13.16490344</v>
      </c>
      <c r="R24" s="429">
        <v>13.0557233</v>
      </c>
      <c r="S24" s="429">
        <v>13.2579403</v>
      </c>
      <c r="T24" s="429">
        <v>13.24201236</v>
      </c>
      <c r="U24" s="429">
        <v>13.02457476</v>
      </c>
      <c r="V24" s="429">
        <v>12.78622294</v>
      </c>
      <c r="W24" s="429">
        <v>12.97289376</v>
      </c>
      <c r="X24" s="429">
        <v>13.48484096</v>
      </c>
      <c r="Y24" s="429">
        <v>13.53259072</v>
      </c>
      <c r="Z24" s="429">
        <v>12.857111509999999</v>
      </c>
      <c r="AA24" s="429">
        <v>12.766062829999999</v>
      </c>
      <c r="AB24" s="429">
        <v>12.93963419</v>
      </c>
      <c r="AC24" s="429">
        <v>13.899370619999999</v>
      </c>
      <c r="AD24" s="429">
        <v>13.833018600000001</v>
      </c>
      <c r="AE24" s="429">
        <v>13.390726109999999</v>
      </c>
      <c r="AF24" s="429">
        <v>13.429438620000001</v>
      </c>
      <c r="AG24" s="429">
        <v>13.125300230000001</v>
      </c>
      <c r="AH24" s="429">
        <v>13.19443008</v>
      </c>
      <c r="AI24" s="429">
        <v>13.35123886</v>
      </c>
      <c r="AJ24" s="429">
        <v>13.802177349999999</v>
      </c>
      <c r="AK24" s="429">
        <v>14.260016329999999</v>
      </c>
      <c r="AL24" s="429">
        <v>13.60080672</v>
      </c>
      <c r="AM24" s="429">
        <v>13.311659880000001</v>
      </c>
      <c r="AN24" s="429">
        <v>13.55726862</v>
      </c>
      <c r="AO24" s="429">
        <v>14.35249451</v>
      </c>
      <c r="AP24" s="429">
        <v>14.898497539999999</v>
      </c>
      <c r="AQ24" s="429">
        <v>14.68801274</v>
      </c>
      <c r="AR24" s="429">
        <v>14.469084990000001</v>
      </c>
      <c r="AS24" s="429">
        <v>14.057113530000001</v>
      </c>
      <c r="AT24" s="429">
        <v>14.03744333</v>
      </c>
      <c r="AU24" s="429">
        <v>14.325825010000001</v>
      </c>
      <c r="AV24" s="429">
        <v>14.39</v>
      </c>
      <c r="AW24" s="429">
        <v>14.51</v>
      </c>
      <c r="AX24" s="429">
        <v>13.953760000000001</v>
      </c>
      <c r="AY24" s="429">
        <v>13.835800000000001</v>
      </c>
      <c r="AZ24" s="352">
        <v>13.938140000000001</v>
      </c>
      <c r="BA24" s="352">
        <v>14.5496</v>
      </c>
      <c r="BB24" s="352">
        <v>15.16098</v>
      </c>
      <c r="BC24" s="352">
        <v>15.00878</v>
      </c>
      <c r="BD24" s="352">
        <v>14.8003</v>
      </c>
      <c r="BE24" s="352">
        <v>14.415900000000001</v>
      </c>
      <c r="BF24" s="352">
        <v>14.24666</v>
      </c>
      <c r="BG24" s="352">
        <v>14.555870000000001</v>
      </c>
      <c r="BH24" s="352">
        <v>14.75475</v>
      </c>
      <c r="BI24" s="352">
        <v>14.868230000000001</v>
      </c>
      <c r="BJ24" s="352">
        <v>14.337289999999999</v>
      </c>
      <c r="BK24" s="352">
        <v>14.411379999999999</v>
      </c>
      <c r="BL24" s="352">
        <v>14.555199999999999</v>
      </c>
      <c r="BM24" s="352">
        <v>14.992710000000001</v>
      </c>
      <c r="BN24" s="352">
        <v>15.47442</v>
      </c>
      <c r="BO24" s="352">
        <v>15.301629999999999</v>
      </c>
      <c r="BP24" s="352">
        <v>15.12739</v>
      </c>
      <c r="BQ24" s="352">
        <v>14.73939</v>
      </c>
      <c r="BR24" s="352">
        <v>14.566319999999999</v>
      </c>
      <c r="BS24" s="352">
        <v>14.88317</v>
      </c>
      <c r="BT24" s="352">
        <v>15.08944</v>
      </c>
      <c r="BU24" s="352">
        <v>15.21069</v>
      </c>
      <c r="BV24" s="352">
        <v>14.66966</v>
      </c>
    </row>
    <row r="25" spans="1:74" ht="11.1" customHeight="1" x14ac:dyDescent="0.2">
      <c r="A25" s="58" t="s">
        <v>329</v>
      </c>
      <c r="B25" s="742" t="s">
        <v>1010</v>
      </c>
      <c r="C25" s="429">
        <v>11.87138536</v>
      </c>
      <c r="D25" s="429">
        <v>11.81802388</v>
      </c>
      <c r="E25" s="429">
        <v>12.41418183</v>
      </c>
      <c r="F25" s="429">
        <v>12.95158561</v>
      </c>
      <c r="G25" s="429">
        <v>13.02829455</v>
      </c>
      <c r="H25" s="429">
        <v>13.34248215</v>
      </c>
      <c r="I25" s="429">
        <v>13.64642961</v>
      </c>
      <c r="J25" s="429">
        <v>14.0454431</v>
      </c>
      <c r="K25" s="429">
        <v>14.51316203</v>
      </c>
      <c r="L25" s="429">
        <v>14.62842401</v>
      </c>
      <c r="M25" s="429">
        <v>14.35907353</v>
      </c>
      <c r="N25" s="429">
        <v>13.57225083</v>
      </c>
      <c r="O25" s="429">
        <v>13.373588659999999</v>
      </c>
      <c r="P25" s="429">
        <v>13.894921</v>
      </c>
      <c r="Q25" s="429">
        <v>13.75019883</v>
      </c>
      <c r="R25" s="429">
        <v>13.55604943</v>
      </c>
      <c r="S25" s="429">
        <v>13.805868540000001</v>
      </c>
      <c r="T25" s="429">
        <v>13.635468059999999</v>
      </c>
      <c r="U25" s="429">
        <v>13.33531541</v>
      </c>
      <c r="V25" s="429">
        <v>13.554706700000001</v>
      </c>
      <c r="W25" s="429">
        <v>13.96213302</v>
      </c>
      <c r="X25" s="429">
        <v>14.18782131</v>
      </c>
      <c r="Y25" s="429">
        <v>13.857976539999999</v>
      </c>
      <c r="Z25" s="429">
        <v>13.475074599999999</v>
      </c>
      <c r="AA25" s="429">
        <v>13.15924815</v>
      </c>
      <c r="AB25" s="429">
        <v>13.47386013</v>
      </c>
      <c r="AC25" s="429">
        <v>14.152834090000001</v>
      </c>
      <c r="AD25" s="429">
        <v>14.285408029999999</v>
      </c>
      <c r="AE25" s="429">
        <v>13.92435309</v>
      </c>
      <c r="AF25" s="429">
        <v>13.76984528</v>
      </c>
      <c r="AG25" s="429">
        <v>13.930904010000001</v>
      </c>
      <c r="AH25" s="429">
        <v>14.08940561</v>
      </c>
      <c r="AI25" s="429">
        <v>14.37308129</v>
      </c>
      <c r="AJ25" s="429">
        <v>14.836343599999999</v>
      </c>
      <c r="AK25" s="429">
        <v>14.700605360000001</v>
      </c>
      <c r="AL25" s="429">
        <v>14.140515819999999</v>
      </c>
      <c r="AM25" s="429">
        <v>13.44349399</v>
      </c>
      <c r="AN25" s="429">
        <v>13.804000889999999</v>
      </c>
      <c r="AO25" s="429">
        <v>14.44247764</v>
      </c>
      <c r="AP25" s="429">
        <v>14.903274870000001</v>
      </c>
      <c r="AQ25" s="429">
        <v>14.820567</v>
      </c>
      <c r="AR25" s="429">
        <v>14.62601628</v>
      </c>
      <c r="AS25" s="429">
        <v>14.698174610000001</v>
      </c>
      <c r="AT25" s="429">
        <v>14.789836230000001</v>
      </c>
      <c r="AU25" s="429">
        <v>15.137568590000001</v>
      </c>
      <c r="AV25" s="429">
        <v>15.28</v>
      </c>
      <c r="AW25" s="429">
        <v>15.13</v>
      </c>
      <c r="AX25" s="429">
        <v>14.5251</v>
      </c>
      <c r="AY25" s="429">
        <v>13.919930000000001</v>
      </c>
      <c r="AZ25" s="352">
        <v>14.33503</v>
      </c>
      <c r="BA25" s="352">
        <v>14.87419</v>
      </c>
      <c r="BB25" s="352">
        <v>15.38921</v>
      </c>
      <c r="BC25" s="352">
        <v>15.2615</v>
      </c>
      <c r="BD25" s="352">
        <v>14.94994</v>
      </c>
      <c r="BE25" s="352">
        <v>14.889250000000001</v>
      </c>
      <c r="BF25" s="352">
        <v>14.89968</v>
      </c>
      <c r="BG25" s="352">
        <v>15.336600000000001</v>
      </c>
      <c r="BH25" s="352">
        <v>15.643050000000001</v>
      </c>
      <c r="BI25" s="352">
        <v>15.375489999999999</v>
      </c>
      <c r="BJ25" s="352">
        <v>14.654109999999999</v>
      </c>
      <c r="BK25" s="352">
        <v>14.29574</v>
      </c>
      <c r="BL25" s="352">
        <v>14.749610000000001</v>
      </c>
      <c r="BM25" s="352">
        <v>15.1995</v>
      </c>
      <c r="BN25" s="352">
        <v>15.70538</v>
      </c>
      <c r="BO25" s="352">
        <v>15.576409999999999</v>
      </c>
      <c r="BP25" s="352">
        <v>15.271100000000001</v>
      </c>
      <c r="BQ25" s="352">
        <v>15.231339999999999</v>
      </c>
      <c r="BR25" s="352">
        <v>15.30954</v>
      </c>
      <c r="BS25" s="352">
        <v>15.824540000000001</v>
      </c>
      <c r="BT25" s="352">
        <v>16.200780000000002</v>
      </c>
      <c r="BU25" s="352">
        <v>15.9694</v>
      </c>
      <c r="BV25" s="352">
        <v>15.238350000000001</v>
      </c>
    </row>
    <row r="26" spans="1:74" ht="11.1" customHeight="1" x14ac:dyDescent="0.2">
      <c r="A26" s="58" t="s">
        <v>330</v>
      </c>
      <c r="B26" s="742" t="s">
        <v>1011</v>
      </c>
      <c r="C26" s="429">
        <v>11.95360889</v>
      </c>
      <c r="D26" s="429">
        <v>12.08619981</v>
      </c>
      <c r="E26" s="429">
        <v>12.232923660000001</v>
      </c>
      <c r="F26" s="429">
        <v>12.558688739999999</v>
      </c>
      <c r="G26" s="429">
        <v>12.651478880000001</v>
      </c>
      <c r="H26" s="429">
        <v>13.03091779</v>
      </c>
      <c r="I26" s="429">
        <v>13.0953424</v>
      </c>
      <c r="J26" s="429">
        <v>13.159447289999999</v>
      </c>
      <c r="K26" s="429">
        <v>13.280743899999999</v>
      </c>
      <c r="L26" s="429">
        <v>13.34801549</v>
      </c>
      <c r="M26" s="429">
        <v>12.90559079</v>
      </c>
      <c r="N26" s="429">
        <v>12.56130564</v>
      </c>
      <c r="O26" s="429">
        <v>12.807230949999999</v>
      </c>
      <c r="P26" s="429">
        <v>13.00619348</v>
      </c>
      <c r="Q26" s="429">
        <v>13.03268353</v>
      </c>
      <c r="R26" s="429">
        <v>13.37887087</v>
      </c>
      <c r="S26" s="429">
        <v>13.88889356</v>
      </c>
      <c r="T26" s="429">
        <v>14.17494312</v>
      </c>
      <c r="U26" s="429">
        <v>14.023685649999999</v>
      </c>
      <c r="V26" s="429">
        <v>13.915298590000001</v>
      </c>
      <c r="W26" s="429">
        <v>14.348955350000001</v>
      </c>
      <c r="X26" s="429">
        <v>13.86156094</v>
      </c>
      <c r="Y26" s="429">
        <v>13.844027029999999</v>
      </c>
      <c r="Z26" s="429">
        <v>13.44025426</v>
      </c>
      <c r="AA26" s="429">
        <v>13.29210975</v>
      </c>
      <c r="AB26" s="429">
        <v>13.621328979999999</v>
      </c>
      <c r="AC26" s="429">
        <v>13.804716300000001</v>
      </c>
      <c r="AD26" s="429">
        <v>14.115973540000001</v>
      </c>
      <c r="AE26" s="429">
        <v>14.39657931</v>
      </c>
      <c r="AF26" s="429">
        <v>14.47601742</v>
      </c>
      <c r="AG26" s="429">
        <v>14.20460692</v>
      </c>
      <c r="AH26" s="429">
        <v>14.32491563</v>
      </c>
      <c r="AI26" s="429">
        <v>14.541214630000001</v>
      </c>
      <c r="AJ26" s="429">
        <v>14.412684329999999</v>
      </c>
      <c r="AK26" s="429">
        <v>13.999590960000001</v>
      </c>
      <c r="AL26" s="429">
        <v>13.858778819999999</v>
      </c>
      <c r="AM26" s="429">
        <v>13.545007379999999</v>
      </c>
      <c r="AN26" s="429">
        <v>13.78868275</v>
      </c>
      <c r="AO26" s="429">
        <v>14.05008877</v>
      </c>
      <c r="AP26" s="429">
        <v>14.360877929999999</v>
      </c>
      <c r="AQ26" s="429">
        <v>14.542010640000001</v>
      </c>
      <c r="AR26" s="429">
        <v>14.346224619999999</v>
      </c>
      <c r="AS26" s="429">
        <v>14.63417024</v>
      </c>
      <c r="AT26" s="429">
        <v>14.69839954</v>
      </c>
      <c r="AU26" s="429">
        <v>14.80315828</v>
      </c>
      <c r="AV26" s="429">
        <v>14.91</v>
      </c>
      <c r="AW26" s="429">
        <v>14.74</v>
      </c>
      <c r="AX26" s="429">
        <v>14.69317</v>
      </c>
      <c r="AY26" s="429">
        <v>14.38795</v>
      </c>
      <c r="AZ26" s="352">
        <v>14.467269999999999</v>
      </c>
      <c r="BA26" s="352">
        <v>14.684749999999999</v>
      </c>
      <c r="BB26" s="352">
        <v>15.02745</v>
      </c>
      <c r="BC26" s="352">
        <v>15.216839999999999</v>
      </c>
      <c r="BD26" s="352">
        <v>14.963190000000001</v>
      </c>
      <c r="BE26" s="352">
        <v>15.24954</v>
      </c>
      <c r="BF26" s="352">
        <v>15.26262</v>
      </c>
      <c r="BG26" s="352">
        <v>15.26163</v>
      </c>
      <c r="BH26" s="352">
        <v>15.297750000000001</v>
      </c>
      <c r="BI26" s="352">
        <v>15.02692</v>
      </c>
      <c r="BJ26" s="352">
        <v>14.888809999999999</v>
      </c>
      <c r="BK26" s="352">
        <v>14.52586</v>
      </c>
      <c r="BL26" s="352">
        <v>14.731120000000001</v>
      </c>
      <c r="BM26" s="352">
        <v>15.025270000000001</v>
      </c>
      <c r="BN26" s="352">
        <v>15.396140000000001</v>
      </c>
      <c r="BO26" s="352">
        <v>15.547090000000001</v>
      </c>
      <c r="BP26" s="352">
        <v>15.27478</v>
      </c>
      <c r="BQ26" s="352">
        <v>15.56447</v>
      </c>
      <c r="BR26" s="352">
        <v>15.552060000000001</v>
      </c>
      <c r="BS26" s="352">
        <v>15.556139999999999</v>
      </c>
      <c r="BT26" s="352">
        <v>15.561</v>
      </c>
      <c r="BU26" s="352">
        <v>15.241160000000001</v>
      </c>
      <c r="BV26" s="352">
        <v>15.09094</v>
      </c>
    </row>
    <row r="27" spans="1:74" ht="11.1" customHeight="1" x14ac:dyDescent="0.2">
      <c r="A27" s="58" t="s">
        <v>331</v>
      </c>
      <c r="B27" s="743" t="s">
        <v>1014</v>
      </c>
      <c r="C27" s="429">
        <v>17.25605672</v>
      </c>
      <c r="D27" s="429">
        <v>17.764186989999999</v>
      </c>
      <c r="E27" s="429">
        <v>18.8180391</v>
      </c>
      <c r="F27" s="429">
        <v>17.284427359999999</v>
      </c>
      <c r="G27" s="429">
        <v>20.517167499999999</v>
      </c>
      <c r="H27" s="429">
        <v>22.326088519999999</v>
      </c>
      <c r="I27" s="429">
        <v>21.08293265</v>
      </c>
      <c r="J27" s="429">
        <v>21.74090434</v>
      </c>
      <c r="K27" s="429">
        <v>21.900204670000001</v>
      </c>
      <c r="L27" s="429">
        <v>20.540959699999998</v>
      </c>
      <c r="M27" s="429">
        <v>18.73458858</v>
      </c>
      <c r="N27" s="429">
        <v>18.174492449999999</v>
      </c>
      <c r="O27" s="429">
        <v>19.474930310000001</v>
      </c>
      <c r="P27" s="429">
        <v>19.38459108</v>
      </c>
      <c r="Q27" s="429">
        <v>21.119849179999999</v>
      </c>
      <c r="R27" s="429">
        <v>21.322281409999999</v>
      </c>
      <c r="S27" s="429">
        <v>22.113359410000001</v>
      </c>
      <c r="T27" s="429">
        <v>23.634429520000001</v>
      </c>
      <c r="U27" s="429">
        <v>23.365560160000001</v>
      </c>
      <c r="V27" s="429">
        <v>24.212384</v>
      </c>
      <c r="W27" s="429">
        <v>24.292060920000001</v>
      </c>
      <c r="X27" s="429">
        <v>23.842713839999998</v>
      </c>
      <c r="Y27" s="429">
        <v>21.566796350000001</v>
      </c>
      <c r="Z27" s="429">
        <v>20.703609610000001</v>
      </c>
      <c r="AA27" s="429">
        <v>21.164367819999999</v>
      </c>
      <c r="AB27" s="429">
        <v>22.377677729999998</v>
      </c>
      <c r="AC27" s="429">
        <v>22.94711246</v>
      </c>
      <c r="AD27" s="429">
        <v>24.601413690000001</v>
      </c>
      <c r="AE27" s="429">
        <v>25.184376189999998</v>
      </c>
      <c r="AF27" s="429">
        <v>26.0203755</v>
      </c>
      <c r="AG27" s="429">
        <v>26.39929029</v>
      </c>
      <c r="AH27" s="429">
        <v>25.741960540000001</v>
      </c>
      <c r="AI27" s="429">
        <v>26.202408389999999</v>
      </c>
      <c r="AJ27" s="429">
        <v>25.751671810000001</v>
      </c>
      <c r="AK27" s="429">
        <v>22.458281119999999</v>
      </c>
      <c r="AL27" s="429">
        <v>22.152456770000001</v>
      </c>
      <c r="AM27" s="429">
        <v>22.054880520000001</v>
      </c>
      <c r="AN27" s="429">
        <v>22.37542032</v>
      </c>
      <c r="AO27" s="429">
        <v>23.14600145</v>
      </c>
      <c r="AP27" s="429">
        <v>24.928862349999999</v>
      </c>
      <c r="AQ27" s="429">
        <v>25.494438590000001</v>
      </c>
      <c r="AR27" s="429">
        <v>26.140599030000001</v>
      </c>
      <c r="AS27" s="429">
        <v>25.935959100000002</v>
      </c>
      <c r="AT27" s="429">
        <v>25.69040785</v>
      </c>
      <c r="AU27" s="429">
        <v>26.75497279</v>
      </c>
      <c r="AV27" s="429">
        <v>26.38</v>
      </c>
      <c r="AW27" s="429">
        <v>24.07</v>
      </c>
      <c r="AX27" s="429">
        <v>22.929590000000001</v>
      </c>
      <c r="AY27" s="429">
        <v>22.552679999999999</v>
      </c>
      <c r="AZ27" s="352">
        <v>22.781230000000001</v>
      </c>
      <c r="BA27" s="352">
        <v>23.507090000000002</v>
      </c>
      <c r="BB27" s="352">
        <v>26.23978</v>
      </c>
      <c r="BC27" s="352">
        <v>25.841180000000001</v>
      </c>
      <c r="BD27" s="352">
        <v>26.537559999999999</v>
      </c>
      <c r="BE27" s="352">
        <v>26.28088</v>
      </c>
      <c r="BF27" s="352">
        <v>26.04927</v>
      </c>
      <c r="BG27" s="352">
        <v>27.188870000000001</v>
      </c>
      <c r="BH27" s="352">
        <v>25.915150000000001</v>
      </c>
      <c r="BI27" s="352">
        <v>24.518699999999999</v>
      </c>
      <c r="BJ27" s="352">
        <v>23.370290000000001</v>
      </c>
      <c r="BK27" s="352">
        <v>23.05134</v>
      </c>
      <c r="BL27" s="352">
        <v>23.312709999999999</v>
      </c>
      <c r="BM27" s="352">
        <v>24.114239999999999</v>
      </c>
      <c r="BN27" s="352">
        <v>28.00188</v>
      </c>
      <c r="BO27" s="352">
        <v>26.624199999999998</v>
      </c>
      <c r="BP27" s="352">
        <v>27.35031</v>
      </c>
      <c r="BQ27" s="352">
        <v>27.119879999999998</v>
      </c>
      <c r="BR27" s="352">
        <v>26.912109999999998</v>
      </c>
      <c r="BS27" s="352">
        <v>28.131239999999998</v>
      </c>
      <c r="BT27" s="352">
        <v>25.886140000000001</v>
      </c>
      <c r="BU27" s="352">
        <v>25.427440000000001</v>
      </c>
      <c r="BV27" s="352">
        <v>24.27234</v>
      </c>
    </row>
    <row r="28" spans="1:74" ht="11.1"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352"/>
      <c r="BA28" s="352"/>
      <c r="BB28" s="352"/>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8"/>
      <c r="B29" s="60" t="s">
        <v>989</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464"/>
      <c r="BA29" s="464"/>
      <c r="BB29" s="464"/>
      <c r="BC29" s="464"/>
      <c r="BD29" s="464"/>
      <c r="BE29" s="464"/>
      <c r="BF29" s="464"/>
      <c r="BG29" s="464"/>
      <c r="BH29" s="464"/>
      <c r="BI29" s="464"/>
      <c r="BJ29" s="464"/>
      <c r="BK29" s="464"/>
      <c r="BL29" s="464"/>
      <c r="BM29" s="464"/>
      <c r="BN29" s="464"/>
      <c r="BO29" s="464"/>
      <c r="BP29" s="464"/>
      <c r="BQ29" s="464"/>
      <c r="BR29" s="464"/>
      <c r="BS29" s="464"/>
      <c r="BT29" s="464"/>
      <c r="BU29" s="464"/>
      <c r="BV29" s="464"/>
    </row>
    <row r="30" spans="1:74" s="539" customFormat="1" ht="11.1" customHeight="1" x14ac:dyDescent="0.2">
      <c r="A30" s="537" t="s">
        <v>342</v>
      </c>
      <c r="B30" s="578" t="s">
        <v>1150</v>
      </c>
      <c r="C30" s="429">
        <v>11.26</v>
      </c>
      <c r="D30" s="429">
        <v>11.66</v>
      </c>
      <c r="E30" s="429">
        <v>11.65</v>
      </c>
      <c r="F30" s="429">
        <v>11.82</v>
      </c>
      <c r="G30" s="429">
        <v>12</v>
      </c>
      <c r="H30" s="429">
        <v>12.75</v>
      </c>
      <c r="I30" s="429">
        <v>13.02</v>
      </c>
      <c r="J30" s="429">
        <v>13.41</v>
      </c>
      <c r="K30" s="429">
        <v>13.28</v>
      </c>
      <c r="L30" s="429">
        <v>12.89</v>
      </c>
      <c r="M30" s="429">
        <v>12.33</v>
      </c>
      <c r="N30" s="429">
        <v>12.28</v>
      </c>
      <c r="O30" s="429">
        <v>12.61</v>
      </c>
      <c r="P30" s="429">
        <v>12.53</v>
      </c>
      <c r="Q30" s="429">
        <v>12.36</v>
      </c>
      <c r="R30" s="429">
        <v>12.08</v>
      </c>
      <c r="S30" s="429">
        <v>12.16</v>
      </c>
      <c r="T30" s="429">
        <v>12.63</v>
      </c>
      <c r="U30" s="429">
        <v>12.91</v>
      </c>
      <c r="V30" s="429">
        <v>13.08</v>
      </c>
      <c r="W30" s="429">
        <v>13.07</v>
      </c>
      <c r="X30" s="429">
        <v>12.73</v>
      </c>
      <c r="Y30" s="429">
        <v>12.43</v>
      </c>
      <c r="Z30" s="429">
        <v>12.24</v>
      </c>
      <c r="AA30" s="429">
        <v>12.5</v>
      </c>
      <c r="AB30" s="429">
        <v>12.53</v>
      </c>
      <c r="AC30" s="429">
        <v>12.47</v>
      </c>
      <c r="AD30" s="429">
        <v>12.35</v>
      </c>
      <c r="AE30" s="429">
        <v>12.32</v>
      </c>
      <c r="AF30" s="429">
        <v>12.89</v>
      </c>
      <c r="AG30" s="429">
        <v>13.37</v>
      </c>
      <c r="AH30" s="429">
        <v>13.16</v>
      </c>
      <c r="AI30" s="429">
        <v>13.23</v>
      </c>
      <c r="AJ30" s="429">
        <v>12.89</v>
      </c>
      <c r="AK30" s="429">
        <v>12.35</v>
      </c>
      <c r="AL30" s="429">
        <v>12.64</v>
      </c>
      <c r="AM30" s="429">
        <v>12.9</v>
      </c>
      <c r="AN30" s="429">
        <v>13.07</v>
      </c>
      <c r="AO30" s="429">
        <v>13.25</v>
      </c>
      <c r="AP30" s="429">
        <v>12.96</v>
      </c>
      <c r="AQ30" s="429">
        <v>13.01</v>
      </c>
      <c r="AR30" s="429">
        <v>13.62</v>
      </c>
      <c r="AS30" s="429">
        <v>14.15</v>
      </c>
      <c r="AT30" s="429">
        <v>14.04</v>
      </c>
      <c r="AU30" s="429">
        <v>14.06</v>
      </c>
      <c r="AV30" s="429">
        <v>13.41</v>
      </c>
      <c r="AW30" s="429">
        <v>13.19</v>
      </c>
      <c r="AX30" s="429">
        <v>13.284700000000001</v>
      </c>
      <c r="AY30" s="429">
        <v>13.499370000000001</v>
      </c>
      <c r="AZ30" s="352">
        <v>13.526999999999999</v>
      </c>
      <c r="BA30" s="352">
        <v>13.72777</v>
      </c>
      <c r="BB30" s="352">
        <v>13.48676</v>
      </c>
      <c r="BC30" s="352">
        <v>13.499879999999999</v>
      </c>
      <c r="BD30" s="352">
        <v>14.12893</v>
      </c>
      <c r="BE30" s="352">
        <v>14.646280000000001</v>
      </c>
      <c r="BF30" s="352">
        <v>14.518700000000001</v>
      </c>
      <c r="BG30" s="352">
        <v>14.52149</v>
      </c>
      <c r="BH30" s="352">
        <v>13.818</v>
      </c>
      <c r="BI30" s="352">
        <v>13.5375</v>
      </c>
      <c r="BJ30" s="352">
        <v>13.535159999999999</v>
      </c>
      <c r="BK30" s="352">
        <v>13.71668</v>
      </c>
      <c r="BL30" s="352">
        <v>13.659940000000001</v>
      </c>
      <c r="BM30" s="352">
        <v>13.85031</v>
      </c>
      <c r="BN30" s="352">
        <v>13.61931</v>
      </c>
      <c r="BO30" s="352">
        <v>13.620419999999999</v>
      </c>
      <c r="BP30" s="352">
        <v>14.22418</v>
      </c>
      <c r="BQ30" s="352">
        <v>14.74236</v>
      </c>
      <c r="BR30" s="352">
        <v>14.58541</v>
      </c>
      <c r="BS30" s="352">
        <v>14.610670000000001</v>
      </c>
      <c r="BT30" s="352">
        <v>13.93056</v>
      </c>
      <c r="BU30" s="352">
        <v>13.65469</v>
      </c>
      <c r="BV30" s="352">
        <v>13.753220000000001</v>
      </c>
    </row>
    <row r="31" spans="1:74" ht="11.1" customHeight="1" x14ac:dyDescent="0.2">
      <c r="A31" s="58" t="s">
        <v>333</v>
      </c>
      <c r="B31" s="742" t="s">
        <v>1004</v>
      </c>
      <c r="C31" s="429">
        <v>18.125874499999998</v>
      </c>
      <c r="D31" s="429">
        <v>19.26890203</v>
      </c>
      <c r="E31" s="429">
        <v>17.87979309</v>
      </c>
      <c r="F31" s="429">
        <v>17.403876239999999</v>
      </c>
      <c r="G31" s="429">
        <v>16.96551354</v>
      </c>
      <c r="H31" s="429">
        <v>17.746126090000001</v>
      </c>
      <c r="I31" s="429">
        <v>17.097546510000001</v>
      </c>
      <c r="J31" s="429">
        <v>18.71137822</v>
      </c>
      <c r="K31" s="429">
        <v>19.05485698</v>
      </c>
      <c r="L31" s="429">
        <v>18.131795700000001</v>
      </c>
      <c r="M31" s="429">
        <v>18.093251479999999</v>
      </c>
      <c r="N31" s="429">
        <v>19.123153309999999</v>
      </c>
      <c r="O31" s="429">
        <v>20.633331510000001</v>
      </c>
      <c r="P31" s="429">
        <v>21.09483273</v>
      </c>
      <c r="Q31" s="429">
        <v>20.133567889999998</v>
      </c>
      <c r="R31" s="429">
        <v>20.359643349999999</v>
      </c>
      <c r="S31" s="429">
        <v>18.129798489999999</v>
      </c>
      <c r="T31" s="429">
        <v>18.93621332</v>
      </c>
      <c r="U31" s="429">
        <v>18.412735390000002</v>
      </c>
      <c r="V31" s="429">
        <v>18.941909129999999</v>
      </c>
      <c r="W31" s="429">
        <v>18.84724409</v>
      </c>
      <c r="X31" s="429">
        <v>19.186375829999999</v>
      </c>
      <c r="Y31" s="429">
        <v>19.17950256</v>
      </c>
      <c r="Z31" s="429">
        <v>19.620024749999999</v>
      </c>
      <c r="AA31" s="429">
        <v>20.612635340000001</v>
      </c>
      <c r="AB31" s="429">
        <v>20.6665262</v>
      </c>
      <c r="AC31" s="429">
        <v>19.995369180000001</v>
      </c>
      <c r="AD31" s="429">
        <v>19.58461883</v>
      </c>
      <c r="AE31" s="429">
        <v>19.869505950000001</v>
      </c>
      <c r="AF31" s="429">
        <v>19.77590876</v>
      </c>
      <c r="AG31" s="429">
        <v>20.01651099</v>
      </c>
      <c r="AH31" s="429">
        <v>20.634196859999999</v>
      </c>
      <c r="AI31" s="429">
        <v>21.077581859999999</v>
      </c>
      <c r="AJ31" s="429">
        <v>20.744221100000001</v>
      </c>
      <c r="AK31" s="429">
        <v>21.652766249999999</v>
      </c>
      <c r="AL31" s="429">
        <v>22.096361779999999</v>
      </c>
      <c r="AM31" s="429">
        <v>22.89667966</v>
      </c>
      <c r="AN31" s="429">
        <v>23.647923729999999</v>
      </c>
      <c r="AO31" s="429">
        <v>23.12981031</v>
      </c>
      <c r="AP31" s="429">
        <v>22.706933849999999</v>
      </c>
      <c r="AQ31" s="429">
        <v>22.23213629</v>
      </c>
      <c r="AR31" s="429">
        <v>21.97129816</v>
      </c>
      <c r="AS31" s="429">
        <v>22.531227789999999</v>
      </c>
      <c r="AT31" s="429">
        <v>22.749159949999999</v>
      </c>
      <c r="AU31" s="429">
        <v>21.829263510000001</v>
      </c>
      <c r="AV31" s="429">
        <v>21.66</v>
      </c>
      <c r="AW31" s="429">
        <v>22.46</v>
      </c>
      <c r="AX31" s="429">
        <v>23.144400000000001</v>
      </c>
      <c r="AY31" s="429">
        <v>24.26193</v>
      </c>
      <c r="AZ31" s="352">
        <v>25.203489999999999</v>
      </c>
      <c r="BA31" s="352">
        <v>24.687860000000001</v>
      </c>
      <c r="BB31" s="352">
        <v>24.291879999999999</v>
      </c>
      <c r="BC31" s="352">
        <v>23.75093</v>
      </c>
      <c r="BD31" s="352">
        <v>23.47176</v>
      </c>
      <c r="BE31" s="352">
        <v>23.936730000000001</v>
      </c>
      <c r="BF31" s="352">
        <v>23.809010000000001</v>
      </c>
      <c r="BG31" s="352">
        <v>22.871759999999998</v>
      </c>
      <c r="BH31" s="352">
        <v>22.646820000000002</v>
      </c>
      <c r="BI31" s="352">
        <v>23.46725</v>
      </c>
      <c r="BJ31" s="352">
        <v>24.173649999999999</v>
      </c>
      <c r="BK31" s="352">
        <v>25.22664</v>
      </c>
      <c r="BL31" s="352">
        <v>26.051649999999999</v>
      </c>
      <c r="BM31" s="352">
        <v>25.355060000000002</v>
      </c>
      <c r="BN31" s="352">
        <v>24.866019999999999</v>
      </c>
      <c r="BO31" s="352">
        <v>24.251750000000001</v>
      </c>
      <c r="BP31" s="352">
        <v>23.88589</v>
      </c>
      <c r="BQ31" s="352">
        <v>24.287299999999998</v>
      </c>
      <c r="BR31" s="352">
        <v>24.125119999999999</v>
      </c>
      <c r="BS31" s="352">
        <v>23.197089999999999</v>
      </c>
      <c r="BT31" s="352">
        <v>22.948409999999999</v>
      </c>
      <c r="BU31" s="352">
        <v>23.75892</v>
      </c>
      <c r="BV31" s="352">
        <v>24.486429999999999</v>
      </c>
    </row>
    <row r="32" spans="1:74" ht="11.1" customHeight="1" x14ac:dyDescent="0.2">
      <c r="A32" s="58" t="s">
        <v>334</v>
      </c>
      <c r="B32" s="609" t="s">
        <v>1005</v>
      </c>
      <c r="C32" s="429">
        <v>13.6727466</v>
      </c>
      <c r="D32" s="429">
        <v>14.399134439999999</v>
      </c>
      <c r="E32" s="429">
        <v>13.81378591</v>
      </c>
      <c r="F32" s="429">
        <v>14.01397064</v>
      </c>
      <c r="G32" s="429">
        <v>14.47670808</v>
      </c>
      <c r="H32" s="429">
        <v>16.02429459</v>
      </c>
      <c r="I32" s="429">
        <v>16.196400369999999</v>
      </c>
      <c r="J32" s="429">
        <v>16.57091308</v>
      </c>
      <c r="K32" s="429">
        <v>16.727833390000001</v>
      </c>
      <c r="L32" s="429">
        <v>15.582495850000001</v>
      </c>
      <c r="M32" s="429">
        <v>14.86971043</v>
      </c>
      <c r="N32" s="429">
        <v>15.05780831</v>
      </c>
      <c r="O32" s="429">
        <v>15.343494919999999</v>
      </c>
      <c r="P32" s="429">
        <v>14.42989729</v>
      </c>
      <c r="Q32" s="429">
        <v>14.572028919999999</v>
      </c>
      <c r="R32" s="429">
        <v>14.30052869</v>
      </c>
      <c r="S32" s="429">
        <v>14.37409527</v>
      </c>
      <c r="T32" s="429">
        <v>15.704989660000001</v>
      </c>
      <c r="U32" s="429">
        <v>16.333999519999999</v>
      </c>
      <c r="V32" s="429">
        <v>16.060496650000001</v>
      </c>
      <c r="W32" s="429">
        <v>16.562303100000001</v>
      </c>
      <c r="X32" s="429">
        <v>15.60657687</v>
      </c>
      <c r="Y32" s="429">
        <v>15.4712475</v>
      </c>
      <c r="Z32" s="429">
        <v>14.48421918</v>
      </c>
      <c r="AA32" s="429">
        <v>14.74328534</v>
      </c>
      <c r="AB32" s="429">
        <v>15.16921514</v>
      </c>
      <c r="AC32" s="429">
        <v>14.880082829999999</v>
      </c>
      <c r="AD32" s="429">
        <v>14.984807050000001</v>
      </c>
      <c r="AE32" s="429">
        <v>15.173032299999999</v>
      </c>
      <c r="AF32" s="429">
        <v>16.190511149999999</v>
      </c>
      <c r="AG32" s="429">
        <v>16.688313390000001</v>
      </c>
      <c r="AH32" s="429">
        <v>16.55059563</v>
      </c>
      <c r="AI32" s="429">
        <v>16.766669570000001</v>
      </c>
      <c r="AJ32" s="429">
        <v>15.674300580000001</v>
      </c>
      <c r="AK32" s="429">
        <v>15.22711458</v>
      </c>
      <c r="AL32" s="429">
        <v>15.64917415</v>
      </c>
      <c r="AM32" s="429">
        <v>16.68827735</v>
      </c>
      <c r="AN32" s="429">
        <v>17.22792596</v>
      </c>
      <c r="AO32" s="429">
        <v>16.946455520000001</v>
      </c>
      <c r="AP32" s="429">
        <v>16.335968040000001</v>
      </c>
      <c r="AQ32" s="429">
        <v>16.67180681</v>
      </c>
      <c r="AR32" s="429">
        <v>18.392656930000001</v>
      </c>
      <c r="AS32" s="429">
        <v>19.08421384</v>
      </c>
      <c r="AT32" s="429">
        <v>18.94267864</v>
      </c>
      <c r="AU32" s="429">
        <v>18.751477829999999</v>
      </c>
      <c r="AV32" s="429">
        <v>17.57</v>
      </c>
      <c r="AW32" s="429">
        <v>17.03</v>
      </c>
      <c r="AX32" s="429">
        <v>17.196850000000001</v>
      </c>
      <c r="AY32" s="429">
        <v>18.059570000000001</v>
      </c>
      <c r="AZ32" s="352">
        <v>18.459440000000001</v>
      </c>
      <c r="BA32" s="352">
        <v>18.218170000000001</v>
      </c>
      <c r="BB32" s="352">
        <v>17.543199999999999</v>
      </c>
      <c r="BC32" s="352">
        <v>17.87501</v>
      </c>
      <c r="BD32" s="352">
        <v>19.53557</v>
      </c>
      <c r="BE32" s="352">
        <v>20.097359999999998</v>
      </c>
      <c r="BF32" s="352">
        <v>19.941960000000002</v>
      </c>
      <c r="BG32" s="352">
        <v>19.553699999999999</v>
      </c>
      <c r="BH32" s="352">
        <v>18.14509</v>
      </c>
      <c r="BI32" s="352">
        <v>17.523150000000001</v>
      </c>
      <c r="BJ32" s="352">
        <v>17.58201</v>
      </c>
      <c r="BK32" s="352">
        <v>18.363430000000001</v>
      </c>
      <c r="BL32" s="352">
        <v>18.796600000000002</v>
      </c>
      <c r="BM32" s="352">
        <v>18.47982</v>
      </c>
      <c r="BN32" s="352">
        <v>17.743220000000001</v>
      </c>
      <c r="BO32" s="352">
        <v>18.051369999999999</v>
      </c>
      <c r="BP32" s="352">
        <v>19.752980000000001</v>
      </c>
      <c r="BQ32" s="352">
        <v>20.295059999999999</v>
      </c>
      <c r="BR32" s="352">
        <v>20.048359999999999</v>
      </c>
      <c r="BS32" s="352">
        <v>19.758880000000001</v>
      </c>
      <c r="BT32" s="352">
        <v>18.40335</v>
      </c>
      <c r="BU32" s="352">
        <v>17.818239999999999</v>
      </c>
      <c r="BV32" s="352">
        <v>17.87407</v>
      </c>
    </row>
    <row r="33" spans="1:74" ht="11.1" customHeight="1" x14ac:dyDescent="0.2">
      <c r="A33" s="58" t="s">
        <v>335</v>
      </c>
      <c r="B33" s="742" t="s">
        <v>1006</v>
      </c>
      <c r="C33" s="429">
        <v>10.68045749</v>
      </c>
      <c r="D33" s="429">
        <v>11.13585606</v>
      </c>
      <c r="E33" s="429">
        <v>11.07199043</v>
      </c>
      <c r="F33" s="429">
        <v>11.42417468</v>
      </c>
      <c r="G33" s="429">
        <v>11.70303333</v>
      </c>
      <c r="H33" s="429">
        <v>11.96553634</v>
      </c>
      <c r="I33" s="429">
        <v>11.92892966</v>
      </c>
      <c r="J33" s="429">
        <v>11.992981179999999</v>
      </c>
      <c r="K33" s="429">
        <v>11.97627078</v>
      </c>
      <c r="L33" s="429">
        <v>11.99384504</v>
      </c>
      <c r="M33" s="429">
        <v>11.653678409999999</v>
      </c>
      <c r="N33" s="429">
        <v>11.62780061</v>
      </c>
      <c r="O33" s="429">
        <v>12.03919404</v>
      </c>
      <c r="P33" s="429">
        <v>11.9643517</v>
      </c>
      <c r="Q33" s="429">
        <v>11.95027822</v>
      </c>
      <c r="R33" s="429">
        <v>11.99892728</v>
      </c>
      <c r="S33" s="429">
        <v>12.11254171</v>
      </c>
      <c r="T33" s="429">
        <v>11.9971145</v>
      </c>
      <c r="U33" s="429">
        <v>11.821864010000001</v>
      </c>
      <c r="V33" s="429">
        <v>11.960518710000001</v>
      </c>
      <c r="W33" s="429">
        <v>11.90023577</v>
      </c>
      <c r="X33" s="429">
        <v>11.939387890000001</v>
      </c>
      <c r="Y33" s="429">
        <v>11.93407998</v>
      </c>
      <c r="Z33" s="429">
        <v>11.655662360000001</v>
      </c>
      <c r="AA33" s="429">
        <v>11.8396998</v>
      </c>
      <c r="AB33" s="429">
        <v>12.11967997</v>
      </c>
      <c r="AC33" s="429">
        <v>12.0566833</v>
      </c>
      <c r="AD33" s="429">
        <v>11.93215148</v>
      </c>
      <c r="AE33" s="429">
        <v>12.37804188</v>
      </c>
      <c r="AF33" s="429">
        <v>12.35558445</v>
      </c>
      <c r="AG33" s="429">
        <v>12.310627650000001</v>
      </c>
      <c r="AH33" s="429">
        <v>12.20276279</v>
      </c>
      <c r="AI33" s="429">
        <v>12.262227620000001</v>
      </c>
      <c r="AJ33" s="429">
        <v>12.165330429999999</v>
      </c>
      <c r="AK33" s="429">
        <v>11.956542929999999</v>
      </c>
      <c r="AL33" s="429">
        <v>11.90732259</v>
      </c>
      <c r="AM33" s="429">
        <v>12.12154827</v>
      </c>
      <c r="AN33" s="429">
        <v>12.69510498</v>
      </c>
      <c r="AO33" s="429">
        <v>12.956434379999999</v>
      </c>
      <c r="AP33" s="429">
        <v>12.818309449999999</v>
      </c>
      <c r="AQ33" s="429">
        <v>12.81008974</v>
      </c>
      <c r="AR33" s="429">
        <v>12.99761166</v>
      </c>
      <c r="AS33" s="429">
        <v>13.32096192</v>
      </c>
      <c r="AT33" s="429">
        <v>13.34882659</v>
      </c>
      <c r="AU33" s="429">
        <v>13.411624829999999</v>
      </c>
      <c r="AV33" s="429">
        <v>13.35</v>
      </c>
      <c r="AW33" s="429">
        <v>13.4</v>
      </c>
      <c r="AX33" s="429">
        <v>12.8499</v>
      </c>
      <c r="AY33" s="429">
        <v>12.897220000000001</v>
      </c>
      <c r="AZ33" s="352">
        <v>13.46353</v>
      </c>
      <c r="BA33" s="352">
        <v>13.5924</v>
      </c>
      <c r="BB33" s="352">
        <v>13.483980000000001</v>
      </c>
      <c r="BC33" s="352">
        <v>13.42793</v>
      </c>
      <c r="BD33" s="352">
        <v>13.65227</v>
      </c>
      <c r="BE33" s="352">
        <v>14.001910000000001</v>
      </c>
      <c r="BF33" s="352">
        <v>13.93089</v>
      </c>
      <c r="BG33" s="352">
        <v>13.92939</v>
      </c>
      <c r="BH33" s="352">
        <v>13.833270000000001</v>
      </c>
      <c r="BI33" s="352">
        <v>13.811920000000001</v>
      </c>
      <c r="BJ33" s="352">
        <v>13.13608</v>
      </c>
      <c r="BK33" s="352">
        <v>13.09895</v>
      </c>
      <c r="BL33" s="352">
        <v>13.608140000000001</v>
      </c>
      <c r="BM33" s="352">
        <v>13.72372</v>
      </c>
      <c r="BN33" s="352">
        <v>13.58276</v>
      </c>
      <c r="BO33" s="352">
        <v>13.48781</v>
      </c>
      <c r="BP33" s="352">
        <v>13.706939999999999</v>
      </c>
      <c r="BQ33" s="352">
        <v>14.0672</v>
      </c>
      <c r="BR33" s="352">
        <v>14.006830000000001</v>
      </c>
      <c r="BS33" s="352">
        <v>14.03599</v>
      </c>
      <c r="BT33" s="352">
        <v>13.9589</v>
      </c>
      <c r="BU33" s="352">
        <v>13.946249999999999</v>
      </c>
      <c r="BV33" s="352">
        <v>13.356640000000001</v>
      </c>
    </row>
    <row r="34" spans="1:74" ht="11.1" customHeight="1" x14ac:dyDescent="0.2">
      <c r="A34" s="58" t="s">
        <v>336</v>
      </c>
      <c r="B34" s="742" t="s">
        <v>1007</v>
      </c>
      <c r="C34" s="429">
        <v>9.4235150619999999</v>
      </c>
      <c r="D34" s="429">
        <v>9.5559915679999996</v>
      </c>
      <c r="E34" s="429">
        <v>9.7401596339999994</v>
      </c>
      <c r="F34" s="429">
        <v>9.8432326460000006</v>
      </c>
      <c r="G34" s="429">
        <v>10.295449850000001</v>
      </c>
      <c r="H34" s="429">
        <v>11.482830740000001</v>
      </c>
      <c r="I34" s="429">
        <v>11.61598511</v>
      </c>
      <c r="J34" s="429">
        <v>11.674528909999999</v>
      </c>
      <c r="K34" s="429">
        <v>10.974541670000001</v>
      </c>
      <c r="L34" s="429">
        <v>10.36846744</v>
      </c>
      <c r="M34" s="429">
        <v>10.145949829999999</v>
      </c>
      <c r="N34" s="429">
        <v>9.6844366060000002</v>
      </c>
      <c r="O34" s="429">
        <v>9.5890062989999993</v>
      </c>
      <c r="P34" s="429">
        <v>9.8853898830000002</v>
      </c>
      <c r="Q34" s="429">
        <v>9.8736878919999995</v>
      </c>
      <c r="R34" s="429">
        <v>9.902523832</v>
      </c>
      <c r="S34" s="429">
        <v>10.17867639</v>
      </c>
      <c r="T34" s="429">
        <v>11.142077670000001</v>
      </c>
      <c r="U34" s="429">
        <v>11.239412339999999</v>
      </c>
      <c r="V34" s="429">
        <v>11.25410778</v>
      </c>
      <c r="W34" s="429">
        <v>11.08036517</v>
      </c>
      <c r="X34" s="429">
        <v>9.9939569890000008</v>
      </c>
      <c r="Y34" s="429">
        <v>9.7193367380000009</v>
      </c>
      <c r="Z34" s="429">
        <v>9.4695268069999994</v>
      </c>
      <c r="AA34" s="429">
        <v>9.498672311</v>
      </c>
      <c r="AB34" s="429">
        <v>9.8008169600000006</v>
      </c>
      <c r="AC34" s="429">
        <v>9.8736038789999991</v>
      </c>
      <c r="AD34" s="429">
        <v>9.7306237329999998</v>
      </c>
      <c r="AE34" s="429">
        <v>9.8517740059999994</v>
      </c>
      <c r="AF34" s="429">
        <v>11.16538512</v>
      </c>
      <c r="AG34" s="429">
        <v>11.36825303</v>
      </c>
      <c r="AH34" s="429">
        <v>11.25026518</v>
      </c>
      <c r="AI34" s="429">
        <v>10.937054079999999</v>
      </c>
      <c r="AJ34" s="429">
        <v>9.8348075109999993</v>
      </c>
      <c r="AK34" s="429">
        <v>9.6956483640000002</v>
      </c>
      <c r="AL34" s="429">
        <v>9.5960637539999993</v>
      </c>
      <c r="AM34" s="429">
        <v>9.7115998349999995</v>
      </c>
      <c r="AN34" s="429">
        <v>9.8071697659999995</v>
      </c>
      <c r="AO34" s="429">
        <v>9.959073944</v>
      </c>
      <c r="AP34" s="429">
        <v>9.7403437539999995</v>
      </c>
      <c r="AQ34" s="429">
        <v>10.24781896</v>
      </c>
      <c r="AR34" s="429">
        <v>11.827803400000001</v>
      </c>
      <c r="AS34" s="429">
        <v>11.74473813</v>
      </c>
      <c r="AT34" s="429">
        <v>11.73454928</v>
      </c>
      <c r="AU34" s="429">
        <v>11.57769351</v>
      </c>
      <c r="AV34" s="429">
        <v>10.18</v>
      </c>
      <c r="AW34" s="429">
        <v>10.19</v>
      </c>
      <c r="AX34" s="429">
        <v>9.8696029999999997</v>
      </c>
      <c r="AY34" s="429">
        <v>9.9028120000000008</v>
      </c>
      <c r="AZ34" s="352">
        <v>9.9282780000000006</v>
      </c>
      <c r="BA34" s="352">
        <v>10.05007</v>
      </c>
      <c r="BB34" s="352">
        <v>9.8349770000000003</v>
      </c>
      <c r="BC34" s="352">
        <v>10.323790000000001</v>
      </c>
      <c r="BD34" s="352">
        <v>11.87899</v>
      </c>
      <c r="BE34" s="352">
        <v>11.767810000000001</v>
      </c>
      <c r="BF34" s="352">
        <v>11.72986</v>
      </c>
      <c r="BG34" s="352">
        <v>11.62128</v>
      </c>
      <c r="BH34" s="352">
        <v>10.200519999999999</v>
      </c>
      <c r="BI34" s="352">
        <v>10.19956</v>
      </c>
      <c r="BJ34" s="352">
        <v>9.910857</v>
      </c>
      <c r="BK34" s="352">
        <v>9.9584820000000001</v>
      </c>
      <c r="BL34" s="352">
        <v>10.000870000000001</v>
      </c>
      <c r="BM34" s="352">
        <v>10.100759999999999</v>
      </c>
      <c r="BN34" s="352">
        <v>9.8951499999999992</v>
      </c>
      <c r="BO34" s="352">
        <v>10.414289999999999</v>
      </c>
      <c r="BP34" s="352">
        <v>12.00895</v>
      </c>
      <c r="BQ34" s="352">
        <v>11.87083</v>
      </c>
      <c r="BR34" s="352">
        <v>11.781980000000001</v>
      </c>
      <c r="BS34" s="352">
        <v>11.6793</v>
      </c>
      <c r="BT34" s="352">
        <v>10.255990000000001</v>
      </c>
      <c r="BU34" s="352">
        <v>10.271800000000001</v>
      </c>
      <c r="BV34" s="352">
        <v>10.0052</v>
      </c>
    </row>
    <row r="35" spans="1:74" ht="11.1" customHeight="1" x14ac:dyDescent="0.2">
      <c r="A35" s="58" t="s">
        <v>337</v>
      </c>
      <c r="B35" s="742" t="s">
        <v>1008</v>
      </c>
      <c r="C35" s="429">
        <v>9.8881265630000001</v>
      </c>
      <c r="D35" s="429">
        <v>10.27025991</v>
      </c>
      <c r="E35" s="429">
        <v>10.27144021</v>
      </c>
      <c r="F35" s="429">
        <v>10.217719260000001</v>
      </c>
      <c r="G35" s="429">
        <v>10.75068714</v>
      </c>
      <c r="H35" s="429">
        <v>11.031799019999999</v>
      </c>
      <c r="I35" s="429">
        <v>11.205812180000001</v>
      </c>
      <c r="J35" s="429">
        <v>11.412025119999999</v>
      </c>
      <c r="K35" s="429">
        <v>11.35006806</v>
      </c>
      <c r="L35" s="429">
        <v>11.179218840000001</v>
      </c>
      <c r="M35" s="429">
        <v>10.889618199999999</v>
      </c>
      <c r="N35" s="429">
        <v>11.05690231</v>
      </c>
      <c r="O35" s="429">
        <v>11.350165840000001</v>
      </c>
      <c r="P35" s="429">
        <v>11.200616930000001</v>
      </c>
      <c r="Q35" s="429">
        <v>10.785084510000001</v>
      </c>
      <c r="R35" s="429">
        <v>10.872711929999999</v>
      </c>
      <c r="S35" s="429">
        <v>10.66279261</v>
      </c>
      <c r="T35" s="429">
        <v>10.70460211</v>
      </c>
      <c r="U35" s="429">
        <v>10.701186829999999</v>
      </c>
      <c r="V35" s="429">
        <v>10.639912730000001</v>
      </c>
      <c r="W35" s="429">
        <v>10.71844134</v>
      </c>
      <c r="X35" s="429">
        <v>10.86184903</v>
      </c>
      <c r="Y35" s="429">
        <v>10.74223941</v>
      </c>
      <c r="Z35" s="429">
        <v>10.79631955</v>
      </c>
      <c r="AA35" s="429">
        <v>10.99107821</v>
      </c>
      <c r="AB35" s="429">
        <v>10.931662960000001</v>
      </c>
      <c r="AC35" s="429">
        <v>10.71481101</v>
      </c>
      <c r="AD35" s="429">
        <v>10.723113809999999</v>
      </c>
      <c r="AE35" s="429">
        <v>10.406099080000001</v>
      </c>
      <c r="AF35" s="429">
        <v>10.65761633</v>
      </c>
      <c r="AG35" s="429">
        <v>10.61105777</v>
      </c>
      <c r="AH35" s="429">
        <v>10.488373190000001</v>
      </c>
      <c r="AI35" s="429">
        <v>10.534230190000001</v>
      </c>
      <c r="AJ35" s="429">
        <v>10.73437152</v>
      </c>
      <c r="AK35" s="429">
        <v>10.64874081</v>
      </c>
      <c r="AL35" s="429">
        <v>10.93290769</v>
      </c>
      <c r="AM35" s="429">
        <v>11.128515309999999</v>
      </c>
      <c r="AN35" s="429">
        <v>11.264354689999999</v>
      </c>
      <c r="AO35" s="429">
        <v>11.323909479999999</v>
      </c>
      <c r="AP35" s="429">
        <v>11.168240559999999</v>
      </c>
      <c r="AQ35" s="429">
        <v>10.95126112</v>
      </c>
      <c r="AR35" s="429">
        <v>11.40028392</v>
      </c>
      <c r="AS35" s="429">
        <v>11.629938989999999</v>
      </c>
      <c r="AT35" s="429">
        <v>11.24155919</v>
      </c>
      <c r="AU35" s="429">
        <v>11.37790294</v>
      </c>
      <c r="AV35" s="429">
        <v>11.42</v>
      </c>
      <c r="AW35" s="429">
        <v>11.64</v>
      </c>
      <c r="AX35" s="429">
        <v>11.758889999999999</v>
      </c>
      <c r="AY35" s="429">
        <v>11.843830000000001</v>
      </c>
      <c r="AZ35" s="352">
        <v>11.887729999999999</v>
      </c>
      <c r="BA35" s="352">
        <v>11.94374</v>
      </c>
      <c r="BB35" s="352">
        <v>11.77314</v>
      </c>
      <c r="BC35" s="352">
        <v>11.54269</v>
      </c>
      <c r="BD35" s="352">
        <v>12.00421</v>
      </c>
      <c r="BE35" s="352">
        <v>12.19595</v>
      </c>
      <c r="BF35" s="352">
        <v>11.789820000000001</v>
      </c>
      <c r="BG35" s="352">
        <v>11.8178</v>
      </c>
      <c r="BH35" s="352">
        <v>11.78145</v>
      </c>
      <c r="BI35" s="352">
        <v>11.94491</v>
      </c>
      <c r="BJ35" s="352">
        <v>12.08934</v>
      </c>
      <c r="BK35" s="352">
        <v>12.21214</v>
      </c>
      <c r="BL35" s="352">
        <v>12.16506</v>
      </c>
      <c r="BM35" s="352">
        <v>12.213329999999999</v>
      </c>
      <c r="BN35" s="352">
        <v>12.03478</v>
      </c>
      <c r="BO35" s="352">
        <v>11.780060000000001</v>
      </c>
      <c r="BP35" s="352">
        <v>12.20876</v>
      </c>
      <c r="BQ35" s="352">
        <v>12.35773</v>
      </c>
      <c r="BR35" s="352">
        <v>11.93435</v>
      </c>
      <c r="BS35" s="352">
        <v>11.96884</v>
      </c>
      <c r="BT35" s="352">
        <v>11.94229</v>
      </c>
      <c r="BU35" s="352">
        <v>12.125439999999999</v>
      </c>
      <c r="BV35" s="352">
        <v>12.27684</v>
      </c>
    </row>
    <row r="36" spans="1:74" ht="11.1" customHeight="1" x14ac:dyDescent="0.2">
      <c r="A36" s="58" t="s">
        <v>338</v>
      </c>
      <c r="B36" s="742" t="s">
        <v>1009</v>
      </c>
      <c r="C36" s="429">
        <v>11.47317045</v>
      </c>
      <c r="D36" s="429">
        <v>11.43593808</v>
      </c>
      <c r="E36" s="429">
        <v>11.57340338</v>
      </c>
      <c r="F36" s="429">
        <v>11.72151461</v>
      </c>
      <c r="G36" s="429">
        <v>11.854674470000001</v>
      </c>
      <c r="H36" s="429">
        <v>12.339188289999999</v>
      </c>
      <c r="I36" s="429">
        <v>12.5429361</v>
      </c>
      <c r="J36" s="429">
        <v>13.08144892</v>
      </c>
      <c r="K36" s="429">
        <v>12.788700690000001</v>
      </c>
      <c r="L36" s="429">
        <v>12.489835169999999</v>
      </c>
      <c r="M36" s="429">
        <v>12.576025230000001</v>
      </c>
      <c r="N36" s="429">
        <v>12.07184736</v>
      </c>
      <c r="O36" s="429">
        <v>12.479850969999999</v>
      </c>
      <c r="P36" s="429">
        <v>12.81700141</v>
      </c>
      <c r="Q36" s="429">
        <v>12.18806004</v>
      </c>
      <c r="R36" s="429">
        <v>11.898159420000001</v>
      </c>
      <c r="S36" s="429">
        <v>11.95228855</v>
      </c>
      <c r="T36" s="429">
        <v>12.21190284</v>
      </c>
      <c r="U36" s="429">
        <v>12.113543930000001</v>
      </c>
      <c r="V36" s="429">
        <v>11.943364409999999</v>
      </c>
      <c r="W36" s="429">
        <v>11.971563120000001</v>
      </c>
      <c r="X36" s="429">
        <v>11.96865326</v>
      </c>
      <c r="Y36" s="429">
        <v>12.008618719999999</v>
      </c>
      <c r="Z36" s="429">
        <v>12.13988552</v>
      </c>
      <c r="AA36" s="429">
        <v>12.306356920000001</v>
      </c>
      <c r="AB36" s="429">
        <v>12.36359187</v>
      </c>
      <c r="AC36" s="429">
        <v>12.67487453</v>
      </c>
      <c r="AD36" s="429">
        <v>12.4176035</v>
      </c>
      <c r="AE36" s="429">
        <v>11.964138439999999</v>
      </c>
      <c r="AF36" s="429">
        <v>12.392918529999999</v>
      </c>
      <c r="AG36" s="429">
        <v>12.162947750000001</v>
      </c>
      <c r="AH36" s="429">
        <v>12.21856268</v>
      </c>
      <c r="AI36" s="429">
        <v>12.30941157</v>
      </c>
      <c r="AJ36" s="429">
        <v>12.299127840000001</v>
      </c>
      <c r="AK36" s="429">
        <v>12.64738706</v>
      </c>
      <c r="AL36" s="429">
        <v>12.72737117</v>
      </c>
      <c r="AM36" s="429">
        <v>12.763754690000001</v>
      </c>
      <c r="AN36" s="429">
        <v>13.02231879</v>
      </c>
      <c r="AO36" s="429">
        <v>13.533841539999999</v>
      </c>
      <c r="AP36" s="429">
        <v>13.30595868</v>
      </c>
      <c r="AQ36" s="429">
        <v>13.07372997</v>
      </c>
      <c r="AR36" s="429">
        <v>13.264661220000001</v>
      </c>
      <c r="AS36" s="429">
        <v>12.99937531</v>
      </c>
      <c r="AT36" s="429">
        <v>13.059722069999999</v>
      </c>
      <c r="AU36" s="429">
        <v>13.16964666</v>
      </c>
      <c r="AV36" s="429">
        <v>12.85</v>
      </c>
      <c r="AW36" s="429">
        <v>13.11</v>
      </c>
      <c r="AX36" s="429">
        <v>13.17104</v>
      </c>
      <c r="AY36" s="429">
        <v>13.183579999999999</v>
      </c>
      <c r="AZ36" s="352">
        <v>13.36417</v>
      </c>
      <c r="BA36" s="352">
        <v>13.906739999999999</v>
      </c>
      <c r="BB36" s="352">
        <v>13.694140000000001</v>
      </c>
      <c r="BC36" s="352">
        <v>13.441610000000001</v>
      </c>
      <c r="BD36" s="352">
        <v>13.610609999999999</v>
      </c>
      <c r="BE36" s="352">
        <v>13.323359999999999</v>
      </c>
      <c r="BF36" s="352">
        <v>13.314170000000001</v>
      </c>
      <c r="BG36" s="352">
        <v>13.40437</v>
      </c>
      <c r="BH36" s="352">
        <v>13.08656</v>
      </c>
      <c r="BI36" s="352">
        <v>13.327780000000001</v>
      </c>
      <c r="BJ36" s="352">
        <v>13.409689999999999</v>
      </c>
      <c r="BK36" s="352">
        <v>13.521879999999999</v>
      </c>
      <c r="BL36" s="352">
        <v>13.66451</v>
      </c>
      <c r="BM36" s="352">
        <v>14.20312</v>
      </c>
      <c r="BN36" s="352">
        <v>13.990539999999999</v>
      </c>
      <c r="BO36" s="352">
        <v>13.727399999999999</v>
      </c>
      <c r="BP36" s="352">
        <v>13.90311</v>
      </c>
      <c r="BQ36" s="352">
        <v>13.601699999999999</v>
      </c>
      <c r="BR36" s="352">
        <v>13.549329999999999</v>
      </c>
      <c r="BS36" s="352">
        <v>13.660880000000001</v>
      </c>
      <c r="BT36" s="352">
        <v>13.355130000000001</v>
      </c>
      <c r="BU36" s="352">
        <v>13.59754</v>
      </c>
      <c r="BV36" s="352">
        <v>13.687519999999999</v>
      </c>
    </row>
    <row r="37" spans="1:74" ht="11.1" customHeight="1" x14ac:dyDescent="0.2">
      <c r="A37" s="58" t="s">
        <v>339</v>
      </c>
      <c r="B37" s="742" t="s">
        <v>1010</v>
      </c>
      <c r="C37" s="429">
        <v>8.291551535</v>
      </c>
      <c r="D37" s="429">
        <v>8.6555377530000008</v>
      </c>
      <c r="E37" s="429">
        <v>8.6758032190000005</v>
      </c>
      <c r="F37" s="429">
        <v>8.7320153620000003</v>
      </c>
      <c r="G37" s="429">
        <v>9.51987497</v>
      </c>
      <c r="H37" s="429">
        <v>10.03864368</v>
      </c>
      <c r="I37" s="429">
        <v>10.33875619</v>
      </c>
      <c r="J37" s="429">
        <v>10.51558181</v>
      </c>
      <c r="K37" s="429">
        <v>10.205997890000001</v>
      </c>
      <c r="L37" s="429">
        <v>9.9643920989999994</v>
      </c>
      <c r="M37" s="429">
        <v>9.4774648100000007</v>
      </c>
      <c r="N37" s="429">
        <v>9.3523852099999996</v>
      </c>
      <c r="O37" s="429">
        <v>9.2213372010000008</v>
      </c>
      <c r="P37" s="429">
        <v>9.4899689560000002</v>
      </c>
      <c r="Q37" s="429">
        <v>9.0433437290000001</v>
      </c>
      <c r="R37" s="429">
        <v>8.465457765</v>
      </c>
      <c r="S37" s="429">
        <v>8.7392307010000003</v>
      </c>
      <c r="T37" s="429">
        <v>9.0036208890000005</v>
      </c>
      <c r="U37" s="429">
        <v>9.1591442769999993</v>
      </c>
      <c r="V37" s="429">
        <v>9.8385840550000001</v>
      </c>
      <c r="W37" s="429">
        <v>9.4433382199999993</v>
      </c>
      <c r="X37" s="429">
        <v>9.1490674680000001</v>
      </c>
      <c r="Y37" s="429">
        <v>8.843151743</v>
      </c>
      <c r="Z37" s="429">
        <v>8.8185799500000002</v>
      </c>
      <c r="AA37" s="429">
        <v>8.9418031649999996</v>
      </c>
      <c r="AB37" s="429">
        <v>8.6202737079999991</v>
      </c>
      <c r="AC37" s="429">
        <v>8.6950125249999992</v>
      </c>
      <c r="AD37" s="429">
        <v>8.6609913039999995</v>
      </c>
      <c r="AE37" s="429">
        <v>8.6317438269999993</v>
      </c>
      <c r="AF37" s="429">
        <v>9.0661549889999993</v>
      </c>
      <c r="AG37" s="429">
        <v>9.1247591190000001</v>
      </c>
      <c r="AH37" s="429">
        <v>9.1341203190000009</v>
      </c>
      <c r="AI37" s="429">
        <v>9.0911519270000003</v>
      </c>
      <c r="AJ37" s="429">
        <v>8.9067901379999999</v>
      </c>
      <c r="AK37" s="429">
        <v>8.6841687249999993</v>
      </c>
      <c r="AL37" s="429">
        <v>8.8204387519999994</v>
      </c>
      <c r="AM37" s="429">
        <v>8.8709885140000004</v>
      </c>
      <c r="AN37" s="429">
        <v>8.8188549799999993</v>
      </c>
      <c r="AO37" s="429">
        <v>9.1916504060000008</v>
      </c>
      <c r="AP37" s="429">
        <v>9.1261891189999993</v>
      </c>
      <c r="AQ37" s="429">
        <v>9.0840006970000005</v>
      </c>
      <c r="AR37" s="429">
        <v>9.0555343130000008</v>
      </c>
      <c r="AS37" s="429">
        <v>9.4881784029999992</v>
      </c>
      <c r="AT37" s="429">
        <v>9.4656910560000007</v>
      </c>
      <c r="AU37" s="429">
        <v>9.5007106940000003</v>
      </c>
      <c r="AV37" s="429">
        <v>8.74</v>
      </c>
      <c r="AW37" s="429">
        <v>8.65</v>
      </c>
      <c r="AX37" s="429">
        <v>8.6034229999999994</v>
      </c>
      <c r="AY37" s="429">
        <v>8.6314050000000009</v>
      </c>
      <c r="AZ37" s="352">
        <v>8.3277029999999996</v>
      </c>
      <c r="BA37" s="352">
        <v>8.9416980000000006</v>
      </c>
      <c r="BB37" s="352">
        <v>9.0363679999999995</v>
      </c>
      <c r="BC37" s="352">
        <v>9.0652609999999996</v>
      </c>
      <c r="BD37" s="352">
        <v>9.1458329999999997</v>
      </c>
      <c r="BE37" s="352">
        <v>9.6758349999999993</v>
      </c>
      <c r="BF37" s="352">
        <v>9.7956819999999993</v>
      </c>
      <c r="BG37" s="352">
        <v>9.9366310000000002</v>
      </c>
      <c r="BH37" s="352">
        <v>9.1575589999999991</v>
      </c>
      <c r="BI37" s="352">
        <v>8.8902169999999998</v>
      </c>
      <c r="BJ37" s="352">
        <v>8.7391489999999994</v>
      </c>
      <c r="BK37" s="352">
        <v>8.6812629999999995</v>
      </c>
      <c r="BL37" s="352">
        <v>8.3329369999999994</v>
      </c>
      <c r="BM37" s="352">
        <v>8.864611</v>
      </c>
      <c r="BN37" s="352">
        <v>9.0436010000000007</v>
      </c>
      <c r="BO37" s="352">
        <v>9.0696539999999999</v>
      </c>
      <c r="BP37" s="352">
        <v>9.0937979999999996</v>
      </c>
      <c r="BQ37" s="352">
        <v>9.6230069999999994</v>
      </c>
      <c r="BR37" s="352">
        <v>9.6703349999999997</v>
      </c>
      <c r="BS37" s="352">
        <v>9.7923749999999998</v>
      </c>
      <c r="BT37" s="352">
        <v>9.0780589999999997</v>
      </c>
      <c r="BU37" s="352">
        <v>8.7928010000000008</v>
      </c>
      <c r="BV37" s="352">
        <v>8.7246579999999998</v>
      </c>
    </row>
    <row r="38" spans="1:74" ht="11.1" customHeight="1" x14ac:dyDescent="0.2">
      <c r="A38" s="58" t="s">
        <v>340</v>
      </c>
      <c r="B38" s="742" t="s">
        <v>1011</v>
      </c>
      <c r="C38" s="429">
        <v>9.4591673979999999</v>
      </c>
      <c r="D38" s="429">
        <v>9.6524554039999995</v>
      </c>
      <c r="E38" s="429">
        <v>9.5612622750000007</v>
      </c>
      <c r="F38" s="429">
        <v>9.9138509460000002</v>
      </c>
      <c r="G38" s="429">
        <v>10.118781480000001</v>
      </c>
      <c r="H38" s="429">
        <v>10.81138773</v>
      </c>
      <c r="I38" s="429">
        <v>11.070914999999999</v>
      </c>
      <c r="J38" s="429">
        <v>10.97741409</v>
      </c>
      <c r="K38" s="429">
        <v>11.185201530000001</v>
      </c>
      <c r="L38" s="429">
        <v>10.65146517</v>
      </c>
      <c r="M38" s="429">
        <v>10.455937799999999</v>
      </c>
      <c r="N38" s="429">
        <v>10.14087213</v>
      </c>
      <c r="O38" s="429">
        <v>10.28282913</v>
      </c>
      <c r="P38" s="429">
        <v>10.36344252</v>
      </c>
      <c r="Q38" s="429">
        <v>10.359977689999999</v>
      </c>
      <c r="R38" s="429">
        <v>10.65677898</v>
      </c>
      <c r="S38" s="429">
        <v>10.925979760000001</v>
      </c>
      <c r="T38" s="429">
        <v>11.42861197</v>
      </c>
      <c r="U38" s="429">
        <v>11.641740479999999</v>
      </c>
      <c r="V38" s="429">
        <v>11.54811001</v>
      </c>
      <c r="W38" s="429">
        <v>11.549832629999999</v>
      </c>
      <c r="X38" s="429">
        <v>10.82803908</v>
      </c>
      <c r="Y38" s="429">
        <v>10.760889150000001</v>
      </c>
      <c r="Z38" s="429">
        <v>10.43293931</v>
      </c>
      <c r="AA38" s="429">
        <v>10.428267999999999</v>
      </c>
      <c r="AB38" s="429">
        <v>10.482130359999999</v>
      </c>
      <c r="AC38" s="429">
        <v>10.521887359999999</v>
      </c>
      <c r="AD38" s="429">
        <v>10.77095463</v>
      </c>
      <c r="AE38" s="429">
        <v>11.051136039999999</v>
      </c>
      <c r="AF38" s="429">
        <v>11.567990030000001</v>
      </c>
      <c r="AG38" s="429">
        <v>11.75284952</v>
      </c>
      <c r="AH38" s="429">
        <v>11.479682479999999</v>
      </c>
      <c r="AI38" s="429">
        <v>11.562205840000001</v>
      </c>
      <c r="AJ38" s="429">
        <v>10.943898150000001</v>
      </c>
      <c r="AK38" s="429">
        <v>10.769056340000001</v>
      </c>
      <c r="AL38" s="429">
        <v>10.47012614</v>
      </c>
      <c r="AM38" s="429">
        <v>10.461278679999999</v>
      </c>
      <c r="AN38" s="429">
        <v>10.719945239999999</v>
      </c>
      <c r="AO38" s="429">
        <v>10.85121925</v>
      </c>
      <c r="AP38" s="429">
        <v>10.95683479</v>
      </c>
      <c r="AQ38" s="429">
        <v>11.20094471</v>
      </c>
      <c r="AR38" s="429">
        <v>11.725356789999999</v>
      </c>
      <c r="AS38" s="429">
        <v>12.10193078</v>
      </c>
      <c r="AT38" s="429">
        <v>11.93987222</v>
      </c>
      <c r="AU38" s="429">
        <v>11.93481027</v>
      </c>
      <c r="AV38" s="429">
        <v>11.23</v>
      </c>
      <c r="AW38" s="429">
        <v>10.94</v>
      </c>
      <c r="AX38" s="429">
        <v>10.608930000000001</v>
      </c>
      <c r="AY38" s="429">
        <v>10.656790000000001</v>
      </c>
      <c r="AZ38" s="352">
        <v>10.901910000000001</v>
      </c>
      <c r="BA38" s="352">
        <v>11.022880000000001</v>
      </c>
      <c r="BB38" s="352">
        <v>11.14911</v>
      </c>
      <c r="BC38" s="352">
        <v>11.392620000000001</v>
      </c>
      <c r="BD38" s="352">
        <v>11.8691</v>
      </c>
      <c r="BE38" s="352">
        <v>12.187720000000001</v>
      </c>
      <c r="BF38" s="352">
        <v>11.977320000000001</v>
      </c>
      <c r="BG38" s="352">
        <v>11.900219999999999</v>
      </c>
      <c r="BH38" s="352">
        <v>11.15944</v>
      </c>
      <c r="BI38" s="352">
        <v>10.96133</v>
      </c>
      <c r="BJ38" s="352">
        <v>10.682180000000001</v>
      </c>
      <c r="BK38" s="352">
        <v>10.762029999999999</v>
      </c>
      <c r="BL38" s="352">
        <v>11.00273</v>
      </c>
      <c r="BM38" s="352">
        <v>11.112780000000001</v>
      </c>
      <c r="BN38" s="352">
        <v>11.22978</v>
      </c>
      <c r="BO38" s="352">
        <v>11.453609999999999</v>
      </c>
      <c r="BP38" s="352">
        <v>11.924709999999999</v>
      </c>
      <c r="BQ38" s="352">
        <v>12.225429999999999</v>
      </c>
      <c r="BR38" s="352">
        <v>12.001709999999999</v>
      </c>
      <c r="BS38" s="352">
        <v>11.91841</v>
      </c>
      <c r="BT38" s="352">
        <v>11.180999999999999</v>
      </c>
      <c r="BU38" s="352">
        <v>11.001910000000001</v>
      </c>
      <c r="BV38" s="352">
        <v>10.733930000000001</v>
      </c>
    </row>
    <row r="39" spans="1:74" ht="11.1" customHeight="1" x14ac:dyDescent="0.2">
      <c r="A39" s="58" t="s">
        <v>341</v>
      </c>
      <c r="B39" s="743" t="s">
        <v>1014</v>
      </c>
      <c r="C39" s="429">
        <v>15.604853350000001</v>
      </c>
      <c r="D39" s="429">
        <v>16.215276939999999</v>
      </c>
      <c r="E39" s="429">
        <v>16.55058949</v>
      </c>
      <c r="F39" s="429">
        <v>17.599706810000001</v>
      </c>
      <c r="G39" s="429">
        <v>16.81739674</v>
      </c>
      <c r="H39" s="429">
        <v>18.931892640000001</v>
      </c>
      <c r="I39" s="429">
        <v>19.917856860000001</v>
      </c>
      <c r="J39" s="429">
        <v>20.684563579999999</v>
      </c>
      <c r="K39" s="429">
        <v>20.418603820000001</v>
      </c>
      <c r="L39" s="429">
        <v>19.332461089999999</v>
      </c>
      <c r="M39" s="429">
        <v>17.8849932</v>
      </c>
      <c r="N39" s="429">
        <v>17.3650324</v>
      </c>
      <c r="O39" s="429">
        <v>17.835271469999999</v>
      </c>
      <c r="P39" s="429">
        <v>17.3988133</v>
      </c>
      <c r="Q39" s="429">
        <v>17.830360939999998</v>
      </c>
      <c r="R39" s="429">
        <v>17.15883036</v>
      </c>
      <c r="S39" s="429">
        <v>17.98108349</v>
      </c>
      <c r="T39" s="429">
        <v>19.65909113</v>
      </c>
      <c r="U39" s="429">
        <v>21.538617339999998</v>
      </c>
      <c r="V39" s="429">
        <v>22.50352822</v>
      </c>
      <c r="W39" s="429">
        <v>22.192554940000001</v>
      </c>
      <c r="X39" s="429">
        <v>20.40091133</v>
      </c>
      <c r="Y39" s="429">
        <v>18.812066470000001</v>
      </c>
      <c r="Z39" s="429">
        <v>18.234753080000001</v>
      </c>
      <c r="AA39" s="429">
        <v>19.196932700000001</v>
      </c>
      <c r="AB39" s="429">
        <v>18.717260209999999</v>
      </c>
      <c r="AC39" s="429">
        <v>18.875005040000001</v>
      </c>
      <c r="AD39" s="429">
        <v>18.377432750000001</v>
      </c>
      <c r="AE39" s="429">
        <v>19.068334249999999</v>
      </c>
      <c r="AF39" s="429">
        <v>20.859415630000001</v>
      </c>
      <c r="AG39" s="429">
        <v>23.780208649999999</v>
      </c>
      <c r="AH39" s="429">
        <v>22.959561600000001</v>
      </c>
      <c r="AI39" s="429">
        <v>22.99423316</v>
      </c>
      <c r="AJ39" s="429">
        <v>21.356713129999999</v>
      </c>
      <c r="AK39" s="429">
        <v>18.139397809999998</v>
      </c>
      <c r="AL39" s="429">
        <v>18.521721079999999</v>
      </c>
      <c r="AM39" s="429">
        <v>19.239187009999998</v>
      </c>
      <c r="AN39" s="429">
        <v>19.36823476</v>
      </c>
      <c r="AO39" s="429">
        <v>19.579251710000001</v>
      </c>
      <c r="AP39" s="429">
        <v>19.209072620000001</v>
      </c>
      <c r="AQ39" s="429">
        <v>19.934412640000001</v>
      </c>
      <c r="AR39" s="429">
        <v>21.855812499999999</v>
      </c>
      <c r="AS39" s="429">
        <v>24.018141360000001</v>
      </c>
      <c r="AT39" s="429">
        <v>23.889031960000001</v>
      </c>
      <c r="AU39" s="429">
        <v>23.875647990000001</v>
      </c>
      <c r="AV39" s="429">
        <v>21.89</v>
      </c>
      <c r="AW39" s="429">
        <v>19.82</v>
      </c>
      <c r="AX39" s="429">
        <v>19.624400000000001</v>
      </c>
      <c r="AY39" s="429">
        <v>20.019200000000001</v>
      </c>
      <c r="AZ39" s="352">
        <v>19.9621</v>
      </c>
      <c r="BA39" s="352">
        <v>20.09085</v>
      </c>
      <c r="BB39" s="352">
        <v>19.68308</v>
      </c>
      <c r="BC39" s="352">
        <v>20.401019999999999</v>
      </c>
      <c r="BD39" s="352">
        <v>22.382169999999999</v>
      </c>
      <c r="BE39" s="352">
        <v>24.636019999999998</v>
      </c>
      <c r="BF39" s="352">
        <v>24.53688</v>
      </c>
      <c r="BG39" s="352">
        <v>24.533470000000001</v>
      </c>
      <c r="BH39" s="352">
        <v>22.524039999999999</v>
      </c>
      <c r="BI39" s="352">
        <v>20.428940000000001</v>
      </c>
      <c r="BJ39" s="352">
        <v>20.248619999999999</v>
      </c>
      <c r="BK39" s="352">
        <v>20.685469999999999</v>
      </c>
      <c r="BL39" s="352">
        <v>20.630769999999998</v>
      </c>
      <c r="BM39" s="352">
        <v>20.793369999999999</v>
      </c>
      <c r="BN39" s="352">
        <v>20.39678</v>
      </c>
      <c r="BO39" s="352">
        <v>21.159099999999999</v>
      </c>
      <c r="BP39" s="352">
        <v>23.237780000000001</v>
      </c>
      <c r="BQ39" s="352">
        <v>25.610499999999998</v>
      </c>
      <c r="BR39" s="352">
        <v>25.52825</v>
      </c>
      <c r="BS39" s="352">
        <v>25.548940000000002</v>
      </c>
      <c r="BT39" s="352">
        <v>23.475429999999999</v>
      </c>
      <c r="BU39" s="352">
        <v>21.30546</v>
      </c>
      <c r="BV39" s="352">
        <v>21.136710000000001</v>
      </c>
    </row>
    <row r="40" spans="1:74" ht="11.1"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352"/>
      <c r="BA40" s="352"/>
      <c r="BB40" s="352"/>
      <c r="BC40" s="352"/>
      <c r="BD40" s="352"/>
      <c r="BE40" s="352"/>
      <c r="BF40" s="352"/>
      <c r="BG40" s="352"/>
      <c r="BH40" s="352"/>
      <c r="BI40" s="352"/>
      <c r="BJ40" s="352"/>
      <c r="BK40" s="352"/>
      <c r="BL40" s="352"/>
      <c r="BM40" s="352"/>
      <c r="BN40" s="352"/>
      <c r="BO40" s="352"/>
      <c r="BP40" s="352"/>
      <c r="BQ40" s="352"/>
      <c r="BR40" s="352"/>
      <c r="BS40" s="352"/>
      <c r="BT40" s="352"/>
      <c r="BU40" s="352"/>
      <c r="BV40" s="352"/>
    </row>
    <row r="41" spans="1:74" ht="11.1" customHeight="1" x14ac:dyDescent="0.2">
      <c r="A41" s="58"/>
      <c r="B41" s="60" t="s">
        <v>988</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464"/>
      <c r="BA41" s="464"/>
      <c r="BB41" s="464"/>
      <c r="BC41" s="464"/>
      <c r="BD41" s="464"/>
      <c r="BE41" s="464"/>
      <c r="BF41" s="464"/>
      <c r="BG41" s="464"/>
      <c r="BH41" s="464"/>
      <c r="BI41" s="464"/>
      <c r="BJ41" s="464"/>
      <c r="BK41" s="464"/>
      <c r="BL41" s="464"/>
      <c r="BM41" s="464"/>
      <c r="BN41" s="464"/>
      <c r="BO41" s="464"/>
      <c r="BP41" s="464"/>
      <c r="BQ41" s="464"/>
      <c r="BR41" s="464"/>
      <c r="BS41" s="464"/>
      <c r="BT41" s="464"/>
      <c r="BU41" s="464"/>
      <c r="BV41" s="464"/>
    </row>
    <row r="42" spans="1:74" s="539" customFormat="1" ht="11.1" customHeight="1" x14ac:dyDescent="0.2">
      <c r="A42" s="537" t="s">
        <v>352</v>
      </c>
      <c r="B42" s="578" t="s">
        <v>1150</v>
      </c>
      <c r="C42" s="429">
        <v>7.19</v>
      </c>
      <c r="D42" s="429">
        <v>7.28</v>
      </c>
      <c r="E42" s="429">
        <v>7.37</v>
      </c>
      <c r="F42" s="429">
        <v>7.7</v>
      </c>
      <c r="G42" s="429">
        <v>8.25</v>
      </c>
      <c r="H42" s="429">
        <v>8.85</v>
      </c>
      <c r="I42" s="429">
        <v>9.31</v>
      </c>
      <c r="J42" s="429">
        <v>9.3800000000000008</v>
      </c>
      <c r="K42" s="429">
        <v>9.06</v>
      </c>
      <c r="L42" s="429">
        <v>8.4499999999999993</v>
      </c>
      <c r="M42" s="429">
        <v>8.14</v>
      </c>
      <c r="N42" s="429">
        <v>8.5</v>
      </c>
      <c r="O42" s="429">
        <v>8.18</v>
      </c>
      <c r="P42" s="429">
        <v>8.01</v>
      </c>
      <c r="Q42" s="429">
        <v>7.8</v>
      </c>
      <c r="R42" s="429">
        <v>7.51</v>
      </c>
      <c r="S42" s="429">
        <v>7.64</v>
      </c>
      <c r="T42" s="429">
        <v>8.11</v>
      </c>
      <c r="U42" s="429">
        <v>8.36</v>
      </c>
      <c r="V42" s="429">
        <v>8.9</v>
      </c>
      <c r="W42" s="429">
        <v>8.43</v>
      </c>
      <c r="X42" s="429">
        <v>8.01</v>
      </c>
      <c r="Y42" s="429">
        <v>7.79</v>
      </c>
      <c r="Z42" s="429">
        <v>7.61</v>
      </c>
      <c r="AA42" s="429">
        <v>8.07</v>
      </c>
      <c r="AB42" s="429">
        <v>7.76</v>
      </c>
      <c r="AC42" s="429">
        <v>7.68</v>
      </c>
      <c r="AD42" s="429">
        <v>7.79</v>
      </c>
      <c r="AE42" s="429">
        <v>7.87</v>
      </c>
      <c r="AF42" s="429">
        <v>8.41</v>
      </c>
      <c r="AG42" s="429">
        <v>8.73</v>
      </c>
      <c r="AH42" s="429">
        <v>8.67</v>
      </c>
      <c r="AI42" s="429">
        <v>8.4499999999999993</v>
      </c>
      <c r="AJ42" s="429">
        <v>8.11</v>
      </c>
      <c r="AK42" s="429">
        <v>7.85</v>
      </c>
      <c r="AL42" s="429">
        <v>7.96</v>
      </c>
      <c r="AM42" s="429">
        <v>8.32</v>
      </c>
      <c r="AN42" s="429">
        <v>8.2100000000000009</v>
      </c>
      <c r="AO42" s="429">
        <v>8.23</v>
      </c>
      <c r="AP42" s="429">
        <v>8.16</v>
      </c>
      <c r="AQ42" s="429">
        <v>8.26</v>
      </c>
      <c r="AR42" s="429">
        <v>8.8699999999999992</v>
      </c>
      <c r="AS42" s="429">
        <v>9.31</v>
      </c>
      <c r="AT42" s="429">
        <v>9.06</v>
      </c>
      <c r="AU42" s="429">
        <v>9.02</v>
      </c>
      <c r="AV42" s="429">
        <v>8.65</v>
      </c>
      <c r="AW42" s="429">
        <v>8.44</v>
      </c>
      <c r="AX42" s="429">
        <v>8.404204</v>
      </c>
      <c r="AY42" s="429">
        <v>8.7378429999999998</v>
      </c>
      <c r="AZ42" s="352">
        <v>8.5393889999999999</v>
      </c>
      <c r="BA42" s="352">
        <v>8.6020719999999997</v>
      </c>
      <c r="BB42" s="352">
        <v>8.4610190000000003</v>
      </c>
      <c r="BC42" s="352">
        <v>8.4507460000000005</v>
      </c>
      <c r="BD42" s="352">
        <v>9.0181280000000008</v>
      </c>
      <c r="BE42" s="352">
        <v>9.3628599999999995</v>
      </c>
      <c r="BF42" s="352">
        <v>9.2512709999999991</v>
      </c>
      <c r="BG42" s="352">
        <v>9.2239000000000004</v>
      </c>
      <c r="BH42" s="352">
        <v>8.7967820000000003</v>
      </c>
      <c r="BI42" s="352">
        <v>8.5905470000000008</v>
      </c>
      <c r="BJ42" s="352">
        <v>8.5090839999999996</v>
      </c>
      <c r="BK42" s="352">
        <v>8.6280280000000005</v>
      </c>
      <c r="BL42" s="352">
        <v>8.4495649999999998</v>
      </c>
      <c r="BM42" s="352">
        <v>8.6141670000000001</v>
      </c>
      <c r="BN42" s="352">
        <v>8.4684640000000009</v>
      </c>
      <c r="BO42" s="352">
        <v>8.4525760000000005</v>
      </c>
      <c r="BP42" s="352">
        <v>9.0534230000000004</v>
      </c>
      <c r="BQ42" s="352">
        <v>9.3824509999999997</v>
      </c>
      <c r="BR42" s="352">
        <v>9.3509220000000006</v>
      </c>
      <c r="BS42" s="352">
        <v>9.2235829999999996</v>
      </c>
      <c r="BT42" s="352">
        <v>8.8012320000000006</v>
      </c>
      <c r="BU42" s="352">
        <v>8.5878499999999995</v>
      </c>
      <c r="BV42" s="352">
        <v>8.6359220000000008</v>
      </c>
    </row>
    <row r="43" spans="1:74" ht="11.1" customHeight="1" x14ac:dyDescent="0.2">
      <c r="A43" s="58" t="s">
        <v>343</v>
      </c>
      <c r="B43" s="742" t="s">
        <v>1004</v>
      </c>
      <c r="C43" s="429">
        <v>14.90897885</v>
      </c>
      <c r="D43" s="429">
        <v>15.171336</v>
      </c>
      <c r="E43" s="429">
        <v>14.481802050000001</v>
      </c>
      <c r="F43" s="429">
        <v>14.38969028</v>
      </c>
      <c r="G43" s="429">
        <v>14.63297584</v>
      </c>
      <c r="H43" s="429">
        <v>15.19591104</v>
      </c>
      <c r="I43" s="429">
        <v>15.34666766</v>
      </c>
      <c r="J43" s="429">
        <v>15.677703129999999</v>
      </c>
      <c r="K43" s="429">
        <v>15.387625310000001</v>
      </c>
      <c r="L43" s="429">
        <v>14.571207530000001</v>
      </c>
      <c r="M43" s="429">
        <v>14.45880807</v>
      </c>
      <c r="N43" s="429">
        <v>16.011839630000001</v>
      </c>
      <c r="O43" s="429">
        <v>16.594703280000001</v>
      </c>
      <c r="P43" s="429">
        <v>16.41303001</v>
      </c>
      <c r="Q43" s="429">
        <v>16.05150025</v>
      </c>
      <c r="R43" s="429">
        <v>15.191092879999999</v>
      </c>
      <c r="S43" s="429">
        <v>15.251041020000001</v>
      </c>
      <c r="T43" s="429">
        <v>15.23416025</v>
      </c>
      <c r="U43" s="429">
        <v>15.840576199999999</v>
      </c>
      <c r="V43" s="429">
        <v>15.709319900000001</v>
      </c>
      <c r="W43" s="429">
        <v>15.71787054</v>
      </c>
      <c r="X43" s="429">
        <v>15.783267110000001</v>
      </c>
      <c r="Y43" s="429">
        <v>15.745402650000001</v>
      </c>
      <c r="Z43" s="429">
        <v>16.223285239999999</v>
      </c>
      <c r="AA43" s="429">
        <v>16.78045101</v>
      </c>
      <c r="AB43" s="429">
        <v>16.479023219999998</v>
      </c>
      <c r="AC43" s="429">
        <v>15.84256836</v>
      </c>
      <c r="AD43" s="429">
        <v>15.68860055</v>
      </c>
      <c r="AE43" s="429">
        <v>15.45776525</v>
      </c>
      <c r="AF43" s="429">
        <v>15.09309663</v>
      </c>
      <c r="AG43" s="429">
        <v>16.309093109999999</v>
      </c>
      <c r="AH43" s="429">
        <v>16.259998280000001</v>
      </c>
      <c r="AI43" s="429">
        <v>16.5455206</v>
      </c>
      <c r="AJ43" s="429">
        <v>16.567369200000002</v>
      </c>
      <c r="AK43" s="429">
        <v>16.797085859999999</v>
      </c>
      <c r="AL43" s="429">
        <v>17.57154199</v>
      </c>
      <c r="AM43" s="429">
        <v>18.291629839999999</v>
      </c>
      <c r="AN43" s="429">
        <v>19.308818729999999</v>
      </c>
      <c r="AO43" s="429">
        <v>17.965188479999998</v>
      </c>
      <c r="AP43" s="429">
        <v>17.294134450000001</v>
      </c>
      <c r="AQ43" s="429">
        <v>17.20798894</v>
      </c>
      <c r="AR43" s="429">
        <v>17.904974150000001</v>
      </c>
      <c r="AS43" s="429">
        <v>18.161741249999999</v>
      </c>
      <c r="AT43" s="429">
        <v>18.010546399999999</v>
      </c>
      <c r="AU43" s="429">
        <v>17.12258353</v>
      </c>
      <c r="AV43" s="429">
        <v>16.079999999999998</v>
      </c>
      <c r="AW43" s="429">
        <v>17.62</v>
      </c>
      <c r="AX43" s="429">
        <v>18.492809999999999</v>
      </c>
      <c r="AY43" s="429">
        <v>19.36694</v>
      </c>
      <c r="AZ43" s="352">
        <v>20.475249999999999</v>
      </c>
      <c r="BA43" s="352">
        <v>19.11665</v>
      </c>
      <c r="BB43" s="352">
        <v>18.34093</v>
      </c>
      <c r="BC43" s="352">
        <v>18.181609999999999</v>
      </c>
      <c r="BD43" s="352">
        <v>18.738969999999998</v>
      </c>
      <c r="BE43" s="352">
        <v>18.922609999999999</v>
      </c>
      <c r="BF43" s="352">
        <v>18.708259999999999</v>
      </c>
      <c r="BG43" s="352">
        <v>17.761030000000002</v>
      </c>
      <c r="BH43" s="352">
        <v>16.664709999999999</v>
      </c>
      <c r="BI43" s="352">
        <v>18.197669999999999</v>
      </c>
      <c r="BJ43" s="352">
        <v>19.037970000000001</v>
      </c>
      <c r="BK43" s="352">
        <v>19.90588</v>
      </c>
      <c r="BL43" s="352">
        <v>21.004940000000001</v>
      </c>
      <c r="BM43" s="352">
        <v>19.511849999999999</v>
      </c>
      <c r="BN43" s="352">
        <v>18.61477</v>
      </c>
      <c r="BO43" s="352">
        <v>18.390160000000002</v>
      </c>
      <c r="BP43" s="352">
        <v>19.005389999999998</v>
      </c>
      <c r="BQ43" s="352">
        <v>19.150549999999999</v>
      </c>
      <c r="BR43" s="352">
        <v>18.884779999999999</v>
      </c>
      <c r="BS43" s="352">
        <v>17.940249999999999</v>
      </c>
      <c r="BT43" s="352">
        <v>16.802959999999999</v>
      </c>
      <c r="BU43" s="352">
        <v>18.388729999999999</v>
      </c>
      <c r="BV43" s="352">
        <v>19.20486</v>
      </c>
    </row>
    <row r="44" spans="1:74" ht="11.1" customHeight="1" x14ac:dyDescent="0.2">
      <c r="A44" s="58" t="s">
        <v>344</v>
      </c>
      <c r="B44" s="609" t="s">
        <v>1005</v>
      </c>
      <c r="C44" s="429">
        <v>7.9314032750000001</v>
      </c>
      <c r="D44" s="429">
        <v>7.8641777910000004</v>
      </c>
      <c r="E44" s="429">
        <v>7.5817049509999999</v>
      </c>
      <c r="F44" s="429">
        <v>7.808670759</v>
      </c>
      <c r="G44" s="429">
        <v>8.1989770980000003</v>
      </c>
      <c r="H44" s="429">
        <v>8.7105879700000006</v>
      </c>
      <c r="I44" s="429">
        <v>9.1837315900000007</v>
      </c>
      <c r="J44" s="429">
        <v>9.4516428050000005</v>
      </c>
      <c r="K44" s="429">
        <v>8.9872132330000003</v>
      </c>
      <c r="L44" s="429">
        <v>8.2300072919999998</v>
      </c>
      <c r="M44" s="429">
        <v>8.0932084030000002</v>
      </c>
      <c r="N44" s="429">
        <v>8.7473167959999998</v>
      </c>
      <c r="O44" s="429">
        <v>8.5849668979999993</v>
      </c>
      <c r="P44" s="429">
        <v>8.1490065119999997</v>
      </c>
      <c r="Q44" s="429">
        <v>7.8799242029999998</v>
      </c>
      <c r="R44" s="429">
        <v>7.8052256120000001</v>
      </c>
      <c r="S44" s="429">
        <v>7.7685141910000004</v>
      </c>
      <c r="T44" s="429">
        <v>7.8095769529999997</v>
      </c>
      <c r="U44" s="429">
        <v>7.9646367900000001</v>
      </c>
      <c r="V44" s="429">
        <v>7.8899699429999997</v>
      </c>
      <c r="W44" s="429">
        <v>7.7599517230000004</v>
      </c>
      <c r="X44" s="429">
        <v>7.721596366</v>
      </c>
      <c r="Y44" s="429">
        <v>7.7734536959999998</v>
      </c>
      <c r="Z44" s="429">
        <v>7.7612444979999999</v>
      </c>
      <c r="AA44" s="429">
        <v>8.5386321800000005</v>
      </c>
      <c r="AB44" s="429">
        <v>8.6397219110000005</v>
      </c>
      <c r="AC44" s="429">
        <v>8.2207305220000002</v>
      </c>
      <c r="AD44" s="429">
        <v>7.9462371579999997</v>
      </c>
      <c r="AE44" s="429">
        <v>8.2795851240000005</v>
      </c>
      <c r="AF44" s="429">
        <v>8.5638390569999991</v>
      </c>
      <c r="AG44" s="429">
        <v>8.8203869840000007</v>
      </c>
      <c r="AH44" s="429">
        <v>8.9388024829999999</v>
      </c>
      <c r="AI44" s="429">
        <v>8.5799797079999998</v>
      </c>
      <c r="AJ44" s="429">
        <v>8.5195152160000003</v>
      </c>
      <c r="AK44" s="429">
        <v>8.3931800259999996</v>
      </c>
      <c r="AL44" s="429">
        <v>8.7954544620000004</v>
      </c>
      <c r="AM44" s="429">
        <v>9.8954936379999996</v>
      </c>
      <c r="AN44" s="429">
        <v>10.089187000000001</v>
      </c>
      <c r="AO44" s="429">
        <v>9.0112274150000005</v>
      </c>
      <c r="AP44" s="429">
        <v>8.8425317109999995</v>
      </c>
      <c r="AQ44" s="429">
        <v>8.8685977729999994</v>
      </c>
      <c r="AR44" s="429">
        <v>9.7866584430000003</v>
      </c>
      <c r="AS44" s="429">
        <v>10.344454020000001</v>
      </c>
      <c r="AT44" s="429">
        <v>10.22720846</v>
      </c>
      <c r="AU44" s="429">
        <v>9.4659682150000002</v>
      </c>
      <c r="AV44" s="429">
        <v>9.98</v>
      </c>
      <c r="AW44" s="429">
        <v>10.210000000000001</v>
      </c>
      <c r="AX44" s="429">
        <v>10.33541</v>
      </c>
      <c r="AY44" s="429">
        <v>11.461270000000001</v>
      </c>
      <c r="AZ44" s="352">
        <v>11.027480000000001</v>
      </c>
      <c r="BA44" s="352">
        <v>9.7746259999999996</v>
      </c>
      <c r="BB44" s="352">
        <v>9.4505780000000001</v>
      </c>
      <c r="BC44" s="352">
        <v>9.3495629999999998</v>
      </c>
      <c r="BD44" s="352">
        <v>10.01784</v>
      </c>
      <c r="BE44" s="352">
        <v>10.322710000000001</v>
      </c>
      <c r="BF44" s="352">
        <v>10.60103</v>
      </c>
      <c r="BG44" s="352">
        <v>9.7366159999999997</v>
      </c>
      <c r="BH44" s="352">
        <v>10.0749</v>
      </c>
      <c r="BI44" s="352">
        <v>10.253220000000001</v>
      </c>
      <c r="BJ44" s="352">
        <v>10.186730000000001</v>
      </c>
      <c r="BK44" s="352">
        <v>10.759600000000001</v>
      </c>
      <c r="BL44" s="352">
        <v>10.93295</v>
      </c>
      <c r="BM44" s="352">
        <v>9.7969969999999993</v>
      </c>
      <c r="BN44" s="352">
        <v>9.4418319999999998</v>
      </c>
      <c r="BO44" s="352">
        <v>9.3599759999999996</v>
      </c>
      <c r="BP44" s="352">
        <v>10.0106</v>
      </c>
      <c r="BQ44" s="352">
        <v>10.288819999999999</v>
      </c>
      <c r="BR44" s="352">
        <v>10.568759999999999</v>
      </c>
      <c r="BS44" s="352">
        <v>9.6920380000000002</v>
      </c>
      <c r="BT44" s="352">
        <v>10.042619999999999</v>
      </c>
      <c r="BU44" s="352">
        <v>10.19218</v>
      </c>
      <c r="BV44" s="352">
        <v>10.149710000000001</v>
      </c>
    </row>
    <row r="45" spans="1:74" ht="11.1" customHeight="1" x14ac:dyDescent="0.2">
      <c r="A45" s="58" t="s">
        <v>345</v>
      </c>
      <c r="B45" s="742" t="s">
        <v>1006</v>
      </c>
      <c r="C45" s="429">
        <v>7.4423024399999997</v>
      </c>
      <c r="D45" s="429">
        <v>7.6354207839999999</v>
      </c>
      <c r="E45" s="429">
        <v>7.4951994690000001</v>
      </c>
      <c r="F45" s="429">
        <v>7.8827468549999997</v>
      </c>
      <c r="G45" s="429">
        <v>8.3858649540000005</v>
      </c>
      <c r="H45" s="429">
        <v>8.7535488109999999</v>
      </c>
      <c r="I45" s="429">
        <v>8.7969761860000002</v>
      </c>
      <c r="J45" s="429">
        <v>8.9437379589999999</v>
      </c>
      <c r="K45" s="429">
        <v>8.5451066680000007</v>
      </c>
      <c r="L45" s="429">
        <v>8.4634214649999997</v>
      </c>
      <c r="M45" s="429">
        <v>8.1296094659999998</v>
      </c>
      <c r="N45" s="429">
        <v>8.2563320499999993</v>
      </c>
      <c r="O45" s="429">
        <v>8.2691640670000002</v>
      </c>
      <c r="P45" s="429">
        <v>8.3066494590000008</v>
      </c>
      <c r="Q45" s="429">
        <v>8.0804115769999996</v>
      </c>
      <c r="R45" s="429">
        <v>7.8212898510000004</v>
      </c>
      <c r="S45" s="429">
        <v>7.8185341629999998</v>
      </c>
      <c r="T45" s="429">
        <v>7.857720982</v>
      </c>
      <c r="U45" s="429">
        <v>7.9504749830000003</v>
      </c>
      <c r="V45" s="429">
        <v>8.0444041930000001</v>
      </c>
      <c r="W45" s="429">
        <v>7.8264463879999999</v>
      </c>
      <c r="X45" s="429">
        <v>7.8629280079999999</v>
      </c>
      <c r="Y45" s="429">
        <v>7.779849682</v>
      </c>
      <c r="Z45" s="429">
        <v>7.7232401709999996</v>
      </c>
      <c r="AA45" s="429">
        <v>8.1233933950000008</v>
      </c>
      <c r="AB45" s="429">
        <v>7.9357488180000004</v>
      </c>
      <c r="AC45" s="429">
        <v>7.6889524209999998</v>
      </c>
      <c r="AD45" s="429">
        <v>8.0030085490000005</v>
      </c>
      <c r="AE45" s="429">
        <v>7.9081903840000001</v>
      </c>
      <c r="AF45" s="429">
        <v>8.2188804490000003</v>
      </c>
      <c r="AG45" s="429">
        <v>8.4062374969999993</v>
      </c>
      <c r="AH45" s="429">
        <v>8.238247952</v>
      </c>
      <c r="AI45" s="429">
        <v>8.2125846120000006</v>
      </c>
      <c r="AJ45" s="429">
        <v>8.1115903730000003</v>
      </c>
      <c r="AK45" s="429">
        <v>8.0238944249999999</v>
      </c>
      <c r="AL45" s="429">
        <v>8.0711431190000003</v>
      </c>
      <c r="AM45" s="429">
        <v>8.7262109159999994</v>
      </c>
      <c r="AN45" s="429">
        <v>8.7940656409999995</v>
      </c>
      <c r="AO45" s="429">
        <v>8.7015144820000003</v>
      </c>
      <c r="AP45" s="429">
        <v>8.7038064599999991</v>
      </c>
      <c r="AQ45" s="429">
        <v>8.3794118470000001</v>
      </c>
      <c r="AR45" s="429">
        <v>8.9928143970000001</v>
      </c>
      <c r="AS45" s="429">
        <v>9.4999887649999994</v>
      </c>
      <c r="AT45" s="429">
        <v>9.3158578579999993</v>
      </c>
      <c r="AU45" s="429">
        <v>9.3332169220000001</v>
      </c>
      <c r="AV45" s="429">
        <v>9.26</v>
      </c>
      <c r="AW45" s="429">
        <v>9.16</v>
      </c>
      <c r="AX45" s="429">
        <v>8.9858709999999995</v>
      </c>
      <c r="AY45" s="429">
        <v>9.7022279999999999</v>
      </c>
      <c r="AZ45" s="352">
        <v>9.4968079999999997</v>
      </c>
      <c r="BA45" s="352">
        <v>9.3213450000000009</v>
      </c>
      <c r="BB45" s="352">
        <v>9.2886140000000008</v>
      </c>
      <c r="BC45" s="352">
        <v>8.8187510000000007</v>
      </c>
      <c r="BD45" s="352">
        <v>9.2240350000000007</v>
      </c>
      <c r="BE45" s="352">
        <v>9.5799430000000001</v>
      </c>
      <c r="BF45" s="352">
        <v>9.7274860000000007</v>
      </c>
      <c r="BG45" s="352">
        <v>9.635688</v>
      </c>
      <c r="BH45" s="352">
        <v>9.5272410000000001</v>
      </c>
      <c r="BI45" s="352">
        <v>9.4286060000000003</v>
      </c>
      <c r="BJ45" s="352">
        <v>9.1937470000000001</v>
      </c>
      <c r="BK45" s="352">
        <v>9.5030859999999997</v>
      </c>
      <c r="BL45" s="352">
        <v>9.5533230000000007</v>
      </c>
      <c r="BM45" s="352">
        <v>9.4259509999999995</v>
      </c>
      <c r="BN45" s="352">
        <v>9.4064540000000001</v>
      </c>
      <c r="BO45" s="352">
        <v>8.939603</v>
      </c>
      <c r="BP45" s="352">
        <v>9.3487069999999992</v>
      </c>
      <c r="BQ45" s="352">
        <v>9.6960759999999997</v>
      </c>
      <c r="BR45" s="352">
        <v>9.8435469999999992</v>
      </c>
      <c r="BS45" s="352">
        <v>9.7534150000000004</v>
      </c>
      <c r="BT45" s="352">
        <v>9.6379750000000008</v>
      </c>
      <c r="BU45" s="352">
        <v>9.5300689999999992</v>
      </c>
      <c r="BV45" s="352">
        <v>9.3361929999999997</v>
      </c>
    </row>
    <row r="46" spans="1:74" ht="11.1" customHeight="1" x14ac:dyDescent="0.2">
      <c r="A46" s="58" t="s">
        <v>346</v>
      </c>
      <c r="B46" s="742" t="s">
        <v>1007</v>
      </c>
      <c r="C46" s="429">
        <v>7.0697299449999997</v>
      </c>
      <c r="D46" s="429">
        <v>7.1843274209999999</v>
      </c>
      <c r="E46" s="429">
        <v>7.0633141730000002</v>
      </c>
      <c r="F46" s="429">
        <v>7.3094850139999998</v>
      </c>
      <c r="G46" s="429">
        <v>7.7037813719999999</v>
      </c>
      <c r="H46" s="429">
        <v>8.7449701040000001</v>
      </c>
      <c r="I46" s="429">
        <v>8.7349333629999997</v>
      </c>
      <c r="J46" s="429">
        <v>8.7221187459999996</v>
      </c>
      <c r="K46" s="429">
        <v>8.5248511839999992</v>
      </c>
      <c r="L46" s="429">
        <v>7.5772113159999996</v>
      </c>
      <c r="M46" s="429">
        <v>7.3810858010000002</v>
      </c>
      <c r="N46" s="429">
        <v>7.4567666409999998</v>
      </c>
      <c r="O46" s="429">
        <v>7.4571500229999996</v>
      </c>
      <c r="P46" s="429">
        <v>7.454718518</v>
      </c>
      <c r="Q46" s="429">
        <v>7.379867151</v>
      </c>
      <c r="R46" s="429">
        <v>7.4196507680000003</v>
      </c>
      <c r="S46" s="429">
        <v>7.4529019060000001</v>
      </c>
      <c r="T46" s="429">
        <v>8.6129270000000009</v>
      </c>
      <c r="U46" s="429">
        <v>8.5138368460000002</v>
      </c>
      <c r="V46" s="429">
        <v>8.6230633930000007</v>
      </c>
      <c r="W46" s="429">
        <v>8.3072812789999997</v>
      </c>
      <c r="X46" s="429">
        <v>7.4004393979999996</v>
      </c>
      <c r="Y46" s="429">
        <v>7.2776281760000003</v>
      </c>
      <c r="Z46" s="429">
        <v>7.1608621120000002</v>
      </c>
      <c r="AA46" s="429">
        <v>7.5398935290000004</v>
      </c>
      <c r="AB46" s="429">
        <v>7.2452405129999997</v>
      </c>
      <c r="AC46" s="429">
        <v>7.3320750329999997</v>
      </c>
      <c r="AD46" s="429">
        <v>7.4122505319999998</v>
      </c>
      <c r="AE46" s="429">
        <v>7.4393271050000003</v>
      </c>
      <c r="AF46" s="429">
        <v>8.4415836829999993</v>
      </c>
      <c r="AG46" s="429">
        <v>8.4719012930000002</v>
      </c>
      <c r="AH46" s="429">
        <v>8.3315385020000008</v>
      </c>
      <c r="AI46" s="429">
        <v>8.194600114</v>
      </c>
      <c r="AJ46" s="429">
        <v>7.4584786430000003</v>
      </c>
      <c r="AK46" s="429">
        <v>7.2818894260000002</v>
      </c>
      <c r="AL46" s="429">
        <v>7.3050101180000002</v>
      </c>
      <c r="AM46" s="429">
        <v>7.5965311089999998</v>
      </c>
      <c r="AN46" s="429">
        <v>7.6855287409999997</v>
      </c>
      <c r="AO46" s="429">
        <v>7.4997806950000001</v>
      </c>
      <c r="AP46" s="429">
        <v>7.3688016579999998</v>
      </c>
      <c r="AQ46" s="429">
        <v>7.8367740619999999</v>
      </c>
      <c r="AR46" s="429">
        <v>8.7458302850000003</v>
      </c>
      <c r="AS46" s="429">
        <v>8.9794709879999992</v>
      </c>
      <c r="AT46" s="429">
        <v>8.7544751489999992</v>
      </c>
      <c r="AU46" s="429">
        <v>8.805309694</v>
      </c>
      <c r="AV46" s="429">
        <v>7.68</v>
      </c>
      <c r="AW46" s="429">
        <v>7.65</v>
      </c>
      <c r="AX46" s="429">
        <v>7.5667160000000004</v>
      </c>
      <c r="AY46" s="429">
        <v>7.8688770000000003</v>
      </c>
      <c r="AZ46" s="352">
        <v>7.8700539999999997</v>
      </c>
      <c r="BA46" s="352">
        <v>7.8403710000000002</v>
      </c>
      <c r="BB46" s="352">
        <v>7.581251</v>
      </c>
      <c r="BC46" s="352">
        <v>7.9778950000000002</v>
      </c>
      <c r="BD46" s="352">
        <v>8.8749579999999995</v>
      </c>
      <c r="BE46" s="352">
        <v>9.0279179999999997</v>
      </c>
      <c r="BF46" s="352">
        <v>8.9323110000000003</v>
      </c>
      <c r="BG46" s="352">
        <v>8.9975629999999995</v>
      </c>
      <c r="BH46" s="352">
        <v>7.7891870000000001</v>
      </c>
      <c r="BI46" s="352">
        <v>7.7784779999999998</v>
      </c>
      <c r="BJ46" s="352">
        <v>7.7600870000000004</v>
      </c>
      <c r="BK46" s="352">
        <v>7.8540340000000004</v>
      </c>
      <c r="BL46" s="352">
        <v>7.9203720000000004</v>
      </c>
      <c r="BM46" s="352">
        <v>7.9495339999999999</v>
      </c>
      <c r="BN46" s="352">
        <v>7.7001169999999997</v>
      </c>
      <c r="BO46" s="352">
        <v>8.1027920000000009</v>
      </c>
      <c r="BP46" s="352">
        <v>9.0247679999999999</v>
      </c>
      <c r="BQ46" s="352">
        <v>9.1788690000000006</v>
      </c>
      <c r="BR46" s="352">
        <v>9.0827249999999999</v>
      </c>
      <c r="BS46" s="352">
        <v>9.1432149999999996</v>
      </c>
      <c r="BT46" s="352">
        <v>7.915197</v>
      </c>
      <c r="BU46" s="352">
        <v>7.8991749999999996</v>
      </c>
      <c r="BV46" s="352">
        <v>7.8795070000000003</v>
      </c>
    </row>
    <row r="47" spans="1:74" ht="11.1" customHeight="1" x14ac:dyDescent="0.2">
      <c r="A47" s="58" t="s">
        <v>347</v>
      </c>
      <c r="B47" s="742" t="s">
        <v>1008</v>
      </c>
      <c r="C47" s="429">
        <v>6.4826409820000004</v>
      </c>
      <c r="D47" s="429">
        <v>6.459851971</v>
      </c>
      <c r="E47" s="429">
        <v>6.776438765</v>
      </c>
      <c r="F47" s="429">
        <v>7.0373198669999999</v>
      </c>
      <c r="G47" s="429">
        <v>7.6839572650000001</v>
      </c>
      <c r="H47" s="429">
        <v>8.9371481740000007</v>
      </c>
      <c r="I47" s="429">
        <v>8.8777604149999991</v>
      </c>
      <c r="J47" s="429">
        <v>9.0875493840000008</v>
      </c>
      <c r="K47" s="429">
        <v>8.4838947359999999</v>
      </c>
      <c r="L47" s="429">
        <v>7.7145927939999996</v>
      </c>
      <c r="M47" s="429">
        <v>7.5433864679999996</v>
      </c>
      <c r="N47" s="429">
        <v>8.1532663410000001</v>
      </c>
      <c r="O47" s="429">
        <v>7.907252712</v>
      </c>
      <c r="P47" s="429">
        <v>7.6350554260000001</v>
      </c>
      <c r="Q47" s="429">
        <v>7.2764454560000003</v>
      </c>
      <c r="R47" s="429">
        <v>7.227674135</v>
      </c>
      <c r="S47" s="429">
        <v>7.2000662020000004</v>
      </c>
      <c r="T47" s="429">
        <v>7.4173951420000002</v>
      </c>
      <c r="U47" s="429">
        <v>8.0818904919999994</v>
      </c>
      <c r="V47" s="429">
        <v>8.0454649299999996</v>
      </c>
      <c r="W47" s="429">
        <v>7.8115812550000001</v>
      </c>
      <c r="X47" s="429">
        <v>7.4557354509999998</v>
      </c>
      <c r="Y47" s="429">
        <v>7.433923042</v>
      </c>
      <c r="Z47" s="429">
        <v>7.4753378899999996</v>
      </c>
      <c r="AA47" s="429">
        <v>7.9364200050000004</v>
      </c>
      <c r="AB47" s="429">
        <v>7.4815475820000001</v>
      </c>
      <c r="AC47" s="429">
        <v>7.3200861240000004</v>
      </c>
      <c r="AD47" s="429">
        <v>7.3722926610000004</v>
      </c>
      <c r="AE47" s="429">
        <v>7.40162312</v>
      </c>
      <c r="AF47" s="429">
        <v>8.1163993360000006</v>
      </c>
      <c r="AG47" s="429">
        <v>8.2701352860000004</v>
      </c>
      <c r="AH47" s="429">
        <v>8.3945288389999995</v>
      </c>
      <c r="AI47" s="429">
        <v>7.8569260779999999</v>
      </c>
      <c r="AJ47" s="429">
        <v>7.6951959209999998</v>
      </c>
      <c r="AK47" s="429">
        <v>7.4547843589999996</v>
      </c>
      <c r="AL47" s="429">
        <v>7.6626897649999997</v>
      </c>
      <c r="AM47" s="429">
        <v>8.4317149130000004</v>
      </c>
      <c r="AN47" s="429">
        <v>7.739987159</v>
      </c>
      <c r="AO47" s="429">
        <v>7.7682199509999998</v>
      </c>
      <c r="AP47" s="429">
        <v>7.7945455790000002</v>
      </c>
      <c r="AQ47" s="429">
        <v>7.7095067630000003</v>
      </c>
      <c r="AR47" s="429">
        <v>8.5666691779999997</v>
      </c>
      <c r="AS47" s="429">
        <v>9.0901932559999992</v>
      </c>
      <c r="AT47" s="429">
        <v>8.1890820640000008</v>
      </c>
      <c r="AU47" s="429">
        <v>8.1096257040000008</v>
      </c>
      <c r="AV47" s="429">
        <v>7.95</v>
      </c>
      <c r="AW47" s="429">
        <v>7.92</v>
      </c>
      <c r="AX47" s="429">
        <v>8.0419660000000004</v>
      </c>
      <c r="AY47" s="429">
        <v>8.4070809999999998</v>
      </c>
      <c r="AZ47" s="352">
        <v>7.9265330000000001</v>
      </c>
      <c r="BA47" s="352">
        <v>7.9519909999999996</v>
      </c>
      <c r="BB47" s="352">
        <v>7.8845070000000002</v>
      </c>
      <c r="BC47" s="352">
        <v>7.7977990000000004</v>
      </c>
      <c r="BD47" s="352">
        <v>8.6592559999999992</v>
      </c>
      <c r="BE47" s="352">
        <v>8.9854450000000003</v>
      </c>
      <c r="BF47" s="352">
        <v>8.4591130000000003</v>
      </c>
      <c r="BG47" s="352">
        <v>8.3297989999999995</v>
      </c>
      <c r="BH47" s="352">
        <v>8.019209</v>
      </c>
      <c r="BI47" s="352">
        <v>7.9400839999999997</v>
      </c>
      <c r="BJ47" s="352">
        <v>8.0711709999999997</v>
      </c>
      <c r="BK47" s="352">
        <v>8.6166979999999995</v>
      </c>
      <c r="BL47" s="352">
        <v>7.7839910000000003</v>
      </c>
      <c r="BM47" s="352">
        <v>7.9911329999999996</v>
      </c>
      <c r="BN47" s="352">
        <v>7.9490179999999997</v>
      </c>
      <c r="BO47" s="352">
        <v>7.878406</v>
      </c>
      <c r="BP47" s="352">
        <v>8.7627349999999993</v>
      </c>
      <c r="BQ47" s="352">
        <v>9.0691959999999998</v>
      </c>
      <c r="BR47" s="352">
        <v>8.5341100000000001</v>
      </c>
      <c r="BS47" s="352">
        <v>8.4192870000000006</v>
      </c>
      <c r="BT47" s="352">
        <v>8.0988860000000003</v>
      </c>
      <c r="BU47" s="352">
        <v>8.0015990000000006</v>
      </c>
      <c r="BV47" s="352">
        <v>8.206061</v>
      </c>
    </row>
    <row r="48" spans="1:74" ht="11.1" customHeight="1" x14ac:dyDescent="0.2">
      <c r="A48" s="58" t="s">
        <v>348</v>
      </c>
      <c r="B48" s="742" t="s">
        <v>1009</v>
      </c>
      <c r="C48" s="429">
        <v>6.4334290620000001</v>
      </c>
      <c r="D48" s="429">
        <v>6.0574071900000002</v>
      </c>
      <c r="E48" s="429">
        <v>5.9705374539999996</v>
      </c>
      <c r="F48" s="429">
        <v>6.6269019350000002</v>
      </c>
      <c r="G48" s="429">
        <v>6.9878694499999998</v>
      </c>
      <c r="H48" s="429">
        <v>7.7764275500000002</v>
      </c>
      <c r="I48" s="429">
        <v>8.0308405930000006</v>
      </c>
      <c r="J48" s="429">
        <v>8.5870602300000005</v>
      </c>
      <c r="K48" s="429">
        <v>7.8234963239999997</v>
      </c>
      <c r="L48" s="429">
        <v>7.1991602260000001</v>
      </c>
      <c r="M48" s="429">
        <v>7.4240153319999997</v>
      </c>
      <c r="N48" s="429">
        <v>7.3124088719999998</v>
      </c>
      <c r="O48" s="429">
        <v>6.9751485400000002</v>
      </c>
      <c r="P48" s="429">
        <v>7.1069914130000003</v>
      </c>
      <c r="Q48" s="429">
        <v>6.5590347519999996</v>
      </c>
      <c r="R48" s="429">
        <v>6.2925949120000002</v>
      </c>
      <c r="S48" s="429">
        <v>6.61905258</v>
      </c>
      <c r="T48" s="429">
        <v>6.7802768369999997</v>
      </c>
      <c r="U48" s="429">
        <v>6.8915270839999998</v>
      </c>
      <c r="V48" s="429">
        <v>6.9007625250000002</v>
      </c>
      <c r="W48" s="429">
        <v>6.6186914110000004</v>
      </c>
      <c r="X48" s="429">
        <v>6.7011190679999997</v>
      </c>
      <c r="Y48" s="429">
        <v>6.6991516459999998</v>
      </c>
      <c r="Z48" s="429">
        <v>6.5096347620000001</v>
      </c>
      <c r="AA48" s="429">
        <v>6.857487774</v>
      </c>
      <c r="AB48" s="429">
        <v>6.4293899310000002</v>
      </c>
      <c r="AC48" s="429">
        <v>6.7404170140000002</v>
      </c>
      <c r="AD48" s="429">
        <v>6.6972959599999999</v>
      </c>
      <c r="AE48" s="429">
        <v>6.4150410349999998</v>
      </c>
      <c r="AF48" s="429">
        <v>6.8083037300000004</v>
      </c>
      <c r="AG48" s="429">
        <v>6.8203185450000001</v>
      </c>
      <c r="AH48" s="429">
        <v>6.8045506119999999</v>
      </c>
      <c r="AI48" s="429">
        <v>6.6902416669999996</v>
      </c>
      <c r="AJ48" s="429">
        <v>6.7529027270000004</v>
      </c>
      <c r="AK48" s="429">
        <v>6.6984536590000001</v>
      </c>
      <c r="AL48" s="429">
        <v>6.9471556750000003</v>
      </c>
      <c r="AM48" s="429">
        <v>7.0253616479999996</v>
      </c>
      <c r="AN48" s="429">
        <v>7.0391205489999997</v>
      </c>
      <c r="AO48" s="429">
        <v>7.1041638550000004</v>
      </c>
      <c r="AP48" s="429">
        <v>7.2448652940000002</v>
      </c>
      <c r="AQ48" s="429">
        <v>7.0898170130000002</v>
      </c>
      <c r="AR48" s="429">
        <v>7.5429389379999998</v>
      </c>
      <c r="AS48" s="429">
        <v>7.5801546550000003</v>
      </c>
      <c r="AT48" s="429">
        <v>7.3475584229999997</v>
      </c>
      <c r="AU48" s="429">
        <v>7.2071065279999997</v>
      </c>
      <c r="AV48" s="429">
        <v>6.98</v>
      </c>
      <c r="AW48" s="429">
        <v>7.09</v>
      </c>
      <c r="AX48" s="429">
        <v>7.2806420000000003</v>
      </c>
      <c r="AY48" s="429">
        <v>7.0447889999999997</v>
      </c>
      <c r="AZ48" s="352">
        <v>7.1986460000000001</v>
      </c>
      <c r="BA48" s="352">
        <v>7.2690440000000001</v>
      </c>
      <c r="BB48" s="352">
        <v>7.3262140000000002</v>
      </c>
      <c r="BC48" s="352">
        <v>7.1946139999999996</v>
      </c>
      <c r="BD48" s="352">
        <v>7.6120590000000004</v>
      </c>
      <c r="BE48" s="352">
        <v>7.5425069999999996</v>
      </c>
      <c r="BF48" s="352">
        <v>7.5703760000000004</v>
      </c>
      <c r="BG48" s="352">
        <v>7.374009</v>
      </c>
      <c r="BH48" s="352">
        <v>7.0457789999999996</v>
      </c>
      <c r="BI48" s="352">
        <v>7.1505479999999997</v>
      </c>
      <c r="BJ48" s="352">
        <v>7.3991420000000003</v>
      </c>
      <c r="BK48" s="352">
        <v>7.2030560000000001</v>
      </c>
      <c r="BL48" s="352">
        <v>7.1782459999999997</v>
      </c>
      <c r="BM48" s="352">
        <v>7.3345669999999998</v>
      </c>
      <c r="BN48" s="352">
        <v>7.401516</v>
      </c>
      <c r="BO48" s="352">
        <v>7.2751010000000003</v>
      </c>
      <c r="BP48" s="352">
        <v>7.7084869999999999</v>
      </c>
      <c r="BQ48" s="352">
        <v>7.6225519999999998</v>
      </c>
      <c r="BR48" s="352">
        <v>7.6491829999999998</v>
      </c>
      <c r="BS48" s="352">
        <v>7.4589790000000002</v>
      </c>
      <c r="BT48" s="352">
        <v>7.1298250000000003</v>
      </c>
      <c r="BU48" s="352">
        <v>7.2218929999999997</v>
      </c>
      <c r="BV48" s="352">
        <v>7.47593</v>
      </c>
    </row>
    <row r="49" spans="1:74" ht="11.1" customHeight="1" x14ac:dyDescent="0.2">
      <c r="A49" s="58" t="s">
        <v>349</v>
      </c>
      <c r="B49" s="742" t="s">
        <v>1010</v>
      </c>
      <c r="C49" s="429">
        <v>5.9521204729999999</v>
      </c>
      <c r="D49" s="429">
        <v>6.0527928470000001</v>
      </c>
      <c r="E49" s="429">
        <v>6.2638458659999996</v>
      </c>
      <c r="F49" s="429">
        <v>6.6060261669999996</v>
      </c>
      <c r="G49" s="429">
        <v>7.551502299</v>
      </c>
      <c r="H49" s="429">
        <v>7.516452245</v>
      </c>
      <c r="I49" s="429">
        <v>8.6176112499999995</v>
      </c>
      <c r="J49" s="429">
        <v>8.0096406489999996</v>
      </c>
      <c r="K49" s="429">
        <v>7.7668885369999998</v>
      </c>
      <c r="L49" s="429">
        <v>7.3270076299999998</v>
      </c>
      <c r="M49" s="429">
        <v>7.141939668</v>
      </c>
      <c r="N49" s="429">
        <v>7.2893665729999997</v>
      </c>
      <c r="O49" s="429">
        <v>6.6181676339999997</v>
      </c>
      <c r="P49" s="429">
        <v>6.5289601030000002</v>
      </c>
      <c r="Q49" s="429">
        <v>6.227377282</v>
      </c>
      <c r="R49" s="429">
        <v>5.6263214489999998</v>
      </c>
      <c r="S49" s="429">
        <v>5.8256836679999999</v>
      </c>
      <c r="T49" s="429">
        <v>6.4022329820000001</v>
      </c>
      <c r="U49" s="429">
        <v>6.45647737</v>
      </c>
      <c r="V49" s="429">
        <v>8.2663762520000006</v>
      </c>
      <c r="W49" s="429">
        <v>7.1686817310000004</v>
      </c>
      <c r="X49" s="429">
        <v>6.3832824730000004</v>
      </c>
      <c r="Y49" s="429">
        <v>6.0511666579999996</v>
      </c>
      <c r="Z49" s="429">
        <v>5.7985992690000003</v>
      </c>
      <c r="AA49" s="429">
        <v>6.252955504</v>
      </c>
      <c r="AB49" s="429">
        <v>5.8316374069999997</v>
      </c>
      <c r="AC49" s="429">
        <v>5.7951971899999997</v>
      </c>
      <c r="AD49" s="429">
        <v>5.9434563450000004</v>
      </c>
      <c r="AE49" s="429">
        <v>6.0106498730000002</v>
      </c>
      <c r="AF49" s="429">
        <v>6.2000664609999996</v>
      </c>
      <c r="AG49" s="429">
        <v>6.2272965530000004</v>
      </c>
      <c r="AH49" s="429">
        <v>6.341495943</v>
      </c>
      <c r="AI49" s="429">
        <v>6.1204327850000002</v>
      </c>
      <c r="AJ49" s="429">
        <v>5.898244472</v>
      </c>
      <c r="AK49" s="429">
        <v>5.907921172</v>
      </c>
      <c r="AL49" s="429">
        <v>6.0433924550000002</v>
      </c>
      <c r="AM49" s="429">
        <v>6.285810122</v>
      </c>
      <c r="AN49" s="429">
        <v>5.965491224</v>
      </c>
      <c r="AO49" s="429">
        <v>6.3666191430000003</v>
      </c>
      <c r="AP49" s="429">
        <v>6.4478092389999997</v>
      </c>
      <c r="AQ49" s="429">
        <v>6.5055329049999999</v>
      </c>
      <c r="AR49" s="429">
        <v>6.3856343149999999</v>
      </c>
      <c r="AS49" s="429">
        <v>6.6898870410000004</v>
      </c>
      <c r="AT49" s="429">
        <v>6.5828292360000003</v>
      </c>
      <c r="AU49" s="429">
        <v>6.668122372</v>
      </c>
      <c r="AV49" s="429">
        <v>6.47</v>
      </c>
      <c r="AW49" s="429">
        <v>6.45</v>
      </c>
      <c r="AX49" s="429">
        <v>6.3445150000000003</v>
      </c>
      <c r="AY49" s="429">
        <v>6.659694</v>
      </c>
      <c r="AZ49" s="352">
        <v>6.1523940000000001</v>
      </c>
      <c r="BA49" s="352">
        <v>6.6822650000000001</v>
      </c>
      <c r="BB49" s="352">
        <v>6.6170749999999998</v>
      </c>
      <c r="BC49" s="352">
        <v>6.459308</v>
      </c>
      <c r="BD49" s="352">
        <v>6.4826280000000001</v>
      </c>
      <c r="BE49" s="352">
        <v>6.7069190000000001</v>
      </c>
      <c r="BF49" s="352">
        <v>6.5529909999999996</v>
      </c>
      <c r="BG49" s="352">
        <v>6.7948130000000004</v>
      </c>
      <c r="BH49" s="352">
        <v>6.5432610000000002</v>
      </c>
      <c r="BI49" s="352">
        <v>6.5743609999999997</v>
      </c>
      <c r="BJ49" s="352">
        <v>6.3897789999999999</v>
      </c>
      <c r="BK49" s="352">
        <v>6.2933960000000004</v>
      </c>
      <c r="BL49" s="352">
        <v>5.8557050000000004</v>
      </c>
      <c r="BM49" s="352">
        <v>6.5164650000000002</v>
      </c>
      <c r="BN49" s="352">
        <v>6.4372259999999999</v>
      </c>
      <c r="BO49" s="352">
        <v>6.2560120000000001</v>
      </c>
      <c r="BP49" s="352">
        <v>6.3978190000000001</v>
      </c>
      <c r="BQ49" s="352">
        <v>6.5766830000000001</v>
      </c>
      <c r="BR49" s="352">
        <v>6.726038</v>
      </c>
      <c r="BS49" s="352">
        <v>6.6044960000000001</v>
      </c>
      <c r="BT49" s="352">
        <v>6.3562940000000001</v>
      </c>
      <c r="BU49" s="352">
        <v>6.3696919999999997</v>
      </c>
      <c r="BV49" s="352">
        <v>6.5096530000000001</v>
      </c>
    </row>
    <row r="50" spans="1:74" ht="11.1" customHeight="1" x14ac:dyDescent="0.2">
      <c r="A50" s="58" t="s">
        <v>350</v>
      </c>
      <c r="B50" s="742" t="s">
        <v>1011</v>
      </c>
      <c r="C50" s="429">
        <v>6.4751116880000001</v>
      </c>
      <c r="D50" s="429">
        <v>6.5611300379999999</v>
      </c>
      <c r="E50" s="429">
        <v>6.6008459180000001</v>
      </c>
      <c r="F50" s="429">
        <v>6.9490500019999999</v>
      </c>
      <c r="G50" s="429">
        <v>7.0815223439999997</v>
      </c>
      <c r="H50" s="429">
        <v>7.646282416</v>
      </c>
      <c r="I50" s="429">
        <v>8.1058411170000007</v>
      </c>
      <c r="J50" s="429">
        <v>8.5497605770000007</v>
      </c>
      <c r="K50" s="429">
        <v>8.6886644089999994</v>
      </c>
      <c r="L50" s="429">
        <v>7.5300955959999998</v>
      </c>
      <c r="M50" s="429">
        <v>7.4288249899999999</v>
      </c>
      <c r="N50" s="429">
        <v>8.575188313</v>
      </c>
      <c r="O50" s="429">
        <v>8.0516073250000009</v>
      </c>
      <c r="P50" s="429">
        <v>7.4506369220000002</v>
      </c>
      <c r="Q50" s="429">
        <v>7.4600389360000001</v>
      </c>
      <c r="R50" s="429">
        <v>7.4975533570000001</v>
      </c>
      <c r="S50" s="429">
        <v>7.2634405700000002</v>
      </c>
      <c r="T50" s="429">
        <v>8.2254742830000005</v>
      </c>
      <c r="U50" s="429">
        <v>8.5323755139999999</v>
      </c>
      <c r="V50" s="429">
        <v>8.6848988210000009</v>
      </c>
      <c r="W50" s="429">
        <v>8.3297154280000001</v>
      </c>
      <c r="X50" s="429">
        <v>7.5287930100000002</v>
      </c>
      <c r="Y50" s="429">
        <v>7.5366580819999998</v>
      </c>
      <c r="Z50" s="429">
        <v>7.1551280950000002</v>
      </c>
      <c r="AA50" s="429">
        <v>7.8086368510000002</v>
      </c>
      <c r="AB50" s="429">
        <v>7.4795393160000003</v>
      </c>
      <c r="AC50" s="429">
        <v>7.1982344749999996</v>
      </c>
      <c r="AD50" s="429">
        <v>7.2281097279999997</v>
      </c>
      <c r="AE50" s="429">
        <v>7.3650401099999998</v>
      </c>
      <c r="AF50" s="429">
        <v>8.3446010160000004</v>
      </c>
      <c r="AG50" s="429">
        <v>8.3594791449999999</v>
      </c>
      <c r="AH50" s="429">
        <v>8.411078152</v>
      </c>
      <c r="AI50" s="429">
        <v>8.1774312200000008</v>
      </c>
      <c r="AJ50" s="429">
        <v>7.3526141860000003</v>
      </c>
      <c r="AK50" s="429">
        <v>7.151143362</v>
      </c>
      <c r="AL50" s="429">
        <v>7.1991857890000004</v>
      </c>
      <c r="AM50" s="429">
        <v>7.4056956490000001</v>
      </c>
      <c r="AN50" s="429">
        <v>7.550592086</v>
      </c>
      <c r="AO50" s="429">
        <v>7.6716501570000002</v>
      </c>
      <c r="AP50" s="429">
        <v>7.6834505530000001</v>
      </c>
      <c r="AQ50" s="429">
        <v>7.7599000970000001</v>
      </c>
      <c r="AR50" s="429">
        <v>8.6344512790000003</v>
      </c>
      <c r="AS50" s="429">
        <v>8.6046620619999992</v>
      </c>
      <c r="AT50" s="429">
        <v>8.7225740999999992</v>
      </c>
      <c r="AU50" s="429">
        <v>8.4833106659999995</v>
      </c>
      <c r="AV50" s="429">
        <v>7.5</v>
      </c>
      <c r="AW50" s="429">
        <v>7.53</v>
      </c>
      <c r="AX50" s="429">
        <v>7.4357579999999999</v>
      </c>
      <c r="AY50" s="429">
        <v>7.5986250000000002</v>
      </c>
      <c r="AZ50" s="352">
        <v>7.7828010000000001</v>
      </c>
      <c r="BA50" s="352">
        <v>7.9699960000000001</v>
      </c>
      <c r="BB50" s="352">
        <v>8.0416670000000003</v>
      </c>
      <c r="BC50" s="352">
        <v>7.9973830000000001</v>
      </c>
      <c r="BD50" s="352">
        <v>8.7428279999999994</v>
      </c>
      <c r="BE50" s="352">
        <v>8.7568560000000009</v>
      </c>
      <c r="BF50" s="352">
        <v>8.8498280000000005</v>
      </c>
      <c r="BG50" s="352">
        <v>8.5792000000000002</v>
      </c>
      <c r="BH50" s="352">
        <v>7.6404620000000003</v>
      </c>
      <c r="BI50" s="352">
        <v>7.6431139999999997</v>
      </c>
      <c r="BJ50" s="352">
        <v>7.6283830000000004</v>
      </c>
      <c r="BK50" s="352">
        <v>7.8161050000000003</v>
      </c>
      <c r="BL50" s="352">
        <v>7.9207369999999999</v>
      </c>
      <c r="BM50" s="352">
        <v>8.0993729999999999</v>
      </c>
      <c r="BN50" s="352">
        <v>8.1371590000000005</v>
      </c>
      <c r="BO50" s="352">
        <v>8.0862289999999994</v>
      </c>
      <c r="BP50" s="352">
        <v>8.8538770000000007</v>
      </c>
      <c r="BQ50" s="352">
        <v>8.8857750000000006</v>
      </c>
      <c r="BR50" s="352">
        <v>8.9787029999999994</v>
      </c>
      <c r="BS50" s="352">
        <v>8.6843570000000003</v>
      </c>
      <c r="BT50" s="352">
        <v>7.7313270000000003</v>
      </c>
      <c r="BU50" s="352">
        <v>7.7400640000000003</v>
      </c>
      <c r="BV50" s="352">
        <v>7.733905</v>
      </c>
    </row>
    <row r="51" spans="1:74" s="539" customFormat="1" ht="11.1" customHeight="1" x14ac:dyDescent="0.2">
      <c r="A51" s="108" t="s">
        <v>351</v>
      </c>
      <c r="B51" s="744" t="s">
        <v>1014</v>
      </c>
      <c r="C51" s="431">
        <v>9.7656399240000002</v>
      </c>
      <c r="D51" s="431">
        <v>10.159812130000001</v>
      </c>
      <c r="E51" s="431">
        <v>10.858365729999999</v>
      </c>
      <c r="F51" s="431">
        <v>11.16084553</v>
      </c>
      <c r="G51" s="431">
        <v>11.672558179999999</v>
      </c>
      <c r="H51" s="431">
        <v>12.5931719</v>
      </c>
      <c r="I51" s="431">
        <v>13.7817401</v>
      </c>
      <c r="J51" s="431">
        <v>13.94216329</v>
      </c>
      <c r="K51" s="431">
        <v>14.0699398</v>
      </c>
      <c r="L51" s="431">
        <v>13.29930545</v>
      </c>
      <c r="M51" s="431">
        <v>11.722324329999999</v>
      </c>
      <c r="N51" s="431">
        <v>12.371943890000001</v>
      </c>
      <c r="O51" s="431">
        <v>12.06887403</v>
      </c>
      <c r="P51" s="431">
        <v>11.671845429999999</v>
      </c>
      <c r="Q51" s="431">
        <v>12.19813153</v>
      </c>
      <c r="R51" s="431">
        <v>11.734918459999999</v>
      </c>
      <c r="S51" s="431">
        <v>12.63552226</v>
      </c>
      <c r="T51" s="431">
        <v>13.589027700000001</v>
      </c>
      <c r="U51" s="431">
        <v>14.72319461</v>
      </c>
      <c r="V51" s="431">
        <v>15.582561699999999</v>
      </c>
      <c r="W51" s="431">
        <v>14.858130429999999</v>
      </c>
      <c r="X51" s="431">
        <v>14.5498086</v>
      </c>
      <c r="Y51" s="431">
        <v>13.077131169999999</v>
      </c>
      <c r="Z51" s="431">
        <v>12.61754135</v>
      </c>
      <c r="AA51" s="431">
        <v>13.19373248</v>
      </c>
      <c r="AB51" s="431">
        <v>13.27109482</v>
      </c>
      <c r="AC51" s="431">
        <v>13.39820913</v>
      </c>
      <c r="AD51" s="431">
        <v>13.6903012</v>
      </c>
      <c r="AE51" s="431">
        <v>14.907109910000001</v>
      </c>
      <c r="AF51" s="431">
        <v>16.055056400000002</v>
      </c>
      <c r="AG51" s="431">
        <v>18.265433940000001</v>
      </c>
      <c r="AH51" s="431">
        <v>17.51753042</v>
      </c>
      <c r="AI51" s="431">
        <v>17.154925120000001</v>
      </c>
      <c r="AJ51" s="431">
        <v>16.617610760000002</v>
      </c>
      <c r="AK51" s="431">
        <v>14.45437662</v>
      </c>
      <c r="AL51" s="431">
        <v>13.951668659999999</v>
      </c>
      <c r="AM51" s="431">
        <v>13.259507899999999</v>
      </c>
      <c r="AN51" s="431">
        <v>13.33349467</v>
      </c>
      <c r="AO51" s="431">
        <v>13.535679030000001</v>
      </c>
      <c r="AP51" s="431">
        <v>12.57056789</v>
      </c>
      <c r="AQ51" s="431">
        <v>14.251551259999999</v>
      </c>
      <c r="AR51" s="431">
        <v>15.655236329999999</v>
      </c>
      <c r="AS51" s="431">
        <v>17.410831689999998</v>
      </c>
      <c r="AT51" s="431">
        <v>16.903435909999999</v>
      </c>
      <c r="AU51" s="431">
        <v>18.02683197</v>
      </c>
      <c r="AV51" s="431">
        <v>16.27</v>
      </c>
      <c r="AW51" s="431">
        <v>13.69</v>
      </c>
      <c r="AX51" s="431">
        <v>13.515840000000001</v>
      </c>
      <c r="AY51" s="431">
        <v>13.119910000000001</v>
      </c>
      <c r="AZ51" s="378">
        <v>13.45735</v>
      </c>
      <c r="BA51" s="378">
        <v>13.854010000000001</v>
      </c>
      <c r="BB51" s="378">
        <v>13.02026</v>
      </c>
      <c r="BC51" s="378">
        <v>14.760070000000001</v>
      </c>
      <c r="BD51" s="378">
        <v>16.123049999999999</v>
      </c>
      <c r="BE51" s="378">
        <v>18.045390000000001</v>
      </c>
      <c r="BF51" s="378">
        <v>17.526599999999998</v>
      </c>
      <c r="BG51" s="378">
        <v>18.70917</v>
      </c>
      <c r="BH51" s="378">
        <v>16.96105</v>
      </c>
      <c r="BI51" s="378">
        <v>14.250769999999999</v>
      </c>
      <c r="BJ51" s="378">
        <v>14.13499</v>
      </c>
      <c r="BK51" s="378">
        <v>13.74621</v>
      </c>
      <c r="BL51" s="378">
        <v>14.06047</v>
      </c>
      <c r="BM51" s="378">
        <v>14.4664</v>
      </c>
      <c r="BN51" s="378">
        <v>13.573460000000001</v>
      </c>
      <c r="BO51" s="378">
        <v>15.387420000000001</v>
      </c>
      <c r="BP51" s="378">
        <v>16.831299999999999</v>
      </c>
      <c r="BQ51" s="378">
        <v>18.858550000000001</v>
      </c>
      <c r="BR51" s="378">
        <v>18.31362</v>
      </c>
      <c r="BS51" s="378">
        <v>19.524450000000002</v>
      </c>
      <c r="BT51" s="378">
        <v>17.69895</v>
      </c>
      <c r="BU51" s="378">
        <v>14.875529999999999</v>
      </c>
      <c r="BV51" s="378">
        <v>14.76599</v>
      </c>
    </row>
    <row r="52" spans="1:74" s="336" customFormat="1" ht="12" customHeight="1" x14ac:dyDescent="0.2">
      <c r="A52" s="335"/>
      <c r="B52" s="995" t="s">
        <v>1426</v>
      </c>
      <c r="C52" s="995"/>
      <c r="D52" s="995"/>
      <c r="E52" s="995"/>
      <c r="F52" s="995"/>
      <c r="G52" s="995"/>
      <c r="H52" s="995"/>
      <c r="I52" s="995"/>
      <c r="J52" s="995"/>
      <c r="K52" s="995"/>
      <c r="L52" s="995"/>
      <c r="M52" s="995"/>
      <c r="N52" s="995"/>
      <c r="O52" s="995"/>
      <c r="P52" s="995"/>
      <c r="Q52" s="995"/>
      <c r="R52" s="781"/>
      <c r="AY52" s="339"/>
      <c r="AZ52" s="339"/>
      <c r="BA52" s="339"/>
      <c r="BB52" s="339"/>
      <c r="BC52" s="339"/>
      <c r="BD52" s="339"/>
      <c r="BE52" s="339"/>
      <c r="BF52" s="339"/>
      <c r="BG52" s="339"/>
      <c r="BH52" s="339"/>
      <c r="BI52" s="339"/>
    </row>
    <row r="53" spans="1:74" s="186" customFormat="1" x14ac:dyDescent="0.2">
      <c r="A53" s="185"/>
      <c r="B53" s="776" t="s">
        <v>809</v>
      </c>
      <c r="C53" s="776"/>
      <c r="D53" s="776"/>
      <c r="E53" s="776"/>
      <c r="F53" s="776"/>
      <c r="G53" s="776"/>
      <c r="H53" s="777"/>
      <c r="I53" s="776"/>
      <c r="J53" s="776"/>
      <c r="K53" s="776"/>
      <c r="L53" s="776"/>
      <c r="M53" s="776"/>
      <c r="N53" s="776"/>
      <c r="O53" s="776"/>
      <c r="P53" s="776"/>
      <c r="Q53" s="776"/>
      <c r="R53" s="778"/>
      <c r="AY53" s="835"/>
      <c r="AZ53" s="835"/>
      <c r="BA53" s="835"/>
      <c r="BB53" s="835"/>
      <c r="BC53" s="835"/>
      <c r="BD53" s="679"/>
      <c r="BE53" s="679"/>
      <c r="BF53" s="679"/>
      <c r="BG53" s="835"/>
      <c r="BH53" s="835"/>
      <c r="BI53" s="835"/>
      <c r="BJ53" s="204"/>
    </row>
    <row r="54" spans="1:74" s="186" customFormat="1" ht="12.75" x14ac:dyDescent="0.2">
      <c r="A54" s="185"/>
      <c r="B54" s="929" t="str">
        <f>Dates!$G$2</f>
        <v>EIA completed modeling and analysis for this report on Thursday, February 5, 2026.</v>
      </c>
      <c r="C54" s="930"/>
      <c r="D54" s="930"/>
      <c r="E54" s="930"/>
      <c r="F54" s="930"/>
      <c r="G54" s="930"/>
      <c r="H54" s="930"/>
      <c r="I54" s="930"/>
      <c r="J54" s="930"/>
      <c r="K54" s="930"/>
      <c r="L54" s="930"/>
      <c r="M54" s="930"/>
      <c r="N54" s="930"/>
      <c r="O54" s="930"/>
      <c r="P54" s="930"/>
      <c r="Q54" s="930"/>
      <c r="R54" s="779"/>
      <c r="AY54" s="835"/>
      <c r="AZ54" s="835"/>
      <c r="BA54" s="835"/>
      <c r="BB54" s="835"/>
      <c r="BC54" s="835"/>
      <c r="BD54" s="679"/>
      <c r="BE54" s="679"/>
      <c r="BF54" s="679"/>
      <c r="BG54" s="835"/>
      <c r="BH54" s="835"/>
      <c r="BI54" s="835"/>
      <c r="BJ54" s="204"/>
    </row>
    <row r="55" spans="1:74" s="186" customFormat="1" ht="12.75" x14ac:dyDescent="0.2">
      <c r="A55" s="185"/>
      <c r="B55" s="920" t="s">
        <v>1406</v>
      </c>
      <c r="C55" s="921"/>
      <c r="D55" s="921"/>
      <c r="E55" s="921"/>
      <c r="F55" s="921"/>
      <c r="G55" s="921"/>
      <c r="H55" s="921"/>
      <c r="I55" s="921"/>
      <c r="J55" s="921"/>
      <c r="K55" s="921"/>
      <c r="L55" s="921"/>
      <c r="M55" s="921"/>
      <c r="N55" s="921"/>
      <c r="O55" s="921"/>
      <c r="P55" s="921"/>
      <c r="Q55" s="921"/>
      <c r="R55" s="781"/>
      <c r="AY55" s="835"/>
      <c r="AZ55" s="835"/>
      <c r="BA55" s="835"/>
      <c r="BB55" s="835"/>
      <c r="BC55" s="835"/>
      <c r="BD55" s="679"/>
      <c r="BE55" s="679"/>
      <c r="BF55" s="679"/>
      <c r="BG55" s="835"/>
      <c r="BH55" s="835"/>
      <c r="BI55" s="835"/>
      <c r="BJ55" s="204"/>
    </row>
    <row r="56" spans="1:74" s="186" customFormat="1" ht="23.1" customHeight="1" x14ac:dyDescent="0.2">
      <c r="A56" s="185"/>
      <c r="B56" s="1001" t="s">
        <v>1425</v>
      </c>
      <c r="C56" s="1007"/>
      <c r="D56" s="1007"/>
      <c r="E56" s="1007"/>
      <c r="F56" s="1007"/>
      <c r="G56" s="1007"/>
      <c r="H56" s="1007"/>
      <c r="I56" s="1007"/>
      <c r="J56" s="1007"/>
      <c r="K56" s="1007"/>
      <c r="L56" s="1007"/>
      <c r="M56" s="1007"/>
      <c r="N56" s="1007"/>
      <c r="O56" s="1007"/>
      <c r="P56" s="1007"/>
      <c r="Q56" s="1007"/>
      <c r="R56" s="781"/>
      <c r="AY56" s="835"/>
      <c r="AZ56" s="835"/>
      <c r="BA56" s="835"/>
      <c r="BB56" s="835"/>
      <c r="BC56" s="835"/>
      <c r="BD56" s="679"/>
      <c r="BE56" s="679"/>
      <c r="BF56" s="679"/>
      <c r="BG56" s="835"/>
      <c r="BH56" s="835"/>
      <c r="BI56" s="835"/>
      <c r="BJ56" s="204"/>
    </row>
    <row r="57" spans="1:74" s="186" customFormat="1" ht="10.5" customHeight="1" x14ac:dyDescent="0.2">
      <c r="A57" s="185"/>
      <c r="B57" s="928" t="s">
        <v>66</v>
      </c>
      <c r="C57" s="921"/>
      <c r="D57" s="921"/>
      <c r="E57" s="921"/>
      <c r="F57" s="921"/>
      <c r="G57" s="921"/>
      <c r="H57" s="921"/>
      <c r="I57" s="921"/>
      <c r="J57" s="921"/>
      <c r="K57" s="921"/>
      <c r="L57" s="921"/>
      <c r="M57" s="921"/>
      <c r="N57" s="921"/>
      <c r="O57" s="921"/>
      <c r="P57" s="921"/>
      <c r="Q57" s="921"/>
      <c r="R57" s="781"/>
      <c r="AY57" s="835"/>
      <c r="AZ57" s="835"/>
      <c r="BA57" s="835"/>
      <c r="BB57" s="835"/>
      <c r="BC57" s="835"/>
      <c r="BD57" s="679"/>
      <c r="BE57" s="679"/>
      <c r="BF57" s="679"/>
      <c r="BG57" s="835"/>
      <c r="BH57" s="835"/>
      <c r="BI57" s="835"/>
      <c r="BJ57" s="204"/>
    </row>
    <row r="58" spans="1:74" s="186" customFormat="1" ht="10.5" customHeight="1" x14ac:dyDescent="0.2">
      <c r="A58" s="185"/>
      <c r="B58" s="1001" t="s">
        <v>802</v>
      </c>
      <c r="C58" s="1001"/>
      <c r="D58" s="1001"/>
      <c r="E58" s="1001"/>
      <c r="F58" s="1001"/>
      <c r="G58" s="1001"/>
      <c r="H58" s="1001"/>
      <c r="I58" s="1001"/>
      <c r="J58" s="1001"/>
      <c r="K58" s="1001"/>
      <c r="L58" s="1001"/>
      <c r="M58" s="1001"/>
      <c r="N58" s="1001"/>
      <c r="O58" s="1001"/>
      <c r="P58" s="1001"/>
      <c r="Q58" s="1001"/>
      <c r="R58" s="781"/>
      <c r="AY58" s="835"/>
      <c r="AZ58" s="835"/>
      <c r="BA58" s="835"/>
      <c r="BB58" s="835"/>
      <c r="BC58" s="835"/>
      <c r="BD58" s="679"/>
      <c r="BE58" s="679"/>
      <c r="BF58" s="679"/>
      <c r="BG58" s="835"/>
      <c r="BH58" s="835"/>
      <c r="BI58" s="835"/>
      <c r="BJ58" s="204"/>
    </row>
    <row r="59" spans="1:74" s="186" customFormat="1" ht="12.6" customHeight="1" x14ac:dyDescent="0.2">
      <c r="A59" s="185"/>
      <c r="B59" s="909" t="s">
        <v>823</v>
      </c>
      <c r="C59" s="909"/>
      <c r="D59" s="909"/>
      <c r="E59" s="909"/>
      <c r="F59" s="909"/>
      <c r="G59" s="909"/>
      <c r="H59" s="909"/>
      <c r="I59" s="909"/>
      <c r="J59" s="909"/>
      <c r="K59" s="909"/>
      <c r="L59" s="909"/>
      <c r="M59" s="909"/>
      <c r="N59" s="909"/>
      <c r="O59" s="909"/>
      <c r="P59" s="909"/>
      <c r="Q59" s="909"/>
      <c r="R59" s="909"/>
      <c r="AY59" s="835"/>
      <c r="AZ59" s="835"/>
      <c r="BA59" s="835"/>
      <c r="BB59" s="835"/>
      <c r="BC59" s="835"/>
      <c r="BD59" s="679"/>
      <c r="BE59" s="679"/>
      <c r="BF59" s="679"/>
      <c r="BG59" s="835"/>
      <c r="BH59" s="835"/>
      <c r="BI59" s="835"/>
      <c r="BJ59" s="204"/>
    </row>
    <row r="60" spans="1:74" s="186" customFormat="1" ht="12.75" x14ac:dyDescent="0.2">
      <c r="A60" s="185"/>
      <c r="B60" s="1001" t="s">
        <v>1422</v>
      </c>
      <c r="C60" s="916"/>
      <c r="D60" s="916"/>
      <c r="E60" s="916"/>
      <c r="F60" s="916"/>
      <c r="G60" s="916"/>
      <c r="H60" s="916"/>
      <c r="I60" s="916"/>
      <c r="J60" s="916"/>
      <c r="K60" s="916"/>
      <c r="L60" s="916"/>
      <c r="M60" s="916"/>
      <c r="N60" s="916"/>
      <c r="O60" s="916"/>
      <c r="P60" s="916"/>
      <c r="Q60" s="917"/>
      <c r="R60" s="781"/>
      <c r="AY60" s="835"/>
      <c r="AZ60" s="835"/>
      <c r="BA60" s="835"/>
      <c r="BB60" s="835"/>
      <c r="BC60" s="835"/>
      <c r="BD60" s="679"/>
      <c r="BE60" s="679"/>
      <c r="BF60" s="679"/>
      <c r="BG60" s="835"/>
      <c r="BH60" s="835"/>
      <c r="BI60" s="835"/>
      <c r="BJ60" s="204"/>
    </row>
    <row r="61" spans="1:74" s="186" customFormat="1" ht="14.25" x14ac:dyDescent="0.2">
      <c r="A61" s="185"/>
      <c r="B61" s="915" t="s">
        <v>800</v>
      </c>
      <c r="C61" s="917"/>
      <c r="D61" s="917"/>
      <c r="E61" s="917"/>
      <c r="F61" s="917"/>
      <c r="G61" s="917"/>
      <c r="H61" s="917"/>
      <c r="I61" s="917"/>
      <c r="J61" s="917"/>
      <c r="K61" s="917"/>
      <c r="L61" s="917"/>
      <c r="M61" s="917"/>
      <c r="N61" s="917"/>
      <c r="O61" s="917"/>
      <c r="P61" s="917"/>
      <c r="Q61" s="1002"/>
      <c r="R61" s="781"/>
      <c r="AY61" s="835"/>
      <c r="AZ61" s="835"/>
      <c r="BA61" s="835"/>
      <c r="BB61" s="835"/>
      <c r="BC61" s="835"/>
      <c r="BD61" s="679"/>
      <c r="BE61" s="679"/>
      <c r="BF61" s="679"/>
      <c r="BG61" s="835"/>
      <c r="BH61" s="835"/>
      <c r="BI61" s="835"/>
      <c r="BJ61" s="204"/>
    </row>
    <row r="62" spans="1:74" s="182" customFormat="1" ht="12" customHeight="1" x14ac:dyDescent="0.2">
      <c r="A62" s="185"/>
      <c r="B62" s="1003" t="s">
        <v>1423</v>
      </c>
      <c r="C62" s="917"/>
      <c r="D62" s="917"/>
      <c r="E62" s="917"/>
      <c r="F62" s="917"/>
      <c r="G62" s="917"/>
      <c r="H62" s="917"/>
      <c r="I62" s="917"/>
      <c r="J62" s="917"/>
      <c r="K62" s="917"/>
      <c r="L62" s="917"/>
      <c r="M62" s="917"/>
      <c r="N62" s="917"/>
      <c r="O62" s="917"/>
      <c r="P62" s="917"/>
      <c r="Q62" s="917"/>
      <c r="R62" s="781"/>
      <c r="AY62" s="832"/>
      <c r="AZ62" s="832"/>
      <c r="BA62" s="832"/>
      <c r="BB62" s="832"/>
      <c r="BC62" s="832"/>
      <c r="BD62" s="674"/>
      <c r="BE62" s="674"/>
      <c r="BF62" s="674"/>
      <c r="BG62" s="832"/>
      <c r="BH62" s="832"/>
      <c r="BI62" s="832"/>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6"/>
      <c r="AZ63" s="836"/>
      <c r="BA63" s="836"/>
      <c r="BB63" s="836"/>
      <c r="BC63" s="836"/>
      <c r="BD63" s="680"/>
      <c r="BE63" s="680"/>
      <c r="BF63" s="680"/>
      <c r="BG63" s="836"/>
      <c r="BH63" s="836"/>
      <c r="BI63" s="836"/>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6"/>
      <c r="AZ64" s="836"/>
      <c r="BA64" s="836"/>
      <c r="BB64" s="836"/>
      <c r="BC64" s="836"/>
      <c r="BD64" s="680"/>
      <c r="BE64" s="680"/>
      <c r="BF64" s="680"/>
      <c r="BG64" s="836"/>
      <c r="BH64" s="836"/>
      <c r="BI64" s="836"/>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6"/>
      <c r="AZ65" s="836"/>
      <c r="BA65" s="836"/>
      <c r="BB65" s="836"/>
      <c r="BC65" s="836"/>
      <c r="BD65" s="680"/>
      <c r="BE65" s="680"/>
      <c r="BF65" s="680"/>
      <c r="BG65" s="836"/>
      <c r="BH65" s="836"/>
      <c r="BI65" s="836"/>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6"/>
      <c r="AZ66" s="836"/>
      <c r="BA66" s="836"/>
      <c r="BB66" s="836"/>
      <c r="BC66" s="836"/>
      <c r="BD66" s="680"/>
      <c r="BE66" s="680"/>
      <c r="BF66" s="680"/>
      <c r="BG66" s="836"/>
      <c r="BH66" s="836"/>
      <c r="BI66" s="836"/>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6"/>
      <c r="AZ67" s="836"/>
      <c r="BA67" s="836"/>
      <c r="BB67" s="836"/>
      <c r="BC67" s="836"/>
      <c r="BD67" s="680"/>
      <c r="BE67" s="680"/>
      <c r="BF67" s="680"/>
      <c r="BG67" s="836"/>
      <c r="BH67" s="836"/>
      <c r="BI67" s="836"/>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6"/>
      <c r="AZ68" s="836"/>
      <c r="BA68" s="836"/>
      <c r="BB68" s="836"/>
      <c r="BC68" s="836"/>
      <c r="BD68" s="680"/>
      <c r="BE68" s="680"/>
      <c r="BF68" s="680"/>
      <c r="BG68" s="836"/>
      <c r="BH68" s="836"/>
      <c r="BI68" s="836"/>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6"/>
      <c r="AZ69" s="836"/>
      <c r="BA69" s="836"/>
      <c r="BB69" s="836"/>
      <c r="BC69" s="836"/>
      <c r="BD69" s="680"/>
      <c r="BE69" s="680"/>
      <c r="BF69" s="680"/>
      <c r="BG69" s="836"/>
      <c r="BH69" s="836"/>
      <c r="BI69" s="836"/>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6"/>
      <c r="AZ70" s="836"/>
      <c r="BA70" s="836"/>
      <c r="BB70" s="836"/>
      <c r="BC70" s="836"/>
      <c r="BD70" s="680"/>
      <c r="BE70" s="680"/>
      <c r="BF70" s="680"/>
      <c r="BG70" s="836"/>
      <c r="BH70" s="836"/>
      <c r="BI70" s="836"/>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6"/>
      <c r="AZ71" s="836"/>
      <c r="BA71" s="836"/>
      <c r="BB71" s="836"/>
      <c r="BC71" s="836"/>
      <c r="BD71" s="680"/>
      <c r="BE71" s="680"/>
      <c r="BF71" s="680"/>
      <c r="BG71" s="836"/>
      <c r="BH71" s="836"/>
      <c r="BI71" s="836"/>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6"/>
      <c r="AZ73" s="836"/>
      <c r="BA73" s="836"/>
      <c r="BB73" s="836"/>
      <c r="BC73" s="836"/>
      <c r="BD73" s="680"/>
      <c r="BE73" s="680"/>
      <c r="BF73" s="680"/>
      <c r="BG73" s="836"/>
      <c r="BH73" s="836"/>
      <c r="BI73" s="836"/>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6"/>
      <c r="AZ74" s="836"/>
      <c r="BA74" s="836"/>
      <c r="BB74" s="836"/>
      <c r="BC74" s="836"/>
      <c r="BD74" s="680"/>
      <c r="BE74" s="680"/>
      <c r="BF74" s="680"/>
      <c r="BG74" s="836"/>
      <c r="BH74" s="836"/>
      <c r="BI74" s="836"/>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6"/>
      <c r="AZ75" s="836"/>
      <c r="BA75" s="836"/>
      <c r="BB75" s="836"/>
      <c r="BC75" s="836"/>
      <c r="BD75" s="680"/>
      <c r="BE75" s="680"/>
      <c r="BF75" s="680"/>
      <c r="BG75" s="836"/>
      <c r="BH75" s="836"/>
      <c r="BI75" s="836"/>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6"/>
      <c r="AZ76" s="836"/>
      <c r="BA76" s="836"/>
      <c r="BB76" s="836"/>
      <c r="BC76" s="836"/>
      <c r="BD76" s="680"/>
      <c r="BE76" s="680"/>
      <c r="BF76" s="680"/>
      <c r="BG76" s="836"/>
      <c r="BH76" s="836"/>
      <c r="BI76" s="836"/>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6"/>
      <c r="AZ77" s="836"/>
      <c r="BA77" s="836"/>
      <c r="BB77" s="836"/>
      <c r="BC77" s="836"/>
      <c r="BD77" s="680"/>
      <c r="BE77" s="680"/>
      <c r="BF77" s="680"/>
      <c r="BG77" s="836"/>
      <c r="BH77" s="836"/>
      <c r="BI77" s="836"/>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6"/>
      <c r="AZ78" s="836"/>
      <c r="BA78" s="836"/>
      <c r="BB78" s="836"/>
      <c r="BC78" s="836"/>
      <c r="BD78" s="680"/>
      <c r="BE78" s="680"/>
      <c r="BF78" s="680"/>
      <c r="BG78" s="836"/>
      <c r="BH78" s="836"/>
      <c r="BI78" s="836"/>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6"/>
      <c r="AZ79" s="836"/>
      <c r="BA79" s="836"/>
      <c r="BB79" s="836"/>
      <c r="BC79" s="836"/>
      <c r="BD79" s="680"/>
      <c r="BE79" s="680"/>
      <c r="BF79" s="680"/>
      <c r="BG79" s="836"/>
      <c r="BH79" s="836"/>
      <c r="BI79" s="836"/>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6"/>
      <c r="AZ80" s="836"/>
      <c r="BA80" s="836"/>
      <c r="BB80" s="836"/>
      <c r="BC80" s="836"/>
      <c r="BD80" s="680"/>
      <c r="BE80" s="680"/>
      <c r="BF80" s="680"/>
      <c r="BG80" s="836"/>
      <c r="BH80" s="836"/>
      <c r="BI80" s="836"/>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6"/>
      <c r="AZ81" s="836"/>
      <c r="BA81" s="836"/>
      <c r="BB81" s="836"/>
      <c r="BC81" s="836"/>
      <c r="BD81" s="680"/>
      <c r="BE81" s="680"/>
      <c r="BF81" s="680"/>
      <c r="BG81" s="836"/>
      <c r="BH81" s="836"/>
      <c r="BI81" s="836"/>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7"/>
      <c r="AZ84" s="837"/>
      <c r="BA84" s="837"/>
      <c r="BB84" s="837"/>
      <c r="BC84" s="837"/>
      <c r="BD84" s="681"/>
      <c r="BE84" s="681"/>
      <c r="BF84" s="681"/>
      <c r="BG84" s="837"/>
      <c r="BH84" s="837"/>
      <c r="BI84" s="837"/>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8"/>
      <c r="AZ94" s="838"/>
      <c r="BA94" s="838"/>
      <c r="BB94" s="838"/>
      <c r="BC94" s="838"/>
      <c r="BD94" s="682"/>
      <c r="BE94" s="682"/>
      <c r="BF94" s="682"/>
      <c r="BG94" s="838"/>
      <c r="BH94" s="838"/>
      <c r="BI94" s="838"/>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8"/>
      <c r="AZ95" s="838"/>
      <c r="BA95" s="838"/>
      <c r="BB95" s="838"/>
      <c r="BC95" s="838"/>
      <c r="BD95" s="682"/>
      <c r="BE95" s="682"/>
      <c r="BF95" s="682"/>
      <c r="BG95" s="838"/>
      <c r="BH95" s="838"/>
      <c r="BI95" s="838"/>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8"/>
      <c r="AZ96" s="838"/>
      <c r="BA96" s="838"/>
      <c r="BB96" s="838"/>
      <c r="BC96" s="838"/>
      <c r="BD96" s="682"/>
      <c r="BE96" s="682"/>
      <c r="BF96" s="682"/>
      <c r="BG96" s="838"/>
      <c r="BH96" s="838"/>
      <c r="BI96" s="838"/>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8"/>
      <c r="AZ97" s="838"/>
      <c r="BA97" s="838"/>
      <c r="BB97" s="838"/>
      <c r="BC97" s="838"/>
      <c r="BD97" s="682"/>
      <c r="BE97" s="682"/>
      <c r="BF97" s="682"/>
      <c r="BG97" s="838"/>
      <c r="BH97" s="838"/>
      <c r="BI97" s="838"/>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8"/>
      <c r="AZ98" s="838"/>
      <c r="BA98" s="838"/>
      <c r="BB98" s="838"/>
      <c r="BC98" s="838"/>
      <c r="BD98" s="682"/>
      <c r="BE98" s="682"/>
      <c r="BF98" s="682"/>
      <c r="BG98" s="838"/>
      <c r="BH98" s="838"/>
      <c r="BI98" s="838"/>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8"/>
      <c r="AZ99" s="838"/>
      <c r="BA99" s="838"/>
      <c r="BB99" s="838"/>
      <c r="BC99" s="838"/>
      <c r="BD99" s="682"/>
      <c r="BE99" s="682"/>
      <c r="BF99" s="682"/>
      <c r="BG99" s="838"/>
      <c r="BH99" s="838"/>
      <c r="BI99" s="838"/>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8"/>
      <c r="AZ100" s="838"/>
      <c r="BA100" s="838"/>
      <c r="BB100" s="838"/>
      <c r="BC100" s="838"/>
      <c r="BD100" s="682"/>
      <c r="BE100" s="682"/>
      <c r="BF100" s="682"/>
      <c r="BG100" s="838"/>
      <c r="BH100" s="838"/>
      <c r="BI100" s="838"/>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8"/>
      <c r="AZ101" s="838"/>
      <c r="BA101" s="838"/>
      <c r="BB101" s="838"/>
      <c r="BC101" s="838"/>
      <c r="BD101" s="682"/>
      <c r="BE101" s="682"/>
      <c r="BF101" s="682"/>
      <c r="BG101" s="838"/>
      <c r="BH101" s="838"/>
      <c r="BI101" s="838"/>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8"/>
      <c r="AZ102" s="838"/>
      <c r="BA102" s="838"/>
      <c r="BB102" s="838"/>
      <c r="BC102" s="838"/>
      <c r="BD102" s="682"/>
      <c r="BE102" s="682"/>
      <c r="BF102" s="682"/>
      <c r="BG102" s="838"/>
      <c r="BH102" s="838"/>
      <c r="BI102" s="838"/>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9"/>
      <c r="AZ104" s="839"/>
      <c r="BA104" s="839"/>
      <c r="BB104" s="839"/>
      <c r="BC104" s="839"/>
      <c r="BD104" s="683"/>
      <c r="BE104" s="683"/>
      <c r="BF104" s="683"/>
      <c r="BG104" s="839"/>
      <c r="BH104" s="839"/>
      <c r="BI104" s="839"/>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60:Q60"/>
    <mergeCell ref="B61:Q61"/>
    <mergeCell ref="B62:Q62"/>
    <mergeCell ref="A1:A2"/>
    <mergeCell ref="B54:Q54"/>
    <mergeCell ref="B55:Q55"/>
    <mergeCell ref="B58:Q58"/>
    <mergeCell ref="B57:Q57"/>
    <mergeCell ref="B56:Q56"/>
    <mergeCell ref="B52:Q52"/>
    <mergeCell ref="B59:R59"/>
    <mergeCell ref="BK3:BV3"/>
    <mergeCell ref="B1:AL1"/>
    <mergeCell ref="C3:N3"/>
    <mergeCell ref="O3:Z3"/>
    <mergeCell ref="AA3:AL3"/>
    <mergeCell ref="AM3:AX3"/>
    <mergeCell ref="AY3:BJ3"/>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tabSelected="1" workbookViewId="0"/>
  </sheetViews>
  <sheetFormatPr defaultColWidth="8.5703125" defaultRowHeight="12.75" x14ac:dyDescent="0.2"/>
  <cols>
    <col min="1" max="1" width="13.42578125" style="118" customWidth="1"/>
    <col min="2" max="2" width="90" style="118" customWidth="1"/>
    <col min="3" max="16384" width="8.5703125" style="118"/>
  </cols>
  <sheetData>
    <row r="1" spans="1:18" x14ac:dyDescent="0.2">
      <c r="A1" s="118" t="s">
        <v>236</v>
      </c>
    </row>
    <row r="6" spans="1:18" ht="15.75" x14ac:dyDescent="0.25">
      <c r="B6" s="119" t="str">
        <f>"Short-Term Energy Outlook, "&amp;Dates!D1</f>
        <v>Short-Term Energy Outlook, February 2026</v>
      </c>
    </row>
    <row r="8" spans="1:18" ht="15" customHeight="1" x14ac:dyDescent="0.2">
      <c r="A8" s="120"/>
      <c r="B8" s="121" t="s">
        <v>141</v>
      </c>
      <c r="C8" s="120"/>
      <c r="D8" s="120"/>
      <c r="E8" s="120"/>
      <c r="F8" s="120"/>
      <c r="G8" s="120"/>
      <c r="H8" s="120"/>
      <c r="I8" s="120"/>
      <c r="J8" s="120"/>
      <c r="K8" s="120"/>
      <c r="L8" s="120"/>
      <c r="M8" s="120"/>
      <c r="N8" s="120"/>
      <c r="O8" s="120"/>
      <c r="P8" s="120"/>
      <c r="Q8" s="120"/>
      <c r="R8" s="120"/>
    </row>
    <row r="9" spans="1:18" ht="15" customHeight="1" x14ac:dyDescent="0.2">
      <c r="A9" s="120"/>
      <c r="B9" s="121" t="s">
        <v>761</v>
      </c>
      <c r="C9" s="120"/>
      <c r="D9" s="120"/>
      <c r="E9" s="120"/>
      <c r="F9" s="120"/>
      <c r="G9" s="120"/>
      <c r="H9" s="120"/>
      <c r="I9" s="120"/>
      <c r="J9" s="120"/>
      <c r="K9" s="120"/>
      <c r="L9" s="120"/>
      <c r="M9" s="120"/>
      <c r="N9" s="120"/>
      <c r="O9" s="120"/>
      <c r="P9" s="120"/>
      <c r="Q9" s="120"/>
      <c r="R9" s="120"/>
    </row>
    <row r="10" spans="1:18" ht="15" customHeight="1" x14ac:dyDescent="0.2">
      <c r="A10" s="120"/>
      <c r="B10" s="121" t="s">
        <v>889</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898</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897</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896</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895</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888</v>
      </c>
      <c r="C15" s="84"/>
      <c r="D15" s="84"/>
      <c r="E15" s="84"/>
      <c r="F15" s="84"/>
      <c r="G15" s="84"/>
      <c r="H15" s="84"/>
      <c r="I15" s="84"/>
      <c r="J15" s="84"/>
      <c r="K15" s="84"/>
      <c r="L15" s="84"/>
      <c r="M15" s="84"/>
      <c r="N15" s="84"/>
      <c r="O15" s="84"/>
      <c r="P15" s="84"/>
      <c r="Q15" s="84"/>
      <c r="R15" s="84"/>
    </row>
    <row r="16" spans="1:18" ht="15" customHeight="1" x14ac:dyDescent="0.2">
      <c r="A16" s="120"/>
      <c r="B16" s="121" t="s">
        <v>536</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899</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1536</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142</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900</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143</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480</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901</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902</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903</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904</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905</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906</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59</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744</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745</v>
      </c>
      <c r="C31" s="128"/>
      <c r="D31" s="128"/>
      <c r="E31" s="128"/>
      <c r="F31" s="128"/>
      <c r="G31" s="128"/>
      <c r="H31" s="128"/>
      <c r="I31" s="128"/>
      <c r="J31" s="128"/>
      <c r="K31" s="128"/>
      <c r="L31" s="128"/>
      <c r="M31" s="128"/>
      <c r="N31" s="128"/>
      <c r="O31" s="128"/>
      <c r="P31" s="128"/>
      <c r="Q31" s="128"/>
      <c r="R31" s="128"/>
    </row>
    <row r="32" spans="1:18" ht="15" customHeight="1" x14ac:dyDescent="0.2">
      <c r="B32" s="121" t="s">
        <v>1223</v>
      </c>
    </row>
    <row r="33" spans="2:2" ht="15" customHeight="1" x14ac:dyDescent="0.2">
      <c r="B33" s="121" t="s">
        <v>1299</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0.5703125" style="227" customWidth="1"/>
    <col min="2" max="2" width="27" style="227" customWidth="1"/>
    <col min="3" max="50" width="6.5703125" style="227" customWidth="1"/>
    <col min="51" max="55" width="6.5703125" style="704" customWidth="1"/>
    <col min="56" max="58" width="6.5703125" style="693" customWidth="1"/>
    <col min="59" max="61" width="6.5703125" style="704" customWidth="1"/>
    <col min="62" max="74" width="6.5703125" style="227" customWidth="1"/>
    <col min="75" max="238" width="11" style="227"/>
    <col min="239" max="239" width="1.5703125" style="227" customWidth="1"/>
    <col min="240" max="16384" width="11" style="227"/>
  </cols>
  <sheetData>
    <row r="1" spans="1:74" ht="12.75" customHeight="1" x14ac:dyDescent="0.2">
      <c r="A1" s="931" t="s">
        <v>478</v>
      </c>
      <c r="B1" s="226" t="s">
        <v>737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
      <c r="A2" s="932"/>
      <c r="B2" s="222" t="str">
        <f>"U.S. Energy Information Administration  |  Short-Term Energy Outlook  - "&amp;Dates!D1</f>
        <v>U.S. Energy Information Administration  |  Short-Term Energy Outlook  - February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760</v>
      </c>
      <c r="B3" s="230"/>
      <c r="C3" s="1027">
        <f>Dates!D3</f>
        <v>2022</v>
      </c>
      <c r="D3" s="935"/>
      <c r="E3" s="935"/>
      <c r="F3" s="935"/>
      <c r="G3" s="935"/>
      <c r="H3" s="935"/>
      <c r="I3" s="935"/>
      <c r="J3" s="935"/>
      <c r="K3" s="935"/>
      <c r="L3" s="935"/>
      <c r="M3" s="935"/>
      <c r="N3" s="1012"/>
      <c r="O3" s="934">
        <f>C3+1</f>
        <v>2023</v>
      </c>
      <c r="P3" s="935"/>
      <c r="Q3" s="935"/>
      <c r="R3" s="935"/>
      <c r="S3" s="935"/>
      <c r="T3" s="935"/>
      <c r="U3" s="935"/>
      <c r="V3" s="935"/>
      <c r="W3" s="935"/>
      <c r="X3" s="935"/>
      <c r="Y3" s="935"/>
      <c r="Z3" s="1012"/>
      <c r="AA3" s="934">
        <f>O3+1</f>
        <v>2024</v>
      </c>
      <c r="AB3" s="935"/>
      <c r="AC3" s="935"/>
      <c r="AD3" s="935"/>
      <c r="AE3" s="935"/>
      <c r="AF3" s="935"/>
      <c r="AG3" s="935"/>
      <c r="AH3" s="935"/>
      <c r="AI3" s="935"/>
      <c r="AJ3" s="935"/>
      <c r="AK3" s="935"/>
      <c r="AL3" s="1012"/>
      <c r="AM3" s="934">
        <f>AA3+1</f>
        <v>2025</v>
      </c>
      <c r="AN3" s="935"/>
      <c r="AO3" s="935"/>
      <c r="AP3" s="935"/>
      <c r="AQ3" s="935"/>
      <c r="AR3" s="935"/>
      <c r="AS3" s="935"/>
      <c r="AT3" s="935"/>
      <c r="AU3" s="935"/>
      <c r="AV3" s="935"/>
      <c r="AW3" s="935"/>
      <c r="AX3" s="1012"/>
      <c r="AY3" s="934">
        <f>AM3+1</f>
        <v>2026</v>
      </c>
      <c r="AZ3" s="935"/>
      <c r="BA3" s="935"/>
      <c r="BB3" s="935"/>
      <c r="BC3" s="935"/>
      <c r="BD3" s="935"/>
      <c r="BE3" s="935"/>
      <c r="BF3" s="935"/>
      <c r="BG3" s="935"/>
      <c r="BH3" s="935"/>
      <c r="BI3" s="935"/>
      <c r="BJ3" s="1012"/>
      <c r="BK3" s="934">
        <f>AY3+1</f>
        <v>2027</v>
      </c>
      <c r="BL3" s="935"/>
      <c r="BM3" s="935"/>
      <c r="BN3" s="935"/>
      <c r="BO3" s="935"/>
      <c r="BP3" s="935"/>
      <c r="BQ3" s="935"/>
      <c r="BR3" s="935"/>
      <c r="BS3" s="935"/>
      <c r="BT3" s="935"/>
      <c r="BU3" s="935"/>
      <c r="BV3" s="1012"/>
    </row>
    <row r="4" spans="1:74" ht="12.75" customHeight="1" x14ac:dyDescent="0.2">
      <c r="A4" s="322" t="str">
        <f>TEXT(Dates!$D$2,"dddd, mmmm d, yyyy")</f>
        <v>Thursday, February 5, 2026</v>
      </c>
      <c r="B4" s="2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29"/>
      <c r="B5" s="66" t="s">
        <v>195</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472"/>
      <c r="BA5" s="472"/>
      <c r="BB5" s="472"/>
      <c r="BC5" s="472"/>
      <c r="BD5" s="471"/>
      <c r="BE5" s="471"/>
      <c r="BF5" s="471"/>
      <c r="BG5" s="471"/>
      <c r="BH5" s="471"/>
      <c r="BI5" s="471"/>
      <c r="BJ5" s="472"/>
      <c r="BK5" s="473"/>
      <c r="BL5" s="471"/>
      <c r="BM5" s="471"/>
      <c r="BN5" s="471"/>
      <c r="BO5" s="471"/>
      <c r="BP5" s="471"/>
      <c r="BQ5" s="471"/>
      <c r="BR5" s="471"/>
      <c r="BS5" s="471"/>
      <c r="BT5" s="471"/>
      <c r="BU5" s="471"/>
      <c r="BV5" s="472"/>
    </row>
    <row r="6" spans="1:74" s="285" customFormat="1" ht="11.1" customHeight="1" x14ac:dyDescent="0.2">
      <c r="A6" s="475" t="s">
        <v>649</v>
      </c>
      <c r="B6" s="477" t="s">
        <v>1027</v>
      </c>
      <c r="C6" s="301">
        <v>359.85543840000003</v>
      </c>
      <c r="D6" s="301">
        <v>312.15774929999998</v>
      </c>
      <c r="E6" s="301">
        <v>311.52967389999998</v>
      </c>
      <c r="F6" s="301">
        <v>291.81409100000002</v>
      </c>
      <c r="G6" s="301">
        <v>329.31709560000002</v>
      </c>
      <c r="H6" s="301">
        <v>366.01754349999999</v>
      </c>
      <c r="I6" s="301">
        <v>408.87359120000002</v>
      </c>
      <c r="J6" s="301">
        <v>398.04063980000001</v>
      </c>
      <c r="K6" s="301">
        <v>338.96594069999998</v>
      </c>
      <c r="L6" s="301">
        <v>301.41901760000002</v>
      </c>
      <c r="M6" s="301">
        <v>308.81544489999999</v>
      </c>
      <c r="N6" s="301">
        <v>347.08130999999997</v>
      </c>
      <c r="O6" s="301">
        <v>335.0372534</v>
      </c>
      <c r="P6" s="301">
        <v>298.90362920000001</v>
      </c>
      <c r="Q6" s="301">
        <v>318.8247341</v>
      </c>
      <c r="R6" s="301">
        <v>290.51308060000002</v>
      </c>
      <c r="S6" s="301">
        <v>314.97722920000001</v>
      </c>
      <c r="T6" s="301">
        <v>346.19245710000001</v>
      </c>
      <c r="U6" s="301">
        <v>411.66990399999997</v>
      </c>
      <c r="V6" s="301">
        <v>409.02357009999997</v>
      </c>
      <c r="W6" s="301">
        <v>347.35987820000003</v>
      </c>
      <c r="X6" s="301">
        <v>314.03734980000002</v>
      </c>
      <c r="Y6" s="301">
        <v>307.85433540000002</v>
      </c>
      <c r="Z6" s="301">
        <v>334.14766950000001</v>
      </c>
      <c r="AA6" s="301">
        <v>367.31484390000003</v>
      </c>
      <c r="AB6" s="301">
        <v>309.83025850000001</v>
      </c>
      <c r="AC6" s="301">
        <v>312.45440239999999</v>
      </c>
      <c r="AD6" s="301">
        <v>298.66757059999998</v>
      </c>
      <c r="AE6" s="301">
        <v>336.01687779999997</v>
      </c>
      <c r="AF6" s="301">
        <v>379.20231089999999</v>
      </c>
      <c r="AG6" s="301">
        <v>415.9214202</v>
      </c>
      <c r="AH6" s="301">
        <v>409.36335059999999</v>
      </c>
      <c r="AI6" s="301">
        <v>346.98635159999998</v>
      </c>
      <c r="AJ6" s="301">
        <v>322.42691839999998</v>
      </c>
      <c r="AK6" s="301">
        <v>310.28924979999999</v>
      </c>
      <c r="AL6" s="301">
        <v>348.15347839999998</v>
      </c>
      <c r="AM6" s="301">
        <v>388.54561139999998</v>
      </c>
      <c r="AN6" s="301">
        <v>326.27448120000003</v>
      </c>
      <c r="AO6" s="301">
        <v>320.90567629999998</v>
      </c>
      <c r="AP6" s="301">
        <v>308.53439379999998</v>
      </c>
      <c r="AQ6" s="301">
        <v>331.68358060000003</v>
      </c>
      <c r="AR6" s="301">
        <v>380.4381004</v>
      </c>
      <c r="AS6" s="301">
        <v>432.72367839999998</v>
      </c>
      <c r="AT6" s="301">
        <v>406.33669529999997</v>
      </c>
      <c r="AU6" s="301">
        <v>355.31709799999999</v>
      </c>
      <c r="AV6" s="301">
        <v>332.81201950000002</v>
      </c>
      <c r="AW6" s="301">
        <v>321.99028440000001</v>
      </c>
      <c r="AX6" s="301">
        <v>361.45862160000001</v>
      </c>
      <c r="AY6" s="301">
        <v>384.24125099999998</v>
      </c>
      <c r="AZ6" s="462">
        <v>325.86410000000001</v>
      </c>
      <c r="BA6" s="462">
        <v>329.65949999999998</v>
      </c>
      <c r="BB6" s="462">
        <v>312.05630000000002</v>
      </c>
      <c r="BC6" s="462">
        <v>337.49360000000001</v>
      </c>
      <c r="BD6" s="462">
        <v>380.64190000000002</v>
      </c>
      <c r="BE6" s="462">
        <v>432.02420000000001</v>
      </c>
      <c r="BF6" s="462">
        <v>426.78840000000002</v>
      </c>
      <c r="BG6" s="462">
        <v>366.46429999999998</v>
      </c>
      <c r="BH6" s="462">
        <v>336.46640000000002</v>
      </c>
      <c r="BI6" s="462">
        <v>326.43880000000001</v>
      </c>
      <c r="BJ6" s="462">
        <v>369.40530000000001</v>
      </c>
      <c r="BK6" s="462">
        <v>381.96300000000002</v>
      </c>
      <c r="BL6" s="462">
        <v>329.87419999999997</v>
      </c>
      <c r="BM6" s="462">
        <v>338.60520000000002</v>
      </c>
      <c r="BN6" s="462">
        <v>322.42070000000001</v>
      </c>
      <c r="BO6" s="462">
        <v>349.07560000000001</v>
      </c>
      <c r="BP6" s="462">
        <v>393.49299999999999</v>
      </c>
      <c r="BQ6" s="462">
        <v>446.36599999999999</v>
      </c>
      <c r="BR6" s="462">
        <v>441.02420000000001</v>
      </c>
      <c r="BS6" s="462">
        <v>378.74810000000002</v>
      </c>
      <c r="BT6" s="462">
        <v>347.81049999999999</v>
      </c>
      <c r="BU6" s="462">
        <v>337.0489</v>
      </c>
      <c r="BV6" s="462">
        <v>370.70069999999998</v>
      </c>
    </row>
    <row r="7" spans="1:74" ht="11.1" customHeight="1" x14ac:dyDescent="0.2">
      <c r="A7" s="234" t="s">
        <v>638</v>
      </c>
      <c r="B7" s="478" t="s">
        <v>1021</v>
      </c>
      <c r="C7" s="468">
        <v>125.6092139</v>
      </c>
      <c r="D7" s="468">
        <v>106.9423448</v>
      </c>
      <c r="E7" s="468">
        <v>103.940804</v>
      </c>
      <c r="F7" s="468">
        <v>97.597024450000006</v>
      </c>
      <c r="G7" s="468">
        <v>118.6903069</v>
      </c>
      <c r="H7" s="468">
        <v>146.8807971</v>
      </c>
      <c r="I7" s="468">
        <v>179.5687442</v>
      </c>
      <c r="J7" s="468">
        <v>179.2790358</v>
      </c>
      <c r="K7" s="468">
        <v>148.4101761</v>
      </c>
      <c r="L7" s="468">
        <v>125.0171541</v>
      </c>
      <c r="M7" s="468">
        <v>118.77826109999999</v>
      </c>
      <c r="N7" s="468">
        <v>131.97310859999999</v>
      </c>
      <c r="O7" s="468">
        <v>129.8259731</v>
      </c>
      <c r="P7" s="468">
        <v>116.8667514</v>
      </c>
      <c r="Q7" s="468">
        <v>124.96183739999999</v>
      </c>
      <c r="R7" s="468">
        <v>112.4268766</v>
      </c>
      <c r="S7" s="468">
        <v>129.00889430000001</v>
      </c>
      <c r="T7" s="468">
        <v>152.88903139999999</v>
      </c>
      <c r="U7" s="468">
        <v>189.8840859</v>
      </c>
      <c r="V7" s="468">
        <v>189.5446906</v>
      </c>
      <c r="W7" s="468">
        <v>157.09405419999999</v>
      </c>
      <c r="X7" s="468">
        <v>132.02704399999999</v>
      </c>
      <c r="Y7" s="468">
        <v>126.62947990000001</v>
      </c>
      <c r="Z7" s="468">
        <v>138.69662589999999</v>
      </c>
      <c r="AA7" s="468">
        <v>152.12222840000001</v>
      </c>
      <c r="AB7" s="468">
        <v>123.41807350000001</v>
      </c>
      <c r="AC7" s="468">
        <v>122.71947160000001</v>
      </c>
      <c r="AD7" s="468">
        <v>113.312231</v>
      </c>
      <c r="AE7" s="468">
        <v>135.6343435</v>
      </c>
      <c r="AF7" s="468">
        <v>160.7470204</v>
      </c>
      <c r="AG7" s="468">
        <v>196.7554384</v>
      </c>
      <c r="AH7" s="468">
        <v>193.30221750000001</v>
      </c>
      <c r="AI7" s="468">
        <v>161.042383</v>
      </c>
      <c r="AJ7" s="468">
        <v>138.8182971</v>
      </c>
      <c r="AK7" s="468">
        <v>129.5285878</v>
      </c>
      <c r="AL7" s="468">
        <v>138.5738005</v>
      </c>
      <c r="AM7" s="468">
        <v>147.44708249999999</v>
      </c>
      <c r="AN7" s="468">
        <v>122.9847791</v>
      </c>
      <c r="AO7" s="468">
        <v>109.4661815</v>
      </c>
      <c r="AP7" s="468">
        <v>106.52381149999999</v>
      </c>
      <c r="AQ7" s="468">
        <v>126.6261451</v>
      </c>
      <c r="AR7" s="468">
        <v>156.28529030000001</v>
      </c>
      <c r="AS7" s="468">
        <v>192.79703470000001</v>
      </c>
      <c r="AT7" s="468">
        <v>183.62887929999999</v>
      </c>
      <c r="AU7" s="468">
        <v>159.14622560000001</v>
      </c>
      <c r="AV7" s="468">
        <v>135.43828600000001</v>
      </c>
      <c r="AW7" s="468">
        <v>122.6036342</v>
      </c>
      <c r="AX7" s="468">
        <v>138.50110000000001</v>
      </c>
      <c r="AY7" s="468">
        <v>146.18559999999999</v>
      </c>
      <c r="AZ7" s="456">
        <v>118.6978</v>
      </c>
      <c r="BA7" s="456">
        <v>113.5615</v>
      </c>
      <c r="BB7" s="456">
        <v>106.7264</v>
      </c>
      <c r="BC7" s="456">
        <v>120.9134</v>
      </c>
      <c r="BD7" s="456">
        <v>150.6403</v>
      </c>
      <c r="BE7" s="456">
        <v>190.61089999999999</v>
      </c>
      <c r="BF7" s="456">
        <v>191.69399999999999</v>
      </c>
      <c r="BG7" s="456">
        <v>160.77440000000001</v>
      </c>
      <c r="BH7" s="456">
        <v>135.46080000000001</v>
      </c>
      <c r="BI7" s="456">
        <v>127.00239999999999</v>
      </c>
      <c r="BJ7" s="456">
        <v>147.4982</v>
      </c>
      <c r="BK7" s="456">
        <v>143.6962</v>
      </c>
      <c r="BL7" s="456">
        <v>119.4247</v>
      </c>
      <c r="BM7" s="456">
        <v>112.9659</v>
      </c>
      <c r="BN7" s="456">
        <v>108.2985</v>
      </c>
      <c r="BO7" s="456">
        <v>121.1348</v>
      </c>
      <c r="BP7" s="456">
        <v>151.7688</v>
      </c>
      <c r="BQ7" s="456">
        <v>193.6627</v>
      </c>
      <c r="BR7" s="456">
        <v>195.01689999999999</v>
      </c>
      <c r="BS7" s="456">
        <v>164.3365</v>
      </c>
      <c r="BT7" s="456">
        <v>138.20599999999999</v>
      </c>
      <c r="BU7" s="456">
        <v>129.19470000000001</v>
      </c>
      <c r="BV7" s="456">
        <v>149.51679999999999</v>
      </c>
    </row>
    <row r="8" spans="1:74" ht="11.1" customHeight="1" x14ac:dyDescent="0.2">
      <c r="A8" s="234" t="s">
        <v>639</v>
      </c>
      <c r="B8" s="478" t="s">
        <v>473</v>
      </c>
      <c r="C8" s="468">
        <v>87.114373000000001</v>
      </c>
      <c r="D8" s="468">
        <v>70.537893870000005</v>
      </c>
      <c r="E8" s="468">
        <v>60.541362079999999</v>
      </c>
      <c r="F8" s="468">
        <v>54.914721810000003</v>
      </c>
      <c r="G8" s="468">
        <v>62.060548320000002</v>
      </c>
      <c r="H8" s="468">
        <v>72.986044289999995</v>
      </c>
      <c r="I8" s="468">
        <v>85.936298089999994</v>
      </c>
      <c r="J8" s="468">
        <v>84.733372059999994</v>
      </c>
      <c r="K8" s="468">
        <v>64.563982150000001</v>
      </c>
      <c r="L8" s="468">
        <v>53.804784720000001</v>
      </c>
      <c r="M8" s="468">
        <v>55.977670740000001</v>
      </c>
      <c r="N8" s="468">
        <v>72.925466880000002</v>
      </c>
      <c r="O8" s="468">
        <v>60.91528374</v>
      </c>
      <c r="P8" s="468">
        <v>45.994623339999997</v>
      </c>
      <c r="Q8" s="468">
        <v>49.732761230000001</v>
      </c>
      <c r="R8" s="468">
        <v>39.877326359999998</v>
      </c>
      <c r="S8" s="468">
        <v>43.427061700000003</v>
      </c>
      <c r="T8" s="468">
        <v>57.400232670000001</v>
      </c>
      <c r="U8" s="468">
        <v>78.504150809999999</v>
      </c>
      <c r="V8" s="468">
        <v>77.734041090000005</v>
      </c>
      <c r="W8" s="468">
        <v>59.586006410000003</v>
      </c>
      <c r="X8" s="468">
        <v>50.575069810000002</v>
      </c>
      <c r="Y8" s="468">
        <v>50.850967160000003</v>
      </c>
      <c r="Z8" s="468">
        <v>55.971041710000002</v>
      </c>
      <c r="AA8" s="468">
        <v>75.201019610000003</v>
      </c>
      <c r="AB8" s="468">
        <v>43.767924639999997</v>
      </c>
      <c r="AC8" s="468">
        <v>38.106669609999997</v>
      </c>
      <c r="AD8" s="468">
        <v>36.938524630000003</v>
      </c>
      <c r="AE8" s="468">
        <v>45.46481386</v>
      </c>
      <c r="AF8" s="468">
        <v>60.980607939999999</v>
      </c>
      <c r="AG8" s="468">
        <v>71.163373480000004</v>
      </c>
      <c r="AH8" s="468">
        <v>68.374323000000004</v>
      </c>
      <c r="AI8" s="468">
        <v>54.196411329999997</v>
      </c>
      <c r="AJ8" s="468">
        <v>46.531548669999999</v>
      </c>
      <c r="AK8" s="468">
        <v>44.555103840000001</v>
      </c>
      <c r="AL8" s="468">
        <v>62.395939929999997</v>
      </c>
      <c r="AM8" s="468">
        <v>82.714658049999997</v>
      </c>
      <c r="AN8" s="468">
        <v>61.925053550000001</v>
      </c>
      <c r="AO8" s="468">
        <v>48.8110651</v>
      </c>
      <c r="AP8" s="468">
        <v>45.16263369</v>
      </c>
      <c r="AQ8" s="468">
        <v>48.454665329999997</v>
      </c>
      <c r="AR8" s="468">
        <v>64.126402110000001</v>
      </c>
      <c r="AS8" s="468">
        <v>79.852057430000002</v>
      </c>
      <c r="AT8" s="468">
        <v>69.350551479999993</v>
      </c>
      <c r="AU8" s="468">
        <v>58.07200091</v>
      </c>
      <c r="AV8" s="468">
        <v>54.086159799999997</v>
      </c>
      <c r="AW8" s="468">
        <v>54.149295539999997</v>
      </c>
      <c r="AX8" s="468">
        <v>66.727410000000006</v>
      </c>
      <c r="AY8" s="468">
        <v>76.496020000000001</v>
      </c>
      <c r="AZ8" s="456">
        <v>60.36139</v>
      </c>
      <c r="BA8" s="456">
        <v>48.70973</v>
      </c>
      <c r="BB8" s="456">
        <v>41.733440000000002</v>
      </c>
      <c r="BC8" s="456">
        <v>46.594740000000002</v>
      </c>
      <c r="BD8" s="456">
        <v>56.523699999999998</v>
      </c>
      <c r="BE8" s="456">
        <v>70.495869999999996</v>
      </c>
      <c r="BF8" s="456">
        <v>71.584900000000005</v>
      </c>
      <c r="BG8" s="456">
        <v>57.421950000000002</v>
      </c>
      <c r="BH8" s="456">
        <v>48.90663</v>
      </c>
      <c r="BI8" s="456">
        <v>49.223239999999997</v>
      </c>
      <c r="BJ8" s="456">
        <v>64.085250000000002</v>
      </c>
      <c r="BK8" s="456">
        <v>70.520769999999999</v>
      </c>
      <c r="BL8" s="456">
        <v>55.059229999999999</v>
      </c>
      <c r="BM8" s="456">
        <v>46.180599999999998</v>
      </c>
      <c r="BN8" s="456">
        <v>40.776820000000001</v>
      </c>
      <c r="BO8" s="456">
        <v>46.176290000000002</v>
      </c>
      <c r="BP8" s="456">
        <v>56.117660000000001</v>
      </c>
      <c r="BQ8" s="456">
        <v>69.985259999999997</v>
      </c>
      <c r="BR8" s="456">
        <v>71.754000000000005</v>
      </c>
      <c r="BS8" s="456">
        <v>57.389719999999997</v>
      </c>
      <c r="BT8" s="456">
        <v>48.51858</v>
      </c>
      <c r="BU8" s="456">
        <v>48.296349999999997</v>
      </c>
      <c r="BV8" s="456">
        <v>57.12979</v>
      </c>
    </row>
    <row r="9" spans="1:74" ht="11.1" customHeight="1" x14ac:dyDescent="0.2">
      <c r="A9" s="235" t="s">
        <v>640</v>
      </c>
      <c r="B9" s="446" t="s">
        <v>1022</v>
      </c>
      <c r="C9" s="468">
        <v>70.576875000000001</v>
      </c>
      <c r="D9" s="468">
        <v>61.852176999999998</v>
      </c>
      <c r="E9" s="468">
        <v>63.153700999999998</v>
      </c>
      <c r="F9" s="468">
        <v>55.289540000000002</v>
      </c>
      <c r="G9" s="468">
        <v>63.38162449</v>
      </c>
      <c r="H9" s="468">
        <v>65.715419999999995</v>
      </c>
      <c r="I9" s="468">
        <v>68.856919000000005</v>
      </c>
      <c r="J9" s="468">
        <v>68.896917000000002</v>
      </c>
      <c r="K9" s="468">
        <v>63.733186000000003</v>
      </c>
      <c r="L9" s="468">
        <v>58.945383</v>
      </c>
      <c r="M9" s="468">
        <v>62.041286999999997</v>
      </c>
      <c r="N9" s="468">
        <v>69.094147000000007</v>
      </c>
      <c r="O9" s="468">
        <v>70.870080000000002</v>
      </c>
      <c r="P9" s="468">
        <v>60.806857000000001</v>
      </c>
      <c r="Q9" s="468">
        <v>62.820442999999997</v>
      </c>
      <c r="R9" s="468">
        <v>56.662458000000001</v>
      </c>
      <c r="S9" s="468">
        <v>61.155192999999997</v>
      </c>
      <c r="T9" s="468">
        <v>64.819194999999993</v>
      </c>
      <c r="U9" s="468">
        <v>69.887587999999994</v>
      </c>
      <c r="V9" s="468">
        <v>69.744022999999999</v>
      </c>
      <c r="W9" s="468">
        <v>65.559709999999995</v>
      </c>
      <c r="X9" s="468">
        <v>61.435631999999998</v>
      </c>
      <c r="Y9" s="468">
        <v>62.257643999999999</v>
      </c>
      <c r="Z9" s="468">
        <v>68.854346000000007</v>
      </c>
      <c r="AA9" s="468">
        <v>69.079734999999999</v>
      </c>
      <c r="AB9" s="468">
        <v>64.583811999999995</v>
      </c>
      <c r="AC9" s="468">
        <v>63.345768999999997</v>
      </c>
      <c r="AD9" s="468">
        <v>57.541876000000002</v>
      </c>
      <c r="AE9" s="468">
        <v>64.972965000000002</v>
      </c>
      <c r="AF9" s="468">
        <v>68.192147000000006</v>
      </c>
      <c r="AG9" s="468">
        <v>69.850752</v>
      </c>
      <c r="AH9" s="468">
        <v>69.760288000000003</v>
      </c>
      <c r="AI9" s="468">
        <v>62.660468000000002</v>
      </c>
      <c r="AJ9" s="468">
        <v>58.773349000000003</v>
      </c>
      <c r="AK9" s="468">
        <v>61.904051000000003</v>
      </c>
      <c r="AL9" s="468">
        <v>71.200097999999997</v>
      </c>
      <c r="AM9" s="468">
        <v>71.738938000000005</v>
      </c>
      <c r="AN9" s="468">
        <v>61.828502</v>
      </c>
      <c r="AO9" s="468">
        <v>62.456660999999997</v>
      </c>
      <c r="AP9" s="468">
        <v>57.892519</v>
      </c>
      <c r="AQ9" s="468">
        <v>62.144818000000001</v>
      </c>
      <c r="AR9" s="468">
        <v>66.222275999999994</v>
      </c>
      <c r="AS9" s="468">
        <v>70.781329999999997</v>
      </c>
      <c r="AT9" s="468">
        <v>70.705130999999994</v>
      </c>
      <c r="AU9" s="468">
        <v>65.457825999999997</v>
      </c>
      <c r="AV9" s="468">
        <v>59.222248</v>
      </c>
      <c r="AW9" s="468">
        <v>63.809356999999999</v>
      </c>
      <c r="AX9" s="468">
        <v>71.256399999999999</v>
      </c>
      <c r="AY9" s="468">
        <v>71.298919999999995</v>
      </c>
      <c r="AZ9" s="456">
        <v>62.266590000000001</v>
      </c>
      <c r="BA9" s="456">
        <v>63.082189999999997</v>
      </c>
      <c r="BB9" s="456">
        <v>58.743740000000003</v>
      </c>
      <c r="BC9" s="456">
        <v>67.382199999999997</v>
      </c>
      <c r="BD9" s="456">
        <v>69.121870000000001</v>
      </c>
      <c r="BE9" s="456">
        <v>71.834779999999995</v>
      </c>
      <c r="BF9" s="456">
        <v>71.832350000000005</v>
      </c>
      <c r="BG9" s="456">
        <v>66.666520000000006</v>
      </c>
      <c r="BH9" s="456">
        <v>61.32696</v>
      </c>
      <c r="BI9" s="456">
        <v>64.100319999999996</v>
      </c>
      <c r="BJ9" s="456">
        <v>71.590170000000001</v>
      </c>
      <c r="BK9" s="456">
        <v>71.87894</v>
      </c>
      <c r="BL9" s="456">
        <v>62.248519999999999</v>
      </c>
      <c r="BM9" s="456">
        <v>64.876570000000001</v>
      </c>
      <c r="BN9" s="456">
        <v>56.99662</v>
      </c>
      <c r="BO9" s="456">
        <v>66.892690000000002</v>
      </c>
      <c r="BP9" s="456">
        <v>69.019710000000003</v>
      </c>
      <c r="BQ9" s="456">
        <v>71.834779999999995</v>
      </c>
      <c r="BR9" s="456">
        <v>71.832350000000005</v>
      </c>
      <c r="BS9" s="456">
        <v>66.087490000000003</v>
      </c>
      <c r="BT9" s="456">
        <v>60.597740000000002</v>
      </c>
      <c r="BU9" s="456">
        <v>65.144419999999997</v>
      </c>
      <c r="BV9" s="456">
        <v>71.410480000000007</v>
      </c>
    </row>
    <row r="10" spans="1:74" ht="11.1" customHeight="1" x14ac:dyDescent="0.2">
      <c r="A10" s="235" t="s">
        <v>641</v>
      </c>
      <c r="B10" s="446" t="s">
        <v>1023</v>
      </c>
      <c r="C10" s="468">
        <v>72.798587879999999</v>
      </c>
      <c r="D10" s="468">
        <v>71.007748599999999</v>
      </c>
      <c r="E10" s="468">
        <v>82.19851113</v>
      </c>
      <c r="F10" s="468">
        <v>82.447529009999997</v>
      </c>
      <c r="G10" s="468">
        <v>83.595809130000006</v>
      </c>
      <c r="H10" s="468">
        <v>78.897043049999994</v>
      </c>
      <c r="I10" s="468">
        <v>73.138130610000005</v>
      </c>
      <c r="J10" s="468">
        <v>63.659733369999998</v>
      </c>
      <c r="K10" s="468">
        <v>60.732232869999997</v>
      </c>
      <c r="L10" s="468">
        <v>62.02853717</v>
      </c>
      <c r="M10" s="468">
        <v>70.594220759999999</v>
      </c>
      <c r="N10" s="468">
        <v>69.197665810000004</v>
      </c>
      <c r="O10" s="468">
        <v>72.128614999999996</v>
      </c>
      <c r="P10" s="468">
        <v>73.651532759999995</v>
      </c>
      <c r="Q10" s="468">
        <v>80.121936489999996</v>
      </c>
      <c r="R10" s="468">
        <v>80.268459629999995</v>
      </c>
      <c r="S10" s="468">
        <v>80.070375420000005</v>
      </c>
      <c r="T10" s="468">
        <v>69.851003759999998</v>
      </c>
      <c r="U10" s="468">
        <v>71.908514699999998</v>
      </c>
      <c r="V10" s="468">
        <v>70.47882371</v>
      </c>
      <c r="W10" s="468">
        <v>63.714922119999997</v>
      </c>
      <c r="X10" s="468">
        <v>68.638808229999995</v>
      </c>
      <c r="Y10" s="468">
        <v>66.906905510000001</v>
      </c>
      <c r="Z10" s="468">
        <v>69.363068830000003</v>
      </c>
      <c r="AA10" s="468">
        <v>69.025577580000004</v>
      </c>
      <c r="AB10" s="468">
        <v>77.105738650000006</v>
      </c>
      <c r="AC10" s="468">
        <v>87.277067419999995</v>
      </c>
      <c r="AD10" s="468">
        <v>89.715027309999996</v>
      </c>
      <c r="AE10" s="468">
        <v>88.722831490000004</v>
      </c>
      <c r="AF10" s="468">
        <v>88.210579359999997</v>
      </c>
      <c r="AG10" s="468">
        <v>76.989479950000003</v>
      </c>
      <c r="AH10" s="468">
        <v>76.989727970000004</v>
      </c>
      <c r="AI10" s="468">
        <v>68.307277110000001</v>
      </c>
      <c r="AJ10" s="468">
        <v>77.291218020000002</v>
      </c>
      <c r="AK10" s="468">
        <v>73.400786670000002</v>
      </c>
      <c r="AL10" s="468">
        <v>74.645265190000003</v>
      </c>
      <c r="AM10" s="468">
        <v>83.491840330000002</v>
      </c>
      <c r="AN10" s="468">
        <v>78.048731399999994</v>
      </c>
      <c r="AO10" s="468">
        <v>99.115588979999998</v>
      </c>
      <c r="AP10" s="468">
        <v>97.876014729999994</v>
      </c>
      <c r="AQ10" s="468">
        <v>93.510413600000007</v>
      </c>
      <c r="AR10" s="468">
        <v>92.478662150000005</v>
      </c>
      <c r="AS10" s="468">
        <v>87.857743429999999</v>
      </c>
      <c r="AT10" s="468">
        <v>81.689539659999994</v>
      </c>
      <c r="AU10" s="468">
        <v>71.716118170000001</v>
      </c>
      <c r="AV10" s="468">
        <v>83.069594370000004</v>
      </c>
      <c r="AW10" s="468">
        <v>80.517341590000001</v>
      </c>
      <c r="AX10" s="468">
        <v>83.349969999999999</v>
      </c>
      <c r="AY10" s="468">
        <v>88.507679999999993</v>
      </c>
      <c r="AZ10" s="456">
        <v>83.52225</v>
      </c>
      <c r="BA10" s="456">
        <v>103.59950000000001</v>
      </c>
      <c r="BB10" s="456">
        <v>104.0236</v>
      </c>
      <c r="BC10" s="456">
        <v>101.95480000000001</v>
      </c>
      <c r="BD10" s="456">
        <v>103.3657</v>
      </c>
      <c r="BE10" s="456">
        <v>97.781610000000001</v>
      </c>
      <c r="BF10" s="456">
        <v>90.894229999999993</v>
      </c>
      <c r="BG10" s="456">
        <v>81.045029999999997</v>
      </c>
      <c r="BH10" s="456">
        <v>90.201989999999995</v>
      </c>
      <c r="BI10" s="456">
        <v>85.530019999999993</v>
      </c>
      <c r="BJ10" s="456">
        <v>85.239000000000004</v>
      </c>
      <c r="BK10" s="456">
        <v>94.014290000000003</v>
      </c>
      <c r="BL10" s="456">
        <v>92.374989999999997</v>
      </c>
      <c r="BM10" s="456">
        <v>113.9701</v>
      </c>
      <c r="BN10" s="456">
        <v>115.66719999999999</v>
      </c>
      <c r="BO10" s="456">
        <v>114.5005</v>
      </c>
      <c r="BP10" s="456">
        <v>115.7749</v>
      </c>
      <c r="BQ10" s="456">
        <v>109.682</v>
      </c>
      <c r="BR10" s="456">
        <v>101.7338</v>
      </c>
      <c r="BS10" s="456">
        <v>90.580470000000005</v>
      </c>
      <c r="BT10" s="456">
        <v>100.03879999999999</v>
      </c>
      <c r="BU10" s="456">
        <v>93.946650000000005</v>
      </c>
      <c r="BV10" s="456">
        <v>91.577780000000004</v>
      </c>
    </row>
    <row r="11" spans="1:74" ht="11.1" customHeight="1" x14ac:dyDescent="0.2">
      <c r="A11" s="235" t="s">
        <v>642</v>
      </c>
      <c r="B11" s="731" t="s">
        <v>1015</v>
      </c>
      <c r="C11" s="468">
        <v>24.096580670000002</v>
      </c>
      <c r="D11" s="468">
        <v>21.216448570000001</v>
      </c>
      <c r="E11" s="468">
        <v>24.301512429999999</v>
      </c>
      <c r="F11" s="468">
        <v>19.943022679999999</v>
      </c>
      <c r="G11" s="468">
        <v>23.248312160000001</v>
      </c>
      <c r="H11" s="468">
        <v>25.89730625</v>
      </c>
      <c r="I11" s="468">
        <v>24.488692159999999</v>
      </c>
      <c r="J11" s="468">
        <v>21.05000326</v>
      </c>
      <c r="K11" s="468">
        <v>16.94765795</v>
      </c>
      <c r="L11" s="468">
        <v>14.300589929999999</v>
      </c>
      <c r="M11" s="468">
        <v>17.81845891</v>
      </c>
      <c r="N11" s="468">
        <v>20.317918290000001</v>
      </c>
      <c r="O11" s="468">
        <v>22.640159279999999</v>
      </c>
      <c r="P11" s="468">
        <v>19.84911228</v>
      </c>
      <c r="Q11" s="468">
        <v>21.19754897</v>
      </c>
      <c r="R11" s="468">
        <v>19.702617570000001</v>
      </c>
      <c r="S11" s="468">
        <v>27.540727839999999</v>
      </c>
      <c r="T11" s="468">
        <v>21.484448789999998</v>
      </c>
      <c r="U11" s="468">
        <v>21.885324229999998</v>
      </c>
      <c r="V11" s="468">
        <v>21.212530059999999</v>
      </c>
      <c r="W11" s="468">
        <v>16.851110049999999</v>
      </c>
      <c r="X11" s="468">
        <v>15.6094943</v>
      </c>
      <c r="Y11" s="468">
        <v>16.95964906</v>
      </c>
      <c r="Z11" s="468">
        <v>18.93270171</v>
      </c>
      <c r="AA11" s="468">
        <v>21.43607549</v>
      </c>
      <c r="AB11" s="468">
        <v>20.677536700000001</v>
      </c>
      <c r="AC11" s="468">
        <v>23.242411000000001</v>
      </c>
      <c r="AD11" s="468">
        <v>20.796045500000002</v>
      </c>
      <c r="AE11" s="468">
        <v>24.360139310000001</v>
      </c>
      <c r="AF11" s="468">
        <v>22.314920829999998</v>
      </c>
      <c r="AG11" s="468">
        <v>21.311541040000002</v>
      </c>
      <c r="AH11" s="468">
        <v>20.416403420000002</v>
      </c>
      <c r="AI11" s="468">
        <v>15.855444820000001</v>
      </c>
      <c r="AJ11" s="468">
        <v>15.26937133</v>
      </c>
      <c r="AK11" s="468">
        <v>16.650349290000001</v>
      </c>
      <c r="AL11" s="468">
        <v>19.444734520000001</v>
      </c>
      <c r="AM11" s="468">
        <v>21.330850380000001</v>
      </c>
      <c r="AN11" s="468">
        <v>19.452655350000001</v>
      </c>
      <c r="AO11" s="468">
        <v>22.350801100000002</v>
      </c>
      <c r="AP11" s="468">
        <v>22.738098019999999</v>
      </c>
      <c r="AQ11" s="468">
        <v>24.248719009999999</v>
      </c>
      <c r="AR11" s="468">
        <v>22.061795289999999</v>
      </c>
      <c r="AS11" s="468">
        <v>19.890334620000001</v>
      </c>
      <c r="AT11" s="468">
        <v>19.890765330000001</v>
      </c>
      <c r="AU11" s="468">
        <v>15.247284029999999</v>
      </c>
      <c r="AV11" s="468">
        <v>16.46861182</v>
      </c>
      <c r="AW11" s="468">
        <v>18.33195478</v>
      </c>
      <c r="AX11" s="468">
        <v>23.248609999999999</v>
      </c>
      <c r="AY11" s="468">
        <v>25.919149999999998</v>
      </c>
      <c r="AZ11" s="456">
        <v>19.514230000000001</v>
      </c>
      <c r="BA11" s="456">
        <v>22.58446</v>
      </c>
      <c r="BB11" s="456">
        <v>21.82122</v>
      </c>
      <c r="BC11" s="456">
        <v>24.767440000000001</v>
      </c>
      <c r="BD11" s="456">
        <v>23.93928</v>
      </c>
      <c r="BE11" s="456">
        <v>22.960419999999999</v>
      </c>
      <c r="BF11" s="456">
        <v>20.17343</v>
      </c>
      <c r="BG11" s="456">
        <v>16.63354</v>
      </c>
      <c r="BH11" s="456">
        <v>16.227070000000001</v>
      </c>
      <c r="BI11" s="456">
        <v>18.143619999999999</v>
      </c>
      <c r="BJ11" s="456">
        <v>20.393160000000002</v>
      </c>
      <c r="BK11" s="456">
        <v>22.816469999999999</v>
      </c>
      <c r="BL11" s="456">
        <v>20.66902</v>
      </c>
      <c r="BM11" s="456">
        <v>23.073709999999998</v>
      </c>
      <c r="BN11" s="456">
        <v>23.2502</v>
      </c>
      <c r="BO11" s="456">
        <v>26.889399999999998</v>
      </c>
      <c r="BP11" s="456">
        <v>25.847460000000002</v>
      </c>
      <c r="BQ11" s="456">
        <v>24.08989</v>
      </c>
      <c r="BR11" s="456">
        <v>20.713609999999999</v>
      </c>
      <c r="BS11" s="456">
        <v>17.22101</v>
      </c>
      <c r="BT11" s="456">
        <v>16.809449999999998</v>
      </c>
      <c r="BU11" s="456">
        <v>18.7728</v>
      </c>
      <c r="BV11" s="456">
        <v>20.92709</v>
      </c>
    </row>
    <row r="12" spans="1:74" ht="11.1" customHeight="1" x14ac:dyDescent="0.2">
      <c r="A12" s="234" t="s">
        <v>643</v>
      </c>
      <c r="B12" s="745" t="s">
        <v>1016</v>
      </c>
      <c r="C12" s="468">
        <v>37.386189960000003</v>
      </c>
      <c r="D12" s="468">
        <v>37.613495100000002</v>
      </c>
      <c r="E12" s="468">
        <v>42.997261430000002</v>
      </c>
      <c r="F12" s="468">
        <v>46.133905200000001</v>
      </c>
      <c r="G12" s="468">
        <v>42.096178950000002</v>
      </c>
      <c r="H12" s="468">
        <v>33.746467379999999</v>
      </c>
      <c r="I12" s="468">
        <v>29.458452279999999</v>
      </c>
      <c r="J12" s="468">
        <v>24.705859740000001</v>
      </c>
      <c r="K12" s="468">
        <v>27.315216790000001</v>
      </c>
      <c r="L12" s="468">
        <v>32.720742729999998</v>
      </c>
      <c r="M12" s="468">
        <v>41.167558</v>
      </c>
      <c r="N12" s="468">
        <v>38.652913130000002</v>
      </c>
      <c r="O12" s="468">
        <v>38.334517099999999</v>
      </c>
      <c r="P12" s="468">
        <v>41.395808189999997</v>
      </c>
      <c r="Q12" s="468">
        <v>43.554662759999999</v>
      </c>
      <c r="R12" s="468">
        <v>42.718220799999997</v>
      </c>
      <c r="S12" s="468">
        <v>32.205919600000001</v>
      </c>
      <c r="T12" s="468">
        <v>27.532475999999999</v>
      </c>
      <c r="U12" s="468">
        <v>27.99571151</v>
      </c>
      <c r="V12" s="468">
        <v>28.381334240000001</v>
      </c>
      <c r="W12" s="468">
        <v>28.341661210000002</v>
      </c>
      <c r="X12" s="468">
        <v>36.000640089999997</v>
      </c>
      <c r="Y12" s="468">
        <v>36.422420989999999</v>
      </c>
      <c r="Z12" s="468">
        <v>38.016184760000002</v>
      </c>
      <c r="AA12" s="468">
        <v>34.771300449999998</v>
      </c>
      <c r="AB12" s="468">
        <v>40.966688390000002</v>
      </c>
      <c r="AC12" s="468">
        <v>45.082126029999998</v>
      </c>
      <c r="AD12" s="468">
        <v>47.06511021</v>
      </c>
      <c r="AE12" s="468">
        <v>39.235967819999999</v>
      </c>
      <c r="AF12" s="468">
        <v>38.642769960000003</v>
      </c>
      <c r="AG12" s="468">
        <v>28.291122510000001</v>
      </c>
      <c r="AH12" s="468">
        <v>29.27644544</v>
      </c>
      <c r="AI12" s="468">
        <v>29.16348262</v>
      </c>
      <c r="AJ12" s="468">
        <v>39.573765199999997</v>
      </c>
      <c r="AK12" s="468">
        <v>40.105909429999997</v>
      </c>
      <c r="AL12" s="468">
        <v>39.497073129999997</v>
      </c>
      <c r="AM12" s="468">
        <v>43.582653749999999</v>
      </c>
      <c r="AN12" s="468">
        <v>39.332380000000001</v>
      </c>
      <c r="AO12" s="468">
        <v>50.574855280000001</v>
      </c>
      <c r="AP12" s="468">
        <v>45.859997620000001</v>
      </c>
      <c r="AQ12" s="468">
        <v>36.85708777</v>
      </c>
      <c r="AR12" s="468">
        <v>35.765802659999999</v>
      </c>
      <c r="AS12" s="468">
        <v>31.796596390000001</v>
      </c>
      <c r="AT12" s="468">
        <v>27.279328450000001</v>
      </c>
      <c r="AU12" s="468">
        <v>25.662559210000001</v>
      </c>
      <c r="AV12" s="468">
        <v>39.513581440000003</v>
      </c>
      <c r="AW12" s="468">
        <v>40.918399630000003</v>
      </c>
      <c r="AX12" s="468">
        <v>43.013820000000003</v>
      </c>
      <c r="AY12" s="468">
        <v>42.354939999999999</v>
      </c>
      <c r="AZ12" s="456">
        <v>41.82452</v>
      </c>
      <c r="BA12" s="456">
        <v>51.185929999999999</v>
      </c>
      <c r="BB12" s="456">
        <v>48.708179999999999</v>
      </c>
      <c r="BC12" s="456">
        <v>39.662640000000003</v>
      </c>
      <c r="BD12" s="456">
        <v>39.016550000000002</v>
      </c>
      <c r="BE12" s="456">
        <v>32.828090000000003</v>
      </c>
      <c r="BF12" s="456">
        <v>30.515070000000001</v>
      </c>
      <c r="BG12" s="456">
        <v>29.384589999999999</v>
      </c>
      <c r="BH12" s="456">
        <v>42.249040000000001</v>
      </c>
      <c r="BI12" s="456">
        <v>43.517359999999996</v>
      </c>
      <c r="BJ12" s="456">
        <v>44.379739999999998</v>
      </c>
      <c r="BK12" s="456">
        <v>46.95187</v>
      </c>
      <c r="BL12" s="456">
        <v>45.362830000000002</v>
      </c>
      <c r="BM12" s="456">
        <v>55.792909999999999</v>
      </c>
      <c r="BN12" s="456">
        <v>52.496160000000003</v>
      </c>
      <c r="BO12" s="456">
        <v>42.545250000000003</v>
      </c>
      <c r="BP12" s="456">
        <v>41.018070000000002</v>
      </c>
      <c r="BQ12" s="456">
        <v>34.617629999999998</v>
      </c>
      <c r="BR12" s="456">
        <v>31.683039999999998</v>
      </c>
      <c r="BS12" s="456">
        <v>30.38344</v>
      </c>
      <c r="BT12" s="456">
        <v>44.830860000000001</v>
      </c>
      <c r="BU12" s="456">
        <v>46.376930000000002</v>
      </c>
      <c r="BV12" s="456">
        <v>46.359079999999999</v>
      </c>
    </row>
    <row r="13" spans="1:74" ht="11.1" customHeight="1" x14ac:dyDescent="0.2">
      <c r="A13" s="234" t="s">
        <v>644</v>
      </c>
      <c r="B13" s="746" t="s">
        <v>1017</v>
      </c>
      <c r="C13" s="468">
        <v>7.7724938630000002</v>
      </c>
      <c r="D13" s="468">
        <v>8.9690851630000008</v>
      </c>
      <c r="E13" s="468">
        <v>11.617597849999999</v>
      </c>
      <c r="F13" s="468">
        <v>13.31177169</v>
      </c>
      <c r="G13" s="468">
        <v>15.021637650000001</v>
      </c>
      <c r="H13" s="468">
        <v>15.94555338</v>
      </c>
      <c r="I13" s="468">
        <v>15.661896130000001</v>
      </c>
      <c r="J13" s="468">
        <v>14.40260217</v>
      </c>
      <c r="K13" s="468">
        <v>13.19895629</v>
      </c>
      <c r="L13" s="468">
        <v>11.8654841</v>
      </c>
      <c r="M13" s="468">
        <v>8.3449571270000007</v>
      </c>
      <c r="N13" s="468">
        <v>6.7348486989999996</v>
      </c>
      <c r="O13" s="468">
        <v>7.7625279459999996</v>
      </c>
      <c r="P13" s="468">
        <v>9.3785756449999997</v>
      </c>
      <c r="Q13" s="468">
        <v>12.13759965</v>
      </c>
      <c r="R13" s="468">
        <v>14.96051091</v>
      </c>
      <c r="S13" s="468">
        <v>17.174973049999998</v>
      </c>
      <c r="T13" s="468">
        <v>17.73257272</v>
      </c>
      <c r="U13" s="468">
        <v>18.788002939999998</v>
      </c>
      <c r="V13" s="468">
        <v>17.648154040000001</v>
      </c>
      <c r="W13" s="468">
        <v>15.499711980000001</v>
      </c>
      <c r="X13" s="468">
        <v>14.048865879999999</v>
      </c>
      <c r="Y13" s="468">
        <v>10.388046689999999</v>
      </c>
      <c r="Z13" s="468">
        <v>9.0701599300000009</v>
      </c>
      <c r="AA13" s="468">
        <v>9.5372548120000005</v>
      </c>
      <c r="AB13" s="468">
        <v>12.474066049999999</v>
      </c>
      <c r="AC13" s="468">
        <v>15.927891130000001</v>
      </c>
      <c r="AD13" s="468">
        <v>19.132857770000001</v>
      </c>
      <c r="AE13" s="468">
        <v>22.244897569999999</v>
      </c>
      <c r="AF13" s="468">
        <v>24.3298542</v>
      </c>
      <c r="AG13" s="468">
        <v>24.35943031</v>
      </c>
      <c r="AH13" s="468">
        <v>24.208837419999998</v>
      </c>
      <c r="AI13" s="468">
        <v>20.43801642</v>
      </c>
      <c r="AJ13" s="468">
        <v>19.738251630000001</v>
      </c>
      <c r="AK13" s="468">
        <v>13.77957454</v>
      </c>
      <c r="AL13" s="468">
        <v>12.551414960000001</v>
      </c>
      <c r="AM13" s="468">
        <v>15.35579137</v>
      </c>
      <c r="AN13" s="468">
        <v>16.34689157</v>
      </c>
      <c r="AO13" s="468">
        <v>23.053813349999999</v>
      </c>
      <c r="AP13" s="468">
        <v>26.549189569999999</v>
      </c>
      <c r="AQ13" s="468">
        <v>29.493997050000001</v>
      </c>
      <c r="AR13" s="468">
        <v>31.602866710000001</v>
      </c>
      <c r="AS13" s="468">
        <v>33.019990440000001</v>
      </c>
      <c r="AT13" s="468">
        <v>31.355337680000002</v>
      </c>
      <c r="AU13" s="468">
        <v>27.775683269999998</v>
      </c>
      <c r="AV13" s="468">
        <v>24.281048800000001</v>
      </c>
      <c r="AW13" s="468">
        <v>18.346954019999998</v>
      </c>
      <c r="AX13" s="468">
        <v>13.98349</v>
      </c>
      <c r="AY13" s="468">
        <v>17.082380000000001</v>
      </c>
      <c r="AZ13" s="456">
        <v>19.424890000000001</v>
      </c>
      <c r="BA13" s="456">
        <v>26.823170000000001</v>
      </c>
      <c r="BB13" s="456">
        <v>30.77674</v>
      </c>
      <c r="BC13" s="456">
        <v>34.802860000000003</v>
      </c>
      <c r="BD13" s="456">
        <v>37.457850000000001</v>
      </c>
      <c r="BE13" s="456">
        <v>38.776879999999998</v>
      </c>
      <c r="BF13" s="456">
        <v>36.936549999999997</v>
      </c>
      <c r="BG13" s="456">
        <v>31.997920000000001</v>
      </c>
      <c r="BH13" s="456">
        <v>28.867909999999998</v>
      </c>
      <c r="BI13" s="456">
        <v>20.899069999999998</v>
      </c>
      <c r="BJ13" s="456">
        <v>17.22607</v>
      </c>
      <c r="BK13" s="456">
        <v>20.97429</v>
      </c>
      <c r="BL13" s="456">
        <v>23.488209999999999</v>
      </c>
      <c r="BM13" s="456">
        <v>32.065770000000001</v>
      </c>
      <c r="BN13" s="456">
        <v>37.197989999999997</v>
      </c>
      <c r="BO13" s="456">
        <v>42.411709999999999</v>
      </c>
      <c r="BP13" s="456">
        <v>45.955970000000001</v>
      </c>
      <c r="BQ13" s="456">
        <v>47.72231</v>
      </c>
      <c r="BR13" s="456">
        <v>46.030790000000003</v>
      </c>
      <c r="BS13" s="456">
        <v>39.914560000000002</v>
      </c>
      <c r="BT13" s="456">
        <v>35.563470000000002</v>
      </c>
      <c r="BU13" s="456">
        <v>25.835609999999999</v>
      </c>
      <c r="BV13" s="456">
        <v>21.031600000000001</v>
      </c>
    </row>
    <row r="14" spans="1:74" ht="11.1" customHeight="1" x14ac:dyDescent="0.2">
      <c r="A14" s="234" t="s">
        <v>645</v>
      </c>
      <c r="B14" s="746" t="s">
        <v>1018</v>
      </c>
      <c r="C14" s="468">
        <v>1.4701411900000001</v>
      </c>
      <c r="D14" s="468">
        <v>1.2428844109999999</v>
      </c>
      <c r="E14" s="468">
        <v>1.286337311</v>
      </c>
      <c r="F14" s="468">
        <v>1.282078574</v>
      </c>
      <c r="G14" s="468">
        <v>1.327051422</v>
      </c>
      <c r="H14" s="468">
        <v>1.276390219</v>
      </c>
      <c r="I14" s="468">
        <v>1.3414767990000001</v>
      </c>
      <c r="J14" s="468">
        <v>1.3540097639999999</v>
      </c>
      <c r="K14" s="468">
        <v>1.329383886</v>
      </c>
      <c r="L14" s="468">
        <v>1.298471846</v>
      </c>
      <c r="M14" s="468">
        <v>1.396719147</v>
      </c>
      <c r="N14" s="468">
        <v>1.4819844310000001</v>
      </c>
      <c r="O14" s="468">
        <v>1.420005</v>
      </c>
      <c r="P14" s="468">
        <v>1.3015429999999999</v>
      </c>
      <c r="Q14" s="468">
        <v>1.4418599999999999</v>
      </c>
      <c r="R14" s="468">
        <v>1.355521</v>
      </c>
      <c r="S14" s="468">
        <v>1.345291</v>
      </c>
      <c r="T14" s="468">
        <v>1.2933840000000001</v>
      </c>
      <c r="U14" s="468">
        <v>1.296089</v>
      </c>
      <c r="V14" s="468">
        <v>1.2669440000000001</v>
      </c>
      <c r="W14" s="468">
        <v>1.314594</v>
      </c>
      <c r="X14" s="468">
        <v>1.41991</v>
      </c>
      <c r="Y14" s="468">
        <v>1.439638</v>
      </c>
      <c r="Z14" s="468">
        <v>1.4726189999999999</v>
      </c>
      <c r="AA14" s="468">
        <v>1.3989529999999999</v>
      </c>
      <c r="AB14" s="468">
        <v>1.302748</v>
      </c>
      <c r="AC14" s="468">
        <v>1.3594850000000001</v>
      </c>
      <c r="AD14" s="468">
        <v>1.279704</v>
      </c>
      <c r="AE14" s="468">
        <v>1.2462690000000001</v>
      </c>
      <c r="AF14" s="468">
        <v>1.2019040000000001</v>
      </c>
      <c r="AG14" s="468">
        <v>1.2175240000000001</v>
      </c>
      <c r="AH14" s="468">
        <v>1.2272460000000001</v>
      </c>
      <c r="AI14" s="468">
        <v>1.201454</v>
      </c>
      <c r="AJ14" s="468">
        <v>1.2610779999999999</v>
      </c>
      <c r="AK14" s="468">
        <v>1.317493</v>
      </c>
      <c r="AL14" s="468">
        <v>1.3932819999999999</v>
      </c>
      <c r="AM14" s="468">
        <v>1.3891817849999999</v>
      </c>
      <c r="AN14" s="468">
        <v>1.2517746059999999</v>
      </c>
      <c r="AO14" s="468">
        <v>1.387720321</v>
      </c>
      <c r="AP14" s="468">
        <v>1.3061884509999999</v>
      </c>
      <c r="AQ14" s="468">
        <v>1.2531736410000001</v>
      </c>
      <c r="AR14" s="468">
        <v>1.2775919280000001</v>
      </c>
      <c r="AS14" s="468">
        <v>1.285006001</v>
      </c>
      <c r="AT14" s="468">
        <v>1.348824051</v>
      </c>
      <c r="AU14" s="468">
        <v>1.2835926600000001</v>
      </c>
      <c r="AV14" s="468">
        <v>1.2670626949999999</v>
      </c>
      <c r="AW14" s="468">
        <v>1.263213183</v>
      </c>
      <c r="AX14" s="468">
        <v>1.314824</v>
      </c>
      <c r="AY14" s="468">
        <v>1.3310900000000001</v>
      </c>
      <c r="AZ14" s="456">
        <v>1.141794</v>
      </c>
      <c r="BA14" s="456">
        <v>1.3301099999999999</v>
      </c>
      <c r="BB14" s="456">
        <v>1.2962880000000001</v>
      </c>
      <c r="BC14" s="456">
        <v>1.072919</v>
      </c>
      <c r="BD14" s="456">
        <v>1.229919</v>
      </c>
      <c r="BE14" s="456">
        <v>1.373958</v>
      </c>
      <c r="BF14" s="456">
        <v>1.4190039999999999</v>
      </c>
      <c r="BG14" s="456">
        <v>1.357132</v>
      </c>
      <c r="BH14" s="456">
        <v>1.3681300000000001</v>
      </c>
      <c r="BI14" s="456">
        <v>1.348177</v>
      </c>
      <c r="BJ14" s="456">
        <v>1.4539219999999999</v>
      </c>
      <c r="BK14" s="456">
        <v>1.439055</v>
      </c>
      <c r="BL14" s="456">
        <v>1.2283839999999999</v>
      </c>
      <c r="BM14" s="456">
        <v>1.355917</v>
      </c>
      <c r="BN14" s="456">
        <v>1.3017179999999999</v>
      </c>
      <c r="BO14" s="456">
        <v>1.0109669999999999</v>
      </c>
      <c r="BP14" s="456">
        <v>1.222326</v>
      </c>
      <c r="BQ14" s="456">
        <v>1.417788</v>
      </c>
      <c r="BR14" s="456">
        <v>1.4681139999999999</v>
      </c>
      <c r="BS14" s="456">
        <v>1.379421</v>
      </c>
      <c r="BT14" s="456">
        <v>1.3477220000000001</v>
      </c>
      <c r="BU14" s="456">
        <v>1.3497269999999999</v>
      </c>
      <c r="BV14" s="456">
        <v>1.4887919999999999</v>
      </c>
    </row>
    <row r="15" spans="1:74" ht="11.1" customHeight="1" x14ac:dyDescent="0.2">
      <c r="A15" s="234" t="s">
        <v>731</v>
      </c>
      <c r="B15" s="746" t="s">
        <v>1019</v>
      </c>
      <c r="C15" s="468">
        <v>1.0316212220000001</v>
      </c>
      <c r="D15" s="468">
        <v>0.94666525199999996</v>
      </c>
      <c r="E15" s="468">
        <v>1.032126152</v>
      </c>
      <c r="F15" s="468">
        <v>0.951963004</v>
      </c>
      <c r="G15" s="468">
        <v>0.97342434899999997</v>
      </c>
      <c r="H15" s="468">
        <v>0.99442702999999999</v>
      </c>
      <c r="I15" s="468">
        <v>1.017925457</v>
      </c>
      <c r="J15" s="468">
        <v>0.99013379000000001</v>
      </c>
      <c r="K15" s="468">
        <v>0.94872394900000001</v>
      </c>
      <c r="L15" s="468">
        <v>0.97280922599999997</v>
      </c>
      <c r="M15" s="468">
        <v>0.92684235100000001</v>
      </c>
      <c r="N15" s="468">
        <v>0.95269486299999995</v>
      </c>
      <c r="O15" s="468">
        <v>0.97718347900000002</v>
      </c>
      <c r="P15" s="468">
        <v>0.881398232</v>
      </c>
      <c r="Q15" s="468">
        <v>0.93083258099999999</v>
      </c>
      <c r="R15" s="468">
        <v>0.856137335</v>
      </c>
      <c r="S15" s="468">
        <v>0.96406165799999999</v>
      </c>
      <c r="T15" s="468">
        <v>0.93271632699999996</v>
      </c>
      <c r="U15" s="468">
        <v>0.953957999</v>
      </c>
      <c r="V15" s="468">
        <v>0.96118095299999995</v>
      </c>
      <c r="W15" s="468">
        <v>0.88880023699999999</v>
      </c>
      <c r="X15" s="468">
        <v>0.92605443200000004</v>
      </c>
      <c r="Y15" s="468">
        <v>0.91801650199999996</v>
      </c>
      <c r="Z15" s="468">
        <v>1.003880933</v>
      </c>
      <c r="AA15" s="468">
        <v>0.90295712500000003</v>
      </c>
      <c r="AB15" s="468">
        <v>0.84403876499999997</v>
      </c>
      <c r="AC15" s="468">
        <v>0.86940553899999995</v>
      </c>
      <c r="AD15" s="468">
        <v>0.79383870400000001</v>
      </c>
      <c r="AE15" s="468">
        <v>0.89320171000000004</v>
      </c>
      <c r="AF15" s="468">
        <v>0.85975633500000004</v>
      </c>
      <c r="AG15" s="468">
        <v>0.89952890799999996</v>
      </c>
      <c r="AH15" s="468">
        <v>0.925413967</v>
      </c>
      <c r="AI15" s="468">
        <v>0.87158981199999996</v>
      </c>
      <c r="AJ15" s="468">
        <v>0.876932606</v>
      </c>
      <c r="AK15" s="468">
        <v>0.84706859499999998</v>
      </c>
      <c r="AL15" s="468">
        <v>0.86726445600000002</v>
      </c>
      <c r="AM15" s="468">
        <v>0.89360635499999996</v>
      </c>
      <c r="AN15" s="468">
        <v>0.81666987099999999</v>
      </c>
      <c r="AO15" s="468">
        <v>0.88340288300000003</v>
      </c>
      <c r="AP15" s="468">
        <v>0.83284756100000001</v>
      </c>
      <c r="AQ15" s="468">
        <v>0.86622189999999999</v>
      </c>
      <c r="AR15" s="468">
        <v>0.87687762700000005</v>
      </c>
      <c r="AS15" s="468">
        <v>0.88724898399999996</v>
      </c>
      <c r="AT15" s="468">
        <v>0.84696014100000006</v>
      </c>
      <c r="AU15" s="468">
        <v>0.80893558899999995</v>
      </c>
      <c r="AV15" s="468">
        <v>0.78874685</v>
      </c>
      <c r="AW15" s="468">
        <v>0.82802579799999998</v>
      </c>
      <c r="AX15" s="468">
        <v>0.89120469999999996</v>
      </c>
      <c r="AY15" s="468">
        <v>0.88894169999999995</v>
      </c>
      <c r="AZ15" s="456">
        <v>0.81583510000000004</v>
      </c>
      <c r="BA15" s="456">
        <v>0.8719789</v>
      </c>
      <c r="BB15" s="456">
        <v>0.80674409999999996</v>
      </c>
      <c r="BC15" s="456">
        <v>0.89042120000000002</v>
      </c>
      <c r="BD15" s="456">
        <v>0.8730675</v>
      </c>
      <c r="BE15" s="456">
        <v>0.89866809999999997</v>
      </c>
      <c r="BF15" s="456">
        <v>0.89669560000000004</v>
      </c>
      <c r="BG15" s="456">
        <v>0.8446245</v>
      </c>
      <c r="BH15" s="456">
        <v>0.85189329999999996</v>
      </c>
      <c r="BI15" s="456">
        <v>0.85687729999999995</v>
      </c>
      <c r="BJ15" s="456">
        <v>0.90997329999999998</v>
      </c>
      <c r="BK15" s="456">
        <v>0.89319000000000004</v>
      </c>
      <c r="BL15" s="456">
        <v>0.815828</v>
      </c>
      <c r="BM15" s="456">
        <v>0.8713959</v>
      </c>
      <c r="BN15" s="456">
        <v>0.80860679999999996</v>
      </c>
      <c r="BO15" s="456">
        <v>0.88633430000000002</v>
      </c>
      <c r="BP15" s="456">
        <v>0.8701953</v>
      </c>
      <c r="BQ15" s="456">
        <v>0.89678259999999999</v>
      </c>
      <c r="BR15" s="456">
        <v>0.89227500000000004</v>
      </c>
      <c r="BS15" s="456">
        <v>0.84073759999999997</v>
      </c>
      <c r="BT15" s="456">
        <v>0.83918499999999996</v>
      </c>
      <c r="BU15" s="456">
        <v>0.84650530000000002</v>
      </c>
      <c r="BV15" s="456">
        <v>0.88223410000000002</v>
      </c>
    </row>
    <row r="16" spans="1:74" ht="11.1" customHeight="1" x14ac:dyDescent="0.2">
      <c r="A16" s="234" t="s">
        <v>732</v>
      </c>
      <c r="B16" s="746" t="s">
        <v>1020</v>
      </c>
      <c r="C16" s="468">
        <v>1.0415609749999999</v>
      </c>
      <c r="D16" s="468">
        <v>1.0191701010000001</v>
      </c>
      <c r="E16" s="468">
        <v>0.96367595399999995</v>
      </c>
      <c r="F16" s="468">
        <v>0.82478786699999995</v>
      </c>
      <c r="G16" s="468">
        <v>0.92920460400000005</v>
      </c>
      <c r="H16" s="468">
        <v>1.036898788</v>
      </c>
      <c r="I16" s="468">
        <v>1.16968779</v>
      </c>
      <c r="J16" s="468">
        <v>1.1571246399999999</v>
      </c>
      <c r="K16" s="468">
        <v>0.99229399900000004</v>
      </c>
      <c r="L16" s="468">
        <v>0.87043934899999997</v>
      </c>
      <c r="M16" s="468">
        <v>0.93968523500000001</v>
      </c>
      <c r="N16" s="468">
        <v>1.057306391</v>
      </c>
      <c r="O16" s="468">
        <v>0.99422219099999998</v>
      </c>
      <c r="P16" s="468">
        <v>0.84509541200000005</v>
      </c>
      <c r="Q16" s="468">
        <v>0.85943252599999997</v>
      </c>
      <c r="R16" s="468">
        <v>0.67545200500000002</v>
      </c>
      <c r="S16" s="468">
        <v>0.83940228299999997</v>
      </c>
      <c r="T16" s="468">
        <v>0.87540592800000006</v>
      </c>
      <c r="U16" s="468">
        <v>0.98942901599999999</v>
      </c>
      <c r="V16" s="468">
        <v>1.008680418</v>
      </c>
      <c r="W16" s="468">
        <v>0.81904464200000004</v>
      </c>
      <c r="X16" s="468">
        <v>0.63384353199999999</v>
      </c>
      <c r="Y16" s="468">
        <v>0.77913426900000005</v>
      </c>
      <c r="Z16" s="468">
        <v>0.86752249800000003</v>
      </c>
      <c r="AA16" s="468">
        <v>0.97903669199999999</v>
      </c>
      <c r="AB16" s="468">
        <v>0.84066074700000004</v>
      </c>
      <c r="AC16" s="468">
        <v>0.79574872399999996</v>
      </c>
      <c r="AD16" s="468">
        <v>0.64747113000000001</v>
      </c>
      <c r="AE16" s="468">
        <v>0.74235607299999995</v>
      </c>
      <c r="AF16" s="468">
        <v>0.86137404399999995</v>
      </c>
      <c r="AG16" s="468">
        <v>0.91033317999999996</v>
      </c>
      <c r="AH16" s="468">
        <v>0.93538171400000003</v>
      </c>
      <c r="AI16" s="468">
        <v>0.777289444</v>
      </c>
      <c r="AJ16" s="468">
        <v>0.57181925499999997</v>
      </c>
      <c r="AK16" s="468">
        <v>0.70039182700000002</v>
      </c>
      <c r="AL16" s="468">
        <v>0.89149612700000003</v>
      </c>
      <c r="AM16" s="468">
        <v>0.93975668899999998</v>
      </c>
      <c r="AN16" s="468">
        <v>0.84836000099999997</v>
      </c>
      <c r="AO16" s="468">
        <v>0.86499604799999996</v>
      </c>
      <c r="AP16" s="468">
        <v>0.58969350300000001</v>
      </c>
      <c r="AQ16" s="468">
        <v>0.79121422600000002</v>
      </c>
      <c r="AR16" s="468">
        <v>0.89372794099999997</v>
      </c>
      <c r="AS16" s="468">
        <v>0.97856700500000005</v>
      </c>
      <c r="AT16" s="468">
        <v>0.96832401700000004</v>
      </c>
      <c r="AU16" s="468">
        <v>0.93806340300000002</v>
      </c>
      <c r="AV16" s="468">
        <v>0.75054277300000005</v>
      </c>
      <c r="AW16" s="468">
        <v>0.82879418000000005</v>
      </c>
      <c r="AX16" s="468">
        <v>0.89802249999999995</v>
      </c>
      <c r="AY16" s="468">
        <v>0.93117439999999996</v>
      </c>
      <c r="AZ16" s="456">
        <v>0.80097459999999998</v>
      </c>
      <c r="BA16" s="456">
        <v>0.80388289999999996</v>
      </c>
      <c r="BB16" s="456">
        <v>0.61440870000000003</v>
      </c>
      <c r="BC16" s="456">
        <v>0.75847549999999997</v>
      </c>
      <c r="BD16" s="456">
        <v>0.84898799999999996</v>
      </c>
      <c r="BE16" s="456">
        <v>0.94359669999999995</v>
      </c>
      <c r="BF16" s="456">
        <v>0.9534783</v>
      </c>
      <c r="BG16" s="456">
        <v>0.82722609999999996</v>
      </c>
      <c r="BH16" s="456">
        <v>0.63794280000000003</v>
      </c>
      <c r="BI16" s="456">
        <v>0.76492269999999996</v>
      </c>
      <c r="BJ16" s="456">
        <v>0.87612860000000004</v>
      </c>
      <c r="BK16" s="456">
        <v>0.93942219999999999</v>
      </c>
      <c r="BL16" s="456">
        <v>0.81071539999999997</v>
      </c>
      <c r="BM16" s="456">
        <v>0.81038489999999996</v>
      </c>
      <c r="BN16" s="456">
        <v>0.61253780000000002</v>
      </c>
      <c r="BO16" s="456">
        <v>0.75680259999999999</v>
      </c>
      <c r="BP16" s="456">
        <v>0.86090350000000004</v>
      </c>
      <c r="BQ16" s="456">
        <v>0.93760920000000003</v>
      </c>
      <c r="BR16" s="456">
        <v>0.94598389999999999</v>
      </c>
      <c r="BS16" s="456">
        <v>0.84130899999999997</v>
      </c>
      <c r="BT16" s="456">
        <v>0.64809059999999996</v>
      </c>
      <c r="BU16" s="456">
        <v>0.76508350000000003</v>
      </c>
      <c r="BV16" s="456">
        <v>0.8889842</v>
      </c>
    </row>
    <row r="17" spans="1:74" ht="11.1" customHeight="1" x14ac:dyDescent="0.2">
      <c r="A17" s="234" t="s">
        <v>646</v>
      </c>
      <c r="B17" s="478" t="s">
        <v>1024</v>
      </c>
      <c r="C17" s="468">
        <v>-0.49331000000000003</v>
      </c>
      <c r="D17" s="468">
        <v>-0.41225800000000001</v>
      </c>
      <c r="E17" s="468">
        <v>-0.31750800000000001</v>
      </c>
      <c r="F17" s="468">
        <v>-0.26522600000000002</v>
      </c>
      <c r="G17" s="468">
        <v>-0.46674599999999999</v>
      </c>
      <c r="H17" s="468">
        <v>-0.58906499999999995</v>
      </c>
      <c r="I17" s="468">
        <v>-0.76842200000000005</v>
      </c>
      <c r="J17" s="468">
        <v>-0.63960899999999998</v>
      </c>
      <c r="K17" s="468">
        <v>-0.59795600000000004</v>
      </c>
      <c r="L17" s="468">
        <v>-0.43435200000000002</v>
      </c>
      <c r="M17" s="468">
        <v>-0.49512</v>
      </c>
      <c r="N17" s="468">
        <v>-0.54828600000000005</v>
      </c>
      <c r="O17" s="468">
        <v>-0.62047099999999999</v>
      </c>
      <c r="P17" s="468">
        <v>-0.45580900000000002</v>
      </c>
      <c r="Q17" s="468">
        <v>-0.51901799999999998</v>
      </c>
      <c r="R17" s="468">
        <v>-0.28984900000000002</v>
      </c>
      <c r="S17" s="468">
        <v>-0.45910000000000001</v>
      </c>
      <c r="T17" s="468">
        <v>-0.55130900000000005</v>
      </c>
      <c r="U17" s="468">
        <v>-0.65633200000000003</v>
      </c>
      <c r="V17" s="468">
        <v>-0.65299399999999996</v>
      </c>
      <c r="W17" s="468">
        <v>-0.55264999999999997</v>
      </c>
      <c r="X17" s="468">
        <v>-0.371666</v>
      </c>
      <c r="Y17" s="468">
        <v>-0.34693800000000002</v>
      </c>
      <c r="Z17" s="468">
        <v>-0.51389200000000002</v>
      </c>
      <c r="AA17" s="468">
        <v>-0.41406599999999999</v>
      </c>
      <c r="AB17" s="468">
        <v>-0.40375100000000003</v>
      </c>
      <c r="AC17" s="468">
        <v>-0.34876200000000002</v>
      </c>
      <c r="AD17" s="468">
        <v>-0.338148</v>
      </c>
      <c r="AE17" s="468">
        <v>-0.28409600000000002</v>
      </c>
      <c r="AF17" s="468">
        <v>-0.57881000000000005</v>
      </c>
      <c r="AG17" s="468">
        <v>-0.638961</v>
      </c>
      <c r="AH17" s="468">
        <v>-0.798265</v>
      </c>
      <c r="AI17" s="468">
        <v>-0.63749800000000001</v>
      </c>
      <c r="AJ17" s="468">
        <v>-0.43867299999999998</v>
      </c>
      <c r="AK17" s="468">
        <v>-0.48954500000000001</v>
      </c>
      <c r="AL17" s="468">
        <v>-0.48128700000000002</v>
      </c>
      <c r="AM17" s="468">
        <v>-0.466586</v>
      </c>
      <c r="AN17" s="468">
        <v>-0.410242</v>
      </c>
      <c r="AO17" s="468">
        <v>-0.39850799999999997</v>
      </c>
      <c r="AP17" s="468">
        <v>-0.25927299999999998</v>
      </c>
      <c r="AQ17" s="468">
        <v>-0.27052700000000002</v>
      </c>
      <c r="AR17" s="468">
        <v>-0.41955199999999998</v>
      </c>
      <c r="AS17" s="468">
        <v>-0.48560300000000001</v>
      </c>
      <c r="AT17" s="468">
        <v>-0.56800899999999999</v>
      </c>
      <c r="AU17" s="468">
        <v>-0.45650200000000002</v>
      </c>
      <c r="AV17" s="468">
        <v>-0.51345200000000002</v>
      </c>
      <c r="AW17" s="468">
        <v>-0.60997599999999996</v>
      </c>
      <c r="AX17" s="468">
        <v>-0.71884110000000001</v>
      </c>
      <c r="AY17" s="468">
        <v>-0.50896710000000001</v>
      </c>
      <c r="AZ17" s="456">
        <v>-0.4141976</v>
      </c>
      <c r="BA17" s="456">
        <v>-0.44354310000000002</v>
      </c>
      <c r="BB17" s="456">
        <v>-0.26427610000000001</v>
      </c>
      <c r="BC17" s="456">
        <v>-0.4475982</v>
      </c>
      <c r="BD17" s="456">
        <v>-0.2813408</v>
      </c>
      <c r="BE17" s="456">
        <v>-0.23531730000000001</v>
      </c>
      <c r="BF17" s="456">
        <v>-0.5861421</v>
      </c>
      <c r="BG17" s="456">
        <v>-0.55498990000000004</v>
      </c>
      <c r="BH17" s="456">
        <v>-0.46011649999999998</v>
      </c>
      <c r="BI17" s="456">
        <v>-0.47032230000000003</v>
      </c>
      <c r="BJ17" s="456">
        <v>-0.58959410000000001</v>
      </c>
      <c r="BK17" s="456">
        <v>-0.47072809999999998</v>
      </c>
      <c r="BL17" s="456">
        <v>-0.3995533</v>
      </c>
      <c r="BM17" s="456">
        <v>-0.35870039999999997</v>
      </c>
      <c r="BN17" s="456">
        <v>-0.26872509999999999</v>
      </c>
      <c r="BO17" s="456">
        <v>-0.56656200000000001</v>
      </c>
      <c r="BP17" s="456">
        <v>-0.35301120000000002</v>
      </c>
      <c r="BQ17" s="456">
        <v>-0.16096009999999999</v>
      </c>
      <c r="BR17" s="456">
        <v>-0.46434439999999999</v>
      </c>
      <c r="BS17" s="456">
        <v>-0.4995019</v>
      </c>
      <c r="BT17" s="456">
        <v>-0.35588500000000001</v>
      </c>
      <c r="BU17" s="456">
        <v>-0.3589851</v>
      </c>
      <c r="BV17" s="456">
        <v>-0.4076902</v>
      </c>
    </row>
    <row r="18" spans="1:74" ht="11.1" customHeight="1" x14ac:dyDescent="0.2">
      <c r="A18" s="234" t="s">
        <v>647</v>
      </c>
      <c r="B18" s="478" t="s">
        <v>1025</v>
      </c>
      <c r="C18" s="468">
        <v>3.5635779890000001</v>
      </c>
      <c r="D18" s="468">
        <v>1.6514383850000001</v>
      </c>
      <c r="E18" s="468">
        <v>1.381308607</v>
      </c>
      <c r="F18" s="468">
        <v>1.200211038</v>
      </c>
      <c r="G18" s="468">
        <v>1.348607205</v>
      </c>
      <c r="H18" s="468">
        <v>1.497633298</v>
      </c>
      <c r="I18" s="468">
        <v>1.4477544280000001</v>
      </c>
      <c r="J18" s="468">
        <v>1.500230631</v>
      </c>
      <c r="K18" s="468">
        <v>1.510022878</v>
      </c>
      <c r="L18" s="468">
        <v>1.480511355</v>
      </c>
      <c r="M18" s="468">
        <v>1.392236829</v>
      </c>
      <c r="N18" s="468">
        <v>3.8530234459999999</v>
      </c>
      <c r="O18" s="468">
        <v>1.303177759</v>
      </c>
      <c r="P18" s="468">
        <v>1.5346401300000001</v>
      </c>
      <c r="Q18" s="468">
        <v>1.152477502</v>
      </c>
      <c r="R18" s="468">
        <v>1.108508112</v>
      </c>
      <c r="S18" s="468">
        <v>1.1525393660000001</v>
      </c>
      <c r="T18" s="468">
        <v>1.207780901</v>
      </c>
      <c r="U18" s="468">
        <v>1.5460876539999999</v>
      </c>
      <c r="V18" s="468">
        <v>1.544215288</v>
      </c>
      <c r="W18" s="468">
        <v>1.426652662</v>
      </c>
      <c r="X18" s="468">
        <v>1.22243345</v>
      </c>
      <c r="Y18" s="468">
        <v>1.0204422740000001</v>
      </c>
      <c r="Z18" s="468">
        <v>1.169415203</v>
      </c>
      <c r="AA18" s="468">
        <v>1.759434648</v>
      </c>
      <c r="AB18" s="468">
        <v>0.89025228499999998</v>
      </c>
      <c r="AC18" s="468">
        <v>0.93054904699999996</v>
      </c>
      <c r="AD18" s="468">
        <v>1.084084083</v>
      </c>
      <c r="AE18" s="468">
        <v>1.1042221679999999</v>
      </c>
      <c r="AF18" s="468">
        <v>1.2198587320000001</v>
      </c>
      <c r="AG18" s="468">
        <v>1.385104916</v>
      </c>
      <c r="AH18" s="468">
        <v>1.372943035</v>
      </c>
      <c r="AI18" s="468">
        <v>1.0298982130000001</v>
      </c>
      <c r="AJ18" s="468">
        <v>1.1106361680000001</v>
      </c>
      <c r="AK18" s="468">
        <v>1.042213726</v>
      </c>
      <c r="AL18" s="468">
        <v>1.465195751</v>
      </c>
      <c r="AM18" s="468">
        <v>3.1879155699999999</v>
      </c>
      <c r="AN18" s="468">
        <v>1.460468777</v>
      </c>
      <c r="AO18" s="468">
        <v>1.201047489</v>
      </c>
      <c r="AP18" s="468">
        <v>1.1224273149999999</v>
      </c>
      <c r="AQ18" s="468">
        <v>1.0462428260000001</v>
      </c>
      <c r="AR18" s="468">
        <v>1.4497106609999999</v>
      </c>
      <c r="AS18" s="468">
        <v>1.62393532</v>
      </c>
      <c r="AT18" s="468">
        <v>1.4264551809999999</v>
      </c>
      <c r="AU18" s="468">
        <v>1.2451340870000001</v>
      </c>
      <c r="AV18" s="468">
        <v>1.3132789970000001</v>
      </c>
      <c r="AW18" s="468">
        <v>1.266545002</v>
      </c>
      <c r="AX18" s="468">
        <v>2.067053</v>
      </c>
      <c r="AY18" s="468">
        <v>1.986804</v>
      </c>
      <c r="AZ18" s="456">
        <v>1.227692</v>
      </c>
      <c r="BA18" s="456">
        <v>0.99059149999999996</v>
      </c>
      <c r="BB18" s="456">
        <v>0.98175460000000003</v>
      </c>
      <c r="BC18" s="456">
        <v>1.0120450000000001</v>
      </c>
      <c r="BD18" s="456">
        <v>1.175476</v>
      </c>
      <c r="BE18" s="456">
        <v>1.4278109999999999</v>
      </c>
      <c r="BF18" s="456">
        <v>1.337785</v>
      </c>
      <c r="BG18" s="456">
        <v>1.1562300000000001</v>
      </c>
      <c r="BH18" s="456">
        <v>1.095985</v>
      </c>
      <c r="BI18" s="456">
        <v>0.99386529999999995</v>
      </c>
      <c r="BJ18" s="456">
        <v>1.4714579999999999</v>
      </c>
      <c r="BK18" s="456">
        <v>2.2279589999999998</v>
      </c>
      <c r="BL18" s="456">
        <v>1.1450819999999999</v>
      </c>
      <c r="BM18" s="456">
        <v>0.98829789999999995</v>
      </c>
      <c r="BN18" s="456">
        <v>0.99545309999999998</v>
      </c>
      <c r="BO18" s="456">
        <v>1.015555</v>
      </c>
      <c r="BP18" s="456">
        <v>1.2128890000000001</v>
      </c>
      <c r="BQ18" s="456">
        <v>1.4325479999999999</v>
      </c>
      <c r="BR18" s="456">
        <v>1.308775</v>
      </c>
      <c r="BS18" s="456">
        <v>1.097596</v>
      </c>
      <c r="BT18" s="456">
        <v>1.098187</v>
      </c>
      <c r="BU18" s="456">
        <v>1.029217</v>
      </c>
      <c r="BV18" s="456">
        <v>1.6087480000000001</v>
      </c>
    </row>
    <row r="19" spans="1:74" ht="11.1" customHeight="1" x14ac:dyDescent="0.2">
      <c r="A19" s="234" t="s">
        <v>648</v>
      </c>
      <c r="B19" s="478" t="s">
        <v>1538</v>
      </c>
      <c r="C19" s="468">
        <v>0.29161194200000001</v>
      </c>
      <c r="D19" s="468">
        <v>0.25126378300000002</v>
      </c>
      <c r="E19" s="468">
        <v>0.270395096</v>
      </c>
      <c r="F19" s="468">
        <v>0.29133490400000001</v>
      </c>
      <c r="G19" s="468">
        <v>0.36521351600000002</v>
      </c>
      <c r="H19" s="468">
        <v>0.28065564999999998</v>
      </c>
      <c r="I19" s="468">
        <v>0.34215333999999997</v>
      </c>
      <c r="J19" s="468">
        <v>0.27687559499999997</v>
      </c>
      <c r="K19" s="468">
        <v>0.30634179299999997</v>
      </c>
      <c r="L19" s="468">
        <v>0.27608252799999999</v>
      </c>
      <c r="M19" s="468">
        <v>0.235622153</v>
      </c>
      <c r="N19" s="468">
        <v>0.26363407700000002</v>
      </c>
      <c r="O19" s="468">
        <v>0.28537277300000002</v>
      </c>
      <c r="P19" s="468">
        <v>0.23757803699999999</v>
      </c>
      <c r="Q19" s="468">
        <v>0.28021892199999998</v>
      </c>
      <c r="R19" s="468">
        <v>0.201633803</v>
      </c>
      <c r="S19" s="468">
        <v>0.30845157699999998</v>
      </c>
      <c r="T19" s="468">
        <v>0.272863095</v>
      </c>
      <c r="U19" s="468">
        <v>0.30507399299999999</v>
      </c>
      <c r="V19" s="468">
        <v>0.33270513099999999</v>
      </c>
      <c r="W19" s="468">
        <v>0.28903578299999999</v>
      </c>
      <c r="X19" s="468">
        <v>0.248792031</v>
      </c>
      <c r="Y19" s="468">
        <v>0.261548273</v>
      </c>
      <c r="Z19" s="468">
        <v>0.316496746</v>
      </c>
      <c r="AA19" s="468">
        <v>0.29222527999999998</v>
      </c>
      <c r="AB19" s="468">
        <v>0.244235219</v>
      </c>
      <c r="AC19" s="468">
        <v>0.227141015</v>
      </c>
      <c r="AD19" s="468">
        <v>0.25619543500000003</v>
      </c>
      <c r="AE19" s="468">
        <v>0.20981217599999999</v>
      </c>
      <c r="AF19" s="468">
        <v>0.291473341</v>
      </c>
      <c r="AG19" s="468">
        <v>0.26515878599999998</v>
      </c>
      <c r="AH19" s="468">
        <v>0.22415518100000001</v>
      </c>
      <c r="AI19" s="468">
        <v>0.26399171500000002</v>
      </c>
      <c r="AJ19" s="468">
        <v>0.24620482499999999</v>
      </c>
      <c r="AK19" s="468">
        <v>0.21732848099999999</v>
      </c>
      <c r="AL19" s="468">
        <v>0.237583509</v>
      </c>
      <c r="AM19" s="468">
        <v>0.29908376599999997</v>
      </c>
      <c r="AN19" s="468">
        <v>0.32074791400000002</v>
      </c>
      <c r="AO19" s="468">
        <v>0.159680775</v>
      </c>
      <c r="AP19" s="468">
        <v>0.12763153999999999</v>
      </c>
      <c r="AQ19" s="468">
        <v>0.1209443</v>
      </c>
      <c r="AR19" s="468">
        <v>0.25114680099999998</v>
      </c>
      <c r="AS19" s="468">
        <v>0.235091303</v>
      </c>
      <c r="AT19" s="468">
        <v>0.14417993800000001</v>
      </c>
      <c r="AU19" s="468">
        <v>0.15770679800000001</v>
      </c>
      <c r="AV19" s="468">
        <v>0.203737373</v>
      </c>
      <c r="AW19" s="468">
        <v>0.1909904</v>
      </c>
      <c r="AX19" s="468">
        <v>0.27257140000000002</v>
      </c>
      <c r="AY19" s="468">
        <v>0.29222730000000002</v>
      </c>
      <c r="AZ19" s="456">
        <v>0.26612180000000002</v>
      </c>
      <c r="BA19" s="456">
        <v>0.22234689999999999</v>
      </c>
      <c r="BB19" s="456">
        <v>0.19515360000000001</v>
      </c>
      <c r="BC19" s="456">
        <v>0.21306939999999999</v>
      </c>
      <c r="BD19" s="456">
        <v>0.27182770000000001</v>
      </c>
      <c r="BE19" s="456">
        <v>0.2684414</v>
      </c>
      <c r="BF19" s="456">
        <v>0.2336801</v>
      </c>
      <c r="BG19" s="456">
        <v>0.23691139999999999</v>
      </c>
      <c r="BH19" s="456">
        <v>0.23291139999999999</v>
      </c>
      <c r="BI19" s="456">
        <v>0.22328909999999999</v>
      </c>
      <c r="BJ19" s="456">
        <v>0.27555049999999998</v>
      </c>
      <c r="BK19" s="456">
        <v>0.2945121</v>
      </c>
      <c r="BL19" s="456">
        <v>0.2756364</v>
      </c>
      <c r="BM19" s="456">
        <v>0.20305619999999999</v>
      </c>
      <c r="BN19" s="456">
        <v>0.19299350000000001</v>
      </c>
      <c r="BO19" s="456">
        <v>0.1812753</v>
      </c>
      <c r="BP19" s="456">
        <v>0.27148260000000002</v>
      </c>
      <c r="BQ19" s="456">
        <v>0.25623050000000003</v>
      </c>
      <c r="BR19" s="456">
        <v>0.20067170000000001</v>
      </c>
      <c r="BS19" s="456">
        <v>0.2195366</v>
      </c>
      <c r="BT19" s="456">
        <v>0.22761790000000001</v>
      </c>
      <c r="BU19" s="456">
        <v>0.210536</v>
      </c>
      <c r="BV19" s="456">
        <v>0.26190180000000002</v>
      </c>
    </row>
    <row r="20" spans="1:74" ht="11.1" customHeight="1" x14ac:dyDescent="0.2">
      <c r="A20" s="234" t="s">
        <v>738</v>
      </c>
      <c r="B20" s="446" t="s">
        <v>1026</v>
      </c>
      <c r="C20" s="468">
        <v>0.39450876299999998</v>
      </c>
      <c r="D20" s="468">
        <v>0.32714090400000001</v>
      </c>
      <c r="E20" s="468">
        <v>0.361099952</v>
      </c>
      <c r="F20" s="468">
        <v>0.33895582299999999</v>
      </c>
      <c r="G20" s="468">
        <v>0.34173211799999997</v>
      </c>
      <c r="H20" s="468">
        <v>0.34901512499999998</v>
      </c>
      <c r="I20" s="468">
        <v>0.35201356700000003</v>
      </c>
      <c r="J20" s="468">
        <v>0.33408432999999998</v>
      </c>
      <c r="K20" s="468">
        <v>0.307954907</v>
      </c>
      <c r="L20" s="468">
        <v>0.30091672200000003</v>
      </c>
      <c r="M20" s="468">
        <v>0.29126634200000001</v>
      </c>
      <c r="N20" s="468">
        <v>0.32255017899999999</v>
      </c>
      <c r="O20" s="468">
        <v>0.32922210499999999</v>
      </c>
      <c r="P20" s="468">
        <v>0.26745550000000001</v>
      </c>
      <c r="Q20" s="468">
        <v>0.27407759500000001</v>
      </c>
      <c r="R20" s="468">
        <v>0.25766712400000003</v>
      </c>
      <c r="S20" s="468">
        <v>0.31381385099999998</v>
      </c>
      <c r="T20" s="468">
        <v>0.30365930400000002</v>
      </c>
      <c r="U20" s="468">
        <v>0.290734887</v>
      </c>
      <c r="V20" s="468">
        <v>0.29806524299999998</v>
      </c>
      <c r="W20" s="468">
        <v>0.24214708700000001</v>
      </c>
      <c r="X20" s="468">
        <v>0.26123630599999997</v>
      </c>
      <c r="Y20" s="468">
        <v>0.27428623400000002</v>
      </c>
      <c r="Z20" s="468">
        <v>0.29056717500000001</v>
      </c>
      <c r="AA20" s="468">
        <v>0.24868932499999999</v>
      </c>
      <c r="AB20" s="468">
        <v>0.22397323599999999</v>
      </c>
      <c r="AC20" s="468">
        <v>0.19649674</v>
      </c>
      <c r="AD20" s="468">
        <v>0.15778017599999999</v>
      </c>
      <c r="AE20" s="468">
        <v>0.191985567</v>
      </c>
      <c r="AF20" s="468">
        <v>0.13943417499999999</v>
      </c>
      <c r="AG20" s="468">
        <v>0.15107364600000001</v>
      </c>
      <c r="AH20" s="468">
        <v>0.13796086099999999</v>
      </c>
      <c r="AI20" s="468">
        <v>0.123420209</v>
      </c>
      <c r="AJ20" s="468">
        <v>9.4337696999999998E-2</v>
      </c>
      <c r="AK20" s="468">
        <v>0.13072324699999999</v>
      </c>
      <c r="AL20" s="468">
        <v>0.116882482</v>
      </c>
      <c r="AM20" s="468">
        <v>0.13267917600000001</v>
      </c>
      <c r="AN20" s="468">
        <v>0.11644048</v>
      </c>
      <c r="AO20" s="468">
        <v>9.3959496000000003E-2</v>
      </c>
      <c r="AP20" s="468">
        <v>8.8628983999999994E-2</v>
      </c>
      <c r="AQ20" s="468">
        <v>5.0878458000000001E-2</v>
      </c>
      <c r="AR20" s="468">
        <v>4.4164463000000001E-2</v>
      </c>
      <c r="AS20" s="468">
        <v>6.2089247E-2</v>
      </c>
      <c r="AT20" s="468">
        <v>-4.0032271000000001E-2</v>
      </c>
      <c r="AU20" s="468">
        <v>-2.141158E-2</v>
      </c>
      <c r="AV20" s="468">
        <v>-7.8329880000000008E-3</v>
      </c>
      <c r="AW20" s="468">
        <v>6.3096627000000002E-2</v>
      </c>
      <c r="AX20" s="468">
        <v>2.9814300000000002E-3</v>
      </c>
      <c r="AY20" s="468">
        <v>-1.70557E-2</v>
      </c>
      <c r="AZ20" s="456">
        <v>-6.3570000000000002E-2</v>
      </c>
      <c r="BA20" s="456">
        <v>-6.2857300000000005E-2</v>
      </c>
      <c r="BB20" s="456">
        <v>-8.3572999999999995E-2</v>
      </c>
      <c r="BC20" s="456">
        <v>-0.1289691</v>
      </c>
      <c r="BD20" s="456">
        <v>-0.1755729</v>
      </c>
      <c r="BE20" s="456">
        <v>-0.15991730000000001</v>
      </c>
      <c r="BF20" s="456">
        <v>-0.20233689999999999</v>
      </c>
      <c r="BG20" s="456">
        <v>-0.28176669999999998</v>
      </c>
      <c r="BH20" s="456">
        <v>-0.2987437</v>
      </c>
      <c r="BI20" s="456">
        <v>-0.1640028</v>
      </c>
      <c r="BJ20" s="456">
        <v>-0.1647129</v>
      </c>
      <c r="BK20" s="456">
        <v>-0.19896910000000001</v>
      </c>
      <c r="BL20" s="456">
        <v>-0.25439699999999998</v>
      </c>
      <c r="BM20" s="456">
        <v>-0.22061649999999999</v>
      </c>
      <c r="BN20" s="456">
        <v>-0.2381703</v>
      </c>
      <c r="BO20" s="456">
        <v>-0.25883489999999998</v>
      </c>
      <c r="BP20" s="456">
        <v>-0.31945899999999999</v>
      </c>
      <c r="BQ20" s="456">
        <v>-0.32655070000000003</v>
      </c>
      <c r="BR20" s="456">
        <v>-0.35801620000000001</v>
      </c>
      <c r="BS20" s="456">
        <v>-0.46373360000000002</v>
      </c>
      <c r="BT20" s="456">
        <v>-0.52053059999999995</v>
      </c>
      <c r="BU20" s="456">
        <v>-0.41400819999999999</v>
      </c>
      <c r="BV20" s="456">
        <v>-0.39717209999999997</v>
      </c>
    </row>
    <row r="21" spans="1:74" ht="11.1" customHeight="1" x14ac:dyDescent="0.2">
      <c r="A21" s="229"/>
      <c r="B21" s="67" t="s">
        <v>733</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469"/>
      <c r="AZ21" s="474"/>
      <c r="BA21" s="474"/>
      <c r="BB21" s="474"/>
      <c r="BC21" s="474"/>
      <c r="BD21" s="474"/>
      <c r="BE21" s="474"/>
      <c r="BF21" s="474"/>
      <c r="BG21" s="474"/>
      <c r="BH21" s="474"/>
      <c r="BI21" s="474"/>
      <c r="BJ21" s="474"/>
      <c r="BK21" s="474"/>
      <c r="BL21" s="474"/>
      <c r="BM21" s="474"/>
      <c r="BN21" s="474"/>
      <c r="BO21" s="474"/>
      <c r="BP21" s="474"/>
      <c r="BQ21" s="474"/>
      <c r="BR21" s="474"/>
      <c r="BS21" s="474"/>
      <c r="BT21" s="474"/>
      <c r="BU21" s="474"/>
      <c r="BV21" s="474"/>
    </row>
    <row r="22" spans="1:74" s="285" customFormat="1" ht="11.1" customHeight="1" x14ac:dyDescent="0.2">
      <c r="A22" s="475" t="s">
        <v>655</v>
      </c>
      <c r="B22" s="449" t="s">
        <v>1027</v>
      </c>
      <c r="C22" s="301">
        <v>9.0252123839999996</v>
      </c>
      <c r="D22" s="301">
        <v>7.6632963920000003</v>
      </c>
      <c r="E22" s="301">
        <v>8.4395646089999996</v>
      </c>
      <c r="F22" s="301">
        <v>7.3439979209999997</v>
      </c>
      <c r="G22" s="301">
        <v>7.6384179559999996</v>
      </c>
      <c r="H22" s="301">
        <v>8.2731327889999999</v>
      </c>
      <c r="I22" s="301">
        <v>10.51184567</v>
      </c>
      <c r="J22" s="301">
        <v>10.360738</v>
      </c>
      <c r="K22" s="301">
        <v>8.2616489410000007</v>
      </c>
      <c r="L22" s="301">
        <v>7.3231363229999999</v>
      </c>
      <c r="M22" s="301">
        <v>7.8742737590000003</v>
      </c>
      <c r="N22" s="301">
        <v>8.2735665199999993</v>
      </c>
      <c r="O22" s="301">
        <v>8.1611340059999993</v>
      </c>
      <c r="P22" s="301">
        <v>7.565238452</v>
      </c>
      <c r="Q22" s="301">
        <v>8.3029057060000007</v>
      </c>
      <c r="R22" s="301">
        <v>7.0904809809999998</v>
      </c>
      <c r="S22" s="301">
        <v>7.2040374109999998</v>
      </c>
      <c r="T22" s="301">
        <v>7.6503634229999999</v>
      </c>
      <c r="U22" s="301">
        <v>10.78331545</v>
      </c>
      <c r="V22" s="301">
        <v>9.3504736919999996</v>
      </c>
      <c r="W22" s="301">
        <v>8.7014958520000008</v>
      </c>
      <c r="X22" s="301">
        <v>8.0038992429999993</v>
      </c>
      <c r="Y22" s="301">
        <v>7.5118631709999999</v>
      </c>
      <c r="Z22" s="301">
        <v>8.2138161749999998</v>
      </c>
      <c r="AA22" s="301">
        <v>8.8957866909999996</v>
      </c>
      <c r="AB22" s="301">
        <v>7.7669106299999999</v>
      </c>
      <c r="AC22" s="301">
        <v>8.888343763</v>
      </c>
      <c r="AD22" s="301">
        <v>7.7752049239999996</v>
      </c>
      <c r="AE22" s="301">
        <v>8.059973609</v>
      </c>
      <c r="AF22" s="301">
        <v>9.1979264680000004</v>
      </c>
      <c r="AG22" s="301">
        <v>11.026777020000001</v>
      </c>
      <c r="AH22" s="301">
        <v>10.36539226</v>
      </c>
      <c r="AI22" s="301">
        <v>8.5294027030000006</v>
      </c>
      <c r="AJ22" s="301">
        <v>8.1056886380000002</v>
      </c>
      <c r="AK22" s="301">
        <v>8.2512455530000004</v>
      </c>
      <c r="AL22" s="301">
        <v>8.6103924749999994</v>
      </c>
      <c r="AM22" s="301">
        <v>9.1091680569999998</v>
      </c>
      <c r="AN22" s="301">
        <v>8.0347963159999995</v>
      </c>
      <c r="AO22" s="301">
        <v>8.6082331869999997</v>
      </c>
      <c r="AP22" s="301">
        <v>7.3924004769999998</v>
      </c>
      <c r="AQ22" s="301">
        <v>7.5784526010000004</v>
      </c>
      <c r="AR22" s="301">
        <v>9.6234775060000004</v>
      </c>
      <c r="AS22" s="301">
        <v>11.45642805</v>
      </c>
      <c r="AT22" s="301">
        <v>10.16990899</v>
      </c>
      <c r="AU22" s="301">
        <v>8.9183368739999995</v>
      </c>
      <c r="AV22" s="301">
        <v>8.6641876839999998</v>
      </c>
      <c r="AW22" s="301">
        <v>9.1138779549999995</v>
      </c>
      <c r="AX22" s="301">
        <v>9.7564119999999992</v>
      </c>
      <c r="AY22" s="301">
        <v>9.9179440000000003</v>
      </c>
      <c r="AZ22" s="462">
        <v>8.2516569999999998</v>
      </c>
      <c r="BA22" s="462">
        <v>8.2368179999999995</v>
      </c>
      <c r="BB22" s="462">
        <v>7.0954470000000001</v>
      </c>
      <c r="BC22" s="462">
        <v>7.4438339999999998</v>
      </c>
      <c r="BD22" s="462">
        <v>8.5415139999999994</v>
      </c>
      <c r="BE22" s="462">
        <v>10.64489</v>
      </c>
      <c r="BF22" s="462">
        <v>10.104179999999999</v>
      </c>
      <c r="BG22" s="462">
        <v>8.1428170000000009</v>
      </c>
      <c r="BH22" s="462">
        <v>7.6876629999999997</v>
      </c>
      <c r="BI22" s="462">
        <v>7.3536630000000001</v>
      </c>
      <c r="BJ22" s="462">
        <v>8.3891019999999994</v>
      </c>
      <c r="BK22" s="462">
        <v>8.8556899999999992</v>
      </c>
      <c r="BL22" s="462">
        <v>7.6165320000000003</v>
      </c>
      <c r="BM22" s="462">
        <v>7.9016869999999999</v>
      </c>
      <c r="BN22" s="462">
        <v>7.4562730000000004</v>
      </c>
      <c r="BO22" s="462">
        <v>7.4618779999999996</v>
      </c>
      <c r="BP22" s="462">
        <v>8.4375129999999992</v>
      </c>
      <c r="BQ22" s="462">
        <v>10.592700000000001</v>
      </c>
      <c r="BR22" s="462">
        <v>10.0693</v>
      </c>
      <c r="BS22" s="462">
        <v>8.0817560000000004</v>
      </c>
      <c r="BT22" s="462">
        <v>7.222232</v>
      </c>
      <c r="BU22" s="462">
        <v>7.4047790000000004</v>
      </c>
      <c r="BV22" s="462">
        <v>8.1856010000000001</v>
      </c>
    </row>
    <row r="23" spans="1:74" ht="11.1" customHeight="1" x14ac:dyDescent="0.2">
      <c r="A23" s="234" t="s">
        <v>650</v>
      </c>
      <c r="B23" s="478" t="s">
        <v>1021</v>
      </c>
      <c r="C23" s="468">
        <v>3.939917957</v>
      </c>
      <c r="D23" s="468">
        <v>3.5889442699999998</v>
      </c>
      <c r="E23" s="468">
        <v>3.8894771869999998</v>
      </c>
      <c r="F23" s="468">
        <v>3.5339791479999998</v>
      </c>
      <c r="G23" s="468">
        <v>4.3209078449999998</v>
      </c>
      <c r="H23" s="468">
        <v>4.6405108940000002</v>
      </c>
      <c r="I23" s="468">
        <v>6.7065068849999996</v>
      </c>
      <c r="J23" s="468">
        <v>6.8012020360000003</v>
      </c>
      <c r="K23" s="468">
        <v>4.6609431160000003</v>
      </c>
      <c r="L23" s="468">
        <v>3.5988453310000001</v>
      </c>
      <c r="M23" s="468">
        <v>4.0187897379999997</v>
      </c>
      <c r="N23" s="468">
        <v>3.6339898179999999</v>
      </c>
      <c r="O23" s="468">
        <v>3.9874522190000001</v>
      </c>
      <c r="P23" s="468">
        <v>3.5278177070000001</v>
      </c>
      <c r="Q23" s="468">
        <v>4.0528060010000004</v>
      </c>
      <c r="R23" s="468">
        <v>4.24033807</v>
      </c>
      <c r="S23" s="468">
        <v>3.8364960419999998</v>
      </c>
      <c r="T23" s="468">
        <v>5.2840281759999996</v>
      </c>
      <c r="U23" s="468">
        <v>6.616514199</v>
      </c>
      <c r="V23" s="468">
        <v>5.351800334</v>
      </c>
      <c r="W23" s="468">
        <v>5.0974850549999999</v>
      </c>
      <c r="X23" s="468">
        <v>4.4334989150000004</v>
      </c>
      <c r="Y23" s="468">
        <v>4.3808034439999997</v>
      </c>
      <c r="Z23" s="468">
        <v>4.3836922889999999</v>
      </c>
      <c r="AA23" s="468">
        <v>4.9683504840000001</v>
      </c>
      <c r="AB23" s="468">
        <v>3.776053702</v>
      </c>
      <c r="AC23" s="468">
        <v>4.4389577710000001</v>
      </c>
      <c r="AD23" s="468">
        <v>3.4651499060000002</v>
      </c>
      <c r="AE23" s="468">
        <v>3.9221953169999999</v>
      </c>
      <c r="AF23" s="468">
        <v>5.2336902009999999</v>
      </c>
      <c r="AG23" s="468">
        <v>6.8832140190000004</v>
      </c>
      <c r="AH23" s="468">
        <v>6.3403160720000002</v>
      </c>
      <c r="AI23" s="468">
        <v>5.3091629349999998</v>
      </c>
      <c r="AJ23" s="468">
        <v>5.7701612359999999</v>
      </c>
      <c r="AK23" s="468">
        <v>5.0800340469999998</v>
      </c>
      <c r="AL23" s="468">
        <v>4.469341107</v>
      </c>
      <c r="AM23" s="468">
        <v>4.4243056909999998</v>
      </c>
      <c r="AN23" s="468">
        <v>4.1012560330000003</v>
      </c>
      <c r="AO23" s="468">
        <v>4.211412707</v>
      </c>
      <c r="AP23" s="468">
        <v>3.8486465889999999</v>
      </c>
      <c r="AQ23" s="468">
        <v>3.7708787290000001</v>
      </c>
      <c r="AR23" s="468">
        <v>5.2746893650000004</v>
      </c>
      <c r="AS23" s="468">
        <v>7.0373537639999997</v>
      </c>
      <c r="AT23" s="468">
        <v>6.0634768960000001</v>
      </c>
      <c r="AU23" s="468">
        <v>4.9789472110000004</v>
      </c>
      <c r="AV23" s="468">
        <v>4.9406710629999999</v>
      </c>
      <c r="AW23" s="468">
        <v>5.105398031</v>
      </c>
      <c r="AX23" s="468">
        <v>5.4039400000000004</v>
      </c>
      <c r="AY23" s="468">
        <v>5.5068149999999996</v>
      </c>
      <c r="AZ23" s="456">
        <v>4.1644889999999997</v>
      </c>
      <c r="BA23" s="456">
        <v>3.6094949999999999</v>
      </c>
      <c r="BB23" s="456">
        <v>3.8614950000000001</v>
      </c>
      <c r="BC23" s="456">
        <v>3.2783739999999999</v>
      </c>
      <c r="BD23" s="456">
        <v>4.2831130000000002</v>
      </c>
      <c r="BE23" s="456">
        <v>6.2907109999999999</v>
      </c>
      <c r="BF23" s="456">
        <v>5.9949320000000004</v>
      </c>
      <c r="BG23" s="456">
        <v>4.3079799999999997</v>
      </c>
      <c r="BH23" s="456">
        <v>3.8963269999999999</v>
      </c>
      <c r="BI23" s="456">
        <v>3.5994769999999998</v>
      </c>
      <c r="BJ23" s="456">
        <v>3.7765659999999999</v>
      </c>
      <c r="BK23" s="456">
        <v>3.9362020000000002</v>
      </c>
      <c r="BL23" s="456">
        <v>3.360544</v>
      </c>
      <c r="BM23" s="456">
        <v>3.0294029999999998</v>
      </c>
      <c r="BN23" s="456">
        <v>2.683621</v>
      </c>
      <c r="BO23" s="456">
        <v>2.7629329999999999</v>
      </c>
      <c r="BP23" s="456">
        <v>3.9831300000000001</v>
      </c>
      <c r="BQ23" s="456">
        <v>6.0844769999999997</v>
      </c>
      <c r="BR23" s="456">
        <v>5.8056229999999998</v>
      </c>
      <c r="BS23" s="456">
        <v>4.0880590000000003</v>
      </c>
      <c r="BT23" s="456">
        <v>4.2335440000000002</v>
      </c>
      <c r="BU23" s="456">
        <v>3.2571479999999999</v>
      </c>
      <c r="BV23" s="456">
        <v>3.516222</v>
      </c>
    </row>
    <row r="24" spans="1:74" ht="11.1" customHeight="1" x14ac:dyDescent="0.2">
      <c r="A24" s="234" t="s">
        <v>651</v>
      </c>
      <c r="B24" s="478" t="s">
        <v>473</v>
      </c>
      <c r="C24" s="468">
        <v>0.15433516799999999</v>
      </c>
      <c r="D24" s="468">
        <v>9.1760670000000003E-2</v>
      </c>
      <c r="E24" s="468">
        <v>1.3233144000000001E-2</v>
      </c>
      <c r="F24" s="468">
        <v>4.16885E-3</v>
      </c>
      <c r="G24" s="468">
        <v>6.7032029999999996E-3</v>
      </c>
      <c r="H24" s="468">
        <v>1.813217E-3</v>
      </c>
      <c r="I24" s="468">
        <v>1.3912753999999999E-2</v>
      </c>
      <c r="J24" s="468">
        <v>1.9949887999999999E-2</v>
      </c>
      <c r="K24" s="468">
        <v>1.9410149999999999E-3</v>
      </c>
      <c r="L24" s="468">
        <v>2.9320259999999999E-3</v>
      </c>
      <c r="M24" s="468">
        <v>4.3568460000000002E-3</v>
      </c>
      <c r="N24" s="468">
        <v>3.2791041E-2</v>
      </c>
      <c r="O24" s="468">
        <v>2.8954839E-2</v>
      </c>
      <c r="P24" s="468">
        <v>8.2918449000000005E-2</v>
      </c>
      <c r="Q24" s="468">
        <v>5.6058009999999997E-3</v>
      </c>
      <c r="R24" s="468">
        <v>2.5041709999999999E-3</v>
      </c>
      <c r="S24" s="468">
        <v>1.906982E-3</v>
      </c>
      <c r="T24" s="468">
        <v>1.8449510000000001E-3</v>
      </c>
      <c r="U24" s="468">
        <v>1.3886745000000001E-2</v>
      </c>
      <c r="V24" s="468">
        <v>2.073872E-3</v>
      </c>
      <c r="W24" s="468">
        <v>2.9886099999999998E-4</v>
      </c>
      <c r="X24" s="468">
        <v>2.7703756999999999E-2</v>
      </c>
      <c r="Y24" s="468">
        <v>8.8356690000000009E-3</v>
      </c>
      <c r="Z24" s="468">
        <v>2.6811232000000001E-2</v>
      </c>
      <c r="AA24" s="468">
        <v>3.0665102E-2</v>
      </c>
      <c r="AB24" s="468">
        <v>3.0678089999999999E-3</v>
      </c>
      <c r="AC24" s="468">
        <v>1.162532E-2</v>
      </c>
      <c r="AD24" s="468">
        <v>1.788607E-3</v>
      </c>
      <c r="AE24" s="468">
        <v>1.7261189999999999E-3</v>
      </c>
      <c r="AF24" s="468">
        <v>1.605963E-3</v>
      </c>
      <c r="AG24" s="468">
        <v>4.9509099000000001E-2</v>
      </c>
      <c r="AH24" s="468">
        <v>2.0788035E-2</v>
      </c>
      <c r="AI24" s="468">
        <v>2.6339689999999999E-3</v>
      </c>
      <c r="AJ24" s="468">
        <v>2.3831500000000001E-3</v>
      </c>
      <c r="AK24" s="468">
        <v>2.4496357999999999E-2</v>
      </c>
      <c r="AL24" s="468">
        <v>0.1035606</v>
      </c>
      <c r="AM24" s="468">
        <v>0.100862351</v>
      </c>
      <c r="AN24" s="468">
        <v>3.3500699000000002E-2</v>
      </c>
      <c r="AO24" s="468">
        <v>4.2489629999999997E-3</v>
      </c>
      <c r="AP24" s="468">
        <v>2.1624790000000001E-3</v>
      </c>
      <c r="AQ24" s="468">
        <v>2.3613940000000002E-3</v>
      </c>
      <c r="AR24" s="468">
        <v>2.2079906999999999E-2</v>
      </c>
      <c r="AS24" s="468">
        <v>6.5920135000000005E-2</v>
      </c>
      <c r="AT24" s="468">
        <v>3.1459899E-2</v>
      </c>
      <c r="AU24" s="468">
        <v>1.6689000000000001E-3</v>
      </c>
      <c r="AV24" s="468">
        <v>3.149495E-3</v>
      </c>
      <c r="AW24" s="468">
        <v>2.5787900000000001E-3</v>
      </c>
      <c r="AX24" s="468">
        <v>0.1035606</v>
      </c>
      <c r="AY24" s="468">
        <v>0.1008624</v>
      </c>
      <c r="AZ24" s="456">
        <v>3.3500700000000001E-2</v>
      </c>
      <c r="BA24" s="456">
        <v>4.2489600000000004E-3</v>
      </c>
      <c r="BB24" s="456">
        <v>2.16248E-3</v>
      </c>
      <c r="BC24" s="456">
        <v>2.3613900000000001E-3</v>
      </c>
      <c r="BD24" s="456">
        <v>2.20799E-2</v>
      </c>
      <c r="BE24" s="456">
        <v>6.5920099999999995E-2</v>
      </c>
      <c r="BF24" s="456">
        <v>3.1459899999999999E-2</v>
      </c>
      <c r="BG24" s="456">
        <v>1.6689000000000001E-3</v>
      </c>
      <c r="BH24" s="456">
        <v>3.1495E-3</v>
      </c>
      <c r="BI24" s="456">
        <v>2.5787900000000001E-3</v>
      </c>
      <c r="BJ24" s="456">
        <v>0.1035606</v>
      </c>
      <c r="BK24" s="456">
        <v>0.1008624</v>
      </c>
      <c r="BL24" s="456">
        <v>3.3500700000000001E-2</v>
      </c>
      <c r="BM24" s="456">
        <v>4.2489600000000004E-3</v>
      </c>
      <c r="BN24" s="456">
        <v>2.16248E-3</v>
      </c>
      <c r="BO24" s="456">
        <v>2.3613900000000001E-3</v>
      </c>
      <c r="BP24" s="456">
        <v>2.20799E-2</v>
      </c>
      <c r="BQ24" s="456">
        <v>6.5920099999999995E-2</v>
      </c>
      <c r="BR24" s="456">
        <v>3.1459899999999999E-2</v>
      </c>
      <c r="BS24" s="456">
        <v>1.6689000000000001E-3</v>
      </c>
      <c r="BT24" s="456">
        <v>3.1495E-3</v>
      </c>
      <c r="BU24" s="456">
        <v>2.5787900000000001E-3</v>
      </c>
      <c r="BV24" s="456">
        <v>0.1035606</v>
      </c>
    </row>
    <row r="25" spans="1:74" ht="11.1" customHeight="1" x14ac:dyDescent="0.2">
      <c r="A25" s="234" t="s">
        <v>652</v>
      </c>
      <c r="B25" s="446" t="s">
        <v>1022</v>
      </c>
      <c r="C25" s="468">
        <v>2.351677</v>
      </c>
      <c r="D25" s="468">
        <v>2.2473770000000002</v>
      </c>
      <c r="E25" s="468">
        <v>2.483851</v>
      </c>
      <c r="F25" s="468">
        <v>1.7011769999999999</v>
      </c>
      <c r="G25" s="468">
        <v>1.573663</v>
      </c>
      <c r="H25" s="468">
        <v>2.2830180000000002</v>
      </c>
      <c r="I25" s="468">
        <v>2.4790740000000002</v>
      </c>
      <c r="J25" s="468">
        <v>2.4692310000000002</v>
      </c>
      <c r="K25" s="468">
        <v>2.391289</v>
      </c>
      <c r="L25" s="468">
        <v>2.4850319999999999</v>
      </c>
      <c r="M25" s="468">
        <v>2.4198059999999999</v>
      </c>
      <c r="N25" s="468">
        <v>2.5005000000000002</v>
      </c>
      <c r="O25" s="468">
        <v>2.454634</v>
      </c>
      <c r="P25" s="468">
        <v>2.1987679999999998</v>
      </c>
      <c r="Q25" s="468">
        <v>2.4810859999999999</v>
      </c>
      <c r="R25" s="468">
        <v>0.999247</v>
      </c>
      <c r="S25" s="468">
        <v>1.4977579999999999</v>
      </c>
      <c r="T25" s="468">
        <v>0.924898</v>
      </c>
      <c r="U25" s="468">
        <v>2.3311120000000001</v>
      </c>
      <c r="V25" s="468">
        <v>2.3212760000000001</v>
      </c>
      <c r="W25" s="468">
        <v>2.2086800000000002</v>
      </c>
      <c r="X25" s="468">
        <v>2.0885129999999998</v>
      </c>
      <c r="Y25" s="468">
        <v>1.5202180000000001</v>
      </c>
      <c r="Z25" s="468">
        <v>2.1780490000000001</v>
      </c>
      <c r="AA25" s="468">
        <v>2.1924380000000001</v>
      </c>
      <c r="AB25" s="468">
        <v>2.3353359999999999</v>
      </c>
      <c r="AC25" s="468">
        <v>2.4955579999999999</v>
      </c>
      <c r="AD25" s="468">
        <v>2.4170400000000001</v>
      </c>
      <c r="AE25" s="468">
        <v>2.4621050000000002</v>
      </c>
      <c r="AF25" s="468">
        <v>2.407689</v>
      </c>
      <c r="AG25" s="468">
        <v>2.4765830000000002</v>
      </c>
      <c r="AH25" s="468">
        <v>2.4398930000000001</v>
      </c>
      <c r="AI25" s="468">
        <v>1.9673879999999999</v>
      </c>
      <c r="AJ25" s="468">
        <v>1.088438</v>
      </c>
      <c r="AK25" s="468">
        <v>1.836929</v>
      </c>
      <c r="AL25" s="468">
        <v>2.4277700000000002</v>
      </c>
      <c r="AM25" s="468">
        <v>2.498367</v>
      </c>
      <c r="AN25" s="468">
        <v>2.2483200000000001</v>
      </c>
      <c r="AO25" s="468">
        <v>2.4948709999999998</v>
      </c>
      <c r="AP25" s="468">
        <v>1.801188</v>
      </c>
      <c r="AQ25" s="468">
        <v>1.9286620000000001</v>
      </c>
      <c r="AR25" s="468">
        <v>2.4112969999999998</v>
      </c>
      <c r="AS25" s="468">
        <v>2.4785699999999999</v>
      </c>
      <c r="AT25" s="468">
        <v>2.324951</v>
      </c>
      <c r="AU25" s="468">
        <v>2.383381</v>
      </c>
      <c r="AV25" s="468">
        <v>2.1408719999999999</v>
      </c>
      <c r="AW25" s="468">
        <v>2.408239</v>
      </c>
      <c r="AX25" s="468">
        <v>2.4188900000000002</v>
      </c>
      <c r="AY25" s="468">
        <v>2.4188900000000002</v>
      </c>
      <c r="AZ25" s="456">
        <v>2.1848100000000001</v>
      </c>
      <c r="BA25" s="456">
        <v>2.4188900000000002</v>
      </c>
      <c r="BB25" s="456">
        <v>0.98275999999999997</v>
      </c>
      <c r="BC25" s="456">
        <v>2.0350700000000002</v>
      </c>
      <c r="BD25" s="456">
        <v>2.3408600000000002</v>
      </c>
      <c r="BE25" s="456">
        <v>2.4188900000000002</v>
      </c>
      <c r="BF25" s="456">
        <v>2.4188900000000002</v>
      </c>
      <c r="BG25" s="456">
        <v>2.3408600000000002</v>
      </c>
      <c r="BH25" s="456">
        <v>2.0213999999999999</v>
      </c>
      <c r="BI25" s="456">
        <v>1.6751799999999999</v>
      </c>
      <c r="BJ25" s="456">
        <v>2.4188900000000002</v>
      </c>
      <c r="BK25" s="456">
        <v>2.4188900000000002</v>
      </c>
      <c r="BL25" s="456">
        <v>2.1848100000000001</v>
      </c>
      <c r="BM25" s="456">
        <v>2.4188900000000002</v>
      </c>
      <c r="BN25" s="456">
        <v>2.3408600000000002</v>
      </c>
      <c r="BO25" s="456">
        <v>2.4188900000000002</v>
      </c>
      <c r="BP25" s="456">
        <v>2.3408600000000002</v>
      </c>
      <c r="BQ25" s="456">
        <v>2.4188900000000002</v>
      </c>
      <c r="BR25" s="456">
        <v>2.4188900000000002</v>
      </c>
      <c r="BS25" s="456">
        <v>2.3408600000000002</v>
      </c>
      <c r="BT25" s="456">
        <v>1.00935</v>
      </c>
      <c r="BU25" s="456">
        <v>2.0172699999999999</v>
      </c>
      <c r="BV25" s="456">
        <v>2.4188900000000002</v>
      </c>
    </row>
    <row r="26" spans="1:74" ht="11.1" customHeight="1" x14ac:dyDescent="0.2">
      <c r="A26" s="234" t="s">
        <v>653</v>
      </c>
      <c r="B26" s="446" t="s">
        <v>1015</v>
      </c>
      <c r="C26" s="468">
        <v>0.50072918300000002</v>
      </c>
      <c r="D26" s="468">
        <v>0.61926938799999998</v>
      </c>
      <c r="E26" s="468">
        <v>0.90835944999999996</v>
      </c>
      <c r="F26" s="468">
        <v>1.040137264</v>
      </c>
      <c r="G26" s="468">
        <v>0.75784167800000002</v>
      </c>
      <c r="H26" s="468">
        <v>0.35747368800000001</v>
      </c>
      <c r="I26" s="468">
        <v>0.20358311800000001</v>
      </c>
      <c r="J26" s="468">
        <v>0.178426736</v>
      </c>
      <c r="K26" s="468">
        <v>0.33314761199999998</v>
      </c>
      <c r="L26" s="468">
        <v>0.43662063600000001</v>
      </c>
      <c r="M26" s="468">
        <v>0.48507423700000002</v>
      </c>
      <c r="N26" s="468">
        <v>0.70199537000000001</v>
      </c>
      <c r="O26" s="468">
        <v>0.89396942000000001</v>
      </c>
      <c r="P26" s="468">
        <v>0.67737340999999995</v>
      </c>
      <c r="Q26" s="468">
        <v>0.70040243000000002</v>
      </c>
      <c r="R26" s="468">
        <v>0.83645356999999998</v>
      </c>
      <c r="S26" s="468">
        <v>0.66906761999999997</v>
      </c>
      <c r="T26" s="468">
        <v>0.56193472</v>
      </c>
      <c r="U26" s="468">
        <v>0.85382696000000002</v>
      </c>
      <c r="V26" s="468">
        <v>0.71515010999999995</v>
      </c>
      <c r="W26" s="468">
        <v>0.58289924999999998</v>
      </c>
      <c r="X26" s="468">
        <v>0.63139234</v>
      </c>
      <c r="Y26" s="468">
        <v>0.61253972999999995</v>
      </c>
      <c r="Z26" s="468">
        <v>0.77504640000000002</v>
      </c>
      <c r="AA26" s="468">
        <v>0.79697415500000002</v>
      </c>
      <c r="AB26" s="468">
        <v>0.63880530599999996</v>
      </c>
      <c r="AC26" s="468">
        <v>0.85748878799999995</v>
      </c>
      <c r="AD26" s="468">
        <v>0.86780387400000003</v>
      </c>
      <c r="AE26" s="468">
        <v>0.72694927200000004</v>
      </c>
      <c r="AF26" s="468">
        <v>0.44158014899999998</v>
      </c>
      <c r="AG26" s="468">
        <v>0.54046530000000004</v>
      </c>
      <c r="AH26" s="468">
        <v>0.548805404</v>
      </c>
      <c r="AI26" s="468">
        <v>0.28417219900000001</v>
      </c>
      <c r="AJ26" s="468">
        <v>0.25004115399999999</v>
      </c>
      <c r="AK26" s="468">
        <v>0.257273843</v>
      </c>
      <c r="AL26" s="468">
        <v>0.54520675900000004</v>
      </c>
      <c r="AM26" s="468">
        <v>0.53363771100000001</v>
      </c>
      <c r="AN26" s="468">
        <v>0.53738783000000001</v>
      </c>
      <c r="AO26" s="468">
        <v>0.60993863800000003</v>
      </c>
      <c r="AP26" s="468">
        <v>0.52950066299999998</v>
      </c>
      <c r="AQ26" s="468">
        <v>0.65982246499999997</v>
      </c>
      <c r="AR26" s="468">
        <v>0.59335962600000003</v>
      </c>
      <c r="AS26" s="468">
        <v>0.53017074200000003</v>
      </c>
      <c r="AT26" s="468">
        <v>0.496589852</v>
      </c>
      <c r="AU26" s="468">
        <v>0.42729202599999999</v>
      </c>
      <c r="AV26" s="468">
        <v>0.44029010000000002</v>
      </c>
      <c r="AW26" s="468">
        <v>0.47881191400000001</v>
      </c>
      <c r="AX26" s="468">
        <v>0.63829880000000006</v>
      </c>
      <c r="AY26" s="468">
        <v>0.66455549999999997</v>
      </c>
      <c r="AZ26" s="456">
        <v>0.58850930000000001</v>
      </c>
      <c r="BA26" s="456">
        <v>0.73364609999999997</v>
      </c>
      <c r="BB26" s="456">
        <v>0.86972110000000002</v>
      </c>
      <c r="BC26" s="456">
        <v>0.78473300000000001</v>
      </c>
      <c r="BD26" s="456">
        <v>0.55571879999999996</v>
      </c>
      <c r="BE26" s="456">
        <v>0.48698900000000001</v>
      </c>
      <c r="BF26" s="456">
        <v>0.3819072</v>
      </c>
      <c r="BG26" s="456">
        <v>0.3619348</v>
      </c>
      <c r="BH26" s="456">
        <v>0.50172629999999996</v>
      </c>
      <c r="BI26" s="456">
        <v>0.57300209999999996</v>
      </c>
      <c r="BJ26" s="456">
        <v>0.69166139999999998</v>
      </c>
      <c r="BK26" s="456">
        <v>0.69363540000000001</v>
      </c>
      <c r="BL26" s="456">
        <v>0.60325879999999998</v>
      </c>
      <c r="BM26" s="456">
        <v>0.74368000000000001</v>
      </c>
      <c r="BN26" s="456">
        <v>0.87671730000000003</v>
      </c>
      <c r="BO26" s="456">
        <v>0.78972629999999999</v>
      </c>
      <c r="BP26" s="456">
        <v>0.55885680000000004</v>
      </c>
      <c r="BQ26" s="456">
        <v>0.48940660000000002</v>
      </c>
      <c r="BR26" s="456">
        <v>0.3836638</v>
      </c>
      <c r="BS26" s="456">
        <v>0.3634773</v>
      </c>
      <c r="BT26" s="456">
        <v>0.50374680000000005</v>
      </c>
      <c r="BU26" s="456">
        <v>0.57526200000000005</v>
      </c>
      <c r="BV26" s="456">
        <v>0.69168169999999995</v>
      </c>
    </row>
    <row r="27" spans="1:74" ht="11.1" customHeight="1" x14ac:dyDescent="0.2">
      <c r="A27" s="234" t="s">
        <v>1564</v>
      </c>
      <c r="B27" s="446" t="s">
        <v>1016</v>
      </c>
      <c r="C27" s="468">
        <v>0.42399894100000002</v>
      </c>
      <c r="D27" s="468">
        <v>0.400686651</v>
      </c>
      <c r="E27" s="468">
        <v>0.45066539900000002</v>
      </c>
      <c r="F27" s="468">
        <v>0.41379280299999999</v>
      </c>
      <c r="G27" s="468">
        <v>0.26362746799999998</v>
      </c>
      <c r="H27" s="468">
        <v>0.25479177200000003</v>
      </c>
      <c r="I27" s="468">
        <v>0.266606122</v>
      </c>
      <c r="J27" s="468">
        <v>0.15849137299999999</v>
      </c>
      <c r="K27" s="468">
        <v>0.25428525899999999</v>
      </c>
      <c r="L27" s="468">
        <v>0.26885080900000002</v>
      </c>
      <c r="M27" s="468">
        <v>0.42690075999999999</v>
      </c>
      <c r="N27" s="468">
        <v>0.43096772300000002</v>
      </c>
      <c r="O27" s="468">
        <v>0.30410737799999998</v>
      </c>
      <c r="P27" s="468">
        <v>0.30187255200000002</v>
      </c>
      <c r="Q27" s="468">
        <v>0.40074828899999998</v>
      </c>
      <c r="R27" s="468">
        <v>0.33991504700000003</v>
      </c>
      <c r="S27" s="468">
        <v>0.383071891</v>
      </c>
      <c r="T27" s="468">
        <v>0.175184651</v>
      </c>
      <c r="U27" s="468">
        <v>0.13821296999999999</v>
      </c>
      <c r="V27" s="468">
        <v>0.23802705499999999</v>
      </c>
      <c r="W27" s="468">
        <v>0.18856055099999999</v>
      </c>
      <c r="X27" s="468">
        <v>0.26497938300000001</v>
      </c>
      <c r="Y27" s="468">
        <v>0.363194925</v>
      </c>
      <c r="Z27" s="468">
        <v>0.32707280399999999</v>
      </c>
      <c r="AA27" s="468">
        <v>0.33697820899999997</v>
      </c>
      <c r="AB27" s="468">
        <v>0.35479248800000002</v>
      </c>
      <c r="AC27" s="468">
        <v>0.406606672</v>
      </c>
      <c r="AD27" s="468">
        <v>0.353917343</v>
      </c>
      <c r="AE27" s="468">
        <v>0.19319303500000001</v>
      </c>
      <c r="AF27" s="468">
        <v>0.236091367</v>
      </c>
      <c r="AG27" s="468">
        <v>0.17357389600000001</v>
      </c>
      <c r="AH27" s="468">
        <v>0.173590041</v>
      </c>
      <c r="AI27" s="468">
        <v>0.18837662799999999</v>
      </c>
      <c r="AJ27" s="468">
        <v>0.35142934599999998</v>
      </c>
      <c r="AK27" s="468">
        <v>0.47200651100000002</v>
      </c>
      <c r="AL27" s="468">
        <v>0.34011302100000002</v>
      </c>
      <c r="AM27" s="468">
        <v>0.46320847999999998</v>
      </c>
      <c r="AN27" s="468">
        <v>0.376842444</v>
      </c>
      <c r="AO27" s="468">
        <v>0.43625332300000003</v>
      </c>
      <c r="AP27" s="468">
        <v>0.375297041</v>
      </c>
      <c r="AQ27" s="468">
        <v>0.30126798199999999</v>
      </c>
      <c r="AR27" s="468">
        <v>0.260174083</v>
      </c>
      <c r="AS27" s="468">
        <v>0.22412971700000001</v>
      </c>
      <c r="AT27" s="468">
        <v>0.18419639800000001</v>
      </c>
      <c r="AU27" s="468">
        <v>0.20439212500000001</v>
      </c>
      <c r="AV27" s="468">
        <v>0.36800384600000002</v>
      </c>
      <c r="AW27" s="468">
        <v>0.424098213</v>
      </c>
      <c r="AX27" s="468">
        <v>0.38633430000000002</v>
      </c>
      <c r="AY27" s="468">
        <v>0.43478709999999998</v>
      </c>
      <c r="AZ27" s="456">
        <v>0.55883769999999999</v>
      </c>
      <c r="BA27" s="456">
        <v>0.66023969999999998</v>
      </c>
      <c r="BB27" s="456">
        <v>0.56921739999999998</v>
      </c>
      <c r="BC27" s="456">
        <v>0.43038700000000002</v>
      </c>
      <c r="BD27" s="456">
        <v>0.37221989999999999</v>
      </c>
      <c r="BE27" s="456">
        <v>0.30396960000000001</v>
      </c>
      <c r="BF27" s="456">
        <v>0.28530179999999999</v>
      </c>
      <c r="BG27" s="456">
        <v>0.3021585</v>
      </c>
      <c r="BH27" s="456">
        <v>0.53786590000000001</v>
      </c>
      <c r="BI27" s="456">
        <v>0.8485762</v>
      </c>
      <c r="BJ27" s="456">
        <v>0.715785</v>
      </c>
      <c r="BK27" s="456">
        <v>0.82774979999999998</v>
      </c>
      <c r="BL27" s="456">
        <v>0.720356</v>
      </c>
      <c r="BM27" s="456">
        <v>0.84625170000000005</v>
      </c>
      <c r="BN27" s="456">
        <v>0.72981759999999996</v>
      </c>
      <c r="BO27" s="456">
        <v>0.54641030000000002</v>
      </c>
      <c r="BP27" s="456">
        <v>0.4816802</v>
      </c>
      <c r="BQ27" s="456">
        <v>0.3958796</v>
      </c>
      <c r="BR27" s="456">
        <v>0.35911340000000003</v>
      </c>
      <c r="BS27" s="456">
        <v>0.38650689999999999</v>
      </c>
      <c r="BT27" s="456">
        <v>0.69372449999999997</v>
      </c>
      <c r="BU27" s="456">
        <v>0.84601029999999999</v>
      </c>
      <c r="BV27" s="456">
        <v>0.71752680000000002</v>
      </c>
    </row>
    <row r="28" spans="1:74" ht="11.1" customHeight="1" x14ac:dyDescent="0.2">
      <c r="A28" s="234" t="s">
        <v>1565</v>
      </c>
      <c r="B28" s="446" t="s">
        <v>1017</v>
      </c>
      <c r="C28" s="468">
        <v>0.194543511</v>
      </c>
      <c r="D28" s="468">
        <v>0.16620300900000001</v>
      </c>
      <c r="E28" s="468">
        <v>0.27518367500000002</v>
      </c>
      <c r="F28" s="468">
        <v>0.33540501299999997</v>
      </c>
      <c r="G28" s="468">
        <v>0.38830035099999999</v>
      </c>
      <c r="H28" s="468">
        <v>0.38929855299999999</v>
      </c>
      <c r="I28" s="468">
        <v>0.42779225199999998</v>
      </c>
      <c r="J28" s="468">
        <v>0.38303163400000001</v>
      </c>
      <c r="K28" s="468">
        <v>0.31569912700000002</v>
      </c>
      <c r="L28" s="468">
        <v>0.26304682800000001</v>
      </c>
      <c r="M28" s="468">
        <v>0.20302168400000001</v>
      </c>
      <c r="N28" s="468">
        <v>0.13565596799999999</v>
      </c>
      <c r="O28" s="468">
        <v>0.12861283900000001</v>
      </c>
      <c r="P28" s="468">
        <v>0.21768636599999999</v>
      </c>
      <c r="Q28" s="468">
        <v>0.31678531700000001</v>
      </c>
      <c r="R28" s="468">
        <v>0.36911491600000002</v>
      </c>
      <c r="S28" s="468">
        <v>0.49713638700000001</v>
      </c>
      <c r="T28" s="468">
        <v>0.37717124200000002</v>
      </c>
      <c r="U28" s="468">
        <v>0.40534815400000002</v>
      </c>
      <c r="V28" s="468">
        <v>0.38147527199999998</v>
      </c>
      <c r="W28" s="468">
        <v>0.33148525400000001</v>
      </c>
      <c r="X28" s="468">
        <v>0.278252163</v>
      </c>
      <c r="Y28" s="468">
        <v>0.246610581</v>
      </c>
      <c r="Z28" s="468">
        <v>0.160837217</v>
      </c>
      <c r="AA28" s="468">
        <v>0.114738875</v>
      </c>
      <c r="AB28" s="468">
        <v>0.30746287</v>
      </c>
      <c r="AC28" s="468">
        <v>0.36490913400000002</v>
      </c>
      <c r="AD28" s="468">
        <v>0.40819291400000002</v>
      </c>
      <c r="AE28" s="468">
        <v>0.49019834400000001</v>
      </c>
      <c r="AF28" s="468">
        <v>0.51865122600000002</v>
      </c>
      <c r="AG28" s="468">
        <v>0.52862920099999999</v>
      </c>
      <c r="AH28" s="468">
        <v>0.48559511799999999</v>
      </c>
      <c r="AI28" s="468">
        <v>0.44950327899999998</v>
      </c>
      <c r="AJ28" s="468">
        <v>0.41711993600000002</v>
      </c>
      <c r="AK28" s="468">
        <v>0.28363145099999998</v>
      </c>
      <c r="AL28" s="468">
        <v>0.185801675</v>
      </c>
      <c r="AM28" s="468">
        <v>0.31339536299999998</v>
      </c>
      <c r="AN28" s="468">
        <v>0.32637126700000002</v>
      </c>
      <c r="AO28" s="468">
        <v>0.49093606299999998</v>
      </c>
      <c r="AP28" s="468">
        <v>0.54111569500000001</v>
      </c>
      <c r="AQ28" s="468">
        <v>0.58541573099999999</v>
      </c>
      <c r="AR28" s="468">
        <v>0.64281233000000004</v>
      </c>
      <c r="AS28" s="468">
        <v>0.67861249400000001</v>
      </c>
      <c r="AT28" s="468">
        <v>0.66912477100000001</v>
      </c>
      <c r="AU28" s="468">
        <v>0.57804938100000003</v>
      </c>
      <c r="AV28" s="468">
        <v>0.48782998900000002</v>
      </c>
      <c r="AW28" s="468">
        <v>0.37181708000000002</v>
      </c>
      <c r="AX28" s="468">
        <v>0.1857897</v>
      </c>
      <c r="AY28" s="468">
        <v>0.25535289999999999</v>
      </c>
      <c r="AZ28" s="456">
        <v>0.32819969999999998</v>
      </c>
      <c r="BA28" s="456">
        <v>0.4651711</v>
      </c>
      <c r="BB28" s="456">
        <v>0.51673449999999999</v>
      </c>
      <c r="BC28" s="456">
        <v>0.58656399999999997</v>
      </c>
      <c r="BD28" s="456">
        <v>0.61400730000000003</v>
      </c>
      <c r="BE28" s="456">
        <v>0.63529119999999994</v>
      </c>
      <c r="BF28" s="456">
        <v>0.6123866</v>
      </c>
      <c r="BG28" s="456">
        <v>0.5363483</v>
      </c>
      <c r="BH28" s="456">
        <v>0.46376200000000001</v>
      </c>
      <c r="BI28" s="456">
        <v>0.34501480000000001</v>
      </c>
      <c r="BJ28" s="456">
        <v>0.19360540000000001</v>
      </c>
      <c r="BK28" s="456">
        <v>0.28999839999999999</v>
      </c>
      <c r="BL28" s="456">
        <v>0.36107250000000002</v>
      </c>
      <c r="BM28" s="456">
        <v>0.51476010000000005</v>
      </c>
      <c r="BN28" s="456">
        <v>0.57006800000000002</v>
      </c>
      <c r="BO28" s="456">
        <v>0.64931289999999997</v>
      </c>
      <c r="BP28" s="456">
        <v>0.68870430000000005</v>
      </c>
      <c r="BQ28" s="456">
        <v>0.71363529999999997</v>
      </c>
      <c r="BR28" s="456">
        <v>0.6895483</v>
      </c>
      <c r="BS28" s="456">
        <v>0.60304029999999997</v>
      </c>
      <c r="BT28" s="456">
        <v>0.53058799999999995</v>
      </c>
      <c r="BU28" s="456">
        <v>0.39411269999999998</v>
      </c>
      <c r="BV28" s="456">
        <v>0.21130769999999999</v>
      </c>
    </row>
    <row r="29" spans="1:74" ht="11.1" customHeight="1" x14ac:dyDescent="0.2">
      <c r="A29" s="234" t="s">
        <v>654</v>
      </c>
      <c r="B29" s="478" t="s">
        <v>1566</v>
      </c>
      <c r="C29" s="468">
        <v>1.4600106239999999</v>
      </c>
      <c r="D29" s="468">
        <v>0.54905540399999997</v>
      </c>
      <c r="E29" s="468">
        <v>0.41879475399999999</v>
      </c>
      <c r="F29" s="468">
        <v>0.31533784300000001</v>
      </c>
      <c r="G29" s="468">
        <v>0.32737441099999998</v>
      </c>
      <c r="H29" s="468">
        <v>0.34622666499999999</v>
      </c>
      <c r="I29" s="468">
        <v>0.41437053699999998</v>
      </c>
      <c r="J29" s="468">
        <v>0.35040533000000001</v>
      </c>
      <c r="K29" s="468">
        <v>0.30434381199999999</v>
      </c>
      <c r="L29" s="468">
        <v>0.26780869299999999</v>
      </c>
      <c r="M29" s="468">
        <v>0.31632449400000001</v>
      </c>
      <c r="N29" s="468">
        <v>0.83766660000000004</v>
      </c>
      <c r="O29" s="468">
        <v>0.36340331100000001</v>
      </c>
      <c r="P29" s="468">
        <v>0.55880196800000004</v>
      </c>
      <c r="Q29" s="468">
        <v>0.34547186800000002</v>
      </c>
      <c r="R29" s="468">
        <v>0.30290820699999998</v>
      </c>
      <c r="S29" s="468">
        <v>0.31860048899999999</v>
      </c>
      <c r="T29" s="468">
        <v>0.32530168300000001</v>
      </c>
      <c r="U29" s="468">
        <v>0.42441441899999999</v>
      </c>
      <c r="V29" s="468">
        <v>0.340671049</v>
      </c>
      <c r="W29" s="468">
        <v>0.29208688100000002</v>
      </c>
      <c r="X29" s="468">
        <v>0.279559685</v>
      </c>
      <c r="Y29" s="468">
        <v>0.37966082200000001</v>
      </c>
      <c r="Z29" s="468">
        <v>0.36230723300000001</v>
      </c>
      <c r="AA29" s="468">
        <v>0.45564186600000001</v>
      </c>
      <c r="AB29" s="468">
        <v>0.35139245499999999</v>
      </c>
      <c r="AC29" s="468">
        <v>0.31319807799999999</v>
      </c>
      <c r="AD29" s="468">
        <v>0.26131228000000001</v>
      </c>
      <c r="AE29" s="468">
        <v>0.26360652200000001</v>
      </c>
      <c r="AF29" s="468">
        <v>0.35861856199999997</v>
      </c>
      <c r="AG29" s="468">
        <v>0.37480250399999998</v>
      </c>
      <c r="AH29" s="468">
        <v>0.35640458800000002</v>
      </c>
      <c r="AI29" s="468">
        <v>0.32816569299999998</v>
      </c>
      <c r="AJ29" s="468">
        <v>0.226115816</v>
      </c>
      <c r="AK29" s="468">
        <v>0.29687434299999998</v>
      </c>
      <c r="AL29" s="468">
        <v>0.53859931299999997</v>
      </c>
      <c r="AM29" s="468">
        <v>0.775391461</v>
      </c>
      <c r="AN29" s="468">
        <v>0.41111804299999999</v>
      </c>
      <c r="AO29" s="468">
        <v>0.36057249299999999</v>
      </c>
      <c r="AP29" s="468">
        <v>0.29449001000000002</v>
      </c>
      <c r="AQ29" s="468">
        <v>0.33004430000000001</v>
      </c>
      <c r="AR29" s="468">
        <v>0.419065195</v>
      </c>
      <c r="AS29" s="468">
        <v>0.44167119399999999</v>
      </c>
      <c r="AT29" s="468">
        <v>0.40011017399999999</v>
      </c>
      <c r="AU29" s="468">
        <v>0.34460623099999999</v>
      </c>
      <c r="AV29" s="468">
        <v>0.28337119100000002</v>
      </c>
      <c r="AW29" s="468">
        <v>0.32293492699999998</v>
      </c>
      <c r="AX29" s="468">
        <v>0.61959799999999998</v>
      </c>
      <c r="AY29" s="468">
        <v>0.53668119999999997</v>
      </c>
      <c r="AZ29" s="456">
        <v>0.3933102</v>
      </c>
      <c r="BA29" s="456">
        <v>0.34512700000000002</v>
      </c>
      <c r="BB29" s="456">
        <v>0.29335610000000001</v>
      </c>
      <c r="BC29" s="456">
        <v>0.32634419999999997</v>
      </c>
      <c r="BD29" s="456">
        <v>0.35351500000000002</v>
      </c>
      <c r="BE29" s="456">
        <v>0.4431155</v>
      </c>
      <c r="BF29" s="456">
        <v>0.37930619999999998</v>
      </c>
      <c r="BG29" s="456">
        <v>0.29186640000000003</v>
      </c>
      <c r="BH29" s="456">
        <v>0.263432</v>
      </c>
      <c r="BI29" s="456">
        <v>0.309834</v>
      </c>
      <c r="BJ29" s="456">
        <v>0.48903380000000002</v>
      </c>
      <c r="BK29" s="456">
        <v>0.58835150000000003</v>
      </c>
      <c r="BL29" s="456">
        <v>0.35299000000000003</v>
      </c>
      <c r="BM29" s="456">
        <v>0.34445379999999998</v>
      </c>
      <c r="BN29" s="456">
        <v>0.2530271</v>
      </c>
      <c r="BO29" s="456">
        <v>0.292244</v>
      </c>
      <c r="BP29" s="456">
        <v>0.36220210000000003</v>
      </c>
      <c r="BQ29" s="456">
        <v>0.42449290000000001</v>
      </c>
      <c r="BR29" s="456">
        <v>0.38100440000000002</v>
      </c>
      <c r="BS29" s="456">
        <v>0.29814350000000001</v>
      </c>
      <c r="BT29" s="456">
        <v>0.24812909999999999</v>
      </c>
      <c r="BU29" s="456">
        <v>0.31239670000000003</v>
      </c>
      <c r="BV29" s="456">
        <v>0.52641150000000003</v>
      </c>
    </row>
    <row r="30" spans="1:74" ht="11.1" customHeight="1" x14ac:dyDescent="0.2">
      <c r="A30" s="234" t="s">
        <v>656</v>
      </c>
      <c r="B30" s="476" t="s">
        <v>1567</v>
      </c>
      <c r="C30" s="468">
        <v>11.299628</v>
      </c>
      <c r="D30" s="468">
        <v>9.6485289999999999</v>
      </c>
      <c r="E30" s="468">
        <v>9.6124460000000003</v>
      </c>
      <c r="F30" s="468">
        <v>8.3066110000000002</v>
      </c>
      <c r="G30" s="468">
        <v>8.9601790000000001</v>
      </c>
      <c r="H30" s="468">
        <v>9.5019259999999992</v>
      </c>
      <c r="I30" s="468">
        <v>12.135505999999999</v>
      </c>
      <c r="J30" s="468">
        <v>12.238972</v>
      </c>
      <c r="K30" s="468">
        <v>9.1390849999999997</v>
      </c>
      <c r="L30" s="468">
        <v>8.6590919999999993</v>
      </c>
      <c r="M30" s="468">
        <v>8.983136</v>
      </c>
      <c r="N30" s="468">
        <v>10.402118</v>
      </c>
      <c r="O30" s="468">
        <v>10.232981000000001</v>
      </c>
      <c r="P30" s="468">
        <v>9.3235729999999997</v>
      </c>
      <c r="Q30" s="468">
        <v>9.4446864999999995</v>
      </c>
      <c r="R30" s="468">
        <v>8.1304850000000002</v>
      </c>
      <c r="S30" s="468">
        <v>8.2165090000000003</v>
      </c>
      <c r="T30" s="468">
        <v>9.2209900000000005</v>
      </c>
      <c r="U30" s="468">
        <v>12.031221</v>
      </c>
      <c r="V30" s="468">
        <v>10.530988000000001</v>
      </c>
      <c r="W30" s="468">
        <v>9.6730160000000005</v>
      </c>
      <c r="X30" s="468">
        <v>8.7112350000000003</v>
      </c>
      <c r="Y30" s="468">
        <v>9.1774944999999999</v>
      </c>
      <c r="Z30" s="468">
        <v>10.021229999999999</v>
      </c>
      <c r="AA30" s="468">
        <v>10.88109</v>
      </c>
      <c r="AB30" s="468">
        <v>9.4984599999999997</v>
      </c>
      <c r="AC30" s="468">
        <v>9.2684189999999997</v>
      </c>
      <c r="AD30" s="468">
        <v>8.2959340000000008</v>
      </c>
      <c r="AE30" s="468">
        <v>8.6333260000000003</v>
      </c>
      <c r="AF30" s="468">
        <v>10.116960000000001</v>
      </c>
      <c r="AG30" s="468">
        <v>12.311949</v>
      </c>
      <c r="AH30" s="468">
        <v>10.875717</v>
      </c>
      <c r="AI30" s="468">
        <v>8.8129390000000001</v>
      </c>
      <c r="AJ30" s="468">
        <v>8.5663119999999999</v>
      </c>
      <c r="AK30" s="468">
        <v>8.8414839999999995</v>
      </c>
      <c r="AL30" s="468">
        <v>10.713865</v>
      </c>
      <c r="AM30" s="468">
        <v>11.389412999999999</v>
      </c>
      <c r="AN30" s="468">
        <v>9.9601539999999993</v>
      </c>
      <c r="AO30" s="468">
        <v>9.3421979999999998</v>
      </c>
      <c r="AP30" s="468">
        <v>8.2557299999999998</v>
      </c>
      <c r="AQ30" s="468">
        <v>8.4221959999999996</v>
      </c>
      <c r="AR30" s="468">
        <v>9.9760729999999995</v>
      </c>
      <c r="AS30" s="468">
        <v>12.180866999999999</v>
      </c>
      <c r="AT30" s="468">
        <v>10.322217</v>
      </c>
      <c r="AU30" s="468">
        <v>8.8241230000000002</v>
      </c>
      <c r="AV30" s="468">
        <v>8.6494859999999996</v>
      </c>
      <c r="AW30" s="468">
        <v>9.1889000000000003</v>
      </c>
      <c r="AX30" s="468">
        <v>11.229142</v>
      </c>
      <c r="AY30" s="468">
        <v>11.451750000000001</v>
      </c>
      <c r="AZ30" s="456">
        <v>9.6042450000000006</v>
      </c>
      <c r="BA30" s="456">
        <v>9.3113740000000007</v>
      </c>
      <c r="BB30" s="456">
        <v>8.2378029999999995</v>
      </c>
      <c r="BC30" s="456">
        <v>8.3652859999999993</v>
      </c>
      <c r="BD30" s="456">
        <v>9.5895250000000001</v>
      </c>
      <c r="BE30" s="456">
        <v>11.896470000000001</v>
      </c>
      <c r="BF30" s="456">
        <v>11.43141</v>
      </c>
      <c r="BG30" s="456">
        <v>9.0883310000000002</v>
      </c>
      <c r="BH30" s="456">
        <v>8.7131869999999996</v>
      </c>
      <c r="BI30" s="456">
        <v>8.7075700000000005</v>
      </c>
      <c r="BJ30" s="456">
        <v>10.05983</v>
      </c>
      <c r="BK30" s="456">
        <v>10.51901</v>
      </c>
      <c r="BL30" s="456">
        <v>9.0374669999999995</v>
      </c>
      <c r="BM30" s="456">
        <v>9.0558610000000002</v>
      </c>
      <c r="BN30" s="456">
        <v>8.0946320000000007</v>
      </c>
      <c r="BO30" s="456">
        <v>8.2506380000000004</v>
      </c>
      <c r="BP30" s="456">
        <v>9.4849560000000004</v>
      </c>
      <c r="BQ30" s="456">
        <v>11.826750000000001</v>
      </c>
      <c r="BR30" s="456">
        <v>11.375780000000001</v>
      </c>
      <c r="BS30" s="456">
        <v>8.986853</v>
      </c>
      <c r="BT30" s="456">
        <v>8.5736600000000003</v>
      </c>
      <c r="BU30" s="456">
        <v>8.6106409999999993</v>
      </c>
      <c r="BV30" s="456">
        <v>9.8004680000000004</v>
      </c>
    </row>
    <row r="31" spans="1:74" ht="11.1" customHeight="1" x14ac:dyDescent="0.2">
      <c r="A31" s="229"/>
      <c r="B31" s="67" t="s">
        <v>734</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69"/>
      <c r="AZ31" s="474"/>
      <c r="BA31" s="474"/>
      <c r="BB31" s="474"/>
      <c r="BC31" s="474"/>
      <c r="BD31" s="474"/>
      <c r="BE31" s="474"/>
      <c r="BF31" s="474"/>
      <c r="BG31" s="474"/>
      <c r="BH31" s="474"/>
      <c r="BI31" s="474"/>
      <c r="BJ31" s="474"/>
      <c r="BK31" s="474"/>
      <c r="BL31" s="474"/>
      <c r="BM31" s="474"/>
      <c r="BN31" s="474"/>
      <c r="BO31" s="474"/>
      <c r="BP31" s="474"/>
      <c r="BQ31" s="474"/>
      <c r="BR31" s="474"/>
      <c r="BS31" s="474"/>
      <c r="BT31" s="474"/>
      <c r="BU31" s="474"/>
      <c r="BV31" s="474"/>
    </row>
    <row r="32" spans="1:74" s="285" customFormat="1" ht="11.1" customHeight="1" x14ac:dyDescent="0.2">
      <c r="A32" s="475" t="s">
        <v>662</v>
      </c>
      <c r="B32" s="449" t="s">
        <v>1027</v>
      </c>
      <c r="C32" s="301">
        <v>11.471596529999999</v>
      </c>
      <c r="D32" s="301">
        <v>9.7971022740000002</v>
      </c>
      <c r="E32" s="301">
        <v>9.4900946410000007</v>
      </c>
      <c r="F32" s="301">
        <v>9.6430764090000007</v>
      </c>
      <c r="G32" s="301">
        <v>10.703377850000001</v>
      </c>
      <c r="H32" s="301">
        <v>10.92798734</v>
      </c>
      <c r="I32" s="301">
        <v>13.36011504</v>
      </c>
      <c r="J32" s="301">
        <v>12.992623330000001</v>
      </c>
      <c r="K32" s="301">
        <v>9.5407692470000001</v>
      </c>
      <c r="L32" s="301">
        <v>9.5246497380000008</v>
      </c>
      <c r="M32" s="301">
        <v>9.9995475989999996</v>
      </c>
      <c r="N32" s="301">
        <v>10.88016468</v>
      </c>
      <c r="O32" s="301">
        <v>10.43137374</v>
      </c>
      <c r="P32" s="301">
        <v>9.8595006810000001</v>
      </c>
      <c r="Q32" s="301">
        <v>9.7405963169999996</v>
      </c>
      <c r="R32" s="301">
        <v>8.7364389710000001</v>
      </c>
      <c r="S32" s="301">
        <v>9.7725103739999994</v>
      </c>
      <c r="T32" s="301">
        <v>10.592674690000001</v>
      </c>
      <c r="U32" s="301">
        <v>13.680152700000001</v>
      </c>
      <c r="V32" s="301">
        <v>12.029524540000001</v>
      </c>
      <c r="W32" s="301">
        <v>10.68396888</v>
      </c>
      <c r="X32" s="301">
        <v>9.9713899000000001</v>
      </c>
      <c r="Y32" s="301">
        <v>10.83638844</v>
      </c>
      <c r="Z32" s="301">
        <v>10.988857380000001</v>
      </c>
      <c r="AA32" s="301">
        <v>11.504579939999999</v>
      </c>
      <c r="AB32" s="301">
        <v>10.68468629</v>
      </c>
      <c r="AC32" s="301">
        <v>10.28199631</v>
      </c>
      <c r="AD32" s="301">
        <v>9.9273645300000002</v>
      </c>
      <c r="AE32" s="301">
        <v>10.52056908</v>
      </c>
      <c r="AF32" s="301">
        <v>11.590718219999999</v>
      </c>
      <c r="AG32" s="301">
        <v>13.53251008</v>
      </c>
      <c r="AH32" s="301">
        <v>12.24012394</v>
      </c>
      <c r="AI32" s="301">
        <v>10.170747560000001</v>
      </c>
      <c r="AJ32" s="301">
        <v>9.9835385619999997</v>
      </c>
      <c r="AK32" s="301">
        <v>10.27202482</v>
      </c>
      <c r="AL32" s="301">
        <v>11.66206397</v>
      </c>
      <c r="AM32" s="301">
        <v>11.883517510000001</v>
      </c>
      <c r="AN32" s="301">
        <v>10.30206725</v>
      </c>
      <c r="AO32" s="301">
        <v>10.42863578</v>
      </c>
      <c r="AP32" s="301">
        <v>9.8289173319999996</v>
      </c>
      <c r="AQ32" s="301">
        <v>10.07845393</v>
      </c>
      <c r="AR32" s="301">
        <v>12.038338980000001</v>
      </c>
      <c r="AS32" s="301">
        <v>14.57190555</v>
      </c>
      <c r="AT32" s="301">
        <v>12.40308551</v>
      </c>
      <c r="AU32" s="301">
        <v>10.4881291</v>
      </c>
      <c r="AV32" s="301">
        <v>10.355342869999999</v>
      </c>
      <c r="AW32" s="301">
        <v>10.57028772</v>
      </c>
      <c r="AX32" s="301">
        <v>12.244960000000001</v>
      </c>
      <c r="AY32" s="301">
        <v>12.3582</v>
      </c>
      <c r="AZ32" s="462">
        <v>10.62168</v>
      </c>
      <c r="BA32" s="462">
        <v>10.27256</v>
      </c>
      <c r="BB32" s="462">
        <v>9.5511569999999999</v>
      </c>
      <c r="BC32" s="462">
        <v>10.186959999999999</v>
      </c>
      <c r="BD32" s="462">
        <v>11.42113</v>
      </c>
      <c r="BE32" s="462">
        <v>13.768140000000001</v>
      </c>
      <c r="BF32" s="462">
        <v>13.14635</v>
      </c>
      <c r="BG32" s="462">
        <v>10.765689999999999</v>
      </c>
      <c r="BH32" s="462">
        <v>10.55663</v>
      </c>
      <c r="BI32" s="462">
        <v>10.441700000000001</v>
      </c>
      <c r="BJ32" s="462">
        <v>11.30039</v>
      </c>
      <c r="BK32" s="462">
        <v>11.43111</v>
      </c>
      <c r="BL32" s="462">
        <v>10.032389999999999</v>
      </c>
      <c r="BM32" s="462">
        <v>10.17717</v>
      </c>
      <c r="BN32" s="462">
        <v>9.4487509999999997</v>
      </c>
      <c r="BO32" s="462">
        <v>10.052709999999999</v>
      </c>
      <c r="BP32" s="462">
        <v>11.30433</v>
      </c>
      <c r="BQ32" s="462">
        <v>13.71189</v>
      </c>
      <c r="BR32" s="462">
        <v>13.119109999999999</v>
      </c>
      <c r="BS32" s="462">
        <v>10.91352</v>
      </c>
      <c r="BT32" s="462">
        <v>10.35684</v>
      </c>
      <c r="BU32" s="462">
        <v>10.395020000000001</v>
      </c>
      <c r="BV32" s="462">
        <v>11.02228</v>
      </c>
    </row>
    <row r="33" spans="1:74" ht="11.1" customHeight="1" x14ac:dyDescent="0.2">
      <c r="A33" s="234" t="s">
        <v>657</v>
      </c>
      <c r="B33" s="478" t="s">
        <v>1021</v>
      </c>
      <c r="C33" s="468">
        <v>5.078028786</v>
      </c>
      <c r="D33" s="468">
        <v>4.7311718989999996</v>
      </c>
      <c r="E33" s="468">
        <v>4.4750605830000003</v>
      </c>
      <c r="F33" s="468">
        <v>4.5520362519999997</v>
      </c>
      <c r="G33" s="468">
        <v>5.4151973189999998</v>
      </c>
      <c r="H33" s="468">
        <v>5.678253572</v>
      </c>
      <c r="I33" s="468">
        <v>7.992725321</v>
      </c>
      <c r="J33" s="468">
        <v>7.894759605</v>
      </c>
      <c r="K33" s="468">
        <v>5.2105133480000001</v>
      </c>
      <c r="L33" s="468">
        <v>4.6602065049999997</v>
      </c>
      <c r="M33" s="468">
        <v>4.7720984680000003</v>
      </c>
      <c r="N33" s="468">
        <v>4.8532388400000004</v>
      </c>
      <c r="O33" s="468">
        <v>4.8536049769999998</v>
      </c>
      <c r="P33" s="468">
        <v>4.4984045750000003</v>
      </c>
      <c r="Q33" s="468">
        <v>4.3811130409999999</v>
      </c>
      <c r="R33" s="468">
        <v>3.8645380070000002</v>
      </c>
      <c r="S33" s="468">
        <v>4.2047855040000002</v>
      </c>
      <c r="T33" s="468">
        <v>5.6276529630000001</v>
      </c>
      <c r="U33" s="468">
        <v>8.3408768290000008</v>
      </c>
      <c r="V33" s="468">
        <v>6.5660943710000002</v>
      </c>
      <c r="W33" s="468">
        <v>5.917990402</v>
      </c>
      <c r="X33" s="468">
        <v>4.5959554310000001</v>
      </c>
      <c r="Y33" s="468">
        <v>5.3366509339999997</v>
      </c>
      <c r="Z33" s="468">
        <v>5.2679133030000003</v>
      </c>
      <c r="AA33" s="468">
        <v>5.6614663930000004</v>
      </c>
      <c r="AB33" s="468">
        <v>5.0927015779999998</v>
      </c>
      <c r="AC33" s="468">
        <v>4.9238279079999998</v>
      </c>
      <c r="AD33" s="468">
        <v>4.1224818049999996</v>
      </c>
      <c r="AE33" s="468">
        <v>4.9413186759999999</v>
      </c>
      <c r="AF33" s="468">
        <v>6.1989629270000002</v>
      </c>
      <c r="AG33" s="468">
        <v>8.0120340779999992</v>
      </c>
      <c r="AH33" s="468">
        <v>7.0362779250000003</v>
      </c>
      <c r="AI33" s="468">
        <v>5.7025878460000001</v>
      </c>
      <c r="AJ33" s="468">
        <v>4.9442366890000002</v>
      </c>
      <c r="AK33" s="468">
        <v>4.9375482929999999</v>
      </c>
      <c r="AL33" s="468">
        <v>6.0115371379999996</v>
      </c>
      <c r="AM33" s="468">
        <v>5.6035795469999998</v>
      </c>
      <c r="AN33" s="468">
        <v>5.100217453</v>
      </c>
      <c r="AO33" s="468">
        <v>4.5611585720000001</v>
      </c>
      <c r="AP33" s="468">
        <v>4.2314056879999997</v>
      </c>
      <c r="AQ33" s="468">
        <v>4.1417036209999996</v>
      </c>
      <c r="AR33" s="468">
        <v>6.2974768890000004</v>
      </c>
      <c r="AS33" s="468">
        <v>8.9514432050000003</v>
      </c>
      <c r="AT33" s="468">
        <v>6.9635817370000002</v>
      </c>
      <c r="AU33" s="468">
        <v>5.4299737370000001</v>
      </c>
      <c r="AV33" s="468">
        <v>5.0161723150000004</v>
      </c>
      <c r="AW33" s="468">
        <v>5.0663916059999998</v>
      </c>
      <c r="AX33" s="468">
        <v>6.6291229999999999</v>
      </c>
      <c r="AY33" s="468">
        <v>6.5361450000000003</v>
      </c>
      <c r="AZ33" s="456">
        <v>5.3435980000000001</v>
      </c>
      <c r="BA33" s="456">
        <v>4.939692</v>
      </c>
      <c r="BB33" s="456">
        <v>4.053464</v>
      </c>
      <c r="BC33" s="456">
        <v>4.3920490000000001</v>
      </c>
      <c r="BD33" s="456">
        <v>5.6931729999999998</v>
      </c>
      <c r="BE33" s="456">
        <v>8.0155989999999999</v>
      </c>
      <c r="BF33" s="456">
        <v>7.5199100000000003</v>
      </c>
      <c r="BG33" s="456">
        <v>5.7665389999999999</v>
      </c>
      <c r="BH33" s="456">
        <v>4.8607620000000002</v>
      </c>
      <c r="BI33" s="456">
        <v>4.5373070000000002</v>
      </c>
      <c r="BJ33" s="456">
        <v>5.2612649999999999</v>
      </c>
      <c r="BK33" s="456">
        <v>5.0207499999999996</v>
      </c>
      <c r="BL33" s="456">
        <v>4.3530730000000002</v>
      </c>
      <c r="BM33" s="456">
        <v>3.835645</v>
      </c>
      <c r="BN33" s="456">
        <v>3.1510739999999999</v>
      </c>
      <c r="BO33" s="456">
        <v>3.6360070000000002</v>
      </c>
      <c r="BP33" s="456">
        <v>4.9411620000000003</v>
      </c>
      <c r="BQ33" s="456">
        <v>7.2577800000000003</v>
      </c>
      <c r="BR33" s="456">
        <v>6.8196810000000001</v>
      </c>
      <c r="BS33" s="456">
        <v>4.989846</v>
      </c>
      <c r="BT33" s="456">
        <v>4.2436959999999999</v>
      </c>
      <c r="BU33" s="456">
        <v>3.798813</v>
      </c>
      <c r="BV33" s="456">
        <v>4.3695839999999997</v>
      </c>
    </row>
    <row r="34" spans="1:74" ht="11.1" customHeight="1" x14ac:dyDescent="0.2">
      <c r="A34" s="234" t="s">
        <v>658</v>
      </c>
      <c r="B34" s="446" t="s">
        <v>473</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468">
        <v>0</v>
      </c>
      <c r="AZ34" s="456">
        <v>0</v>
      </c>
      <c r="BA34" s="456">
        <v>0</v>
      </c>
      <c r="BB34" s="456">
        <v>0</v>
      </c>
      <c r="BC34" s="456">
        <v>0</v>
      </c>
      <c r="BD34" s="456">
        <v>0</v>
      </c>
      <c r="BE34" s="456">
        <v>0</v>
      </c>
      <c r="BF34" s="456">
        <v>0</v>
      </c>
      <c r="BG34" s="456">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1" customHeight="1" x14ac:dyDescent="0.2">
      <c r="A35" s="234" t="s">
        <v>659</v>
      </c>
      <c r="B35" s="446" t="s">
        <v>1022</v>
      </c>
      <c r="C35" s="468">
        <v>2.4766319999999999</v>
      </c>
      <c r="D35" s="468">
        <v>2.129934</v>
      </c>
      <c r="E35" s="468">
        <v>1.759827</v>
      </c>
      <c r="F35" s="468">
        <v>2.2480720000000001</v>
      </c>
      <c r="G35" s="468">
        <v>2.449576</v>
      </c>
      <c r="H35" s="468">
        <v>2.3463850000000002</v>
      </c>
      <c r="I35" s="468">
        <v>2.3799920000000001</v>
      </c>
      <c r="J35" s="468">
        <v>2.2978160000000001</v>
      </c>
      <c r="K35" s="468">
        <v>1.7285269999999999</v>
      </c>
      <c r="L35" s="468">
        <v>2.1130990000000001</v>
      </c>
      <c r="M35" s="468">
        <v>2.3962590000000001</v>
      </c>
      <c r="N35" s="468">
        <v>2.4860449999999998</v>
      </c>
      <c r="O35" s="468">
        <v>2.4696549999999999</v>
      </c>
      <c r="P35" s="468">
        <v>2.1856100000000001</v>
      </c>
      <c r="Q35" s="468">
        <v>2.139999</v>
      </c>
      <c r="R35" s="468">
        <v>1.771711</v>
      </c>
      <c r="S35" s="468">
        <v>2.4506009999999998</v>
      </c>
      <c r="T35" s="468">
        <v>2.3679579999999998</v>
      </c>
      <c r="U35" s="468">
        <v>2.386361</v>
      </c>
      <c r="V35" s="468">
        <v>2.409554</v>
      </c>
      <c r="W35" s="468">
        <v>2.113712</v>
      </c>
      <c r="X35" s="468">
        <v>2.4000720000000002</v>
      </c>
      <c r="Y35" s="468">
        <v>2.3780320000000001</v>
      </c>
      <c r="Z35" s="468">
        <v>2.4516580000000001</v>
      </c>
      <c r="AA35" s="468">
        <v>2.4607730000000001</v>
      </c>
      <c r="AB35" s="468">
        <v>2.2955570000000001</v>
      </c>
      <c r="AC35" s="468">
        <v>1.715265</v>
      </c>
      <c r="AD35" s="468">
        <v>2.3959790000000001</v>
      </c>
      <c r="AE35" s="468">
        <v>2.4605579999999998</v>
      </c>
      <c r="AF35" s="468">
        <v>2.355766</v>
      </c>
      <c r="AG35" s="468">
        <v>2.4017089999999999</v>
      </c>
      <c r="AH35" s="468">
        <v>2.1936550000000001</v>
      </c>
      <c r="AI35" s="468">
        <v>1.791663</v>
      </c>
      <c r="AJ35" s="468">
        <v>2.2305860000000002</v>
      </c>
      <c r="AK35" s="468">
        <v>2.3420489999999998</v>
      </c>
      <c r="AL35" s="468">
        <v>2.4297599999999999</v>
      </c>
      <c r="AM35" s="468">
        <v>2.4254199999999999</v>
      </c>
      <c r="AN35" s="468">
        <v>2.1831119999999999</v>
      </c>
      <c r="AO35" s="468">
        <v>2.1934140000000002</v>
      </c>
      <c r="AP35" s="468">
        <v>2.2993739999999998</v>
      </c>
      <c r="AQ35" s="468">
        <v>2.4763090000000001</v>
      </c>
      <c r="AR35" s="468">
        <v>2.3784010000000002</v>
      </c>
      <c r="AS35" s="468">
        <v>2.4059620000000002</v>
      </c>
      <c r="AT35" s="468">
        <v>2.4299200000000001</v>
      </c>
      <c r="AU35" s="468">
        <v>2.352846</v>
      </c>
      <c r="AV35" s="468">
        <v>2.4464130000000002</v>
      </c>
      <c r="AW35" s="468">
        <v>2.3346849999999999</v>
      </c>
      <c r="AX35" s="468">
        <v>2.4301499999999998</v>
      </c>
      <c r="AY35" s="468">
        <v>2.4301499999999998</v>
      </c>
      <c r="AZ35" s="456">
        <v>2.1949700000000001</v>
      </c>
      <c r="BA35" s="456">
        <v>1.6506700000000001</v>
      </c>
      <c r="BB35" s="456">
        <v>2.1288800000000001</v>
      </c>
      <c r="BC35" s="456">
        <v>2.4301499999999998</v>
      </c>
      <c r="BD35" s="456">
        <v>2.35175</v>
      </c>
      <c r="BE35" s="456">
        <v>2.4301499999999998</v>
      </c>
      <c r="BF35" s="456">
        <v>2.4301499999999998</v>
      </c>
      <c r="BG35" s="456">
        <v>2.0110999999999999</v>
      </c>
      <c r="BH35" s="456">
        <v>2.4301499999999998</v>
      </c>
      <c r="BI35" s="456">
        <v>2.35175</v>
      </c>
      <c r="BJ35" s="456">
        <v>2.4301499999999998</v>
      </c>
      <c r="BK35" s="456">
        <v>2.4301499999999998</v>
      </c>
      <c r="BL35" s="456">
        <v>2.1949700000000001</v>
      </c>
      <c r="BM35" s="456">
        <v>2.1216499999999998</v>
      </c>
      <c r="BN35" s="456">
        <v>2.22736</v>
      </c>
      <c r="BO35" s="456">
        <v>2.4301499999999998</v>
      </c>
      <c r="BP35" s="456">
        <v>2.35175</v>
      </c>
      <c r="BQ35" s="456">
        <v>2.4301499999999998</v>
      </c>
      <c r="BR35" s="456">
        <v>2.4301499999999998</v>
      </c>
      <c r="BS35" s="456">
        <v>2.33406</v>
      </c>
      <c r="BT35" s="456">
        <v>2.1913399999999998</v>
      </c>
      <c r="BU35" s="456">
        <v>2.35175</v>
      </c>
      <c r="BV35" s="456">
        <v>2.4301499999999998</v>
      </c>
    </row>
    <row r="36" spans="1:74" ht="11.1" customHeight="1" x14ac:dyDescent="0.2">
      <c r="A36" s="234" t="s">
        <v>660</v>
      </c>
      <c r="B36" s="446" t="s">
        <v>1015</v>
      </c>
      <c r="C36" s="468">
        <v>2.4115053469999999</v>
      </c>
      <c r="D36" s="468">
        <v>2.2091782919999998</v>
      </c>
      <c r="E36" s="468">
        <v>2.51748605</v>
      </c>
      <c r="F36" s="468">
        <v>2.1814047269999999</v>
      </c>
      <c r="G36" s="468">
        <v>2.2980127619999999</v>
      </c>
      <c r="H36" s="468">
        <v>2.333229373</v>
      </c>
      <c r="I36" s="468">
        <v>2.3903478069999999</v>
      </c>
      <c r="J36" s="468">
        <v>2.2928776530000001</v>
      </c>
      <c r="K36" s="468">
        <v>2.1509347860000001</v>
      </c>
      <c r="L36" s="468">
        <v>2.1189708970000001</v>
      </c>
      <c r="M36" s="468">
        <v>2.1497675209999998</v>
      </c>
      <c r="N36" s="468">
        <v>2.3276987849999999</v>
      </c>
      <c r="O36" s="468">
        <v>2.6601176660000001</v>
      </c>
      <c r="P36" s="468">
        <v>2.2579637109999999</v>
      </c>
      <c r="Q36" s="468">
        <v>2.446587895</v>
      </c>
      <c r="R36" s="468">
        <v>2.3587562000000002</v>
      </c>
      <c r="S36" s="468">
        <v>2.4140065169999998</v>
      </c>
      <c r="T36" s="468">
        <v>2.0787795550000001</v>
      </c>
      <c r="U36" s="468">
        <v>2.382581155</v>
      </c>
      <c r="V36" s="468">
        <v>2.4592847760000001</v>
      </c>
      <c r="W36" s="468">
        <v>2.1632538129999999</v>
      </c>
      <c r="X36" s="468">
        <v>2.238708398</v>
      </c>
      <c r="Y36" s="468">
        <v>2.3115044770000002</v>
      </c>
      <c r="Z36" s="468">
        <v>2.584885528</v>
      </c>
      <c r="AA36" s="468">
        <v>2.6313599129999998</v>
      </c>
      <c r="AB36" s="468">
        <v>2.5293123660000001</v>
      </c>
      <c r="AC36" s="468">
        <v>2.7132380459999998</v>
      </c>
      <c r="AD36" s="468">
        <v>2.5327358379999998</v>
      </c>
      <c r="AE36" s="468">
        <v>2.3750123909999998</v>
      </c>
      <c r="AF36" s="468">
        <v>2.1857835720000001</v>
      </c>
      <c r="AG36" s="468">
        <v>2.3956602020000002</v>
      </c>
      <c r="AH36" s="468">
        <v>2.2841576799999999</v>
      </c>
      <c r="AI36" s="468">
        <v>1.9510217860000001</v>
      </c>
      <c r="AJ36" s="468">
        <v>1.9159018729999999</v>
      </c>
      <c r="AK36" s="468">
        <v>2.0241223289999999</v>
      </c>
      <c r="AL36" s="468">
        <v>2.3320207439999998</v>
      </c>
      <c r="AM36" s="468">
        <v>2.2312948700000002</v>
      </c>
      <c r="AN36" s="468">
        <v>1.926579671</v>
      </c>
      <c r="AO36" s="468">
        <v>2.3192722360000002</v>
      </c>
      <c r="AP36" s="468">
        <v>2.1162868050000001</v>
      </c>
      <c r="AQ36" s="468">
        <v>2.3963562430000001</v>
      </c>
      <c r="AR36" s="468">
        <v>2.2538306480000001</v>
      </c>
      <c r="AS36" s="468">
        <v>2.2203152140000002</v>
      </c>
      <c r="AT36" s="468">
        <v>2.1167465079999999</v>
      </c>
      <c r="AU36" s="468">
        <v>1.925977697</v>
      </c>
      <c r="AV36" s="468">
        <v>1.9512984289999999</v>
      </c>
      <c r="AW36" s="468">
        <v>2.1208530579999998</v>
      </c>
      <c r="AX36" s="468">
        <v>2.2676560000000001</v>
      </c>
      <c r="AY36" s="468">
        <v>2.1975479999999998</v>
      </c>
      <c r="AZ36" s="456">
        <v>1.9914890000000001</v>
      </c>
      <c r="BA36" s="456">
        <v>2.319194</v>
      </c>
      <c r="BB36" s="456">
        <v>2.1498719999999998</v>
      </c>
      <c r="BC36" s="456">
        <v>2.2813469999999998</v>
      </c>
      <c r="BD36" s="456">
        <v>2.2192080000000001</v>
      </c>
      <c r="BE36" s="456">
        <v>2.3382930000000002</v>
      </c>
      <c r="BF36" s="456">
        <v>2.2949440000000001</v>
      </c>
      <c r="BG36" s="456">
        <v>2.1388859999999998</v>
      </c>
      <c r="BH36" s="456">
        <v>2.1892670000000001</v>
      </c>
      <c r="BI36" s="456">
        <v>2.338892</v>
      </c>
      <c r="BJ36" s="456">
        <v>2.4550580000000002</v>
      </c>
      <c r="BK36" s="456">
        <v>2.3534220000000001</v>
      </c>
      <c r="BL36" s="456">
        <v>2.1085919999999998</v>
      </c>
      <c r="BM36" s="456">
        <v>2.4270320000000001</v>
      </c>
      <c r="BN36" s="456">
        <v>2.2366739999999998</v>
      </c>
      <c r="BO36" s="456">
        <v>2.355953</v>
      </c>
      <c r="BP36" s="456">
        <v>2.2790089999999998</v>
      </c>
      <c r="BQ36" s="456">
        <v>2.389907</v>
      </c>
      <c r="BR36" s="456">
        <v>2.3378739999999998</v>
      </c>
      <c r="BS36" s="456">
        <v>2.1734420000000001</v>
      </c>
      <c r="BT36" s="456">
        <v>2.2189670000000001</v>
      </c>
      <c r="BU36" s="456">
        <v>2.3627989999999999</v>
      </c>
      <c r="BV36" s="456">
        <v>2.475606</v>
      </c>
    </row>
    <row r="37" spans="1:74" ht="11.1" customHeight="1" x14ac:dyDescent="0.2">
      <c r="A37" s="234" t="s">
        <v>1568</v>
      </c>
      <c r="B37" s="446" t="s">
        <v>1016</v>
      </c>
      <c r="C37" s="468">
        <v>0.35950033399999998</v>
      </c>
      <c r="D37" s="468">
        <v>0.460614774</v>
      </c>
      <c r="E37" s="468">
        <v>0.50287992199999998</v>
      </c>
      <c r="F37" s="468">
        <v>0.44302254200000002</v>
      </c>
      <c r="G37" s="468">
        <v>0.296001652</v>
      </c>
      <c r="H37" s="468">
        <v>0.33133503800000003</v>
      </c>
      <c r="I37" s="468">
        <v>0.30882066600000002</v>
      </c>
      <c r="J37" s="468">
        <v>0.21812315700000001</v>
      </c>
      <c r="K37" s="468">
        <v>0.23170238500000001</v>
      </c>
      <c r="L37" s="468">
        <v>0.39959687500000002</v>
      </c>
      <c r="M37" s="468">
        <v>0.49172422500000001</v>
      </c>
      <c r="N37" s="468">
        <v>0.51960543000000003</v>
      </c>
      <c r="O37" s="468">
        <v>0.29780800000000002</v>
      </c>
      <c r="P37" s="468">
        <v>0.54399399999999998</v>
      </c>
      <c r="Q37" s="468">
        <v>0.52563400000000005</v>
      </c>
      <c r="R37" s="468">
        <v>0.464335</v>
      </c>
      <c r="S37" s="468">
        <v>0.34866599999999998</v>
      </c>
      <c r="T37" s="468">
        <v>0.22574269</v>
      </c>
      <c r="U37" s="468">
        <v>0.23742780999999999</v>
      </c>
      <c r="V37" s="468">
        <v>0.30180400000000002</v>
      </c>
      <c r="W37" s="468">
        <v>0.212032</v>
      </c>
      <c r="X37" s="468">
        <v>0.46562648600000001</v>
      </c>
      <c r="Y37" s="468">
        <v>0.62556500000000004</v>
      </c>
      <c r="Z37" s="468">
        <v>0.54662299999999997</v>
      </c>
      <c r="AA37" s="468">
        <v>0.52337900000000004</v>
      </c>
      <c r="AB37" s="468">
        <v>0.54367399999999999</v>
      </c>
      <c r="AC37" s="468">
        <v>0.65854299999999999</v>
      </c>
      <c r="AD37" s="468">
        <v>0.587036</v>
      </c>
      <c r="AE37" s="468">
        <v>0.35769800000000002</v>
      </c>
      <c r="AF37" s="468">
        <v>0.43879876000000001</v>
      </c>
      <c r="AG37" s="468">
        <v>0.27505299999999999</v>
      </c>
      <c r="AH37" s="468">
        <v>0.34132499999999999</v>
      </c>
      <c r="AI37" s="468">
        <v>0.34917599999999999</v>
      </c>
      <c r="AJ37" s="468">
        <v>0.54407700000000003</v>
      </c>
      <c r="AK37" s="468">
        <v>0.73170500000000005</v>
      </c>
      <c r="AL37" s="468">
        <v>0.67617499999999997</v>
      </c>
      <c r="AM37" s="468">
        <v>0.78697293400000001</v>
      </c>
      <c r="AN37" s="468">
        <v>0.60781322100000001</v>
      </c>
      <c r="AO37" s="468">
        <v>0.88602038400000005</v>
      </c>
      <c r="AP37" s="468">
        <v>0.67906808900000004</v>
      </c>
      <c r="AQ37" s="468">
        <v>0.54723222199999999</v>
      </c>
      <c r="AR37" s="468">
        <v>0.49216446000000003</v>
      </c>
      <c r="AS37" s="468">
        <v>0.338987384</v>
      </c>
      <c r="AT37" s="468">
        <v>0.316496734</v>
      </c>
      <c r="AU37" s="468">
        <v>0.27119149300000001</v>
      </c>
      <c r="AV37" s="468">
        <v>0.50883413600000005</v>
      </c>
      <c r="AW37" s="468">
        <v>0.678373016</v>
      </c>
      <c r="AX37" s="468">
        <v>0.67072109999999996</v>
      </c>
      <c r="AY37" s="468">
        <v>0.77102499999999996</v>
      </c>
      <c r="AZ37" s="456">
        <v>0.67796639999999997</v>
      </c>
      <c r="BA37" s="456">
        <v>0.91386440000000002</v>
      </c>
      <c r="BB37" s="456">
        <v>0.73824310000000004</v>
      </c>
      <c r="BC37" s="456">
        <v>0.54811120000000002</v>
      </c>
      <c r="BD37" s="456">
        <v>0.52355960000000001</v>
      </c>
      <c r="BE37" s="456">
        <v>0.35700920000000003</v>
      </c>
      <c r="BF37" s="456">
        <v>0.37264150000000001</v>
      </c>
      <c r="BG37" s="456">
        <v>0.33267580000000002</v>
      </c>
      <c r="BH37" s="456">
        <v>0.59239699999999995</v>
      </c>
      <c r="BI37" s="456">
        <v>0.81757760000000002</v>
      </c>
      <c r="BJ37" s="456">
        <v>0.86700310000000003</v>
      </c>
      <c r="BK37" s="456">
        <v>0.9329807</v>
      </c>
      <c r="BL37" s="456">
        <v>0.79562379999999999</v>
      </c>
      <c r="BM37" s="456">
        <v>1.0923959999999999</v>
      </c>
      <c r="BN37" s="456">
        <v>1.060271</v>
      </c>
      <c r="BO37" s="456">
        <v>0.79487779999999997</v>
      </c>
      <c r="BP37" s="456">
        <v>0.76090769999999996</v>
      </c>
      <c r="BQ37" s="456">
        <v>0.617865</v>
      </c>
      <c r="BR37" s="456">
        <v>0.63365629999999995</v>
      </c>
      <c r="BS37" s="456">
        <v>0.56771950000000004</v>
      </c>
      <c r="BT37" s="456">
        <v>1.010953</v>
      </c>
      <c r="BU37" s="456">
        <v>1.3518680000000001</v>
      </c>
      <c r="BV37" s="456">
        <v>1.3113649999999999</v>
      </c>
    </row>
    <row r="38" spans="1:74" ht="11.1" customHeight="1" x14ac:dyDescent="0.2">
      <c r="A38" s="234" t="s">
        <v>1569</v>
      </c>
      <c r="B38" s="446" t="s">
        <v>1017</v>
      </c>
      <c r="C38" s="468">
        <v>7.1079969000000007E-2</v>
      </c>
      <c r="D38" s="468">
        <v>8.9607258999999995E-2</v>
      </c>
      <c r="E38" s="468">
        <v>0.12864691</v>
      </c>
      <c r="F38" s="468">
        <v>0.15102990499999999</v>
      </c>
      <c r="G38" s="468">
        <v>0.15212226400000001</v>
      </c>
      <c r="H38" s="468">
        <v>0.165943163</v>
      </c>
      <c r="I38" s="468">
        <v>0.17242570500000001</v>
      </c>
      <c r="J38" s="468">
        <v>0.177668782</v>
      </c>
      <c r="K38" s="468">
        <v>0.15157236299999999</v>
      </c>
      <c r="L38" s="468">
        <v>0.15366218200000001</v>
      </c>
      <c r="M38" s="468">
        <v>0.11061156799999999</v>
      </c>
      <c r="N38" s="468">
        <v>8.9150434000000001E-2</v>
      </c>
      <c r="O38" s="468">
        <v>5.6858603000000001E-2</v>
      </c>
      <c r="P38" s="468">
        <v>0.107945003</v>
      </c>
      <c r="Q38" s="468">
        <v>0.159751481</v>
      </c>
      <c r="R38" s="468">
        <v>0.21138262599999999</v>
      </c>
      <c r="S38" s="468">
        <v>0.28910918400000002</v>
      </c>
      <c r="T38" s="468">
        <v>0.22760630800000001</v>
      </c>
      <c r="U38" s="468">
        <v>0.243819288</v>
      </c>
      <c r="V38" s="468">
        <v>0.22596707199999999</v>
      </c>
      <c r="W38" s="468">
        <v>0.206430532</v>
      </c>
      <c r="X38" s="468">
        <v>0.14960981100000001</v>
      </c>
      <c r="Y38" s="468">
        <v>0.117669194</v>
      </c>
      <c r="Z38" s="468">
        <v>6.9679501000000005E-2</v>
      </c>
      <c r="AA38" s="468">
        <v>5.8014913000000001E-2</v>
      </c>
      <c r="AB38" s="468">
        <v>0.16777545799999999</v>
      </c>
      <c r="AC38" s="468">
        <v>0.20514411099999999</v>
      </c>
      <c r="AD38" s="468">
        <v>0.23549413999999999</v>
      </c>
      <c r="AE38" s="468">
        <v>0.328293681</v>
      </c>
      <c r="AF38" s="468">
        <v>0.33264081400000001</v>
      </c>
      <c r="AG38" s="468">
        <v>0.36176018500000001</v>
      </c>
      <c r="AH38" s="468">
        <v>0.31980282199999999</v>
      </c>
      <c r="AI38" s="468">
        <v>0.32498147300000002</v>
      </c>
      <c r="AJ38" s="468">
        <v>0.28896089800000002</v>
      </c>
      <c r="AK38" s="468">
        <v>0.18523292699999999</v>
      </c>
      <c r="AL38" s="468">
        <v>0.102297599</v>
      </c>
      <c r="AM38" s="468">
        <v>0.24381884400000001</v>
      </c>
      <c r="AN38" s="468">
        <v>0.25650981</v>
      </c>
      <c r="AO38" s="468">
        <v>0.38297792400000003</v>
      </c>
      <c r="AP38" s="468">
        <v>0.43378711399999997</v>
      </c>
      <c r="AQ38" s="468">
        <v>0.46643842099999999</v>
      </c>
      <c r="AR38" s="468">
        <v>0.51319926800000004</v>
      </c>
      <c r="AS38" s="468">
        <v>0.55356238700000004</v>
      </c>
      <c r="AT38" s="468">
        <v>0.52566687000000001</v>
      </c>
      <c r="AU38" s="468">
        <v>0.46520999600000001</v>
      </c>
      <c r="AV38" s="468">
        <v>0.39704910100000002</v>
      </c>
      <c r="AW38" s="468">
        <v>0.304795441</v>
      </c>
      <c r="AX38" s="468">
        <v>0.1176566</v>
      </c>
      <c r="AY38" s="468">
        <v>0.2014176</v>
      </c>
      <c r="AZ38" s="456">
        <v>0.2653623</v>
      </c>
      <c r="BA38" s="456">
        <v>0.37555369999999999</v>
      </c>
      <c r="BB38" s="456">
        <v>0.42995850000000002</v>
      </c>
      <c r="BC38" s="456">
        <v>0.50345649999999997</v>
      </c>
      <c r="BD38" s="456">
        <v>0.52431989999999995</v>
      </c>
      <c r="BE38" s="456">
        <v>0.55966939999999998</v>
      </c>
      <c r="BF38" s="456">
        <v>0.50982660000000002</v>
      </c>
      <c r="BG38" s="456">
        <v>0.46906769999999998</v>
      </c>
      <c r="BH38" s="456">
        <v>0.4548257</v>
      </c>
      <c r="BI38" s="456">
        <v>0.35282950000000002</v>
      </c>
      <c r="BJ38" s="456">
        <v>0.1680043</v>
      </c>
      <c r="BK38" s="456">
        <v>0.31731480000000001</v>
      </c>
      <c r="BL38" s="456">
        <v>0.42736259999999998</v>
      </c>
      <c r="BM38" s="456">
        <v>0.62717990000000001</v>
      </c>
      <c r="BN38" s="456">
        <v>0.72580409999999995</v>
      </c>
      <c r="BO38" s="456">
        <v>0.830924</v>
      </c>
      <c r="BP38" s="456">
        <v>0.88663789999999998</v>
      </c>
      <c r="BQ38" s="456">
        <v>0.96583090000000005</v>
      </c>
      <c r="BR38" s="456">
        <v>0.88298379999999999</v>
      </c>
      <c r="BS38" s="456">
        <v>0.81896910000000001</v>
      </c>
      <c r="BT38" s="456">
        <v>0.68829470000000004</v>
      </c>
      <c r="BU38" s="456">
        <v>0.51247670000000001</v>
      </c>
      <c r="BV38" s="456">
        <v>0.2283046</v>
      </c>
    </row>
    <row r="39" spans="1:74" ht="11.1" customHeight="1" x14ac:dyDescent="0.2">
      <c r="A39" s="234" t="s">
        <v>661</v>
      </c>
      <c r="B39" s="478" t="s">
        <v>1566</v>
      </c>
      <c r="C39" s="468">
        <v>1.0748500919999999</v>
      </c>
      <c r="D39" s="468">
        <v>0.17659605</v>
      </c>
      <c r="E39" s="468">
        <v>0.106194176</v>
      </c>
      <c r="F39" s="468">
        <v>6.7510982999999997E-2</v>
      </c>
      <c r="G39" s="468">
        <v>9.2467855000000002E-2</v>
      </c>
      <c r="H39" s="468">
        <v>7.2841191999999999E-2</v>
      </c>
      <c r="I39" s="468">
        <v>0.11580354499999999</v>
      </c>
      <c r="J39" s="468">
        <v>0.11137812900000001</v>
      </c>
      <c r="K39" s="468">
        <v>6.7519364999999998E-2</v>
      </c>
      <c r="L39" s="468">
        <v>7.9114278999999996E-2</v>
      </c>
      <c r="M39" s="468">
        <v>7.9086817000000004E-2</v>
      </c>
      <c r="N39" s="468">
        <v>0.60442619399999997</v>
      </c>
      <c r="O39" s="468">
        <v>9.3329491000000001E-2</v>
      </c>
      <c r="P39" s="468">
        <v>0.26558339199999997</v>
      </c>
      <c r="Q39" s="468">
        <v>8.7510900000000003E-2</v>
      </c>
      <c r="R39" s="468">
        <v>6.5716137999999993E-2</v>
      </c>
      <c r="S39" s="468">
        <v>6.5342169000000005E-2</v>
      </c>
      <c r="T39" s="468">
        <v>6.4935169000000001E-2</v>
      </c>
      <c r="U39" s="468">
        <v>8.9086619000000006E-2</v>
      </c>
      <c r="V39" s="468">
        <v>6.6820323000000001E-2</v>
      </c>
      <c r="W39" s="468">
        <v>7.0550135E-2</v>
      </c>
      <c r="X39" s="468">
        <v>0.12141777400000001</v>
      </c>
      <c r="Y39" s="468">
        <v>6.6966839E-2</v>
      </c>
      <c r="Z39" s="468">
        <v>6.8098052000000006E-2</v>
      </c>
      <c r="AA39" s="468">
        <v>0.169586719</v>
      </c>
      <c r="AB39" s="468">
        <v>5.5665886999999997E-2</v>
      </c>
      <c r="AC39" s="468">
        <v>6.5978241000000007E-2</v>
      </c>
      <c r="AD39" s="468">
        <v>5.3637747E-2</v>
      </c>
      <c r="AE39" s="468">
        <v>5.7688327999999997E-2</v>
      </c>
      <c r="AF39" s="468">
        <v>7.8766151000000006E-2</v>
      </c>
      <c r="AG39" s="468">
        <v>8.6293619000000002E-2</v>
      </c>
      <c r="AH39" s="468">
        <v>6.4905508000000001E-2</v>
      </c>
      <c r="AI39" s="468">
        <v>5.1317453999999998E-2</v>
      </c>
      <c r="AJ39" s="468">
        <v>5.9776101999999998E-2</v>
      </c>
      <c r="AK39" s="468">
        <v>5.1367271999999999E-2</v>
      </c>
      <c r="AL39" s="468">
        <v>0.110273485</v>
      </c>
      <c r="AM39" s="468">
        <v>0.59243131100000002</v>
      </c>
      <c r="AN39" s="468">
        <v>0.22783508999999999</v>
      </c>
      <c r="AO39" s="468">
        <v>8.5792661000000006E-2</v>
      </c>
      <c r="AP39" s="468">
        <v>6.8995635999999999E-2</v>
      </c>
      <c r="AQ39" s="468">
        <v>5.0414426999999998E-2</v>
      </c>
      <c r="AR39" s="468">
        <v>0.10326671699999999</v>
      </c>
      <c r="AS39" s="468">
        <v>0.101635355</v>
      </c>
      <c r="AT39" s="468">
        <v>5.0673661000000002E-2</v>
      </c>
      <c r="AU39" s="468">
        <v>4.2930179999999998E-2</v>
      </c>
      <c r="AV39" s="468">
        <v>3.5575888999999999E-2</v>
      </c>
      <c r="AW39" s="468">
        <v>6.5189602999999999E-2</v>
      </c>
      <c r="AX39" s="468">
        <v>0.12964800000000001</v>
      </c>
      <c r="AY39" s="468">
        <v>0.22191240000000001</v>
      </c>
      <c r="AZ39" s="456">
        <v>0.1482918</v>
      </c>
      <c r="BA39" s="456">
        <v>7.3585300000000006E-2</v>
      </c>
      <c r="BB39" s="456">
        <v>5.0739699999999999E-2</v>
      </c>
      <c r="BC39" s="456">
        <v>3.1845100000000001E-2</v>
      </c>
      <c r="BD39" s="456">
        <v>0.1091172</v>
      </c>
      <c r="BE39" s="456">
        <v>6.7416599999999993E-2</v>
      </c>
      <c r="BF39" s="456">
        <v>1.8878900000000001E-2</v>
      </c>
      <c r="BG39" s="456">
        <v>4.7424800000000003E-2</v>
      </c>
      <c r="BH39" s="456">
        <v>2.9232500000000002E-2</v>
      </c>
      <c r="BI39" s="456">
        <v>4.3346799999999998E-2</v>
      </c>
      <c r="BJ39" s="456">
        <v>0.11890630000000001</v>
      </c>
      <c r="BK39" s="456">
        <v>0.3764924</v>
      </c>
      <c r="BL39" s="456">
        <v>0.15276600000000001</v>
      </c>
      <c r="BM39" s="456">
        <v>7.3269899999999999E-2</v>
      </c>
      <c r="BN39" s="456">
        <v>4.7567400000000003E-2</v>
      </c>
      <c r="BO39" s="456">
        <v>4.8026800000000001E-3</v>
      </c>
      <c r="BP39" s="456">
        <v>8.4863300000000003E-2</v>
      </c>
      <c r="BQ39" s="456">
        <v>5.0353799999999997E-2</v>
      </c>
      <c r="BR39" s="456">
        <v>1.47663E-2</v>
      </c>
      <c r="BS39" s="456">
        <v>2.9486600000000002E-2</v>
      </c>
      <c r="BT39" s="456">
        <v>3.5848299999999998E-3</v>
      </c>
      <c r="BU39" s="456">
        <v>1.7313700000000001E-2</v>
      </c>
      <c r="BV39" s="456">
        <v>0.20726810000000001</v>
      </c>
    </row>
    <row r="40" spans="1:74" ht="11.1" customHeight="1" x14ac:dyDescent="0.2">
      <c r="A40" s="234" t="s">
        <v>663</v>
      </c>
      <c r="B40" s="476" t="s">
        <v>1567</v>
      </c>
      <c r="C40" s="468">
        <v>13.97039</v>
      </c>
      <c r="D40" s="468">
        <v>12.007031</v>
      </c>
      <c r="E40" s="468">
        <v>12.109356</v>
      </c>
      <c r="F40" s="468">
        <v>10.768197000000001</v>
      </c>
      <c r="G40" s="468">
        <v>11.532183</v>
      </c>
      <c r="H40" s="468">
        <v>12.668996</v>
      </c>
      <c r="I40" s="468">
        <v>15.766400000000001</v>
      </c>
      <c r="J40" s="468">
        <v>15.922114000000001</v>
      </c>
      <c r="K40" s="468">
        <v>12.336512000000001</v>
      </c>
      <c r="L40" s="468">
        <v>11.119448999999999</v>
      </c>
      <c r="M40" s="468">
        <v>11.434576</v>
      </c>
      <c r="N40" s="468">
        <v>13.046155000000001</v>
      </c>
      <c r="O40" s="468">
        <v>12.699878999999999</v>
      </c>
      <c r="P40" s="468">
        <v>11.432169999999999</v>
      </c>
      <c r="Q40" s="468">
        <v>12.006843999999999</v>
      </c>
      <c r="R40" s="468">
        <v>10.478032000000001</v>
      </c>
      <c r="S40" s="468">
        <v>10.839790000000001</v>
      </c>
      <c r="T40" s="468">
        <v>12.018212999999999</v>
      </c>
      <c r="U40" s="468">
        <v>15.607754999999999</v>
      </c>
      <c r="V40" s="468">
        <v>13.951835000000001</v>
      </c>
      <c r="W40" s="468">
        <v>12.559091</v>
      </c>
      <c r="X40" s="468">
        <v>11.366149</v>
      </c>
      <c r="Y40" s="468">
        <v>11.584643</v>
      </c>
      <c r="Z40" s="468">
        <v>12.50533501</v>
      </c>
      <c r="AA40" s="468">
        <v>13.447781000000001</v>
      </c>
      <c r="AB40" s="468">
        <v>11.872809999999999</v>
      </c>
      <c r="AC40" s="468">
        <v>11.655115</v>
      </c>
      <c r="AD40" s="468">
        <v>10.659670999999999</v>
      </c>
      <c r="AE40" s="468">
        <v>11.366106</v>
      </c>
      <c r="AF40" s="468">
        <v>13.643476</v>
      </c>
      <c r="AG40" s="468">
        <v>16.019259999999999</v>
      </c>
      <c r="AH40" s="468">
        <v>14.508747</v>
      </c>
      <c r="AI40" s="468">
        <v>11.894012</v>
      </c>
      <c r="AJ40" s="468">
        <v>11.185245999999999</v>
      </c>
      <c r="AK40" s="468">
        <v>11.306058</v>
      </c>
      <c r="AL40" s="468">
        <v>13.37975</v>
      </c>
      <c r="AM40" s="468">
        <v>14.178055000000001</v>
      </c>
      <c r="AN40" s="468">
        <v>12.330371</v>
      </c>
      <c r="AO40" s="468">
        <v>11.699904</v>
      </c>
      <c r="AP40" s="468">
        <v>10.725705</v>
      </c>
      <c r="AQ40" s="468">
        <v>11.024865999999999</v>
      </c>
      <c r="AR40" s="468">
        <v>13.230293</v>
      </c>
      <c r="AS40" s="468">
        <v>16.270030999999999</v>
      </c>
      <c r="AT40" s="468">
        <v>13.681792</v>
      </c>
      <c r="AU40" s="468">
        <v>11.761621</v>
      </c>
      <c r="AV40" s="468">
        <v>11.135540000000001</v>
      </c>
      <c r="AW40" s="468">
        <v>11.629655</v>
      </c>
      <c r="AX40" s="468">
        <v>13.925901</v>
      </c>
      <c r="AY40" s="468">
        <v>14.61984</v>
      </c>
      <c r="AZ40" s="456">
        <v>12.59502</v>
      </c>
      <c r="BA40" s="456">
        <v>12.62167</v>
      </c>
      <c r="BB40" s="456">
        <v>11.28476</v>
      </c>
      <c r="BC40" s="456">
        <v>11.730219999999999</v>
      </c>
      <c r="BD40" s="456">
        <v>13.51417</v>
      </c>
      <c r="BE40" s="456">
        <v>16.33944</v>
      </c>
      <c r="BF40" s="456">
        <v>15.706490000000001</v>
      </c>
      <c r="BG40" s="456">
        <v>12.91817</v>
      </c>
      <c r="BH40" s="456">
        <v>11.913930000000001</v>
      </c>
      <c r="BI40" s="456">
        <v>11.85056</v>
      </c>
      <c r="BJ40" s="456">
        <v>13.30223</v>
      </c>
      <c r="BK40" s="456">
        <v>13.80523</v>
      </c>
      <c r="BL40" s="456">
        <v>12.02678</v>
      </c>
      <c r="BM40" s="456">
        <v>12.315530000000001</v>
      </c>
      <c r="BN40" s="456">
        <v>11.09005</v>
      </c>
      <c r="BO40" s="456">
        <v>11.58831</v>
      </c>
      <c r="BP40" s="456">
        <v>13.40658</v>
      </c>
      <c r="BQ40" s="456">
        <v>16.291239999999998</v>
      </c>
      <c r="BR40" s="456">
        <v>15.69257</v>
      </c>
      <c r="BS40" s="456">
        <v>12.86469</v>
      </c>
      <c r="BT40" s="456">
        <v>11.818770000000001</v>
      </c>
      <c r="BU40" s="456">
        <v>11.82587</v>
      </c>
      <c r="BV40" s="456">
        <v>12.97443</v>
      </c>
    </row>
    <row r="41" spans="1:74" ht="11.1" customHeight="1" x14ac:dyDescent="0.2">
      <c r="A41" s="229"/>
      <c r="B41" s="67" t="s">
        <v>735</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74"/>
      <c r="BA41" s="474"/>
      <c r="BB41" s="474"/>
      <c r="BC41" s="474"/>
      <c r="BD41" s="474"/>
      <c r="BE41" s="474"/>
      <c r="BF41" s="474"/>
      <c r="BG41" s="474"/>
      <c r="BH41" s="474"/>
      <c r="BI41" s="474"/>
      <c r="BJ41" s="474"/>
      <c r="BK41" s="474"/>
      <c r="BL41" s="474"/>
      <c r="BM41" s="474"/>
      <c r="BN41" s="474"/>
      <c r="BO41" s="474"/>
      <c r="BP41" s="474"/>
      <c r="BQ41" s="474"/>
      <c r="BR41" s="474"/>
      <c r="BS41" s="474"/>
      <c r="BT41" s="474"/>
      <c r="BU41" s="474"/>
      <c r="BV41" s="474"/>
    </row>
    <row r="42" spans="1:74" s="285" customFormat="1" ht="11.1" customHeight="1" x14ac:dyDescent="0.2">
      <c r="A42" s="475" t="s">
        <v>669</v>
      </c>
      <c r="B42" s="449" t="s">
        <v>1027</v>
      </c>
      <c r="C42" s="301">
        <v>81.805861010000001</v>
      </c>
      <c r="D42" s="301">
        <v>69.174548700000003</v>
      </c>
      <c r="E42" s="301">
        <v>68.01768165</v>
      </c>
      <c r="F42" s="301">
        <v>59.17435115</v>
      </c>
      <c r="G42" s="301">
        <v>65.437802590000004</v>
      </c>
      <c r="H42" s="301">
        <v>73.198368610000003</v>
      </c>
      <c r="I42" s="301">
        <v>83.176610879999998</v>
      </c>
      <c r="J42" s="301">
        <v>82.809029879999997</v>
      </c>
      <c r="K42" s="301">
        <v>68.908996500000001</v>
      </c>
      <c r="L42" s="301">
        <v>61.427862689999998</v>
      </c>
      <c r="M42" s="301">
        <v>64.387994930000005</v>
      </c>
      <c r="N42" s="301">
        <v>75.256463870000005</v>
      </c>
      <c r="O42" s="301">
        <v>72.6610759</v>
      </c>
      <c r="P42" s="301">
        <v>64.744193109999998</v>
      </c>
      <c r="Q42" s="301">
        <v>68.971341210000006</v>
      </c>
      <c r="R42" s="301">
        <v>58.813815249999998</v>
      </c>
      <c r="S42" s="301">
        <v>62.542214129999998</v>
      </c>
      <c r="T42" s="301">
        <v>70.38997105</v>
      </c>
      <c r="U42" s="301">
        <v>85.269367759999994</v>
      </c>
      <c r="V42" s="301">
        <v>82.76285172</v>
      </c>
      <c r="W42" s="301">
        <v>70.809999739999995</v>
      </c>
      <c r="X42" s="301">
        <v>62.869972990000001</v>
      </c>
      <c r="Y42" s="301">
        <v>66.826761140000002</v>
      </c>
      <c r="Z42" s="301">
        <v>73.641700990000004</v>
      </c>
      <c r="AA42" s="301">
        <v>81.641390799999996</v>
      </c>
      <c r="AB42" s="301">
        <v>69.426931609999997</v>
      </c>
      <c r="AC42" s="301">
        <v>67.768017749999999</v>
      </c>
      <c r="AD42" s="301">
        <v>61.737323609999997</v>
      </c>
      <c r="AE42" s="301">
        <v>66.681700640000003</v>
      </c>
      <c r="AF42" s="301">
        <v>79.444759340000004</v>
      </c>
      <c r="AG42" s="301">
        <v>86.524766360000001</v>
      </c>
      <c r="AH42" s="301">
        <v>83.283143629999998</v>
      </c>
      <c r="AI42" s="301">
        <v>69.216624629999998</v>
      </c>
      <c r="AJ42" s="301">
        <v>62.878979180000002</v>
      </c>
      <c r="AK42" s="301">
        <v>64.008424969999993</v>
      </c>
      <c r="AL42" s="301">
        <v>77.501153540000004</v>
      </c>
      <c r="AM42" s="301">
        <v>88.009518909999997</v>
      </c>
      <c r="AN42" s="301">
        <v>73.381620359999999</v>
      </c>
      <c r="AO42" s="301">
        <v>68.930454440000005</v>
      </c>
      <c r="AP42" s="301">
        <v>62.49296709</v>
      </c>
      <c r="AQ42" s="301">
        <v>65.866967459999998</v>
      </c>
      <c r="AR42" s="301">
        <v>80.613017569999997</v>
      </c>
      <c r="AS42" s="301">
        <v>93.816689789999998</v>
      </c>
      <c r="AT42" s="301">
        <v>83.365625620000003</v>
      </c>
      <c r="AU42" s="301">
        <v>71.617692680000005</v>
      </c>
      <c r="AV42" s="301">
        <v>65.905209830000004</v>
      </c>
      <c r="AW42" s="301">
        <v>66.403926249999998</v>
      </c>
      <c r="AX42" s="301">
        <v>82.331297590000005</v>
      </c>
      <c r="AY42" s="301">
        <v>88.712503010000006</v>
      </c>
      <c r="AZ42" s="462">
        <v>73.659649999999999</v>
      </c>
      <c r="BA42" s="462">
        <v>73.906419999999997</v>
      </c>
      <c r="BB42" s="462">
        <v>65.548299999999998</v>
      </c>
      <c r="BC42" s="462">
        <v>68.712140000000005</v>
      </c>
      <c r="BD42" s="462">
        <v>77.778139999999993</v>
      </c>
      <c r="BE42" s="462">
        <v>89.493219999999994</v>
      </c>
      <c r="BF42" s="462">
        <v>87.429509999999993</v>
      </c>
      <c r="BG42" s="462">
        <v>74.390600000000006</v>
      </c>
      <c r="BH42" s="462">
        <v>68.510360000000006</v>
      </c>
      <c r="BI42" s="462">
        <v>70.392420000000001</v>
      </c>
      <c r="BJ42" s="462">
        <v>85.886390000000006</v>
      </c>
      <c r="BK42" s="462">
        <v>87.916560000000004</v>
      </c>
      <c r="BL42" s="462">
        <v>75.093990000000005</v>
      </c>
      <c r="BM42" s="462">
        <v>75.777289999999994</v>
      </c>
      <c r="BN42" s="462">
        <v>67.965410000000006</v>
      </c>
      <c r="BO42" s="462">
        <v>72.18065</v>
      </c>
      <c r="BP42" s="462">
        <v>81.591650000000001</v>
      </c>
      <c r="BQ42" s="462">
        <v>94.026960000000003</v>
      </c>
      <c r="BR42" s="462">
        <v>92.211870000000005</v>
      </c>
      <c r="BS42" s="462">
        <v>78.060670000000002</v>
      </c>
      <c r="BT42" s="462">
        <v>72.356309999999993</v>
      </c>
      <c r="BU42" s="462">
        <v>74.183390000000003</v>
      </c>
      <c r="BV42" s="462">
        <v>83.598609999999994</v>
      </c>
    </row>
    <row r="43" spans="1:74" ht="11.1" customHeight="1" x14ac:dyDescent="0.2">
      <c r="A43" s="234" t="s">
        <v>664</v>
      </c>
      <c r="B43" s="478" t="s">
        <v>1021</v>
      </c>
      <c r="C43" s="468">
        <v>27.728312469999999</v>
      </c>
      <c r="D43" s="468">
        <v>24.459084069999999</v>
      </c>
      <c r="E43" s="468">
        <v>25.947734260000001</v>
      </c>
      <c r="F43" s="468">
        <v>20.33066122</v>
      </c>
      <c r="G43" s="468">
        <v>23.696620190000001</v>
      </c>
      <c r="H43" s="468">
        <v>30.392852470000001</v>
      </c>
      <c r="I43" s="468">
        <v>37.149022739999999</v>
      </c>
      <c r="J43" s="468">
        <v>36.533886090000003</v>
      </c>
      <c r="K43" s="468">
        <v>30.68439184</v>
      </c>
      <c r="L43" s="468">
        <v>27.083527149999998</v>
      </c>
      <c r="M43" s="468">
        <v>25.713037830000001</v>
      </c>
      <c r="N43" s="468">
        <v>28.249464360000001</v>
      </c>
      <c r="O43" s="468">
        <v>30.78292965</v>
      </c>
      <c r="P43" s="468">
        <v>27.426842650000001</v>
      </c>
      <c r="Q43" s="468">
        <v>29.269513010000001</v>
      </c>
      <c r="R43" s="468">
        <v>23.262649639999999</v>
      </c>
      <c r="S43" s="468">
        <v>26.64171696</v>
      </c>
      <c r="T43" s="468">
        <v>32.830453839999997</v>
      </c>
      <c r="U43" s="468">
        <v>41.44407855</v>
      </c>
      <c r="V43" s="468">
        <v>39.117751210000002</v>
      </c>
      <c r="W43" s="468">
        <v>33.266736880000003</v>
      </c>
      <c r="X43" s="468">
        <v>27.33045345</v>
      </c>
      <c r="Y43" s="468">
        <v>28.75064167</v>
      </c>
      <c r="Z43" s="468">
        <v>31.788569679999998</v>
      </c>
      <c r="AA43" s="468">
        <v>33.628866350000003</v>
      </c>
      <c r="AB43" s="468">
        <v>31.599347649999999</v>
      </c>
      <c r="AC43" s="468">
        <v>30.569849869999999</v>
      </c>
      <c r="AD43" s="468">
        <v>27.069030919999999</v>
      </c>
      <c r="AE43" s="468">
        <v>28.358852129999999</v>
      </c>
      <c r="AF43" s="468">
        <v>35.552680610000003</v>
      </c>
      <c r="AG43" s="468">
        <v>42.313867760000001</v>
      </c>
      <c r="AH43" s="468">
        <v>39.758246579999998</v>
      </c>
      <c r="AI43" s="468">
        <v>33.998024620000002</v>
      </c>
      <c r="AJ43" s="468">
        <v>27.35469685</v>
      </c>
      <c r="AK43" s="468">
        <v>28.45063257</v>
      </c>
      <c r="AL43" s="468">
        <v>32.484031690000002</v>
      </c>
      <c r="AM43" s="468">
        <v>35.164634040000003</v>
      </c>
      <c r="AN43" s="468">
        <v>31.304652000000001</v>
      </c>
      <c r="AO43" s="468">
        <v>28.640962460000001</v>
      </c>
      <c r="AP43" s="468">
        <v>24.281113520000002</v>
      </c>
      <c r="AQ43" s="468">
        <v>26.952496369999999</v>
      </c>
      <c r="AR43" s="468">
        <v>35.514502149999998</v>
      </c>
      <c r="AS43" s="468">
        <v>44.493613330000002</v>
      </c>
      <c r="AT43" s="468">
        <v>39.081909179999997</v>
      </c>
      <c r="AU43" s="468">
        <v>34.081466560000003</v>
      </c>
      <c r="AV43" s="468">
        <v>28.546784219999999</v>
      </c>
      <c r="AW43" s="468">
        <v>27.199007890000001</v>
      </c>
      <c r="AX43" s="468">
        <v>34.381107530000001</v>
      </c>
      <c r="AY43" s="468">
        <v>37.026629849999999</v>
      </c>
      <c r="AZ43" s="456">
        <v>30.908429999999999</v>
      </c>
      <c r="BA43" s="456">
        <v>30.270879999999998</v>
      </c>
      <c r="BB43" s="456">
        <v>25.317399999999999</v>
      </c>
      <c r="BC43" s="456">
        <v>27.73141</v>
      </c>
      <c r="BD43" s="456">
        <v>34.26932</v>
      </c>
      <c r="BE43" s="456">
        <v>42.257240000000003</v>
      </c>
      <c r="BF43" s="456">
        <v>40.414929999999998</v>
      </c>
      <c r="BG43" s="456">
        <v>34.752409999999998</v>
      </c>
      <c r="BH43" s="456">
        <v>28.64104</v>
      </c>
      <c r="BI43" s="456">
        <v>28.609860000000001</v>
      </c>
      <c r="BJ43" s="456">
        <v>34.95138</v>
      </c>
      <c r="BK43" s="456">
        <v>34.789340000000003</v>
      </c>
      <c r="BL43" s="456">
        <v>30.765650000000001</v>
      </c>
      <c r="BM43" s="456">
        <v>30.40493</v>
      </c>
      <c r="BN43" s="456">
        <v>26.0045</v>
      </c>
      <c r="BO43" s="456">
        <v>28.475739999999998</v>
      </c>
      <c r="BP43" s="456">
        <v>35.197229999999998</v>
      </c>
      <c r="BQ43" s="456">
        <v>44.108609999999999</v>
      </c>
      <c r="BR43" s="456">
        <v>42.321480000000001</v>
      </c>
      <c r="BS43" s="456">
        <v>36.077190000000002</v>
      </c>
      <c r="BT43" s="456">
        <v>29.553999999999998</v>
      </c>
      <c r="BU43" s="456">
        <v>29.659400000000002</v>
      </c>
      <c r="BV43" s="456">
        <v>34.642209999999999</v>
      </c>
    </row>
    <row r="44" spans="1:74" ht="11.1" customHeight="1" x14ac:dyDescent="0.2">
      <c r="A44" s="234" t="s">
        <v>665</v>
      </c>
      <c r="B44" s="446" t="s">
        <v>473</v>
      </c>
      <c r="C44" s="468">
        <v>23.86595093</v>
      </c>
      <c r="D44" s="468">
        <v>17.659593539999999</v>
      </c>
      <c r="E44" s="468">
        <v>13.717796140000001</v>
      </c>
      <c r="F44" s="468">
        <v>13.46484515</v>
      </c>
      <c r="G44" s="468">
        <v>13.798435319999999</v>
      </c>
      <c r="H44" s="468">
        <v>15.28797398</v>
      </c>
      <c r="I44" s="468">
        <v>18.17148315</v>
      </c>
      <c r="J44" s="468">
        <v>19.09261708</v>
      </c>
      <c r="K44" s="468">
        <v>12.37687921</v>
      </c>
      <c r="L44" s="468">
        <v>9.0460841829999996</v>
      </c>
      <c r="M44" s="468">
        <v>11.38785852</v>
      </c>
      <c r="N44" s="468">
        <v>17.032377149999999</v>
      </c>
      <c r="O44" s="468">
        <v>12.451085300000001</v>
      </c>
      <c r="P44" s="468">
        <v>10.585938820000001</v>
      </c>
      <c r="Q44" s="468">
        <v>11.673125349999999</v>
      </c>
      <c r="R44" s="468">
        <v>10.13990851</v>
      </c>
      <c r="S44" s="468">
        <v>8.7695523830000006</v>
      </c>
      <c r="T44" s="468">
        <v>10.21313395</v>
      </c>
      <c r="U44" s="468">
        <v>16.118471670000002</v>
      </c>
      <c r="V44" s="468">
        <v>15.8124275</v>
      </c>
      <c r="W44" s="468">
        <v>11.52792051</v>
      </c>
      <c r="X44" s="468">
        <v>8.8704651820000002</v>
      </c>
      <c r="Y44" s="468">
        <v>10.361991740000001</v>
      </c>
      <c r="Z44" s="468">
        <v>12.319769559999999</v>
      </c>
      <c r="AA44" s="468">
        <v>17.825246709999998</v>
      </c>
      <c r="AB44" s="468">
        <v>9.9803839819999993</v>
      </c>
      <c r="AC44" s="468">
        <v>8.4780931390000003</v>
      </c>
      <c r="AD44" s="468">
        <v>8.9465954799999992</v>
      </c>
      <c r="AE44" s="468">
        <v>10.713961769999999</v>
      </c>
      <c r="AF44" s="468">
        <v>15.099990679999999</v>
      </c>
      <c r="AG44" s="468">
        <v>16.230771789999999</v>
      </c>
      <c r="AH44" s="468">
        <v>14.88034294</v>
      </c>
      <c r="AI44" s="468">
        <v>8.7406147149999995</v>
      </c>
      <c r="AJ44" s="468">
        <v>8.1719782050000003</v>
      </c>
      <c r="AK44" s="468">
        <v>8.3904683930000008</v>
      </c>
      <c r="AL44" s="468">
        <v>14.337762469999999</v>
      </c>
      <c r="AM44" s="468">
        <v>21.032432010000001</v>
      </c>
      <c r="AN44" s="468">
        <v>14.5935413</v>
      </c>
      <c r="AO44" s="468">
        <v>10.98175093</v>
      </c>
      <c r="AP44" s="468">
        <v>10.94221789</v>
      </c>
      <c r="AQ44" s="468">
        <v>9.8962419859999997</v>
      </c>
      <c r="AR44" s="468">
        <v>15.272228269999999</v>
      </c>
      <c r="AS44" s="468">
        <v>19.72348251</v>
      </c>
      <c r="AT44" s="468">
        <v>14.83938324</v>
      </c>
      <c r="AU44" s="468">
        <v>10.425126519999999</v>
      </c>
      <c r="AV44" s="468">
        <v>11.10185555</v>
      </c>
      <c r="AW44" s="468">
        <v>11.603065389999999</v>
      </c>
      <c r="AX44" s="468">
        <v>17.763470000000002</v>
      </c>
      <c r="AY44" s="468">
        <v>20.79326</v>
      </c>
      <c r="AZ44" s="456">
        <v>15.399150000000001</v>
      </c>
      <c r="BA44" s="456">
        <v>13.4681</v>
      </c>
      <c r="BB44" s="456">
        <v>12.37365</v>
      </c>
      <c r="BC44" s="456">
        <v>10.880129999999999</v>
      </c>
      <c r="BD44" s="456">
        <v>13.242089999999999</v>
      </c>
      <c r="BE44" s="456">
        <v>16.817209999999999</v>
      </c>
      <c r="BF44" s="456">
        <v>16.775390000000002</v>
      </c>
      <c r="BG44" s="456">
        <v>11.42764</v>
      </c>
      <c r="BH44" s="456">
        <v>11.49493</v>
      </c>
      <c r="BI44" s="456">
        <v>13.12462</v>
      </c>
      <c r="BJ44" s="456">
        <v>20.143910000000002</v>
      </c>
      <c r="BK44" s="456">
        <v>20.448589999999999</v>
      </c>
      <c r="BL44" s="456">
        <v>15.62124</v>
      </c>
      <c r="BM44" s="456">
        <v>13.92501</v>
      </c>
      <c r="BN44" s="456">
        <v>13.54626</v>
      </c>
      <c r="BO44" s="456">
        <v>12.340339999999999</v>
      </c>
      <c r="BP44" s="456">
        <v>14.39424</v>
      </c>
      <c r="BQ44" s="456">
        <v>18.147410000000001</v>
      </c>
      <c r="BR44" s="456">
        <v>18.31559</v>
      </c>
      <c r="BS44" s="456">
        <v>12.626659999999999</v>
      </c>
      <c r="BT44" s="456">
        <v>12.64903</v>
      </c>
      <c r="BU44" s="456">
        <v>14.191050000000001</v>
      </c>
      <c r="BV44" s="456">
        <v>17.066459999999999</v>
      </c>
    </row>
    <row r="45" spans="1:74" ht="11.1" customHeight="1" x14ac:dyDescent="0.2">
      <c r="A45" s="234" t="s">
        <v>666</v>
      </c>
      <c r="B45" s="446" t="s">
        <v>1022</v>
      </c>
      <c r="C45" s="468">
        <v>24.976103999999999</v>
      </c>
      <c r="D45" s="468">
        <v>21.677513999999999</v>
      </c>
      <c r="E45" s="468">
        <v>22.356406</v>
      </c>
      <c r="F45" s="468">
        <v>19.338346000000001</v>
      </c>
      <c r="G45" s="468">
        <v>22.62135</v>
      </c>
      <c r="H45" s="468">
        <v>23.104254000000001</v>
      </c>
      <c r="I45" s="468">
        <v>23.994440999999998</v>
      </c>
      <c r="J45" s="468">
        <v>23.605253999999999</v>
      </c>
      <c r="K45" s="468">
        <v>22.09065</v>
      </c>
      <c r="L45" s="468">
        <v>20.431763</v>
      </c>
      <c r="M45" s="468">
        <v>22.007086000000001</v>
      </c>
      <c r="N45" s="468">
        <v>24.383047000000001</v>
      </c>
      <c r="O45" s="468">
        <v>24.382957999999999</v>
      </c>
      <c r="P45" s="468">
        <v>21.35632</v>
      </c>
      <c r="Q45" s="468">
        <v>21.878081000000002</v>
      </c>
      <c r="R45" s="468">
        <v>20.077632000000001</v>
      </c>
      <c r="S45" s="468">
        <v>22.207439000000001</v>
      </c>
      <c r="T45" s="468">
        <v>23.373743000000001</v>
      </c>
      <c r="U45" s="468">
        <v>24.054993</v>
      </c>
      <c r="V45" s="468">
        <v>23.876401000000001</v>
      </c>
      <c r="W45" s="468">
        <v>22.623988000000001</v>
      </c>
      <c r="X45" s="468">
        <v>21.732585</v>
      </c>
      <c r="Y45" s="468">
        <v>22.630302</v>
      </c>
      <c r="Z45" s="468">
        <v>24.396889000000002</v>
      </c>
      <c r="AA45" s="468">
        <v>24.642478000000001</v>
      </c>
      <c r="AB45" s="468">
        <v>22.390941999999999</v>
      </c>
      <c r="AC45" s="468">
        <v>21.840306000000002</v>
      </c>
      <c r="AD45" s="468">
        <v>18.979800000000001</v>
      </c>
      <c r="AE45" s="468">
        <v>22.118300000000001</v>
      </c>
      <c r="AF45" s="468">
        <v>23.234210999999998</v>
      </c>
      <c r="AG45" s="468">
        <v>23.685130000000001</v>
      </c>
      <c r="AH45" s="468">
        <v>24.107386999999999</v>
      </c>
      <c r="AI45" s="468">
        <v>22.608529000000001</v>
      </c>
      <c r="AJ45" s="468">
        <v>21.983473</v>
      </c>
      <c r="AK45" s="468">
        <v>21.857797999999999</v>
      </c>
      <c r="AL45" s="468">
        <v>24.910430999999999</v>
      </c>
      <c r="AM45" s="468">
        <v>24.967769000000001</v>
      </c>
      <c r="AN45" s="468">
        <v>21.686121</v>
      </c>
      <c r="AO45" s="468">
        <v>21.511257000000001</v>
      </c>
      <c r="AP45" s="468">
        <v>20.215267000000001</v>
      </c>
      <c r="AQ45" s="468">
        <v>22.085408999999999</v>
      </c>
      <c r="AR45" s="468">
        <v>23.355685000000001</v>
      </c>
      <c r="AS45" s="468">
        <v>23.793851</v>
      </c>
      <c r="AT45" s="468">
        <v>23.904906</v>
      </c>
      <c r="AU45" s="468">
        <v>22.213543000000001</v>
      </c>
      <c r="AV45" s="468">
        <v>20.132553000000001</v>
      </c>
      <c r="AW45" s="468">
        <v>21.798164</v>
      </c>
      <c r="AX45" s="468">
        <v>24.33361</v>
      </c>
      <c r="AY45" s="468">
        <v>24.33361</v>
      </c>
      <c r="AZ45" s="456">
        <v>21.261119999999998</v>
      </c>
      <c r="BA45" s="456">
        <v>22.101489999999998</v>
      </c>
      <c r="BB45" s="456">
        <v>20.099710000000002</v>
      </c>
      <c r="BC45" s="456">
        <v>23.10971</v>
      </c>
      <c r="BD45" s="456">
        <v>23.423770000000001</v>
      </c>
      <c r="BE45" s="456">
        <v>24.33361</v>
      </c>
      <c r="BF45" s="456">
        <v>24.33361</v>
      </c>
      <c r="BG45" s="456">
        <v>23.063310000000001</v>
      </c>
      <c r="BH45" s="456">
        <v>21.70187</v>
      </c>
      <c r="BI45" s="456">
        <v>22.33755</v>
      </c>
      <c r="BJ45" s="456">
        <v>24.33361</v>
      </c>
      <c r="BK45" s="456">
        <v>24.33361</v>
      </c>
      <c r="BL45" s="456">
        <v>21.187740000000002</v>
      </c>
      <c r="BM45" s="456">
        <v>21.347750000000001</v>
      </c>
      <c r="BN45" s="456">
        <v>18.743639999999999</v>
      </c>
      <c r="BO45" s="456">
        <v>22.806460000000001</v>
      </c>
      <c r="BP45" s="456">
        <v>23.54871</v>
      </c>
      <c r="BQ45" s="456">
        <v>24.33361</v>
      </c>
      <c r="BR45" s="456">
        <v>24.33361</v>
      </c>
      <c r="BS45" s="456">
        <v>22.96424</v>
      </c>
      <c r="BT45" s="456">
        <v>21.825220000000002</v>
      </c>
      <c r="BU45" s="456">
        <v>22.408259999999999</v>
      </c>
      <c r="BV45" s="456">
        <v>24.207750000000001</v>
      </c>
    </row>
    <row r="46" spans="1:74" ht="11.1" customHeight="1" x14ac:dyDescent="0.2">
      <c r="A46" s="234" t="s">
        <v>667</v>
      </c>
      <c r="B46" s="446" t="s">
        <v>1015</v>
      </c>
      <c r="C46" s="468">
        <v>0.75367160899999996</v>
      </c>
      <c r="D46" s="468">
        <v>0.81267897600000005</v>
      </c>
      <c r="E46" s="468">
        <v>1.0552259749999999</v>
      </c>
      <c r="F46" s="468">
        <v>0.92378893100000004</v>
      </c>
      <c r="G46" s="468">
        <v>0.80008991500000004</v>
      </c>
      <c r="H46" s="468">
        <v>0.65950751399999996</v>
      </c>
      <c r="I46" s="468">
        <v>0.56647437899999997</v>
      </c>
      <c r="J46" s="468">
        <v>0.56591977699999996</v>
      </c>
      <c r="K46" s="468">
        <v>0.56700199799999995</v>
      </c>
      <c r="L46" s="468">
        <v>0.50966255100000002</v>
      </c>
      <c r="M46" s="468">
        <v>0.61831661400000004</v>
      </c>
      <c r="N46" s="468">
        <v>0.86450828099999999</v>
      </c>
      <c r="O46" s="468">
        <v>1.0809196430000001</v>
      </c>
      <c r="P46" s="468">
        <v>0.74634627899999995</v>
      </c>
      <c r="Q46" s="468">
        <v>0.95171629800000002</v>
      </c>
      <c r="R46" s="468">
        <v>0.77694200499999999</v>
      </c>
      <c r="S46" s="468">
        <v>0.82517121699999996</v>
      </c>
      <c r="T46" s="468">
        <v>0.44462737200000002</v>
      </c>
      <c r="U46" s="468">
        <v>0.65481561300000002</v>
      </c>
      <c r="V46" s="468">
        <v>0.62451416999999998</v>
      </c>
      <c r="W46" s="468">
        <v>0.463388725</v>
      </c>
      <c r="X46" s="468">
        <v>0.691531389</v>
      </c>
      <c r="Y46" s="468">
        <v>0.58626582299999996</v>
      </c>
      <c r="Z46" s="468">
        <v>1.0245862910000001</v>
      </c>
      <c r="AA46" s="468">
        <v>1.173946427</v>
      </c>
      <c r="AB46" s="468">
        <v>0.90960729799999995</v>
      </c>
      <c r="AC46" s="468">
        <v>1.116542422</v>
      </c>
      <c r="AD46" s="468">
        <v>0.97843566400000004</v>
      </c>
      <c r="AE46" s="468">
        <v>0.97132109499999997</v>
      </c>
      <c r="AF46" s="468">
        <v>0.488708376</v>
      </c>
      <c r="AG46" s="468">
        <v>0.40760487400000001</v>
      </c>
      <c r="AH46" s="468">
        <v>0.69327499400000003</v>
      </c>
      <c r="AI46" s="468">
        <v>0.35785293899999998</v>
      </c>
      <c r="AJ46" s="468">
        <v>0.43060219700000002</v>
      </c>
      <c r="AK46" s="468">
        <v>0.383944112</v>
      </c>
      <c r="AL46" s="468">
        <v>0.81318402300000003</v>
      </c>
      <c r="AM46" s="468">
        <v>0.63261640699999999</v>
      </c>
      <c r="AN46" s="468">
        <v>0.72860805699999998</v>
      </c>
      <c r="AO46" s="468">
        <v>0.91144938499999995</v>
      </c>
      <c r="AP46" s="468">
        <v>0.72156359400000003</v>
      </c>
      <c r="AQ46" s="468">
        <v>1.004914694</v>
      </c>
      <c r="AR46" s="468">
        <v>0.88310580500000002</v>
      </c>
      <c r="AS46" s="468">
        <v>0.695573687</v>
      </c>
      <c r="AT46" s="468">
        <v>0.56673175200000003</v>
      </c>
      <c r="AU46" s="468">
        <v>0.46489273199999998</v>
      </c>
      <c r="AV46" s="468">
        <v>0.48295447899999999</v>
      </c>
      <c r="AW46" s="468">
        <v>0.51078456800000005</v>
      </c>
      <c r="AX46" s="468">
        <v>0.7832846</v>
      </c>
      <c r="AY46" s="468">
        <v>0.86160820000000005</v>
      </c>
      <c r="AZ46" s="456">
        <v>0.76242549999999998</v>
      </c>
      <c r="BA46" s="456">
        <v>0.98727140000000002</v>
      </c>
      <c r="BB46" s="456">
        <v>0.96070560000000005</v>
      </c>
      <c r="BC46" s="456">
        <v>0.93072379999999999</v>
      </c>
      <c r="BD46" s="456">
        <v>0.69690129999999995</v>
      </c>
      <c r="BE46" s="456">
        <v>0.64331499999999997</v>
      </c>
      <c r="BF46" s="456">
        <v>0.57185240000000004</v>
      </c>
      <c r="BG46" s="456">
        <v>0.51822069999999998</v>
      </c>
      <c r="BH46" s="456">
        <v>0.62495330000000004</v>
      </c>
      <c r="BI46" s="456">
        <v>0.65703120000000004</v>
      </c>
      <c r="BJ46" s="456">
        <v>0.86598140000000001</v>
      </c>
      <c r="BK46" s="456">
        <v>0.90732570000000001</v>
      </c>
      <c r="BL46" s="456">
        <v>0.78559829999999997</v>
      </c>
      <c r="BM46" s="456">
        <v>1.004121</v>
      </c>
      <c r="BN46" s="456">
        <v>0.97140389999999999</v>
      </c>
      <c r="BO46" s="456">
        <v>0.93838100000000002</v>
      </c>
      <c r="BP46" s="456">
        <v>0.70180319999999996</v>
      </c>
      <c r="BQ46" s="456">
        <v>0.64714300000000002</v>
      </c>
      <c r="BR46" s="456">
        <v>0.57488479999999997</v>
      </c>
      <c r="BS46" s="456">
        <v>0.52074980000000004</v>
      </c>
      <c r="BT46" s="456">
        <v>0.62875309999999995</v>
      </c>
      <c r="BU46" s="456">
        <v>0.66357270000000002</v>
      </c>
      <c r="BV46" s="456">
        <v>0.87884430000000002</v>
      </c>
    </row>
    <row r="47" spans="1:74" ht="11.1" customHeight="1" x14ac:dyDescent="0.2">
      <c r="A47" s="234" t="s">
        <v>1570</v>
      </c>
      <c r="B47" s="446" t="s">
        <v>1016</v>
      </c>
      <c r="C47" s="468">
        <v>3.1754932579999999</v>
      </c>
      <c r="D47" s="468">
        <v>3.3159954709999999</v>
      </c>
      <c r="E47" s="468">
        <v>3.4678138249999999</v>
      </c>
      <c r="F47" s="468">
        <v>3.3945489860000002</v>
      </c>
      <c r="G47" s="468">
        <v>2.866042808</v>
      </c>
      <c r="H47" s="468">
        <v>1.842679661</v>
      </c>
      <c r="I47" s="468">
        <v>1.511474414</v>
      </c>
      <c r="J47" s="468">
        <v>1.2564065609999999</v>
      </c>
      <c r="K47" s="468">
        <v>1.6589717740000001</v>
      </c>
      <c r="L47" s="468">
        <v>2.930881088</v>
      </c>
      <c r="M47" s="468">
        <v>3.5238862360000001</v>
      </c>
      <c r="N47" s="468">
        <v>3.0356424579999999</v>
      </c>
      <c r="O47" s="468">
        <v>2.9385349999999999</v>
      </c>
      <c r="P47" s="468">
        <v>3.3849429999999998</v>
      </c>
      <c r="Q47" s="468">
        <v>3.5931150000000001</v>
      </c>
      <c r="R47" s="468">
        <v>2.8232699999999999</v>
      </c>
      <c r="S47" s="468">
        <v>2.0822319999999999</v>
      </c>
      <c r="T47" s="468">
        <v>1.6667510000000001</v>
      </c>
      <c r="U47" s="468">
        <v>0.99516199999999999</v>
      </c>
      <c r="V47" s="468">
        <v>1.4389609999999999</v>
      </c>
      <c r="W47" s="468">
        <v>1.2864709999999999</v>
      </c>
      <c r="X47" s="468">
        <v>2.6787339999999999</v>
      </c>
      <c r="Y47" s="468">
        <v>3.1645590000000001</v>
      </c>
      <c r="Z47" s="468">
        <v>2.9228839999999998</v>
      </c>
      <c r="AA47" s="468">
        <v>3.0681780000000001</v>
      </c>
      <c r="AB47" s="468">
        <v>2.9218519999999999</v>
      </c>
      <c r="AC47" s="468">
        <v>3.8300519999999998</v>
      </c>
      <c r="AD47" s="468">
        <v>3.514135</v>
      </c>
      <c r="AE47" s="468">
        <v>2.101440873</v>
      </c>
      <c r="AF47" s="468">
        <v>2.1909200000000002</v>
      </c>
      <c r="AG47" s="468">
        <v>1.1278539999999999</v>
      </c>
      <c r="AH47" s="468">
        <v>1.16842</v>
      </c>
      <c r="AI47" s="468">
        <v>1.4684790000000001</v>
      </c>
      <c r="AJ47" s="468">
        <v>2.5862669999999999</v>
      </c>
      <c r="AK47" s="468">
        <v>3.3571339999999998</v>
      </c>
      <c r="AL47" s="468">
        <v>3.4061840000000001</v>
      </c>
      <c r="AM47" s="468">
        <v>3.651229646</v>
      </c>
      <c r="AN47" s="468">
        <v>2.9810140189999998</v>
      </c>
      <c r="AO47" s="468">
        <v>3.9661263870000001</v>
      </c>
      <c r="AP47" s="468">
        <v>3.1094879849999999</v>
      </c>
      <c r="AQ47" s="468">
        <v>2.5722787660000002</v>
      </c>
      <c r="AR47" s="468">
        <v>1.8596682630000001</v>
      </c>
      <c r="AS47" s="468">
        <v>1.2764110879999999</v>
      </c>
      <c r="AT47" s="468">
        <v>1.242700401</v>
      </c>
      <c r="AU47" s="468">
        <v>1.1939838899999999</v>
      </c>
      <c r="AV47" s="468">
        <v>2.7418357250000001</v>
      </c>
      <c r="AW47" s="468">
        <v>3.1674479230000001</v>
      </c>
      <c r="AX47" s="468">
        <v>3.3359549999999998</v>
      </c>
      <c r="AY47" s="468">
        <v>3.5241440000000002</v>
      </c>
      <c r="AZ47" s="456">
        <v>3.1214050000000002</v>
      </c>
      <c r="BA47" s="456">
        <v>4.0759090000000002</v>
      </c>
      <c r="BB47" s="456">
        <v>3.3578679999999999</v>
      </c>
      <c r="BC47" s="456">
        <v>2.5060920000000002</v>
      </c>
      <c r="BD47" s="456">
        <v>2.0438649999999998</v>
      </c>
      <c r="BE47" s="456">
        <v>1.265638</v>
      </c>
      <c r="BF47" s="456">
        <v>1.3051820000000001</v>
      </c>
      <c r="BG47" s="456">
        <v>1.352727</v>
      </c>
      <c r="BH47" s="456">
        <v>2.8414079999999999</v>
      </c>
      <c r="BI47" s="456">
        <v>3.408658</v>
      </c>
      <c r="BJ47" s="456">
        <v>3.7468370000000002</v>
      </c>
      <c r="BK47" s="456">
        <v>4.7779449999999999</v>
      </c>
      <c r="BL47" s="456">
        <v>4.1121169999999996</v>
      </c>
      <c r="BM47" s="456">
        <v>5.4203939999999999</v>
      </c>
      <c r="BN47" s="456">
        <v>4.4505080000000001</v>
      </c>
      <c r="BO47" s="456">
        <v>3.3289849999999999</v>
      </c>
      <c r="BP47" s="456">
        <v>2.7146759999999999</v>
      </c>
      <c r="BQ47" s="456">
        <v>1.6999310000000001</v>
      </c>
      <c r="BR47" s="456">
        <v>1.723255</v>
      </c>
      <c r="BS47" s="456">
        <v>1.78346</v>
      </c>
      <c r="BT47" s="456">
        <v>3.7579769999999999</v>
      </c>
      <c r="BU47" s="456">
        <v>4.4936949999999998</v>
      </c>
      <c r="BV47" s="456">
        <v>4.5682260000000001</v>
      </c>
    </row>
    <row r="48" spans="1:74" ht="11.1" customHeight="1" x14ac:dyDescent="0.2">
      <c r="A48" s="234" t="s">
        <v>1571</v>
      </c>
      <c r="B48" s="446" t="s">
        <v>1017</v>
      </c>
      <c r="C48" s="468">
        <v>0.58123115800000003</v>
      </c>
      <c r="D48" s="468">
        <v>0.73642898400000001</v>
      </c>
      <c r="E48" s="468">
        <v>0.98136876200000001</v>
      </c>
      <c r="F48" s="468">
        <v>1.2287159590000001</v>
      </c>
      <c r="G48" s="468">
        <v>1.211356095</v>
      </c>
      <c r="H48" s="468">
        <v>1.444485019</v>
      </c>
      <c r="I48" s="468">
        <v>1.308847345</v>
      </c>
      <c r="J48" s="468">
        <v>1.2939160700000001</v>
      </c>
      <c r="K48" s="468">
        <v>1.1465369999999999</v>
      </c>
      <c r="L48" s="468">
        <v>0.92577344699999997</v>
      </c>
      <c r="M48" s="468">
        <v>0.67551397499999999</v>
      </c>
      <c r="N48" s="468">
        <v>0.53359855499999997</v>
      </c>
      <c r="O48" s="468">
        <v>0.55173135500000003</v>
      </c>
      <c r="P48" s="468">
        <v>0.79053521500000001</v>
      </c>
      <c r="Q48" s="468">
        <v>1.1780259099999999</v>
      </c>
      <c r="R48" s="468">
        <v>1.344942614</v>
      </c>
      <c r="S48" s="468">
        <v>1.5340038499999999</v>
      </c>
      <c r="T48" s="468">
        <v>1.502223197</v>
      </c>
      <c r="U48" s="468">
        <v>1.642350403</v>
      </c>
      <c r="V48" s="468">
        <v>1.5217039210000001</v>
      </c>
      <c r="W48" s="468">
        <v>1.2957350949999999</v>
      </c>
      <c r="X48" s="468">
        <v>1.167672335</v>
      </c>
      <c r="Y48" s="468">
        <v>0.953921193</v>
      </c>
      <c r="Z48" s="468">
        <v>0.70700042600000002</v>
      </c>
      <c r="AA48" s="468">
        <v>0.72039708300000005</v>
      </c>
      <c r="AB48" s="468">
        <v>1.2634041389999999</v>
      </c>
      <c r="AC48" s="468">
        <v>1.5431502530000001</v>
      </c>
      <c r="AD48" s="468">
        <v>1.7926403689999999</v>
      </c>
      <c r="AE48" s="468">
        <v>1.9879156520000001</v>
      </c>
      <c r="AF48" s="468">
        <v>2.5180390730000002</v>
      </c>
      <c r="AG48" s="468">
        <v>2.3648142019999998</v>
      </c>
      <c r="AH48" s="468">
        <v>2.2891962669999999</v>
      </c>
      <c r="AI48" s="468">
        <v>1.7773131010000001</v>
      </c>
      <c r="AJ48" s="468">
        <v>1.9997050009999999</v>
      </c>
      <c r="AK48" s="468">
        <v>1.186258866</v>
      </c>
      <c r="AL48" s="468">
        <v>1.052374795</v>
      </c>
      <c r="AM48" s="468">
        <v>1.5210220640000001</v>
      </c>
      <c r="AN48" s="468">
        <v>1.56128215</v>
      </c>
      <c r="AO48" s="468">
        <v>2.4965699649999999</v>
      </c>
      <c r="AP48" s="468">
        <v>2.8405336480000001</v>
      </c>
      <c r="AQ48" s="468">
        <v>2.9328104310000001</v>
      </c>
      <c r="AR48" s="468">
        <v>3.3294746650000002</v>
      </c>
      <c r="AS48" s="468">
        <v>3.459129779</v>
      </c>
      <c r="AT48" s="468">
        <v>3.3156818719999999</v>
      </c>
      <c r="AU48" s="468">
        <v>2.8158297960000001</v>
      </c>
      <c r="AV48" s="468">
        <v>2.429838825</v>
      </c>
      <c r="AW48" s="468">
        <v>1.6765491720000001</v>
      </c>
      <c r="AX48" s="468">
        <v>1.120773</v>
      </c>
      <c r="AY48" s="468">
        <v>1.5007219999999999</v>
      </c>
      <c r="AZ48" s="456">
        <v>1.787121</v>
      </c>
      <c r="BA48" s="456">
        <v>2.621016</v>
      </c>
      <c r="BB48" s="456">
        <v>2.9985460000000002</v>
      </c>
      <c r="BC48" s="456">
        <v>3.1938849999999999</v>
      </c>
      <c r="BD48" s="456">
        <v>3.6888930000000002</v>
      </c>
      <c r="BE48" s="456">
        <v>3.7435659999999999</v>
      </c>
      <c r="BF48" s="456">
        <v>3.5905849999999999</v>
      </c>
      <c r="BG48" s="456">
        <v>2.9577689999999999</v>
      </c>
      <c r="BH48" s="456">
        <v>2.7644449999999998</v>
      </c>
      <c r="BI48" s="456">
        <v>1.811072</v>
      </c>
      <c r="BJ48" s="456">
        <v>1.3544</v>
      </c>
      <c r="BK48" s="456">
        <v>1.9077059999999999</v>
      </c>
      <c r="BL48" s="456">
        <v>2.2116310000000001</v>
      </c>
      <c r="BM48" s="456">
        <v>3.3102239999999998</v>
      </c>
      <c r="BN48" s="456">
        <v>3.7814869999999998</v>
      </c>
      <c r="BO48" s="456">
        <v>3.9615589999999998</v>
      </c>
      <c r="BP48" s="456">
        <v>4.6591620000000002</v>
      </c>
      <c r="BQ48" s="456">
        <v>4.6670439999999997</v>
      </c>
      <c r="BR48" s="456">
        <v>4.4996600000000004</v>
      </c>
      <c r="BS48" s="456">
        <v>3.767684</v>
      </c>
      <c r="BT48" s="456">
        <v>3.5017119999999999</v>
      </c>
      <c r="BU48" s="456">
        <v>2.2894610000000002</v>
      </c>
      <c r="BV48" s="456">
        <v>1.6772100000000001</v>
      </c>
    </row>
    <row r="49" spans="1:74" ht="11.1" customHeight="1" x14ac:dyDescent="0.2">
      <c r="A49" s="234" t="s">
        <v>668</v>
      </c>
      <c r="B49" s="478" t="s">
        <v>1566</v>
      </c>
      <c r="C49" s="468">
        <v>0.72509758700000004</v>
      </c>
      <c r="D49" s="468">
        <v>0.51325365999999994</v>
      </c>
      <c r="E49" s="468">
        <v>0.49133668899999999</v>
      </c>
      <c r="F49" s="468">
        <v>0.49344490400000002</v>
      </c>
      <c r="G49" s="468">
        <v>0.443908264</v>
      </c>
      <c r="H49" s="468">
        <v>0.46661596300000002</v>
      </c>
      <c r="I49" s="468">
        <v>0.47486784799999998</v>
      </c>
      <c r="J49" s="468">
        <v>0.461030306</v>
      </c>
      <c r="K49" s="468">
        <v>0.384564674</v>
      </c>
      <c r="L49" s="468">
        <v>0.50017127699999997</v>
      </c>
      <c r="M49" s="468">
        <v>0.46229575000000001</v>
      </c>
      <c r="N49" s="468">
        <v>1.157826067</v>
      </c>
      <c r="O49" s="468">
        <v>0.472916952</v>
      </c>
      <c r="P49" s="468">
        <v>0.45326714600000001</v>
      </c>
      <c r="Q49" s="468">
        <v>0.427764641</v>
      </c>
      <c r="R49" s="468">
        <v>0.38847047299999998</v>
      </c>
      <c r="S49" s="468">
        <v>0.48209871399999998</v>
      </c>
      <c r="T49" s="468">
        <v>0.35903868700000002</v>
      </c>
      <c r="U49" s="468">
        <v>0.35949652199999999</v>
      </c>
      <c r="V49" s="468">
        <v>0.37109291900000002</v>
      </c>
      <c r="W49" s="468">
        <v>0.34575952900000001</v>
      </c>
      <c r="X49" s="468">
        <v>0.398531631</v>
      </c>
      <c r="Y49" s="468">
        <v>0.37907970899999999</v>
      </c>
      <c r="Z49" s="468">
        <v>0.482002031</v>
      </c>
      <c r="AA49" s="468">
        <v>0.58227822799999995</v>
      </c>
      <c r="AB49" s="468">
        <v>0.36139454799999998</v>
      </c>
      <c r="AC49" s="468">
        <v>0.39002406299999998</v>
      </c>
      <c r="AD49" s="468">
        <v>0.45668617299999997</v>
      </c>
      <c r="AE49" s="468">
        <v>0.42990911700000001</v>
      </c>
      <c r="AF49" s="468">
        <v>0.36020960600000002</v>
      </c>
      <c r="AG49" s="468">
        <v>0.39472373500000002</v>
      </c>
      <c r="AH49" s="468">
        <v>0.38627584799999998</v>
      </c>
      <c r="AI49" s="468">
        <v>0.26581124699999997</v>
      </c>
      <c r="AJ49" s="468">
        <v>0.35225693200000002</v>
      </c>
      <c r="AK49" s="468">
        <v>0.38218902399999999</v>
      </c>
      <c r="AL49" s="468">
        <v>0.49718556400000002</v>
      </c>
      <c r="AM49" s="468">
        <v>1.0398157400000001</v>
      </c>
      <c r="AN49" s="468">
        <v>0.52640183100000004</v>
      </c>
      <c r="AO49" s="468">
        <v>0.42233830700000002</v>
      </c>
      <c r="AP49" s="468">
        <v>0.382783451</v>
      </c>
      <c r="AQ49" s="468">
        <v>0.42281621200000002</v>
      </c>
      <c r="AR49" s="468">
        <v>0.39835342600000001</v>
      </c>
      <c r="AS49" s="468">
        <v>0.37462839799999997</v>
      </c>
      <c r="AT49" s="468">
        <v>0.41431317200000001</v>
      </c>
      <c r="AU49" s="468">
        <v>0.42285018699999999</v>
      </c>
      <c r="AV49" s="468">
        <v>0.46938802099999999</v>
      </c>
      <c r="AW49" s="468">
        <v>0.44890730899999998</v>
      </c>
      <c r="AX49" s="468">
        <v>0.61309740000000001</v>
      </c>
      <c r="AY49" s="468">
        <v>0.67252900000000004</v>
      </c>
      <c r="AZ49" s="456">
        <v>0.41999700000000001</v>
      </c>
      <c r="BA49" s="456">
        <v>0.38175229999999999</v>
      </c>
      <c r="BB49" s="456">
        <v>0.44041209999999997</v>
      </c>
      <c r="BC49" s="456">
        <v>0.36019200000000001</v>
      </c>
      <c r="BD49" s="456">
        <v>0.41330270000000002</v>
      </c>
      <c r="BE49" s="456">
        <v>0.43263950000000001</v>
      </c>
      <c r="BF49" s="456">
        <v>0.43796040000000003</v>
      </c>
      <c r="BG49" s="456">
        <v>0.3185191</v>
      </c>
      <c r="BH49" s="456">
        <v>0.44171510000000003</v>
      </c>
      <c r="BI49" s="456">
        <v>0.44362629999999997</v>
      </c>
      <c r="BJ49" s="456">
        <v>0.4902782</v>
      </c>
      <c r="BK49" s="456">
        <v>0.75204059999999995</v>
      </c>
      <c r="BL49" s="456">
        <v>0.41001320000000002</v>
      </c>
      <c r="BM49" s="456">
        <v>0.36485649999999997</v>
      </c>
      <c r="BN49" s="456">
        <v>0.46760190000000001</v>
      </c>
      <c r="BO49" s="456">
        <v>0.32918550000000002</v>
      </c>
      <c r="BP49" s="456">
        <v>0.37583319999999998</v>
      </c>
      <c r="BQ49" s="456">
        <v>0.42320829999999998</v>
      </c>
      <c r="BR49" s="456">
        <v>0.44338680000000003</v>
      </c>
      <c r="BS49" s="456">
        <v>0.32069059999999999</v>
      </c>
      <c r="BT49" s="456">
        <v>0.43962220000000002</v>
      </c>
      <c r="BU49" s="456">
        <v>0.47795019999999999</v>
      </c>
      <c r="BV49" s="456">
        <v>0.55791710000000005</v>
      </c>
    </row>
    <row r="50" spans="1:74" ht="11.1" customHeight="1" x14ac:dyDescent="0.2">
      <c r="A50" s="234" t="s">
        <v>670</v>
      </c>
      <c r="B50" s="476" t="s">
        <v>1567</v>
      </c>
      <c r="C50" s="468">
        <v>79.51782</v>
      </c>
      <c r="D50" s="468">
        <v>66.597114000000005</v>
      </c>
      <c r="E50" s="468">
        <v>65.471807999999996</v>
      </c>
      <c r="F50" s="468">
        <v>58.797463999999998</v>
      </c>
      <c r="G50" s="468">
        <v>63.581586999999999</v>
      </c>
      <c r="H50" s="468">
        <v>70.710277000000005</v>
      </c>
      <c r="I50" s="468">
        <v>80.835746999999998</v>
      </c>
      <c r="J50" s="468">
        <v>79.435653000000002</v>
      </c>
      <c r="K50" s="468">
        <v>65.192104999999998</v>
      </c>
      <c r="L50" s="468">
        <v>59.581229</v>
      </c>
      <c r="M50" s="468">
        <v>63.014265000000002</v>
      </c>
      <c r="N50" s="468">
        <v>74.550225999999995</v>
      </c>
      <c r="O50" s="468">
        <v>70.948689999999999</v>
      </c>
      <c r="P50" s="468">
        <v>62.605170819999998</v>
      </c>
      <c r="Q50" s="468">
        <v>66.41385674</v>
      </c>
      <c r="R50" s="468">
        <v>57.709603190000003</v>
      </c>
      <c r="S50" s="468">
        <v>60.398479879999996</v>
      </c>
      <c r="T50" s="468">
        <v>65.252087500000002</v>
      </c>
      <c r="U50" s="468">
        <v>80.367954819999994</v>
      </c>
      <c r="V50" s="468">
        <v>76.71498939</v>
      </c>
      <c r="W50" s="468">
        <v>65.897357940000006</v>
      </c>
      <c r="X50" s="468">
        <v>60.918693529999999</v>
      </c>
      <c r="Y50" s="468">
        <v>63.748614930000002</v>
      </c>
      <c r="Z50" s="468">
        <v>69.638464040000002</v>
      </c>
      <c r="AA50" s="468">
        <v>77.471098690000005</v>
      </c>
      <c r="AB50" s="468">
        <v>65.708097230000007</v>
      </c>
      <c r="AC50" s="468">
        <v>64.185936060000003</v>
      </c>
      <c r="AD50" s="468">
        <v>59.484484279999997</v>
      </c>
      <c r="AE50" s="468">
        <v>64.888919900000005</v>
      </c>
      <c r="AF50" s="468">
        <v>74.935229879999994</v>
      </c>
      <c r="AG50" s="468">
        <v>83.049511010000003</v>
      </c>
      <c r="AH50" s="468">
        <v>78.829793449999997</v>
      </c>
      <c r="AI50" s="468">
        <v>65.536991509999993</v>
      </c>
      <c r="AJ50" s="468">
        <v>61.062450089999999</v>
      </c>
      <c r="AK50" s="468">
        <v>61.892523079999997</v>
      </c>
      <c r="AL50" s="468">
        <v>74.588267740000006</v>
      </c>
      <c r="AM50" s="468">
        <v>84.230615560000004</v>
      </c>
      <c r="AN50" s="468">
        <v>70.069617879999996</v>
      </c>
      <c r="AO50" s="468">
        <v>65.83552881</v>
      </c>
      <c r="AP50" s="468">
        <v>60.766076859999998</v>
      </c>
      <c r="AQ50" s="468">
        <v>62.445444700000003</v>
      </c>
      <c r="AR50" s="468">
        <v>76.191240739999998</v>
      </c>
      <c r="AS50" s="468">
        <v>87.994484259999993</v>
      </c>
      <c r="AT50" s="468">
        <v>76.754354399999997</v>
      </c>
      <c r="AU50" s="468">
        <v>67.273572040000005</v>
      </c>
      <c r="AV50" s="468">
        <v>63.621296289999997</v>
      </c>
      <c r="AW50" s="468">
        <v>65.602766669999994</v>
      </c>
      <c r="AX50" s="468">
        <v>80.07419831</v>
      </c>
      <c r="AY50" s="468">
        <v>82.001390000000001</v>
      </c>
      <c r="AZ50" s="456">
        <v>68.678539999999998</v>
      </c>
      <c r="BA50" s="456">
        <v>69.577529999999996</v>
      </c>
      <c r="BB50" s="456">
        <v>62.677300000000002</v>
      </c>
      <c r="BC50" s="456">
        <v>65.914150000000006</v>
      </c>
      <c r="BD50" s="456">
        <v>74.037080000000003</v>
      </c>
      <c r="BE50" s="456">
        <v>85.416449999999998</v>
      </c>
      <c r="BF50" s="456">
        <v>83.019760000000005</v>
      </c>
      <c r="BG50" s="456">
        <v>70.037549999999996</v>
      </c>
      <c r="BH50" s="456">
        <v>65.1571</v>
      </c>
      <c r="BI50" s="456">
        <v>67.429299999999998</v>
      </c>
      <c r="BJ50" s="456">
        <v>82.974310000000003</v>
      </c>
      <c r="BK50" s="456">
        <v>85.182230000000004</v>
      </c>
      <c r="BL50" s="456">
        <v>72.097700000000003</v>
      </c>
      <c r="BM50" s="456">
        <v>72.966669999999993</v>
      </c>
      <c r="BN50" s="456">
        <v>65.939750000000004</v>
      </c>
      <c r="BO50" s="456">
        <v>69.625559999999993</v>
      </c>
      <c r="BP50" s="456">
        <v>77.961089999999999</v>
      </c>
      <c r="BQ50" s="456">
        <v>90.00591</v>
      </c>
      <c r="BR50" s="456">
        <v>87.814390000000003</v>
      </c>
      <c r="BS50" s="456">
        <v>73.959460000000007</v>
      </c>
      <c r="BT50" s="456">
        <v>68.781220000000005</v>
      </c>
      <c r="BU50" s="456">
        <v>71.403670000000005</v>
      </c>
      <c r="BV50" s="456">
        <v>80.350719999999995</v>
      </c>
    </row>
    <row r="51" spans="1:74" ht="11.1" customHeight="1" x14ac:dyDescent="0.2">
      <c r="A51" s="229"/>
      <c r="B51" s="67" t="s">
        <v>671</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469"/>
      <c r="AZ51" s="474"/>
      <c r="BA51" s="474"/>
      <c r="BB51" s="474"/>
      <c r="BC51" s="474"/>
      <c r="BD51" s="474"/>
      <c r="BE51" s="474"/>
      <c r="BF51" s="474"/>
      <c r="BG51" s="474"/>
      <c r="BH51" s="474"/>
      <c r="BI51" s="474"/>
      <c r="BJ51" s="474"/>
      <c r="BK51" s="474"/>
      <c r="BL51" s="474"/>
      <c r="BM51" s="474"/>
      <c r="BN51" s="474"/>
      <c r="BO51" s="474"/>
      <c r="BP51" s="474"/>
      <c r="BQ51" s="474"/>
      <c r="BR51" s="474"/>
      <c r="BS51" s="474"/>
      <c r="BT51" s="474"/>
      <c r="BU51" s="474"/>
      <c r="BV51" s="474"/>
    </row>
    <row r="52" spans="1:74" s="285" customFormat="1" ht="11.1" customHeight="1" x14ac:dyDescent="0.2">
      <c r="A52" s="475" t="s">
        <v>677</v>
      </c>
      <c r="B52" s="449" t="s">
        <v>1027</v>
      </c>
      <c r="C52" s="301">
        <v>58.245436730000002</v>
      </c>
      <c r="D52" s="301">
        <v>47.052486770000002</v>
      </c>
      <c r="E52" s="301">
        <v>46.366674240000002</v>
      </c>
      <c r="F52" s="301">
        <v>43.65470947</v>
      </c>
      <c r="G52" s="301">
        <v>51.924363669999998</v>
      </c>
      <c r="H52" s="301">
        <v>59.552178120000001</v>
      </c>
      <c r="I52" s="301">
        <v>63.753120150000001</v>
      </c>
      <c r="J52" s="301">
        <v>60.58607842</v>
      </c>
      <c r="K52" s="301">
        <v>51.512610969999997</v>
      </c>
      <c r="L52" s="301">
        <v>44.667406800000002</v>
      </c>
      <c r="M52" s="301">
        <v>46.649617679999999</v>
      </c>
      <c r="N52" s="301">
        <v>54.386012460000003</v>
      </c>
      <c r="O52" s="301">
        <v>52.323307100000001</v>
      </c>
      <c r="P52" s="301">
        <v>45.304410930000003</v>
      </c>
      <c r="Q52" s="301">
        <v>48.348791589999998</v>
      </c>
      <c r="R52" s="301">
        <v>44.26586786</v>
      </c>
      <c r="S52" s="301">
        <v>48.885039460000002</v>
      </c>
      <c r="T52" s="301">
        <v>53.895583500000001</v>
      </c>
      <c r="U52" s="301">
        <v>63.29073107</v>
      </c>
      <c r="V52" s="301">
        <v>63.466488400000003</v>
      </c>
      <c r="W52" s="301">
        <v>52.388882959999997</v>
      </c>
      <c r="X52" s="301">
        <v>46.240428690000002</v>
      </c>
      <c r="Y52" s="301">
        <v>45.833448619999999</v>
      </c>
      <c r="Z52" s="301">
        <v>53.242905499999999</v>
      </c>
      <c r="AA52" s="301">
        <v>59.397641319999998</v>
      </c>
      <c r="AB52" s="301">
        <v>48.727305739999998</v>
      </c>
      <c r="AC52" s="301">
        <v>46.488400589999998</v>
      </c>
      <c r="AD52" s="301">
        <v>44.945021709999999</v>
      </c>
      <c r="AE52" s="301">
        <v>53.391796710000001</v>
      </c>
      <c r="AF52" s="301">
        <v>59.452855999999997</v>
      </c>
      <c r="AG52" s="301">
        <v>64.361371969999993</v>
      </c>
      <c r="AH52" s="301">
        <v>63.194887719999997</v>
      </c>
      <c r="AI52" s="301">
        <v>51.642878670000002</v>
      </c>
      <c r="AJ52" s="301">
        <v>47.657690250000002</v>
      </c>
      <c r="AK52" s="301">
        <v>46.857176250000002</v>
      </c>
      <c r="AL52" s="301">
        <v>55.600227310000001</v>
      </c>
      <c r="AM52" s="301">
        <v>63.450556689999999</v>
      </c>
      <c r="AN52" s="301">
        <v>48.498534169999999</v>
      </c>
      <c r="AO52" s="301">
        <v>47.176961429999999</v>
      </c>
      <c r="AP52" s="301">
        <v>46.142739509999998</v>
      </c>
      <c r="AQ52" s="301">
        <v>51.242847300000001</v>
      </c>
      <c r="AR52" s="301">
        <v>59.621670860000002</v>
      </c>
      <c r="AS52" s="301">
        <v>68.163321580000002</v>
      </c>
      <c r="AT52" s="301">
        <v>60.712513350000002</v>
      </c>
      <c r="AU52" s="301">
        <v>54.091297640000001</v>
      </c>
      <c r="AV52" s="301">
        <v>49.182234540000003</v>
      </c>
      <c r="AW52" s="301">
        <v>48.76906572</v>
      </c>
      <c r="AX52" s="301">
        <v>54.333159999999999</v>
      </c>
      <c r="AY52" s="301">
        <v>59.483870000000003</v>
      </c>
      <c r="AZ52" s="462">
        <v>48.641330000000004</v>
      </c>
      <c r="BA52" s="462">
        <v>47.407389999999999</v>
      </c>
      <c r="BB52" s="462">
        <v>45.181069999999998</v>
      </c>
      <c r="BC52" s="462">
        <v>50.723140000000001</v>
      </c>
      <c r="BD52" s="462">
        <v>58.40399</v>
      </c>
      <c r="BE52" s="462">
        <v>64.650310000000005</v>
      </c>
      <c r="BF52" s="462">
        <v>64.27834</v>
      </c>
      <c r="BG52" s="462">
        <v>54.267609999999998</v>
      </c>
      <c r="BH52" s="462">
        <v>47.625169999999997</v>
      </c>
      <c r="BI52" s="462">
        <v>46.850700000000003</v>
      </c>
      <c r="BJ52" s="462">
        <v>53.828859999999999</v>
      </c>
      <c r="BK52" s="462">
        <v>57.328780000000002</v>
      </c>
      <c r="BL52" s="462">
        <v>46.988410000000002</v>
      </c>
      <c r="BM52" s="462">
        <v>47.693620000000003</v>
      </c>
      <c r="BN52" s="462">
        <v>45.638199999999998</v>
      </c>
      <c r="BO52" s="462">
        <v>51.335760000000001</v>
      </c>
      <c r="BP52" s="462">
        <v>58.876019999999997</v>
      </c>
      <c r="BQ52" s="462">
        <v>65.243039999999993</v>
      </c>
      <c r="BR52" s="462">
        <v>64.945310000000006</v>
      </c>
      <c r="BS52" s="462">
        <v>54.53181</v>
      </c>
      <c r="BT52" s="462">
        <v>47.799700000000001</v>
      </c>
      <c r="BU52" s="462">
        <v>47.199840000000002</v>
      </c>
      <c r="BV52" s="462">
        <v>52.710230000000003</v>
      </c>
    </row>
    <row r="53" spans="1:74" ht="11.1" customHeight="1" x14ac:dyDescent="0.2">
      <c r="A53" s="234" t="s">
        <v>672</v>
      </c>
      <c r="B53" s="478" t="s">
        <v>1021</v>
      </c>
      <c r="C53" s="468">
        <v>23.015051490000001</v>
      </c>
      <c r="D53" s="468">
        <v>19.021396200000002</v>
      </c>
      <c r="E53" s="468">
        <v>18.106810419999999</v>
      </c>
      <c r="F53" s="468">
        <v>16.223537289999999</v>
      </c>
      <c r="G53" s="468">
        <v>20.5827642</v>
      </c>
      <c r="H53" s="468">
        <v>26.906168749999999</v>
      </c>
      <c r="I53" s="468">
        <v>29.797920009999999</v>
      </c>
      <c r="J53" s="468">
        <v>29.00501294</v>
      </c>
      <c r="K53" s="468">
        <v>23.386407479999999</v>
      </c>
      <c r="L53" s="468">
        <v>19.580807700000001</v>
      </c>
      <c r="M53" s="468">
        <v>19.839121689999999</v>
      </c>
      <c r="N53" s="468">
        <v>22.142925730000002</v>
      </c>
      <c r="O53" s="468">
        <v>21.472187989999998</v>
      </c>
      <c r="P53" s="468">
        <v>19.654883080000001</v>
      </c>
      <c r="Q53" s="468">
        <v>20.079074259999999</v>
      </c>
      <c r="R53" s="468">
        <v>17.527032049999999</v>
      </c>
      <c r="S53" s="468">
        <v>21.117926010000001</v>
      </c>
      <c r="T53" s="468">
        <v>23.183600420000001</v>
      </c>
      <c r="U53" s="468">
        <v>26.70902512</v>
      </c>
      <c r="V53" s="468">
        <v>27.156207200000001</v>
      </c>
      <c r="W53" s="468">
        <v>22.628795149999998</v>
      </c>
      <c r="X53" s="468">
        <v>18.559686710000001</v>
      </c>
      <c r="Y53" s="468">
        <v>18.874103600000002</v>
      </c>
      <c r="Z53" s="468">
        <v>21.866879409999999</v>
      </c>
      <c r="AA53" s="468">
        <v>23.34490482</v>
      </c>
      <c r="AB53" s="468">
        <v>19.402652119999999</v>
      </c>
      <c r="AC53" s="468">
        <v>16.270504840000001</v>
      </c>
      <c r="AD53" s="468">
        <v>17.205036119999999</v>
      </c>
      <c r="AE53" s="468">
        <v>20.668653949999999</v>
      </c>
      <c r="AF53" s="468">
        <v>24.65305369</v>
      </c>
      <c r="AG53" s="468">
        <v>29.074361880000001</v>
      </c>
      <c r="AH53" s="468">
        <v>29.058084610000002</v>
      </c>
      <c r="AI53" s="468">
        <v>24.361611069999999</v>
      </c>
      <c r="AJ53" s="468">
        <v>19.917980910000001</v>
      </c>
      <c r="AK53" s="468">
        <v>20.11645876</v>
      </c>
      <c r="AL53" s="468">
        <v>22.448280780000001</v>
      </c>
      <c r="AM53" s="468">
        <v>25.302229560000001</v>
      </c>
      <c r="AN53" s="468">
        <v>20.468783120000001</v>
      </c>
      <c r="AO53" s="468">
        <v>19.107877609999999</v>
      </c>
      <c r="AP53" s="468">
        <v>17.752187240000001</v>
      </c>
      <c r="AQ53" s="468">
        <v>19.796849460000001</v>
      </c>
      <c r="AR53" s="468">
        <v>24.332869420000002</v>
      </c>
      <c r="AS53" s="468">
        <v>29.256680410000001</v>
      </c>
      <c r="AT53" s="468">
        <v>25.840220009999999</v>
      </c>
      <c r="AU53" s="468">
        <v>23.275504160000001</v>
      </c>
      <c r="AV53" s="468">
        <v>20.07498885</v>
      </c>
      <c r="AW53" s="468">
        <v>18.69271634</v>
      </c>
      <c r="AX53" s="468">
        <v>20.593440000000001</v>
      </c>
      <c r="AY53" s="468">
        <v>22.681370000000001</v>
      </c>
      <c r="AZ53" s="456">
        <v>20.176189999999998</v>
      </c>
      <c r="BA53" s="456">
        <v>18.483250000000002</v>
      </c>
      <c r="BB53" s="456">
        <v>15.89968</v>
      </c>
      <c r="BC53" s="456">
        <v>18.839739999999999</v>
      </c>
      <c r="BD53" s="456">
        <v>23.32508</v>
      </c>
      <c r="BE53" s="456">
        <v>27.164169999999999</v>
      </c>
      <c r="BF53" s="456">
        <v>27.471360000000001</v>
      </c>
      <c r="BG53" s="456">
        <v>23.045300000000001</v>
      </c>
      <c r="BH53" s="456">
        <v>18.371559999999999</v>
      </c>
      <c r="BI53" s="456">
        <v>18.074059999999999</v>
      </c>
      <c r="BJ53" s="456">
        <v>21.036629999999999</v>
      </c>
      <c r="BK53" s="456">
        <v>21.731369999999998</v>
      </c>
      <c r="BL53" s="456">
        <v>18.930520000000001</v>
      </c>
      <c r="BM53" s="456">
        <v>16.964300000000001</v>
      </c>
      <c r="BN53" s="456">
        <v>16.811769999999999</v>
      </c>
      <c r="BO53" s="456">
        <v>18.501570000000001</v>
      </c>
      <c r="BP53" s="456">
        <v>23.452529999999999</v>
      </c>
      <c r="BQ53" s="456">
        <v>27.724219999999999</v>
      </c>
      <c r="BR53" s="456">
        <v>27.927219999999998</v>
      </c>
      <c r="BS53" s="456">
        <v>23.94022</v>
      </c>
      <c r="BT53" s="456">
        <v>18.457909999999998</v>
      </c>
      <c r="BU53" s="456">
        <v>17.943809999999999</v>
      </c>
      <c r="BV53" s="456">
        <v>20.76727</v>
      </c>
    </row>
    <row r="54" spans="1:74" ht="11.1" customHeight="1" x14ac:dyDescent="0.2">
      <c r="A54" s="234" t="s">
        <v>673</v>
      </c>
      <c r="B54" s="446" t="s">
        <v>473</v>
      </c>
      <c r="C54" s="468">
        <v>11.516122709999999</v>
      </c>
      <c r="D54" s="468">
        <v>7.6737143290000001</v>
      </c>
      <c r="E54" s="468">
        <v>6.7440840350000002</v>
      </c>
      <c r="F54" s="468">
        <v>6.8514085939999996</v>
      </c>
      <c r="G54" s="468">
        <v>9.1346650819999997</v>
      </c>
      <c r="H54" s="468">
        <v>9.8824909529999996</v>
      </c>
      <c r="I54" s="468">
        <v>10.230353559999999</v>
      </c>
      <c r="J54" s="468">
        <v>8.0214191909999997</v>
      </c>
      <c r="K54" s="468">
        <v>6.6667944930000003</v>
      </c>
      <c r="L54" s="468">
        <v>5.6115271379999996</v>
      </c>
      <c r="M54" s="468">
        <v>6.6188747809999997</v>
      </c>
      <c r="N54" s="468">
        <v>9.4956667209999992</v>
      </c>
      <c r="O54" s="468">
        <v>6.1495126549999997</v>
      </c>
      <c r="P54" s="468">
        <v>4.8031804710000001</v>
      </c>
      <c r="Q54" s="468">
        <v>6.4406782949999997</v>
      </c>
      <c r="R54" s="468">
        <v>5.8383209300000001</v>
      </c>
      <c r="S54" s="468">
        <v>6.0925225200000002</v>
      </c>
      <c r="T54" s="468">
        <v>8.2714873779999998</v>
      </c>
      <c r="U54" s="468">
        <v>12.86679453</v>
      </c>
      <c r="V54" s="468">
        <v>11.983203680000001</v>
      </c>
      <c r="W54" s="468">
        <v>7.5398382740000001</v>
      </c>
      <c r="X54" s="468">
        <v>5.5028891140000002</v>
      </c>
      <c r="Y54" s="468">
        <v>5.9161416530000004</v>
      </c>
      <c r="Z54" s="468">
        <v>7.839696956</v>
      </c>
      <c r="AA54" s="468">
        <v>10.81078314</v>
      </c>
      <c r="AB54" s="468">
        <v>6.339227438</v>
      </c>
      <c r="AC54" s="468">
        <v>6.1948296889999996</v>
      </c>
      <c r="AD54" s="468">
        <v>5.9410319469999999</v>
      </c>
      <c r="AE54" s="468">
        <v>7.7755678489999998</v>
      </c>
      <c r="AF54" s="468">
        <v>10.727624540000001</v>
      </c>
      <c r="AG54" s="468">
        <v>11.45095675</v>
      </c>
      <c r="AH54" s="468">
        <v>9.9145428560000006</v>
      </c>
      <c r="AI54" s="468">
        <v>7.3459233819999996</v>
      </c>
      <c r="AJ54" s="468">
        <v>6.5252019370000003</v>
      </c>
      <c r="AK54" s="468">
        <v>6.2779110779999998</v>
      </c>
      <c r="AL54" s="468">
        <v>9.2879009299999993</v>
      </c>
      <c r="AM54" s="468">
        <v>13.90977139</v>
      </c>
      <c r="AN54" s="468">
        <v>7.1218609009999998</v>
      </c>
      <c r="AO54" s="468">
        <v>6.5836722099999996</v>
      </c>
      <c r="AP54" s="468">
        <v>6.9224563669999997</v>
      </c>
      <c r="AQ54" s="468">
        <v>7.5531640080000004</v>
      </c>
      <c r="AR54" s="468">
        <v>10.62251612</v>
      </c>
      <c r="AS54" s="468">
        <v>12.93469777</v>
      </c>
      <c r="AT54" s="468">
        <v>9.3532602800000006</v>
      </c>
      <c r="AU54" s="468">
        <v>7.6171695750000001</v>
      </c>
      <c r="AV54" s="468">
        <v>7.1045227540000004</v>
      </c>
      <c r="AW54" s="468">
        <v>7.0517974429999999</v>
      </c>
      <c r="AX54" s="468">
        <v>8.5637539999999994</v>
      </c>
      <c r="AY54" s="468">
        <v>11.19885</v>
      </c>
      <c r="AZ54" s="456">
        <v>6.7721499999999999</v>
      </c>
      <c r="BA54" s="456">
        <v>6.263592</v>
      </c>
      <c r="BB54" s="456">
        <v>5.968572</v>
      </c>
      <c r="BC54" s="456">
        <v>7.1491319999999998</v>
      </c>
      <c r="BD54" s="456">
        <v>9.6019989999999993</v>
      </c>
      <c r="BE54" s="456">
        <v>11.01282</v>
      </c>
      <c r="BF54" s="456">
        <v>10.753270000000001</v>
      </c>
      <c r="BG54" s="456">
        <v>7.5554259999999998</v>
      </c>
      <c r="BH54" s="456">
        <v>6.0589380000000004</v>
      </c>
      <c r="BI54" s="456">
        <v>5.7878809999999996</v>
      </c>
      <c r="BJ54" s="456">
        <v>7.3549810000000004</v>
      </c>
      <c r="BK54" s="456">
        <v>8.8638270000000006</v>
      </c>
      <c r="BL54" s="456">
        <v>5.1627830000000001</v>
      </c>
      <c r="BM54" s="456">
        <v>5.3486880000000001</v>
      </c>
      <c r="BN54" s="456">
        <v>5.5920620000000003</v>
      </c>
      <c r="BO54" s="456">
        <v>6.5937599999999996</v>
      </c>
      <c r="BP54" s="456">
        <v>8.9387190000000007</v>
      </c>
      <c r="BQ54" s="456">
        <v>10.232390000000001</v>
      </c>
      <c r="BR54" s="456">
        <v>9.9852220000000003</v>
      </c>
      <c r="BS54" s="456">
        <v>6.9969239999999999</v>
      </c>
      <c r="BT54" s="456">
        <v>5.4480789999999999</v>
      </c>
      <c r="BU54" s="456">
        <v>5.193422</v>
      </c>
      <c r="BV54" s="456">
        <v>6.0129260000000002</v>
      </c>
    </row>
    <row r="55" spans="1:74" ht="11.1" customHeight="1" x14ac:dyDescent="0.2">
      <c r="A55" s="234" t="s">
        <v>674</v>
      </c>
      <c r="B55" s="446" t="s">
        <v>1022</v>
      </c>
      <c r="C55" s="468">
        <v>19.091163000000002</v>
      </c>
      <c r="D55" s="468">
        <v>16.057859000000001</v>
      </c>
      <c r="E55" s="468">
        <v>16.294006</v>
      </c>
      <c r="F55" s="468">
        <v>16.011775</v>
      </c>
      <c r="G55" s="468">
        <v>17.476329</v>
      </c>
      <c r="H55" s="468">
        <v>17.613462999999999</v>
      </c>
      <c r="I55" s="468">
        <v>19.047746</v>
      </c>
      <c r="J55" s="468">
        <v>19.020423000000001</v>
      </c>
      <c r="K55" s="468">
        <v>17.356864000000002</v>
      </c>
      <c r="L55" s="468">
        <v>15.939408</v>
      </c>
      <c r="M55" s="468">
        <v>16.841947999999999</v>
      </c>
      <c r="N55" s="468">
        <v>18.285696999999999</v>
      </c>
      <c r="O55" s="468">
        <v>19.449155999999999</v>
      </c>
      <c r="P55" s="468">
        <v>15.806047</v>
      </c>
      <c r="Q55" s="468">
        <v>16.459697999999999</v>
      </c>
      <c r="R55" s="468">
        <v>16.530222999999999</v>
      </c>
      <c r="S55" s="468">
        <v>17.562723999999999</v>
      </c>
      <c r="T55" s="468">
        <v>18.302240000000001</v>
      </c>
      <c r="U55" s="468">
        <v>19.338314</v>
      </c>
      <c r="V55" s="468">
        <v>19.712409000000001</v>
      </c>
      <c r="W55" s="468">
        <v>18.314914000000002</v>
      </c>
      <c r="X55" s="468">
        <v>18.961352999999999</v>
      </c>
      <c r="Y55" s="468">
        <v>18.059418999999998</v>
      </c>
      <c r="Z55" s="468">
        <v>20.354880999999999</v>
      </c>
      <c r="AA55" s="468">
        <v>19.989898</v>
      </c>
      <c r="AB55" s="468">
        <v>17.629095</v>
      </c>
      <c r="AC55" s="468">
        <v>18.260936000000001</v>
      </c>
      <c r="AD55" s="468">
        <v>17.583428000000001</v>
      </c>
      <c r="AE55" s="468">
        <v>19.609961999999999</v>
      </c>
      <c r="AF55" s="468">
        <v>19.598914000000001</v>
      </c>
      <c r="AG55" s="468">
        <v>19.741700000000002</v>
      </c>
      <c r="AH55" s="468">
        <v>19.613382999999999</v>
      </c>
      <c r="AI55" s="468">
        <v>16.257228000000001</v>
      </c>
      <c r="AJ55" s="468">
        <v>16.460681000000001</v>
      </c>
      <c r="AK55" s="468">
        <v>17.144815999999999</v>
      </c>
      <c r="AL55" s="468">
        <v>19.878723000000001</v>
      </c>
      <c r="AM55" s="468">
        <v>19.869764</v>
      </c>
      <c r="AN55" s="468">
        <v>16.34496</v>
      </c>
      <c r="AO55" s="468">
        <v>15.984567</v>
      </c>
      <c r="AP55" s="468">
        <v>16.205314000000001</v>
      </c>
      <c r="AQ55" s="468">
        <v>17.942271000000002</v>
      </c>
      <c r="AR55" s="468">
        <v>18.899339999999999</v>
      </c>
      <c r="AS55" s="468">
        <v>20.570913000000001</v>
      </c>
      <c r="AT55" s="468">
        <v>20.566324999999999</v>
      </c>
      <c r="AU55" s="468">
        <v>18.591571999999999</v>
      </c>
      <c r="AV55" s="468">
        <v>17.859625999999999</v>
      </c>
      <c r="AW55" s="468">
        <v>19.003046999999999</v>
      </c>
      <c r="AX55" s="468">
        <v>20.684609999999999</v>
      </c>
      <c r="AY55" s="468">
        <v>20.727129999999999</v>
      </c>
      <c r="AZ55" s="456">
        <v>17.306629999999998</v>
      </c>
      <c r="BA55" s="456">
        <v>17.31711</v>
      </c>
      <c r="BB55" s="456">
        <v>17.925070000000002</v>
      </c>
      <c r="BC55" s="456">
        <v>19.303889999999999</v>
      </c>
      <c r="BD55" s="456">
        <v>19.745180000000001</v>
      </c>
      <c r="BE55" s="456">
        <v>20.682970000000001</v>
      </c>
      <c r="BF55" s="456">
        <v>20.680540000000001</v>
      </c>
      <c r="BG55" s="456">
        <v>18.89564</v>
      </c>
      <c r="BH55" s="456">
        <v>18.472729999999999</v>
      </c>
      <c r="BI55" s="456">
        <v>18.391649999999998</v>
      </c>
      <c r="BJ55" s="456">
        <v>20.552600000000002</v>
      </c>
      <c r="BK55" s="456">
        <v>20.727129999999999</v>
      </c>
      <c r="BL55" s="456">
        <v>17.30358</v>
      </c>
      <c r="BM55" s="456">
        <v>18.794530000000002</v>
      </c>
      <c r="BN55" s="456">
        <v>16.972629999999999</v>
      </c>
      <c r="BO55" s="456">
        <v>20.06917</v>
      </c>
      <c r="BP55" s="456">
        <v>20.01191</v>
      </c>
      <c r="BQ55" s="456">
        <v>20.682970000000001</v>
      </c>
      <c r="BR55" s="456">
        <v>20.680540000000001</v>
      </c>
      <c r="BS55" s="456">
        <v>17.997669999999999</v>
      </c>
      <c r="BT55" s="456">
        <v>18.367290000000001</v>
      </c>
      <c r="BU55" s="456">
        <v>18.751909999999999</v>
      </c>
      <c r="BV55" s="456">
        <v>20.384530000000002</v>
      </c>
    </row>
    <row r="56" spans="1:74" ht="11.1" customHeight="1" x14ac:dyDescent="0.2">
      <c r="A56" s="234" t="s">
        <v>675</v>
      </c>
      <c r="B56" s="446" t="s">
        <v>1015</v>
      </c>
      <c r="C56" s="468">
        <v>3.3074206089999998</v>
      </c>
      <c r="D56" s="468">
        <v>2.8682971629999998</v>
      </c>
      <c r="E56" s="468">
        <v>3.3180244760000002</v>
      </c>
      <c r="F56" s="468">
        <v>2.355014326</v>
      </c>
      <c r="G56" s="468">
        <v>2.5262923659999998</v>
      </c>
      <c r="H56" s="468">
        <v>2.8271811819999999</v>
      </c>
      <c r="I56" s="468">
        <v>2.6985129699999999</v>
      </c>
      <c r="J56" s="468">
        <v>2.686505404</v>
      </c>
      <c r="K56" s="468">
        <v>2.2319499469999999</v>
      </c>
      <c r="L56" s="468">
        <v>1.769233979</v>
      </c>
      <c r="M56" s="468">
        <v>2.1004734680000001</v>
      </c>
      <c r="N56" s="468">
        <v>2.9854841099999998</v>
      </c>
      <c r="O56" s="468">
        <v>3.9368807010000002</v>
      </c>
      <c r="P56" s="468">
        <v>3.6385346489999999</v>
      </c>
      <c r="Q56" s="468">
        <v>3.3334711010000002</v>
      </c>
      <c r="R56" s="468">
        <v>2.205376695</v>
      </c>
      <c r="S56" s="468">
        <v>1.785769248</v>
      </c>
      <c r="T56" s="468">
        <v>1.8528614619999999</v>
      </c>
      <c r="U56" s="468">
        <v>2.0501595199999998</v>
      </c>
      <c r="V56" s="468">
        <v>2.2726268869999999</v>
      </c>
      <c r="W56" s="468">
        <v>1.9116030129999999</v>
      </c>
      <c r="X56" s="468">
        <v>1.3414868440000001</v>
      </c>
      <c r="Y56" s="468">
        <v>1.460596961</v>
      </c>
      <c r="Z56" s="468">
        <v>1.8829784709999999</v>
      </c>
      <c r="AA56" s="468">
        <v>3.6261020450000001</v>
      </c>
      <c r="AB56" s="468">
        <v>3.6138139690000002</v>
      </c>
      <c r="AC56" s="468">
        <v>3.6339019380000002</v>
      </c>
      <c r="AD56" s="468">
        <v>1.7860897630000001</v>
      </c>
      <c r="AE56" s="468">
        <v>2.8329634869999998</v>
      </c>
      <c r="AF56" s="468">
        <v>1.8260594290000001</v>
      </c>
      <c r="AG56" s="468">
        <v>1.6423527520000001</v>
      </c>
      <c r="AH56" s="468">
        <v>2.0215784929999998</v>
      </c>
      <c r="AI56" s="468">
        <v>1.860901055</v>
      </c>
      <c r="AJ56" s="468">
        <v>2.429161175</v>
      </c>
      <c r="AK56" s="468">
        <v>1.745792169</v>
      </c>
      <c r="AL56" s="468">
        <v>2.3324496090000002</v>
      </c>
      <c r="AM56" s="468">
        <v>2.3894980050000001</v>
      </c>
      <c r="AN56" s="468">
        <v>2.7168616889999999</v>
      </c>
      <c r="AO56" s="468">
        <v>2.8012475320000001</v>
      </c>
      <c r="AP56" s="468">
        <v>2.3506074809999999</v>
      </c>
      <c r="AQ56" s="468">
        <v>3.1126016380000001</v>
      </c>
      <c r="AR56" s="468">
        <v>2.7180992399999999</v>
      </c>
      <c r="AS56" s="468">
        <v>2.3253224430000001</v>
      </c>
      <c r="AT56" s="468">
        <v>2.2648384610000001</v>
      </c>
      <c r="AU56" s="468">
        <v>1.8882037169999999</v>
      </c>
      <c r="AV56" s="468">
        <v>1.952953063</v>
      </c>
      <c r="AW56" s="468">
        <v>2.049922676</v>
      </c>
      <c r="AX56" s="468">
        <v>2.8691409999999999</v>
      </c>
      <c r="AY56" s="468">
        <v>2.9493520000000002</v>
      </c>
      <c r="AZ56" s="456">
        <v>2.430682</v>
      </c>
      <c r="BA56" s="456">
        <v>2.6010499999999999</v>
      </c>
      <c r="BB56" s="456">
        <v>2.3951709999999999</v>
      </c>
      <c r="BC56" s="456">
        <v>2.4374609999999999</v>
      </c>
      <c r="BD56" s="456">
        <v>2.368903</v>
      </c>
      <c r="BE56" s="456">
        <v>2.4246880000000002</v>
      </c>
      <c r="BF56" s="456">
        <v>2.4429409999999998</v>
      </c>
      <c r="BG56" s="456">
        <v>2.134341</v>
      </c>
      <c r="BH56" s="456">
        <v>2.1968040000000002</v>
      </c>
      <c r="BI56" s="456">
        <v>2.4573969999999998</v>
      </c>
      <c r="BJ56" s="456">
        <v>3.103564</v>
      </c>
      <c r="BK56" s="456">
        <v>3.8623020000000001</v>
      </c>
      <c r="BL56" s="456">
        <v>3.4086720000000001</v>
      </c>
      <c r="BM56" s="456">
        <v>3.4572630000000002</v>
      </c>
      <c r="BN56" s="456">
        <v>2.842028</v>
      </c>
      <c r="BO56" s="456">
        <v>2.804084</v>
      </c>
      <c r="BP56" s="456">
        <v>2.6531690000000001</v>
      </c>
      <c r="BQ56" s="456">
        <v>2.6684489999999998</v>
      </c>
      <c r="BR56" s="456">
        <v>2.6517569999999999</v>
      </c>
      <c r="BS56" s="456">
        <v>2.3038409999999998</v>
      </c>
      <c r="BT56" s="456">
        <v>2.3575550000000001</v>
      </c>
      <c r="BU56" s="456">
        <v>2.6211090000000001</v>
      </c>
      <c r="BV56" s="456">
        <v>3.2868189999999999</v>
      </c>
    </row>
    <row r="57" spans="1:74" ht="11.1" customHeight="1" x14ac:dyDescent="0.2">
      <c r="A57" s="234" t="s">
        <v>1572</v>
      </c>
      <c r="B57" s="446" t="s">
        <v>1016</v>
      </c>
      <c r="C57" s="468">
        <v>2.380367E-3</v>
      </c>
      <c r="D57" s="468">
        <v>2.346641E-3</v>
      </c>
      <c r="E57" s="468">
        <v>2.7093130000000001E-3</v>
      </c>
      <c r="F57" s="468">
        <v>2.544625E-3</v>
      </c>
      <c r="G57" s="468">
        <v>2.2250899999999999E-3</v>
      </c>
      <c r="H57" s="468">
        <v>1.7969290000000001E-3</v>
      </c>
      <c r="I57" s="468">
        <v>1.5482779999999999E-3</v>
      </c>
      <c r="J57" s="468">
        <v>1.212039E-3</v>
      </c>
      <c r="K57" s="468">
        <v>1.5917800000000001E-3</v>
      </c>
      <c r="L57" s="468">
        <v>1.9186559999999999E-3</v>
      </c>
      <c r="M57" s="468">
        <v>2.4856840000000002E-3</v>
      </c>
      <c r="N57" s="468">
        <v>2.0775979999999999E-3</v>
      </c>
      <c r="O57" s="468">
        <v>3.1510000000000002E-3</v>
      </c>
      <c r="P57" s="468">
        <v>2.5379999999999999E-3</v>
      </c>
      <c r="Q57" s="468">
        <v>1.668E-3</v>
      </c>
      <c r="R57" s="468">
        <v>1.645E-3</v>
      </c>
      <c r="S57" s="468">
        <v>1.4829999999999999E-3</v>
      </c>
      <c r="T57" s="468">
        <v>1.544E-3</v>
      </c>
      <c r="U57" s="468">
        <v>1.41E-3</v>
      </c>
      <c r="V57" s="468">
        <v>1.7359999999999999E-3</v>
      </c>
      <c r="W57" s="468">
        <v>1.5269999999999999E-3</v>
      </c>
      <c r="X57" s="468">
        <v>3.0829999999999998E-3</v>
      </c>
      <c r="Y57" s="468">
        <v>2.9989999999999999E-3</v>
      </c>
      <c r="Z57" s="468">
        <v>3.2239999999999999E-3</v>
      </c>
      <c r="AA57" s="468">
        <v>2.2790000000000002E-3</v>
      </c>
      <c r="AB57" s="468">
        <v>2.1489999999999999E-3</v>
      </c>
      <c r="AC57" s="468">
        <v>2.8019999999999998E-3</v>
      </c>
      <c r="AD57" s="468">
        <v>2.4030000000000002E-3</v>
      </c>
      <c r="AE57" s="468">
        <v>1.065E-3</v>
      </c>
      <c r="AF57" s="468">
        <v>1.2080000000000001E-3</v>
      </c>
      <c r="AG57" s="468">
        <v>6.38E-4</v>
      </c>
      <c r="AH57" s="468">
        <v>1.94E-4</v>
      </c>
      <c r="AI57" s="468">
        <v>2.9500000000000001E-4</v>
      </c>
      <c r="AJ57" s="468">
        <v>1.01E-4</v>
      </c>
      <c r="AK57" s="468">
        <v>5.1999999999999997E-5</v>
      </c>
      <c r="AL57" s="468">
        <v>0</v>
      </c>
      <c r="AM57" s="468">
        <v>0</v>
      </c>
      <c r="AN57" s="468">
        <v>0</v>
      </c>
      <c r="AO57" s="468">
        <v>0</v>
      </c>
      <c r="AP57" s="468">
        <v>0</v>
      </c>
      <c r="AQ57" s="468">
        <v>0</v>
      </c>
      <c r="AR57" s="468">
        <v>0</v>
      </c>
      <c r="AS57" s="468">
        <v>0</v>
      </c>
      <c r="AT57" s="468">
        <v>0</v>
      </c>
      <c r="AU57" s="468">
        <v>0</v>
      </c>
      <c r="AV57" s="468">
        <v>0</v>
      </c>
      <c r="AW57" s="468">
        <v>0</v>
      </c>
      <c r="AX57" s="468">
        <v>0</v>
      </c>
      <c r="AY57" s="468">
        <v>0</v>
      </c>
      <c r="AZ57" s="456">
        <v>0</v>
      </c>
      <c r="BA57" s="456">
        <v>0</v>
      </c>
      <c r="BB57" s="456">
        <v>0</v>
      </c>
      <c r="BC57" s="456">
        <v>0</v>
      </c>
      <c r="BD57" s="456">
        <v>0</v>
      </c>
      <c r="BE57" s="456">
        <v>0</v>
      </c>
      <c r="BF57" s="456">
        <v>0</v>
      </c>
      <c r="BG57" s="456">
        <v>0</v>
      </c>
      <c r="BH57" s="456">
        <v>0</v>
      </c>
      <c r="BI57" s="456">
        <v>0</v>
      </c>
      <c r="BJ57" s="456">
        <v>0</v>
      </c>
      <c r="BK57" s="456">
        <v>0</v>
      </c>
      <c r="BL57" s="456">
        <v>0</v>
      </c>
      <c r="BM57" s="456">
        <v>0</v>
      </c>
      <c r="BN57" s="456">
        <v>0</v>
      </c>
      <c r="BO57" s="456">
        <v>0</v>
      </c>
      <c r="BP57" s="456">
        <v>0</v>
      </c>
      <c r="BQ57" s="456">
        <v>0</v>
      </c>
      <c r="BR57" s="456">
        <v>0</v>
      </c>
      <c r="BS57" s="456">
        <v>0</v>
      </c>
      <c r="BT57" s="456">
        <v>0</v>
      </c>
      <c r="BU57" s="456">
        <v>0</v>
      </c>
      <c r="BV57" s="456">
        <v>0</v>
      </c>
    </row>
    <row r="58" spans="1:74" ht="11.1" customHeight="1" x14ac:dyDescent="0.2">
      <c r="A58" s="234" t="s">
        <v>1573</v>
      </c>
      <c r="B58" s="446" t="s">
        <v>1017</v>
      </c>
      <c r="C58" s="468">
        <v>1.1283401900000001</v>
      </c>
      <c r="D58" s="468">
        <v>1.2554297249999999</v>
      </c>
      <c r="E58" s="468">
        <v>1.6456403429999999</v>
      </c>
      <c r="F58" s="468">
        <v>2.0032160170000002</v>
      </c>
      <c r="G58" s="468">
        <v>2.063041202</v>
      </c>
      <c r="H58" s="468">
        <v>2.152156529</v>
      </c>
      <c r="I58" s="468">
        <v>1.92875062</v>
      </c>
      <c r="J58" s="468">
        <v>1.754600478</v>
      </c>
      <c r="K58" s="468">
        <v>1.7473873470000001</v>
      </c>
      <c r="L58" s="468">
        <v>1.6483060970000001</v>
      </c>
      <c r="M58" s="468">
        <v>1.102869026</v>
      </c>
      <c r="N58" s="468">
        <v>0.94439137399999995</v>
      </c>
      <c r="O58" s="468">
        <v>1.118363228</v>
      </c>
      <c r="P58" s="468">
        <v>1.255350942</v>
      </c>
      <c r="Q58" s="468">
        <v>1.821925488</v>
      </c>
      <c r="R58" s="468">
        <v>1.9752858870000001</v>
      </c>
      <c r="S58" s="468">
        <v>2.1008178910000002</v>
      </c>
      <c r="T58" s="468">
        <v>2.1487546850000001</v>
      </c>
      <c r="U58" s="468">
        <v>2.2030274599999999</v>
      </c>
      <c r="V58" s="468">
        <v>2.2177026440000001</v>
      </c>
      <c r="W58" s="468">
        <v>1.9304764860000001</v>
      </c>
      <c r="X58" s="468">
        <v>1.820140702</v>
      </c>
      <c r="Y58" s="468">
        <v>1.357989004</v>
      </c>
      <c r="Z58" s="468">
        <v>1.190991664</v>
      </c>
      <c r="AA58" s="468">
        <v>1.3668331549999999</v>
      </c>
      <c r="AB58" s="468">
        <v>1.538253756</v>
      </c>
      <c r="AC58" s="468">
        <v>1.8696325110000001</v>
      </c>
      <c r="AD58" s="468">
        <v>2.2530842199999999</v>
      </c>
      <c r="AE58" s="468">
        <v>2.3459089780000002</v>
      </c>
      <c r="AF58" s="468">
        <v>2.5952538629999999</v>
      </c>
      <c r="AG58" s="468">
        <v>2.375792916</v>
      </c>
      <c r="AH58" s="468">
        <v>2.554737818</v>
      </c>
      <c r="AI58" s="468">
        <v>1.740788387</v>
      </c>
      <c r="AJ58" s="468">
        <v>2.2003627990000001</v>
      </c>
      <c r="AK58" s="468">
        <v>1.44462365</v>
      </c>
      <c r="AL58" s="468">
        <v>1.445034755</v>
      </c>
      <c r="AM58" s="468">
        <v>1.6548931469999999</v>
      </c>
      <c r="AN58" s="468">
        <v>1.660599961</v>
      </c>
      <c r="AO58" s="468">
        <v>2.455668229</v>
      </c>
      <c r="AP58" s="468">
        <v>2.7579952670000001</v>
      </c>
      <c r="AQ58" s="468">
        <v>2.7044408120000001</v>
      </c>
      <c r="AR58" s="468">
        <v>2.939647355</v>
      </c>
      <c r="AS58" s="468">
        <v>3.0308788080000002</v>
      </c>
      <c r="AT58" s="468">
        <v>2.6653246460000002</v>
      </c>
      <c r="AU58" s="468">
        <v>2.6324071230000001</v>
      </c>
      <c r="AV58" s="468">
        <v>2.193015049</v>
      </c>
      <c r="AW58" s="468">
        <v>1.8878500030000001</v>
      </c>
      <c r="AX58" s="468">
        <v>1.4075070000000001</v>
      </c>
      <c r="AY58" s="468">
        <v>1.7254620000000001</v>
      </c>
      <c r="AZ58" s="456">
        <v>1.786678</v>
      </c>
      <c r="BA58" s="456">
        <v>2.5103059999999999</v>
      </c>
      <c r="BB58" s="456">
        <v>2.8493110000000001</v>
      </c>
      <c r="BC58" s="456">
        <v>2.905802</v>
      </c>
      <c r="BD58" s="456">
        <v>3.2125940000000002</v>
      </c>
      <c r="BE58" s="456">
        <v>3.1969439999999998</v>
      </c>
      <c r="BF58" s="456">
        <v>2.9702760000000001</v>
      </c>
      <c r="BG58" s="456">
        <v>2.5945779999999998</v>
      </c>
      <c r="BH58" s="456">
        <v>2.463606</v>
      </c>
      <c r="BI58" s="456">
        <v>1.959578</v>
      </c>
      <c r="BJ58" s="456">
        <v>1.610379</v>
      </c>
      <c r="BK58" s="456">
        <v>1.9518880000000001</v>
      </c>
      <c r="BL58" s="456">
        <v>2.0104329999999999</v>
      </c>
      <c r="BM58" s="456">
        <v>2.8323480000000001</v>
      </c>
      <c r="BN58" s="456">
        <v>3.2819099999999999</v>
      </c>
      <c r="BO58" s="456">
        <v>3.3227579999999999</v>
      </c>
      <c r="BP58" s="456">
        <v>3.6808839999999998</v>
      </c>
      <c r="BQ58" s="456">
        <v>3.6853560000000001</v>
      </c>
      <c r="BR58" s="456">
        <v>3.625089</v>
      </c>
      <c r="BS58" s="456">
        <v>3.2223730000000002</v>
      </c>
      <c r="BT58" s="456">
        <v>3.0031530000000002</v>
      </c>
      <c r="BU58" s="456">
        <v>2.4603290000000002</v>
      </c>
      <c r="BV58" s="456">
        <v>2.0352070000000002</v>
      </c>
    </row>
    <row r="59" spans="1:74" ht="11.1" customHeight="1" x14ac:dyDescent="0.2">
      <c r="A59" s="234" t="s">
        <v>676</v>
      </c>
      <c r="B59" s="478" t="s">
        <v>1566</v>
      </c>
      <c r="C59" s="468">
        <v>0.18495836399999999</v>
      </c>
      <c r="D59" s="468">
        <v>0.173443706</v>
      </c>
      <c r="E59" s="468">
        <v>0.25539965599999997</v>
      </c>
      <c r="F59" s="468">
        <v>0.20721361599999999</v>
      </c>
      <c r="G59" s="468">
        <v>0.13904672300000001</v>
      </c>
      <c r="H59" s="468">
        <v>0.168920774</v>
      </c>
      <c r="I59" s="468">
        <v>4.8288708999999999E-2</v>
      </c>
      <c r="J59" s="468">
        <v>9.6905377000000001E-2</v>
      </c>
      <c r="K59" s="468">
        <v>0.12161592</v>
      </c>
      <c r="L59" s="468">
        <v>0.11620522799999999</v>
      </c>
      <c r="M59" s="468">
        <v>0.14384503000000001</v>
      </c>
      <c r="N59" s="468">
        <v>0.52976992599999995</v>
      </c>
      <c r="O59" s="468">
        <v>0.194055528</v>
      </c>
      <c r="P59" s="468">
        <v>0.14387678300000001</v>
      </c>
      <c r="Q59" s="468">
        <v>0.21227644900000001</v>
      </c>
      <c r="R59" s="468">
        <v>0.187984292</v>
      </c>
      <c r="S59" s="468">
        <v>0.22379679</v>
      </c>
      <c r="T59" s="468">
        <v>0.135095562</v>
      </c>
      <c r="U59" s="468">
        <v>0.122000436</v>
      </c>
      <c r="V59" s="468">
        <v>0.122602983</v>
      </c>
      <c r="W59" s="468">
        <v>6.1729032000000003E-2</v>
      </c>
      <c r="X59" s="468">
        <v>5.1789315000000002E-2</v>
      </c>
      <c r="Y59" s="468">
        <v>0.16219940299999999</v>
      </c>
      <c r="Z59" s="468">
        <v>0.104253996</v>
      </c>
      <c r="AA59" s="468">
        <v>0.25684115600000001</v>
      </c>
      <c r="AB59" s="468">
        <v>0.202114457</v>
      </c>
      <c r="AC59" s="468">
        <v>0.25579361099999998</v>
      </c>
      <c r="AD59" s="468">
        <v>0.17394865700000001</v>
      </c>
      <c r="AE59" s="468">
        <v>0.157675446</v>
      </c>
      <c r="AF59" s="468">
        <v>5.0742471999999997E-2</v>
      </c>
      <c r="AG59" s="468">
        <v>7.5569671000000005E-2</v>
      </c>
      <c r="AH59" s="468">
        <v>3.2366945000000001E-2</v>
      </c>
      <c r="AI59" s="468">
        <v>7.6131769000000002E-2</v>
      </c>
      <c r="AJ59" s="468">
        <v>0.124201429</v>
      </c>
      <c r="AK59" s="468">
        <v>0.12752258599999999</v>
      </c>
      <c r="AL59" s="468">
        <v>0.20783823600000001</v>
      </c>
      <c r="AM59" s="468">
        <v>0.32440058799999999</v>
      </c>
      <c r="AN59" s="468">
        <v>0.185468507</v>
      </c>
      <c r="AO59" s="468">
        <v>0.24392884400000001</v>
      </c>
      <c r="AP59" s="468">
        <v>0.15417915500000001</v>
      </c>
      <c r="AQ59" s="468">
        <v>0.13352038099999999</v>
      </c>
      <c r="AR59" s="468">
        <v>0.109198724</v>
      </c>
      <c r="AS59" s="468">
        <v>4.4829144000000001E-2</v>
      </c>
      <c r="AT59" s="468">
        <v>2.2544950000000001E-2</v>
      </c>
      <c r="AU59" s="468">
        <v>8.6441065999999997E-2</v>
      </c>
      <c r="AV59" s="468">
        <v>-2.871176E-3</v>
      </c>
      <c r="AW59" s="468">
        <v>8.3732257000000004E-2</v>
      </c>
      <c r="AX59" s="468">
        <v>0.2147057</v>
      </c>
      <c r="AY59" s="468">
        <v>0.2017089</v>
      </c>
      <c r="AZ59" s="456">
        <v>0.16899790000000001</v>
      </c>
      <c r="BA59" s="456">
        <v>0.23208809999999999</v>
      </c>
      <c r="BB59" s="456">
        <v>0.1432707</v>
      </c>
      <c r="BC59" s="456">
        <v>8.7122099999999994E-2</v>
      </c>
      <c r="BD59" s="456">
        <v>0.15023410000000001</v>
      </c>
      <c r="BE59" s="456">
        <v>0.16871610000000001</v>
      </c>
      <c r="BF59" s="456">
        <v>-4.0039400000000003E-2</v>
      </c>
      <c r="BG59" s="456">
        <v>4.2327299999999998E-2</v>
      </c>
      <c r="BH59" s="456">
        <v>6.1529E-2</v>
      </c>
      <c r="BI59" s="456">
        <v>0.18012829999999999</v>
      </c>
      <c r="BJ59" s="456">
        <v>0.17070150000000001</v>
      </c>
      <c r="BK59" s="456">
        <v>0.1922691</v>
      </c>
      <c r="BL59" s="456">
        <v>0.1724232</v>
      </c>
      <c r="BM59" s="456">
        <v>0.29649150000000002</v>
      </c>
      <c r="BN59" s="456">
        <v>0.13780010000000001</v>
      </c>
      <c r="BO59" s="456">
        <v>4.4419199999999999E-2</v>
      </c>
      <c r="BP59" s="456">
        <v>0.13881180000000001</v>
      </c>
      <c r="BQ59" s="456">
        <v>0.2496515</v>
      </c>
      <c r="BR59" s="456">
        <v>7.5479199999999996E-2</v>
      </c>
      <c r="BS59" s="456">
        <v>7.07763E-2</v>
      </c>
      <c r="BT59" s="456">
        <v>0.165716</v>
      </c>
      <c r="BU59" s="456">
        <v>0.2292603</v>
      </c>
      <c r="BV59" s="456">
        <v>0.2234689</v>
      </c>
    </row>
    <row r="60" spans="1:74" ht="11.1" customHeight="1" x14ac:dyDescent="0.2">
      <c r="A60" s="234" t="s">
        <v>678</v>
      </c>
      <c r="B60" s="476" t="s">
        <v>1567</v>
      </c>
      <c r="C60" s="468">
        <v>54.238134000000002</v>
      </c>
      <c r="D60" s="468">
        <v>43.821441</v>
      </c>
      <c r="E60" s="468">
        <v>42.645471000000001</v>
      </c>
      <c r="F60" s="468">
        <v>39.956921000000001</v>
      </c>
      <c r="G60" s="468">
        <v>47.148995999999997</v>
      </c>
      <c r="H60" s="468">
        <v>53.780078000000003</v>
      </c>
      <c r="I60" s="468">
        <v>58.364086</v>
      </c>
      <c r="J60" s="468">
        <v>55.275342000000002</v>
      </c>
      <c r="K60" s="468">
        <v>46.708244000000001</v>
      </c>
      <c r="L60" s="468">
        <v>40.765850999999998</v>
      </c>
      <c r="M60" s="468">
        <v>42.651777000000003</v>
      </c>
      <c r="N60" s="468">
        <v>50.637934000000001</v>
      </c>
      <c r="O60" s="468">
        <v>47.253872170000001</v>
      </c>
      <c r="P60" s="468">
        <v>40.785724360000003</v>
      </c>
      <c r="Q60" s="468">
        <v>43.345369220000002</v>
      </c>
      <c r="R60" s="468">
        <v>39.686326110000003</v>
      </c>
      <c r="S60" s="468">
        <v>43.789206649999997</v>
      </c>
      <c r="T60" s="468">
        <v>48.422575340000002</v>
      </c>
      <c r="U60" s="468">
        <v>57.157902999999997</v>
      </c>
      <c r="V60" s="468">
        <v>57.465647390000001</v>
      </c>
      <c r="W60" s="468">
        <v>47.41620185</v>
      </c>
      <c r="X60" s="468">
        <v>41.604771479999997</v>
      </c>
      <c r="Y60" s="468">
        <v>42.600940710000003</v>
      </c>
      <c r="Z60" s="468">
        <v>47.918832449999996</v>
      </c>
      <c r="AA60" s="468">
        <v>54.52777528</v>
      </c>
      <c r="AB60" s="468">
        <v>43.726533959999998</v>
      </c>
      <c r="AC60" s="468">
        <v>41.768890429999999</v>
      </c>
      <c r="AD60" s="468">
        <v>40.735840080000003</v>
      </c>
      <c r="AE60" s="468">
        <v>47.28525733</v>
      </c>
      <c r="AF60" s="468">
        <v>53.76590633</v>
      </c>
      <c r="AG60" s="468">
        <v>58.104020179999999</v>
      </c>
      <c r="AH60" s="468">
        <v>56.906669319999999</v>
      </c>
      <c r="AI60" s="468">
        <v>46.794055640000003</v>
      </c>
      <c r="AJ60" s="468">
        <v>42.808645089999999</v>
      </c>
      <c r="AK60" s="468">
        <v>41.855255040000003</v>
      </c>
      <c r="AL60" s="468">
        <v>49.874577420000001</v>
      </c>
      <c r="AM60" s="468">
        <v>59.442569859999999</v>
      </c>
      <c r="AN60" s="468">
        <v>44.280719840000003</v>
      </c>
      <c r="AO60" s="468">
        <v>43.023947249999999</v>
      </c>
      <c r="AP60" s="468">
        <v>42.232471220000001</v>
      </c>
      <c r="AQ60" s="468">
        <v>45.787906990000003</v>
      </c>
      <c r="AR60" s="468">
        <v>53.590362079999998</v>
      </c>
      <c r="AS60" s="468">
        <v>61.532413740000003</v>
      </c>
      <c r="AT60" s="468">
        <v>53.276282780000003</v>
      </c>
      <c r="AU60" s="468">
        <v>48.188092910000002</v>
      </c>
      <c r="AV60" s="468">
        <v>43.148797889999997</v>
      </c>
      <c r="AW60" s="468">
        <v>43.033102980000002</v>
      </c>
      <c r="AX60" s="468">
        <v>51.38717003</v>
      </c>
      <c r="AY60" s="468">
        <v>58.346539999999997</v>
      </c>
      <c r="AZ60" s="456">
        <v>46.445160000000001</v>
      </c>
      <c r="BA60" s="456">
        <v>44.255699999999997</v>
      </c>
      <c r="BB60" s="456">
        <v>41.489750000000001</v>
      </c>
      <c r="BC60" s="456">
        <v>45.85069</v>
      </c>
      <c r="BD60" s="456">
        <v>52.631610000000002</v>
      </c>
      <c r="BE60" s="456">
        <v>58.064889999999998</v>
      </c>
      <c r="BF60" s="456">
        <v>57.859610000000004</v>
      </c>
      <c r="BG60" s="456">
        <v>49.393039999999999</v>
      </c>
      <c r="BH60" s="456">
        <v>43.447670000000002</v>
      </c>
      <c r="BI60" s="456">
        <v>42.887659999999997</v>
      </c>
      <c r="BJ60" s="456">
        <v>49.081760000000003</v>
      </c>
      <c r="BK60" s="456">
        <v>52.23498</v>
      </c>
      <c r="BL60" s="456">
        <v>42.702739999999999</v>
      </c>
      <c r="BM60" s="456">
        <v>43.130549999999999</v>
      </c>
      <c r="BN60" s="456">
        <v>41.258339999999997</v>
      </c>
      <c r="BO60" s="456">
        <v>45.78931</v>
      </c>
      <c r="BP60" s="456">
        <v>52.667670000000001</v>
      </c>
      <c r="BQ60" s="456">
        <v>58.300229999999999</v>
      </c>
      <c r="BR60" s="456">
        <v>58.19106</v>
      </c>
      <c r="BS60" s="456">
        <v>49.547110000000004</v>
      </c>
      <c r="BT60" s="456">
        <v>43.433480000000003</v>
      </c>
      <c r="BU60" s="456">
        <v>43.053840000000001</v>
      </c>
      <c r="BV60" s="456">
        <v>47.977080000000001</v>
      </c>
    </row>
    <row r="61" spans="1:74" ht="11.1" customHeight="1" x14ac:dyDescent="0.2">
      <c r="A61" s="229"/>
      <c r="B61" s="67" t="s">
        <v>679</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474"/>
      <c r="BA61" s="474"/>
      <c r="BB61" s="474"/>
      <c r="BC61" s="474"/>
      <c r="BD61" s="474"/>
      <c r="BE61" s="474"/>
      <c r="BF61" s="474"/>
      <c r="BG61" s="474"/>
      <c r="BH61" s="474"/>
      <c r="BI61" s="474"/>
      <c r="BJ61" s="474"/>
      <c r="BK61" s="474"/>
      <c r="BL61" s="474"/>
      <c r="BM61" s="474"/>
      <c r="BN61" s="474"/>
      <c r="BO61" s="474"/>
      <c r="BP61" s="474"/>
      <c r="BQ61" s="474"/>
      <c r="BR61" s="474"/>
      <c r="BS61" s="474"/>
      <c r="BT61" s="474"/>
      <c r="BU61" s="474"/>
      <c r="BV61" s="474"/>
    </row>
    <row r="62" spans="1:74" s="285" customFormat="1" ht="11.1" customHeight="1" x14ac:dyDescent="0.2">
      <c r="A62" s="475" t="s">
        <v>685</v>
      </c>
      <c r="B62" s="449" t="s">
        <v>1027</v>
      </c>
      <c r="C62" s="301">
        <v>19.029133219999999</v>
      </c>
      <c r="D62" s="301">
        <v>16.793584129999999</v>
      </c>
      <c r="E62" s="301">
        <v>18.63116612</v>
      </c>
      <c r="F62" s="301">
        <v>19.120256309999998</v>
      </c>
      <c r="G62" s="301">
        <v>22.63481135</v>
      </c>
      <c r="H62" s="301">
        <v>24.158989439999999</v>
      </c>
      <c r="I62" s="301">
        <v>25.77209388</v>
      </c>
      <c r="J62" s="301">
        <v>25.819662170000001</v>
      </c>
      <c r="K62" s="301">
        <v>22.252932269999999</v>
      </c>
      <c r="L62" s="301">
        <v>19.885198320000001</v>
      </c>
      <c r="M62" s="301">
        <v>18.833023829999998</v>
      </c>
      <c r="N62" s="301">
        <v>19.172645230000001</v>
      </c>
      <c r="O62" s="301">
        <v>18.406752269999998</v>
      </c>
      <c r="P62" s="301">
        <v>16.391181620000001</v>
      </c>
      <c r="Q62" s="301">
        <v>19.077244799999999</v>
      </c>
      <c r="R62" s="301">
        <v>19.85316547</v>
      </c>
      <c r="S62" s="301">
        <v>22.189731070000001</v>
      </c>
      <c r="T62" s="301">
        <v>23.49142428</v>
      </c>
      <c r="U62" s="301">
        <v>26.31634682</v>
      </c>
      <c r="V62" s="301">
        <v>27.212031719999999</v>
      </c>
      <c r="W62" s="301">
        <v>23.66689607</v>
      </c>
      <c r="X62" s="301">
        <v>20.938687680000001</v>
      </c>
      <c r="Y62" s="301">
        <v>18.17702023</v>
      </c>
      <c r="Z62" s="301">
        <v>17.960400239999998</v>
      </c>
      <c r="AA62" s="301">
        <v>19.156174020000002</v>
      </c>
      <c r="AB62" s="301">
        <v>16.983791310000001</v>
      </c>
      <c r="AC62" s="301">
        <v>18.96858091</v>
      </c>
      <c r="AD62" s="301">
        <v>19.10543461</v>
      </c>
      <c r="AE62" s="301">
        <v>24.726320050000002</v>
      </c>
      <c r="AF62" s="301">
        <v>24.908307990000001</v>
      </c>
      <c r="AG62" s="301">
        <v>27.298671179999999</v>
      </c>
      <c r="AH62" s="301">
        <v>26.8513047</v>
      </c>
      <c r="AI62" s="301">
        <v>24.87801344</v>
      </c>
      <c r="AJ62" s="301">
        <v>20.997082639999999</v>
      </c>
      <c r="AK62" s="301">
        <v>19.34849518</v>
      </c>
      <c r="AL62" s="301">
        <v>18.139893369999999</v>
      </c>
      <c r="AM62" s="301">
        <v>20.252158170000001</v>
      </c>
      <c r="AN62" s="301">
        <v>17.128334980000002</v>
      </c>
      <c r="AO62" s="301">
        <v>18.246188480000001</v>
      </c>
      <c r="AP62" s="301">
        <v>19.992635709999998</v>
      </c>
      <c r="AQ62" s="301">
        <v>24.482695329999999</v>
      </c>
      <c r="AR62" s="301">
        <v>24.98089513</v>
      </c>
      <c r="AS62" s="301">
        <v>27.464257050000001</v>
      </c>
      <c r="AT62" s="301">
        <v>26.8918964</v>
      </c>
      <c r="AU62" s="301">
        <v>24.04586647</v>
      </c>
      <c r="AV62" s="301">
        <v>22.173549730000001</v>
      </c>
      <c r="AW62" s="301">
        <v>18.282922070000001</v>
      </c>
      <c r="AX62" s="301">
        <v>18.588889999999999</v>
      </c>
      <c r="AY62" s="301">
        <v>19.806830000000001</v>
      </c>
      <c r="AZ62" s="462">
        <v>17.68525</v>
      </c>
      <c r="BA62" s="462">
        <v>18.720079999999999</v>
      </c>
      <c r="BB62" s="462">
        <v>19.703469999999999</v>
      </c>
      <c r="BC62" s="462">
        <v>22.46097</v>
      </c>
      <c r="BD62" s="462">
        <v>24.192900000000002</v>
      </c>
      <c r="BE62" s="462">
        <v>26.146409999999999</v>
      </c>
      <c r="BF62" s="462">
        <v>26.532050000000002</v>
      </c>
      <c r="BG62" s="462">
        <v>24.262560000000001</v>
      </c>
      <c r="BH62" s="462">
        <v>22.070139999999999</v>
      </c>
      <c r="BI62" s="462">
        <v>18.723990000000001</v>
      </c>
      <c r="BJ62" s="462">
        <v>19.100110000000001</v>
      </c>
      <c r="BK62" s="462">
        <v>19.272030000000001</v>
      </c>
      <c r="BL62" s="462">
        <v>17.046040000000001</v>
      </c>
      <c r="BM62" s="462">
        <v>18.593969999999999</v>
      </c>
      <c r="BN62" s="462">
        <v>19.758959999999998</v>
      </c>
      <c r="BO62" s="462">
        <v>22.5274</v>
      </c>
      <c r="BP62" s="462">
        <v>24.235779999999998</v>
      </c>
      <c r="BQ62" s="462">
        <v>26.25329</v>
      </c>
      <c r="BR62" s="462">
        <v>26.673449999999999</v>
      </c>
      <c r="BS62" s="462">
        <v>24.244119999999999</v>
      </c>
      <c r="BT62" s="462">
        <v>22.03734</v>
      </c>
      <c r="BU62" s="462">
        <v>18.757059999999999</v>
      </c>
      <c r="BV62" s="462">
        <v>18.608309999999999</v>
      </c>
    </row>
    <row r="63" spans="1:74" ht="11.1" customHeight="1" x14ac:dyDescent="0.2">
      <c r="A63" s="234" t="s">
        <v>680</v>
      </c>
      <c r="B63" s="478" t="s">
        <v>1021</v>
      </c>
      <c r="C63" s="468">
        <v>14.38672161</v>
      </c>
      <c r="D63" s="468">
        <v>11.81571224</v>
      </c>
      <c r="E63" s="468">
        <v>13.79665204</v>
      </c>
      <c r="F63" s="468">
        <v>13.81017853</v>
      </c>
      <c r="G63" s="468">
        <v>16.927745860000002</v>
      </c>
      <c r="H63" s="468">
        <v>18.700214590000002</v>
      </c>
      <c r="I63" s="468">
        <v>20.242656570000001</v>
      </c>
      <c r="J63" s="468">
        <v>20.36365837</v>
      </c>
      <c r="K63" s="468">
        <v>17.8938144</v>
      </c>
      <c r="L63" s="468">
        <v>14.934118460000001</v>
      </c>
      <c r="M63" s="468">
        <v>13.78616173</v>
      </c>
      <c r="N63" s="468">
        <v>13.71874618</v>
      </c>
      <c r="O63" s="468">
        <v>13.486031970000001</v>
      </c>
      <c r="P63" s="468">
        <v>12.07510053</v>
      </c>
      <c r="Q63" s="468">
        <v>14.03565994</v>
      </c>
      <c r="R63" s="468">
        <v>15.193486</v>
      </c>
      <c r="S63" s="468">
        <v>17.167427459999999</v>
      </c>
      <c r="T63" s="468">
        <v>18.199058130000001</v>
      </c>
      <c r="U63" s="468">
        <v>20.510276300000001</v>
      </c>
      <c r="V63" s="468">
        <v>21.46362324</v>
      </c>
      <c r="W63" s="468">
        <v>18.426617220000001</v>
      </c>
      <c r="X63" s="468">
        <v>16.74999493</v>
      </c>
      <c r="Y63" s="468">
        <v>13.62654979</v>
      </c>
      <c r="Z63" s="468">
        <v>13.612813859999999</v>
      </c>
      <c r="AA63" s="468">
        <v>14.60463307</v>
      </c>
      <c r="AB63" s="468">
        <v>12.52101262</v>
      </c>
      <c r="AC63" s="468">
        <v>14.76889166</v>
      </c>
      <c r="AD63" s="468">
        <v>14.023820300000001</v>
      </c>
      <c r="AE63" s="468">
        <v>18.999462990000001</v>
      </c>
      <c r="AF63" s="468">
        <v>19.236654340000001</v>
      </c>
      <c r="AG63" s="468">
        <v>21.405918750000001</v>
      </c>
      <c r="AH63" s="468">
        <v>21.124845359999998</v>
      </c>
      <c r="AI63" s="468">
        <v>20.42256167</v>
      </c>
      <c r="AJ63" s="468">
        <v>17.350220740000001</v>
      </c>
      <c r="AK63" s="468">
        <v>15.17908839</v>
      </c>
      <c r="AL63" s="468">
        <v>13.39248476</v>
      </c>
      <c r="AM63" s="468">
        <v>14.46387234</v>
      </c>
      <c r="AN63" s="468">
        <v>12.534371119999999</v>
      </c>
      <c r="AO63" s="468">
        <v>13.18902559</v>
      </c>
      <c r="AP63" s="468">
        <v>13.73509662</v>
      </c>
      <c r="AQ63" s="468">
        <v>18.060227009999998</v>
      </c>
      <c r="AR63" s="468">
        <v>18.873817349999999</v>
      </c>
      <c r="AS63" s="468">
        <v>20.86437754</v>
      </c>
      <c r="AT63" s="468">
        <v>20.652953910000001</v>
      </c>
      <c r="AU63" s="468">
        <v>18.331922049999999</v>
      </c>
      <c r="AV63" s="468">
        <v>16.883221949999999</v>
      </c>
      <c r="AW63" s="468">
        <v>12.642734259999999</v>
      </c>
      <c r="AX63" s="468">
        <v>13.504659999999999</v>
      </c>
      <c r="AY63" s="468">
        <v>14.26441</v>
      </c>
      <c r="AZ63" s="456">
        <v>12.531000000000001</v>
      </c>
      <c r="BA63" s="456">
        <v>13.6873</v>
      </c>
      <c r="BB63" s="456">
        <v>14.031610000000001</v>
      </c>
      <c r="BC63" s="456">
        <v>16.220659999999999</v>
      </c>
      <c r="BD63" s="456">
        <v>17.900369999999999</v>
      </c>
      <c r="BE63" s="456">
        <v>20.102450000000001</v>
      </c>
      <c r="BF63" s="456">
        <v>20.703410000000002</v>
      </c>
      <c r="BG63" s="456">
        <v>18.26519</v>
      </c>
      <c r="BH63" s="456">
        <v>17.2134</v>
      </c>
      <c r="BI63" s="456">
        <v>13.95735</v>
      </c>
      <c r="BJ63" s="456">
        <v>14.524789999999999</v>
      </c>
      <c r="BK63" s="456">
        <v>14.648250000000001</v>
      </c>
      <c r="BL63" s="456">
        <v>12.510020000000001</v>
      </c>
      <c r="BM63" s="456">
        <v>13.296810000000001</v>
      </c>
      <c r="BN63" s="456">
        <v>13.565250000000001</v>
      </c>
      <c r="BO63" s="456">
        <v>15.858930000000001</v>
      </c>
      <c r="BP63" s="456">
        <v>17.763179999999998</v>
      </c>
      <c r="BQ63" s="456">
        <v>19.952179999999998</v>
      </c>
      <c r="BR63" s="456">
        <v>20.592610000000001</v>
      </c>
      <c r="BS63" s="456">
        <v>18.646909999999998</v>
      </c>
      <c r="BT63" s="456">
        <v>17.126750000000001</v>
      </c>
      <c r="BU63" s="456">
        <v>14.06512</v>
      </c>
      <c r="BV63" s="456">
        <v>13.92169</v>
      </c>
    </row>
    <row r="64" spans="1:74" ht="11.1" customHeight="1" x14ac:dyDescent="0.2">
      <c r="A64" s="234" t="s">
        <v>681</v>
      </c>
      <c r="B64" s="446" t="s">
        <v>473</v>
      </c>
      <c r="C64" s="468">
        <v>1.132611942</v>
      </c>
      <c r="D64" s="468">
        <v>1.343687326</v>
      </c>
      <c r="E64" s="468">
        <v>1.0345281040000001</v>
      </c>
      <c r="F64" s="468">
        <v>1.46633792</v>
      </c>
      <c r="G64" s="468">
        <v>1.421597008</v>
      </c>
      <c r="H64" s="468">
        <v>1.350020905</v>
      </c>
      <c r="I64" s="468">
        <v>1.2747241439999999</v>
      </c>
      <c r="J64" s="468">
        <v>1.2725035600000001</v>
      </c>
      <c r="K64" s="468">
        <v>1.1352486420000001</v>
      </c>
      <c r="L64" s="468">
        <v>1.07026602</v>
      </c>
      <c r="M64" s="468">
        <v>1.465422204</v>
      </c>
      <c r="N64" s="468">
        <v>1.5289142929999999</v>
      </c>
      <c r="O64" s="468">
        <v>0.83111134600000003</v>
      </c>
      <c r="P64" s="468">
        <v>0.67770308899999998</v>
      </c>
      <c r="Q64" s="468">
        <v>1.1560677960000001</v>
      </c>
      <c r="R64" s="468">
        <v>0.97841784399999998</v>
      </c>
      <c r="S64" s="468">
        <v>0.67632968000000004</v>
      </c>
      <c r="T64" s="468">
        <v>0.97273686500000001</v>
      </c>
      <c r="U64" s="468">
        <v>1.38984876</v>
      </c>
      <c r="V64" s="468">
        <v>1.309891825</v>
      </c>
      <c r="W64" s="468">
        <v>1.1835550020000001</v>
      </c>
      <c r="X64" s="468">
        <v>0.71410634100000003</v>
      </c>
      <c r="Y64" s="468">
        <v>1.02462634</v>
      </c>
      <c r="Z64" s="468">
        <v>0.750471946</v>
      </c>
      <c r="AA64" s="468">
        <v>0.82724105000000003</v>
      </c>
      <c r="AB64" s="468">
        <v>0.33290712500000003</v>
      </c>
      <c r="AC64" s="468">
        <v>0.25879712500000002</v>
      </c>
      <c r="AD64" s="468">
        <v>0.44374453600000002</v>
      </c>
      <c r="AE64" s="468">
        <v>0.70400489899999996</v>
      </c>
      <c r="AF64" s="468">
        <v>1.139314121</v>
      </c>
      <c r="AG64" s="468">
        <v>1.118114601</v>
      </c>
      <c r="AH64" s="468">
        <v>1.017785004</v>
      </c>
      <c r="AI64" s="468">
        <v>0.90944617000000005</v>
      </c>
      <c r="AJ64" s="468">
        <v>0.285249207</v>
      </c>
      <c r="AK64" s="468">
        <v>0.35753901700000001</v>
      </c>
      <c r="AL64" s="468">
        <v>0.43325188599999997</v>
      </c>
      <c r="AM64" s="468">
        <v>1.1173556790000001</v>
      </c>
      <c r="AN64" s="468">
        <v>0.24428129900000001</v>
      </c>
      <c r="AO64" s="468">
        <v>0.29695381700000001</v>
      </c>
      <c r="AP64" s="468">
        <v>0.85780102300000005</v>
      </c>
      <c r="AQ64" s="468">
        <v>0.90123330899999998</v>
      </c>
      <c r="AR64" s="468">
        <v>0.94605245199999999</v>
      </c>
      <c r="AS64" s="468">
        <v>1.0772044140000001</v>
      </c>
      <c r="AT64" s="468">
        <v>1.0509751839999999</v>
      </c>
      <c r="AU64" s="468">
        <v>1.068143464</v>
      </c>
      <c r="AV64" s="468">
        <v>1.019221803</v>
      </c>
      <c r="AW64" s="468">
        <v>0.76334019500000005</v>
      </c>
      <c r="AX64" s="468">
        <v>0.68497330000000001</v>
      </c>
      <c r="AY64" s="468">
        <v>1.0144040000000001</v>
      </c>
      <c r="AZ64" s="456">
        <v>0.67926569999999997</v>
      </c>
      <c r="BA64" s="456">
        <v>0.49026239999999999</v>
      </c>
      <c r="BB64" s="456">
        <v>0.78184220000000004</v>
      </c>
      <c r="BC64" s="456">
        <v>0.87821680000000002</v>
      </c>
      <c r="BD64" s="456">
        <v>0.92108909999999999</v>
      </c>
      <c r="BE64" s="456">
        <v>0.4951142</v>
      </c>
      <c r="BF64" s="456">
        <v>0.42513050000000002</v>
      </c>
      <c r="BG64" s="456">
        <v>1.015622</v>
      </c>
      <c r="BH64" s="456">
        <v>0.50227809999999995</v>
      </c>
      <c r="BI64" s="456">
        <v>2.0429900000000001E-2</v>
      </c>
      <c r="BJ64" s="456">
        <v>0.1080742</v>
      </c>
      <c r="BK64" s="456">
        <v>1.9414600000000001E-2</v>
      </c>
      <c r="BL64" s="456">
        <v>-2.4146900000000002E-3</v>
      </c>
      <c r="BM64" s="456">
        <v>0.46030700000000002</v>
      </c>
      <c r="BN64" s="456">
        <v>0.7562934</v>
      </c>
      <c r="BO64" s="456">
        <v>0.88447690000000001</v>
      </c>
      <c r="BP64" s="456">
        <v>0.98601150000000004</v>
      </c>
      <c r="BQ64" s="456">
        <v>0.57172500000000004</v>
      </c>
      <c r="BR64" s="456">
        <v>0.52274799999999999</v>
      </c>
      <c r="BS64" s="456">
        <v>1.1478379999999999</v>
      </c>
      <c r="BT64" s="456">
        <v>0.51174710000000001</v>
      </c>
      <c r="BU64" s="456">
        <v>3.3631300000000003E-2</v>
      </c>
      <c r="BV64" s="456">
        <v>0.1021175</v>
      </c>
    </row>
    <row r="65" spans="1:74" ht="11.1" customHeight="1" x14ac:dyDescent="0.2">
      <c r="A65" s="234" t="s">
        <v>682</v>
      </c>
      <c r="B65" s="446" t="s">
        <v>1022</v>
      </c>
      <c r="C65" s="468">
        <v>2.4372379999999998</v>
      </c>
      <c r="D65" s="468">
        <v>2.5307080000000002</v>
      </c>
      <c r="E65" s="468">
        <v>2.3515350000000002</v>
      </c>
      <c r="F65" s="468">
        <v>2.431254</v>
      </c>
      <c r="G65" s="468">
        <v>2.7800660000000001</v>
      </c>
      <c r="H65" s="468">
        <v>2.6534409999999999</v>
      </c>
      <c r="I65" s="468">
        <v>2.7564679999999999</v>
      </c>
      <c r="J65" s="468">
        <v>2.757641</v>
      </c>
      <c r="K65" s="468">
        <v>1.991187</v>
      </c>
      <c r="L65" s="468">
        <v>2.6713010000000001</v>
      </c>
      <c r="M65" s="468">
        <v>2.6574469999999999</v>
      </c>
      <c r="N65" s="468">
        <v>2.7500429999999998</v>
      </c>
      <c r="O65" s="468">
        <v>2.793167</v>
      </c>
      <c r="P65" s="468">
        <v>2.2603789999999999</v>
      </c>
      <c r="Q65" s="468">
        <v>2.3305739999999999</v>
      </c>
      <c r="R65" s="468">
        <v>2.20363</v>
      </c>
      <c r="S65" s="468">
        <v>2.5952959999999998</v>
      </c>
      <c r="T65" s="468">
        <v>2.670417</v>
      </c>
      <c r="U65" s="468">
        <v>2.7142680000000001</v>
      </c>
      <c r="V65" s="468">
        <v>2.7156910000000001</v>
      </c>
      <c r="W65" s="468">
        <v>2.588546</v>
      </c>
      <c r="X65" s="468">
        <v>2.096441</v>
      </c>
      <c r="Y65" s="468">
        <v>2.4226209999999999</v>
      </c>
      <c r="Z65" s="468">
        <v>2.5491640000000002</v>
      </c>
      <c r="AA65" s="468">
        <v>2.601842</v>
      </c>
      <c r="AB65" s="468">
        <v>2.63178</v>
      </c>
      <c r="AC65" s="468">
        <v>2.2294619999999998</v>
      </c>
      <c r="AD65" s="468">
        <v>2.36605</v>
      </c>
      <c r="AE65" s="468">
        <v>2.7558039999999999</v>
      </c>
      <c r="AF65" s="468">
        <v>2.4136150000000001</v>
      </c>
      <c r="AG65" s="468">
        <v>2.6752820000000002</v>
      </c>
      <c r="AH65" s="468">
        <v>2.6336400000000002</v>
      </c>
      <c r="AI65" s="468">
        <v>1.949703</v>
      </c>
      <c r="AJ65" s="468">
        <v>1.7789079999999999</v>
      </c>
      <c r="AK65" s="468">
        <v>2.2718660000000002</v>
      </c>
      <c r="AL65" s="468">
        <v>2.745638</v>
      </c>
      <c r="AM65" s="468">
        <v>2.8173270000000001</v>
      </c>
      <c r="AN65" s="468">
        <v>2.5115059999999998</v>
      </c>
      <c r="AO65" s="468">
        <v>2.145826</v>
      </c>
      <c r="AP65" s="468">
        <v>2.5646070000000001</v>
      </c>
      <c r="AQ65" s="468">
        <v>2.7793950000000001</v>
      </c>
      <c r="AR65" s="468">
        <v>2.5818750000000001</v>
      </c>
      <c r="AS65" s="468">
        <v>2.7610459999999999</v>
      </c>
      <c r="AT65" s="468">
        <v>2.6602169999999998</v>
      </c>
      <c r="AU65" s="468">
        <v>2.2583120000000001</v>
      </c>
      <c r="AV65" s="468">
        <v>2.0324409999999999</v>
      </c>
      <c r="AW65" s="468">
        <v>2.68174</v>
      </c>
      <c r="AX65" s="468">
        <v>2.7248700000000001</v>
      </c>
      <c r="AY65" s="468">
        <v>2.7248700000000001</v>
      </c>
      <c r="AZ65" s="456">
        <v>2.46102</v>
      </c>
      <c r="BA65" s="456">
        <v>1.9909699999999999</v>
      </c>
      <c r="BB65" s="456">
        <v>1.9269799999999999</v>
      </c>
      <c r="BC65" s="456">
        <v>2.4198599999999999</v>
      </c>
      <c r="BD65" s="456">
        <v>2.6368</v>
      </c>
      <c r="BE65" s="456">
        <v>2.7248700000000001</v>
      </c>
      <c r="BF65" s="456">
        <v>2.7248700000000001</v>
      </c>
      <c r="BG65" s="456">
        <v>2.6087600000000002</v>
      </c>
      <c r="BH65" s="456">
        <v>2.1145399999999999</v>
      </c>
      <c r="BI65" s="456">
        <v>2.6368</v>
      </c>
      <c r="BJ65" s="456">
        <v>2.7248700000000001</v>
      </c>
      <c r="BK65" s="456">
        <v>2.7248700000000001</v>
      </c>
      <c r="BL65" s="456">
        <v>2.46102</v>
      </c>
      <c r="BM65" s="456">
        <v>2.15137</v>
      </c>
      <c r="BN65" s="456">
        <v>2.3172799999999998</v>
      </c>
      <c r="BO65" s="456">
        <v>2.7248700000000001</v>
      </c>
      <c r="BP65" s="456">
        <v>2.6368</v>
      </c>
      <c r="BQ65" s="456">
        <v>2.7248700000000001</v>
      </c>
      <c r="BR65" s="456">
        <v>2.7248700000000001</v>
      </c>
      <c r="BS65" s="456">
        <v>1.92658</v>
      </c>
      <c r="BT65" s="456">
        <v>1.95855</v>
      </c>
      <c r="BU65" s="456">
        <v>2.35528</v>
      </c>
      <c r="BV65" s="456">
        <v>2.7248700000000001</v>
      </c>
    </row>
    <row r="66" spans="1:74" ht="11.1" customHeight="1" x14ac:dyDescent="0.2">
      <c r="A66" s="234" t="s">
        <v>683</v>
      </c>
      <c r="B66" s="446" t="s">
        <v>1015</v>
      </c>
      <c r="C66" s="468">
        <v>2.0219339999999999E-2</v>
      </c>
      <c r="D66" s="468">
        <v>2.3819238999999999E-2</v>
      </c>
      <c r="E66" s="468">
        <v>3.2837482000000001E-2</v>
      </c>
      <c r="F66" s="468">
        <v>2.8127883999999999E-2</v>
      </c>
      <c r="G66" s="468">
        <v>2.0731181000000001E-2</v>
      </c>
      <c r="H66" s="468">
        <v>1.4220379999999999E-2</v>
      </c>
      <c r="I66" s="468">
        <v>1.1705790000000001E-2</v>
      </c>
      <c r="J66" s="468">
        <v>1.3533389999999999E-2</v>
      </c>
      <c r="K66" s="468">
        <v>1.4629193E-2</v>
      </c>
      <c r="L66" s="468">
        <v>1.1241516999999999E-2</v>
      </c>
      <c r="M66" s="468">
        <v>1.4390963999999999E-2</v>
      </c>
      <c r="N66" s="468">
        <v>2.550564E-2</v>
      </c>
      <c r="O66" s="468">
        <v>2.1721000000000001E-2</v>
      </c>
      <c r="P66" s="468">
        <v>1.1936E-2</v>
      </c>
      <c r="Q66" s="468">
        <v>2.3944E-2</v>
      </c>
      <c r="R66" s="468">
        <v>1.7781000000000002E-2</v>
      </c>
      <c r="S66" s="468">
        <v>2.6775E-2</v>
      </c>
      <c r="T66" s="468">
        <v>1.9408000000000002E-2</v>
      </c>
      <c r="U66" s="468">
        <v>2.4937999999999998E-2</v>
      </c>
      <c r="V66" s="468">
        <v>1.9061000000000002E-2</v>
      </c>
      <c r="W66" s="468">
        <v>1.7382000000000002E-2</v>
      </c>
      <c r="X66" s="468">
        <v>1.2290000000000001E-2</v>
      </c>
      <c r="Y66" s="468">
        <v>1.2338E-2</v>
      </c>
      <c r="Z66" s="468">
        <v>1.6618000000000001E-2</v>
      </c>
      <c r="AA66" s="468">
        <v>1.7172E-2</v>
      </c>
      <c r="AB66" s="468">
        <v>1.0427000000000001E-2</v>
      </c>
      <c r="AC66" s="468">
        <v>7.7029999999999998E-3</v>
      </c>
      <c r="AD66" s="468">
        <v>1.4055E-2</v>
      </c>
      <c r="AE66" s="468">
        <v>1.0685999999999999E-2</v>
      </c>
      <c r="AF66" s="468">
        <v>1.542E-2</v>
      </c>
      <c r="AG66" s="468">
        <v>1.7094999999999999E-2</v>
      </c>
      <c r="AH66" s="468">
        <v>1.6209000000000001E-2</v>
      </c>
      <c r="AI66" s="468">
        <v>1.3846000000000001E-2</v>
      </c>
      <c r="AJ66" s="468">
        <v>1.5166000000000001E-2</v>
      </c>
      <c r="AK66" s="468">
        <v>1.9286999999999999E-2</v>
      </c>
      <c r="AL66" s="468">
        <v>2.0171999999999999E-2</v>
      </c>
      <c r="AM66" s="468">
        <v>1.4112619999999999E-2</v>
      </c>
      <c r="AN66" s="468">
        <v>1.3616499000000001E-2</v>
      </c>
      <c r="AO66" s="468">
        <v>1.5757166E-2</v>
      </c>
      <c r="AP66" s="468">
        <v>1.3733227000000001E-2</v>
      </c>
      <c r="AQ66" s="468">
        <v>1.6925059999999999E-2</v>
      </c>
      <c r="AR66" s="468">
        <v>1.5405973999999999E-2</v>
      </c>
      <c r="AS66" s="468">
        <v>1.3966495000000001E-2</v>
      </c>
      <c r="AT66" s="468">
        <v>1.3005463E-2</v>
      </c>
      <c r="AU66" s="468">
        <v>1.1402525E-2</v>
      </c>
      <c r="AV66" s="468">
        <v>1.1672732E-2</v>
      </c>
      <c r="AW66" s="468">
        <v>1.2643273999999999E-2</v>
      </c>
      <c r="AX66" s="468">
        <v>1.61754E-2</v>
      </c>
      <c r="AY66" s="468">
        <v>1.9731200000000001E-2</v>
      </c>
      <c r="AZ66" s="456">
        <v>1.6945700000000001E-2</v>
      </c>
      <c r="BA66" s="456">
        <v>2.03822E-2</v>
      </c>
      <c r="BB66" s="456">
        <v>1.8360899999999999E-2</v>
      </c>
      <c r="BC66" s="456">
        <v>1.7794999999999998E-2</v>
      </c>
      <c r="BD66" s="456">
        <v>1.3487000000000001E-2</v>
      </c>
      <c r="BE66" s="456">
        <v>1.3643600000000001E-2</v>
      </c>
      <c r="BF66" s="456">
        <v>1.2490100000000001E-2</v>
      </c>
      <c r="BG66" s="456">
        <v>1.14184E-2</v>
      </c>
      <c r="BH66" s="456">
        <v>1.1968100000000001E-2</v>
      </c>
      <c r="BI66" s="456">
        <v>1.31266E-2</v>
      </c>
      <c r="BJ66" s="456">
        <v>1.6524199999999999E-2</v>
      </c>
      <c r="BK66" s="456">
        <v>1.9974800000000001E-2</v>
      </c>
      <c r="BL66" s="456">
        <v>1.7099400000000001E-2</v>
      </c>
      <c r="BM66" s="456">
        <v>2.0500999999999998E-2</v>
      </c>
      <c r="BN66" s="456">
        <v>1.8441200000000001E-2</v>
      </c>
      <c r="BO66" s="456">
        <v>1.7852900000000001E-2</v>
      </c>
      <c r="BP66" s="456">
        <v>1.3526099999999999E-2</v>
      </c>
      <c r="BQ66" s="456">
        <v>1.3671900000000001E-2</v>
      </c>
      <c r="BR66" s="456">
        <v>1.2509899999999999E-2</v>
      </c>
      <c r="BS66" s="456">
        <v>1.14317E-2</v>
      </c>
      <c r="BT66" s="456">
        <v>1.19778E-2</v>
      </c>
      <c r="BU66" s="456">
        <v>1.31331E-2</v>
      </c>
      <c r="BV66" s="456">
        <v>1.6528899999999999E-2</v>
      </c>
    </row>
    <row r="67" spans="1:74" ht="11.1" customHeight="1" x14ac:dyDescent="0.2">
      <c r="A67" s="234" t="s">
        <v>1574</v>
      </c>
      <c r="B67" s="446" t="s">
        <v>1016</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468">
        <v>0</v>
      </c>
      <c r="AZ67" s="456">
        <v>0</v>
      </c>
      <c r="BA67" s="456">
        <v>0</v>
      </c>
      <c r="BB67" s="456">
        <v>0</v>
      </c>
      <c r="BC67" s="456">
        <v>0</v>
      </c>
      <c r="BD67" s="456">
        <v>0</v>
      </c>
      <c r="BE67" s="456">
        <v>0</v>
      </c>
      <c r="BF67" s="456">
        <v>0</v>
      </c>
      <c r="BG67" s="456">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1" customHeight="1" x14ac:dyDescent="0.2">
      <c r="A68" s="234" t="s">
        <v>1575</v>
      </c>
      <c r="B68" s="446" t="s">
        <v>1017</v>
      </c>
      <c r="C68" s="468">
        <v>0.72995136900000002</v>
      </c>
      <c r="D68" s="468">
        <v>0.77678340099999998</v>
      </c>
      <c r="E68" s="468">
        <v>1.0096175409999999</v>
      </c>
      <c r="F68" s="468">
        <v>1.073443688</v>
      </c>
      <c r="G68" s="468">
        <v>1.183186294</v>
      </c>
      <c r="H68" s="468">
        <v>1.0863210599999999</v>
      </c>
      <c r="I68" s="468">
        <v>1.1012460479999999</v>
      </c>
      <c r="J68" s="468">
        <v>1.0325574390000001</v>
      </c>
      <c r="K68" s="468">
        <v>0.85564203800000005</v>
      </c>
      <c r="L68" s="468">
        <v>0.923082925</v>
      </c>
      <c r="M68" s="468">
        <v>0.65534078100000004</v>
      </c>
      <c r="N68" s="468">
        <v>0.69525310799999995</v>
      </c>
      <c r="O68" s="468">
        <v>0.86139768900000002</v>
      </c>
      <c r="P68" s="468">
        <v>1.0075514109999999</v>
      </c>
      <c r="Q68" s="468">
        <v>1.285754793</v>
      </c>
      <c r="R68" s="468">
        <v>1.2279958559999999</v>
      </c>
      <c r="S68" s="468">
        <v>1.43585205</v>
      </c>
      <c r="T68" s="468">
        <v>1.3298975129999999</v>
      </c>
      <c r="U68" s="468">
        <v>1.312275477</v>
      </c>
      <c r="V68" s="468">
        <v>1.3387527420000001</v>
      </c>
      <c r="W68" s="468">
        <v>1.1913690320000001</v>
      </c>
      <c r="X68" s="468">
        <v>1.199543024</v>
      </c>
      <c r="Y68" s="468">
        <v>0.87397164400000005</v>
      </c>
      <c r="Z68" s="468">
        <v>0.76998307700000002</v>
      </c>
      <c r="AA68" s="468">
        <v>0.86068</v>
      </c>
      <c r="AB68" s="468">
        <v>1.2927599999999999</v>
      </c>
      <c r="AC68" s="468">
        <v>1.5451429999999999</v>
      </c>
      <c r="AD68" s="468">
        <v>2.0124819999999999</v>
      </c>
      <c r="AE68" s="468">
        <v>2.017153</v>
      </c>
      <c r="AF68" s="468">
        <v>1.7978130000000001</v>
      </c>
      <c r="AG68" s="468">
        <v>1.7403729999999999</v>
      </c>
      <c r="AH68" s="468">
        <v>1.7074819999999999</v>
      </c>
      <c r="AI68" s="468">
        <v>1.3908240000000001</v>
      </c>
      <c r="AJ68" s="468">
        <v>1.4117519999999999</v>
      </c>
      <c r="AK68" s="468">
        <v>1.2970839999999999</v>
      </c>
      <c r="AL68" s="468">
        <v>1.3360122290000001</v>
      </c>
      <c r="AM68" s="468">
        <v>1.427886894</v>
      </c>
      <c r="AN68" s="468">
        <v>1.625535159</v>
      </c>
      <c r="AO68" s="468">
        <v>2.266624711</v>
      </c>
      <c r="AP68" s="468">
        <v>2.5650894719999999</v>
      </c>
      <c r="AQ68" s="468">
        <v>2.440741461</v>
      </c>
      <c r="AR68" s="468">
        <v>2.2174712400000001</v>
      </c>
      <c r="AS68" s="468">
        <v>2.3213407070000001</v>
      </c>
      <c r="AT68" s="468">
        <v>2.1448719519999999</v>
      </c>
      <c r="AU68" s="468">
        <v>2.1118918670000002</v>
      </c>
      <c r="AV68" s="468">
        <v>1.989378155</v>
      </c>
      <c r="AW68" s="468">
        <v>1.907505921</v>
      </c>
      <c r="AX68" s="468">
        <v>1.3612070000000001</v>
      </c>
      <c r="AY68" s="468">
        <v>1.434391</v>
      </c>
      <c r="AZ68" s="456">
        <v>1.7449349999999999</v>
      </c>
      <c r="BA68" s="456">
        <v>2.2797619999999998</v>
      </c>
      <c r="BB68" s="456">
        <v>2.6931440000000002</v>
      </c>
      <c r="BC68" s="456">
        <v>2.6558489999999999</v>
      </c>
      <c r="BD68" s="456">
        <v>2.3978809999999999</v>
      </c>
      <c r="BE68" s="456">
        <v>2.4310849999999999</v>
      </c>
      <c r="BF68" s="456">
        <v>2.301307</v>
      </c>
      <c r="BG68" s="456">
        <v>2.12059</v>
      </c>
      <c r="BH68" s="456">
        <v>2.0499640000000001</v>
      </c>
      <c r="BI68" s="456">
        <v>1.849996</v>
      </c>
      <c r="BJ68" s="456">
        <v>1.4647559999999999</v>
      </c>
      <c r="BK68" s="456">
        <v>1.5193950000000001</v>
      </c>
      <c r="BL68" s="456">
        <v>1.840463</v>
      </c>
      <c r="BM68" s="456">
        <v>2.4095810000000002</v>
      </c>
      <c r="BN68" s="456">
        <v>2.8419699999999999</v>
      </c>
      <c r="BO68" s="456">
        <v>2.7714759999999998</v>
      </c>
      <c r="BP68" s="456">
        <v>2.5019</v>
      </c>
      <c r="BQ68" s="456">
        <v>2.60398</v>
      </c>
      <c r="BR68" s="456">
        <v>2.4530650000000001</v>
      </c>
      <c r="BS68" s="456">
        <v>2.2778710000000002</v>
      </c>
      <c r="BT68" s="456">
        <v>2.2425570000000001</v>
      </c>
      <c r="BU68" s="456">
        <v>2.0383610000000001</v>
      </c>
      <c r="BV68" s="456">
        <v>1.5842290000000001</v>
      </c>
    </row>
    <row r="69" spans="1:74" ht="11.1" customHeight="1" x14ac:dyDescent="0.2">
      <c r="A69" s="234" t="s">
        <v>684</v>
      </c>
      <c r="B69" s="478" t="s">
        <v>1566</v>
      </c>
      <c r="C69" s="468">
        <v>0.32239096099999998</v>
      </c>
      <c r="D69" s="468">
        <v>0.30287392400000002</v>
      </c>
      <c r="E69" s="468">
        <v>0.40599595399999999</v>
      </c>
      <c r="F69" s="468">
        <v>0.31091428500000001</v>
      </c>
      <c r="G69" s="468">
        <v>0.30148501300000002</v>
      </c>
      <c r="H69" s="468">
        <v>0.35477150400000002</v>
      </c>
      <c r="I69" s="468">
        <v>0.38529333399999999</v>
      </c>
      <c r="J69" s="468">
        <v>0.37976841099999997</v>
      </c>
      <c r="K69" s="468">
        <v>0.36241099599999999</v>
      </c>
      <c r="L69" s="468">
        <v>0.275188398</v>
      </c>
      <c r="M69" s="468">
        <v>0.25426115900000001</v>
      </c>
      <c r="N69" s="468">
        <v>0.45418301100000003</v>
      </c>
      <c r="O69" s="468">
        <v>0.413323263</v>
      </c>
      <c r="P69" s="468">
        <v>0.35851158999999999</v>
      </c>
      <c r="Q69" s="468">
        <v>0.24524427600000001</v>
      </c>
      <c r="R69" s="468">
        <v>0.23185476599999999</v>
      </c>
      <c r="S69" s="468">
        <v>0.28805088299999998</v>
      </c>
      <c r="T69" s="468">
        <v>0.29990677300000002</v>
      </c>
      <c r="U69" s="468">
        <v>0.36474028400000003</v>
      </c>
      <c r="V69" s="468">
        <v>0.36501191700000002</v>
      </c>
      <c r="W69" s="468">
        <v>0.25942681000000001</v>
      </c>
      <c r="X69" s="468">
        <v>0.16631238200000001</v>
      </c>
      <c r="Y69" s="468">
        <v>0.21691346</v>
      </c>
      <c r="Z69" s="468">
        <v>0.261349357</v>
      </c>
      <c r="AA69" s="468">
        <v>0.24460589999999999</v>
      </c>
      <c r="AB69" s="468">
        <v>0.194904559</v>
      </c>
      <c r="AC69" s="468">
        <v>0.15858412999999999</v>
      </c>
      <c r="AD69" s="468">
        <v>0.24528276900000001</v>
      </c>
      <c r="AE69" s="468">
        <v>0.239209164</v>
      </c>
      <c r="AF69" s="468">
        <v>0.30549152499999999</v>
      </c>
      <c r="AG69" s="468">
        <v>0.34188783099999998</v>
      </c>
      <c r="AH69" s="468">
        <v>0.35134333299999998</v>
      </c>
      <c r="AI69" s="468">
        <v>0.19163259999999999</v>
      </c>
      <c r="AJ69" s="468">
        <v>0.155786696</v>
      </c>
      <c r="AK69" s="468">
        <v>0.223630774</v>
      </c>
      <c r="AL69" s="468">
        <v>0.21233449400000001</v>
      </c>
      <c r="AM69" s="468">
        <v>0.41160363900000002</v>
      </c>
      <c r="AN69" s="468">
        <v>0.19902489700000001</v>
      </c>
      <c r="AO69" s="468">
        <v>0.33200119500000003</v>
      </c>
      <c r="AP69" s="468">
        <v>0.25630837499999998</v>
      </c>
      <c r="AQ69" s="468">
        <v>0.284173495</v>
      </c>
      <c r="AR69" s="468">
        <v>0.346273108</v>
      </c>
      <c r="AS69" s="468">
        <v>0.42632189399999998</v>
      </c>
      <c r="AT69" s="468">
        <v>0.36987289400000001</v>
      </c>
      <c r="AU69" s="468">
        <v>0.26419456899999999</v>
      </c>
      <c r="AV69" s="468">
        <v>0.237614099</v>
      </c>
      <c r="AW69" s="468">
        <v>0.27495841199999999</v>
      </c>
      <c r="AX69" s="468">
        <v>0.29700090000000001</v>
      </c>
      <c r="AY69" s="468">
        <v>0.34902109999999997</v>
      </c>
      <c r="AZ69" s="456">
        <v>0.2520831</v>
      </c>
      <c r="BA69" s="456">
        <v>0.25139539999999999</v>
      </c>
      <c r="BB69" s="456">
        <v>0.25152760000000002</v>
      </c>
      <c r="BC69" s="456">
        <v>0.26858399999999999</v>
      </c>
      <c r="BD69" s="456">
        <v>0.32327830000000002</v>
      </c>
      <c r="BE69" s="456">
        <v>0.37925249999999999</v>
      </c>
      <c r="BF69" s="456">
        <v>0.36483900000000002</v>
      </c>
      <c r="BG69" s="456">
        <v>0.24098430000000001</v>
      </c>
      <c r="BH69" s="456">
        <v>0.17798939999999999</v>
      </c>
      <c r="BI69" s="456">
        <v>0.246286</v>
      </c>
      <c r="BJ69" s="456">
        <v>0.26109379999999999</v>
      </c>
      <c r="BK69" s="456">
        <v>0.34012170000000003</v>
      </c>
      <c r="BL69" s="456">
        <v>0.219859</v>
      </c>
      <c r="BM69" s="456">
        <v>0.25539329999999999</v>
      </c>
      <c r="BN69" s="456">
        <v>0.2597295</v>
      </c>
      <c r="BO69" s="456">
        <v>0.2697928</v>
      </c>
      <c r="BP69" s="456">
        <v>0.3343624</v>
      </c>
      <c r="BQ69" s="456">
        <v>0.38686619999999999</v>
      </c>
      <c r="BR69" s="456">
        <v>0.36764560000000002</v>
      </c>
      <c r="BS69" s="456">
        <v>0.23348740000000001</v>
      </c>
      <c r="BT69" s="456">
        <v>0.18575359999999999</v>
      </c>
      <c r="BU69" s="456">
        <v>0.2515307</v>
      </c>
      <c r="BV69" s="456">
        <v>0.25887310000000002</v>
      </c>
    </row>
    <row r="70" spans="1:74" ht="11.1" customHeight="1" x14ac:dyDescent="0.2">
      <c r="A70" s="234" t="s">
        <v>686</v>
      </c>
      <c r="B70" s="479" t="s">
        <v>1567</v>
      </c>
      <c r="C70" s="470">
        <v>18.853649999999998</v>
      </c>
      <c r="D70" s="470">
        <v>16.79561</v>
      </c>
      <c r="E70" s="470">
        <v>19.053006</v>
      </c>
      <c r="F70" s="470">
        <v>19.596167000000001</v>
      </c>
      <c r="G70" s="470">
        <v>23.048870000000001</v>
      </c>
      <c r="H70" s="470">
        <v>24.441987000000001</v>
      </c>
      <c r="I70" s="470">
        <v>26.352166</v>
      </c>
      <c r="J70" s="470">
        <v>26.334589999999999</v>
      </c>
      <c r="K70" s="470">
        <v>22.848406000000001</v>
      </c>
      <c r="L70" s="470">
        <v>20.174793000000001</v>
      </c>
      <c r="M70" s="470">
        <v>18.986910999999999</v>
      </c>
      <c r="N70" s="470">
        <v>19.129974000000001</v>
      </c>
      <c r="O70" s="470">
        <v>18.5589458</v>
      </c>
      <c r="P70" s="470">
        <v>17.026088390000002</v>
      </c>
      <c r="Q70" s="470">
        <v>19.831952080000001</v>
      </c>
      <c r="R70" s="470">
        <v>20.472586140000001</v>
      </c>
      <c r="S70" s="470">
        <v>22.608860740000001</v>
      </c>
      <c r="T70" s="470">
        <v>24.224356490000002</v>
      </c>
      <c r="U70" s="470">
        <v>27.302226739999998</v>
      </c>
      <c r="V70" s="470">
        <v>28.158777860000001</v>
      </c>
      <c r="W70" s="470">
        <v>24.264425459999998</v>
      </c>
      <c r="X70" s="470">
        <v>21.305890439999999</v>
      </c>
      <c r="Y70" s="470">
        <v>18.376977490000002</v>
      </c>
      <c r="Z70" s="470">
        <v>18.19617212</v>
      </c>
      <c r="AA70" s="470">
        <v>18.899958999999999</v>
      </c>
      <c r="AB70" s="470">
        <v>16.757321000000001</v>
      </c>
      <c r="AC70" s="470">
        <v>19.024667999999998</v>
      </c>
      <c r="AD70" s="470">
        <v>19.254234</v>
      </c>
      <c r="AE70" s="470">
        <v>25.422039999999999</v>
      </c>
      <c r="AF70" s="470">
        <v>25.542106</v>
      </c>
      <c r="AG70" s="470">
        <v>27.736333999999999</v>
      </c>
      <c r="AH70" s="470">
        <v>27.338743000000001</v>
      </c>
      <c r="AI70" s="470">
        <v>25.212426000000001</v>
      </c>
      <c r="AJ70" s="470">
        <v>21.327627</v>
      </c>
      <c r="AK70" s="470">
        <v>19.651813000000001</v>
      </c>
      <c r="AL70" s="470">
        <v>18.607115</v>
      </c>
      <c r="AM70" s="470">
        <v>20.510766960000002</v>
      </c>
      <c r="AN70" s="470">
        <v>17.201337989999999</v>
      </c>
      <c r="AO70" s="470">
        <v>18.593313630000001</v>
      </c>
      <c r="AP70" s="470">
        <v>20.849247210000001</v>
      </c>
      <c r="AQ70" s="470">
        <v>24.946994159999999</v>
      </c>
      <c r="AR70" s="470">
        <v>25.41789327</v>
      </c>
      <c r="AS70" s="470">
        <v>27.68358387</v>
      </c>
      <c r="AT70" s="470">
        <v>27.608873079999999</v>
      </c>
      <c r="AU70" s="470">
        <v>24.299326000000001</v>
      </c>
      <c r="AV70" s="470">
        <v>22.11687792</v>
      </c>
      <c r="AW70" s="470">
        <v>18.365105700000001</v>
      </c>
      <c r="AX70" s="470">
        <v>19.105662769999999</v>
      </c>
      <c r="AY70" s="470">
        <v>19.99539</v>
      </c>
      <c r="AZ70" s="459">
        <v>17.88306</v>
      </c>
      <c r="BA70" s="459">
        <v>19.177230000000002</v>
      </c>
      <c r="BB70" s="459">
        <v>20.224589999999999</v>
      </c>
      <c r="BC70" s="459">
        <v>23.379280000000001</v>
      </c>
      <c r="BD70" s="459">
        <v>25.294560000000001</v>
      </c>
      <c r="BE70" s="459">
        <v>27.186109999999999</v>
      </c>
      <c r="BF70" s="459">
        <v>27.630379999999999</v>
      </c>
      <c r="BG70" s="459">
        <v>25.258939999999999</v>
      </c>
      <c r="BH70" s="459">
        <v>22.705110000000001</v>
      </c>
      <c r="BI70" s="459">
        <v>19.033850000000001</v>
      </c>
      <c r="BJ70" s="459">
        <v>19.297889999999999</v>
      </c>
      <c r="BK70" s="459">
        <v>19.229479999999999</v>
      </c>
      <c r="BL70" s="459">
        <v>17.0564</v>
      </c>
      <c r="BM70" s="459">
        <v>18.933620000000001</v>
      </c>
      <c r="BN70" s="459">
        <v>20.155259999999998</v>
      </c>
      <c r="BO70" s="459">
        <v>23.353750000000002</v>
      </c>
      <c r="BP70" s="459">
        <v>25.296099999999999</v>
      </c>
      <c r="BQ70" s="459">
        <v>27.24897</v>
      </c>
      <c r="BR70" s="459">
        <v>27.733889999999999</v>
      </c>
      <c r="BS70" s="459">
        <v>25.287700000000001</v>
      </c>
      <c r="BT70" s="459">
        <v>22.6435</v>
      </c>
      <c r="BU70" s="459">
        <v>19.072700000000001</v>
      </c>
      <c r="BV70" s="459">
        <v>18.809729999999998</v>
      </c>
    </row>
    <row r="71" spans="1:74" s="336" customFormat="1" ht="12.75" x14ac:dyDescent="0.2">
      <c r="A71" s="335"/>
      <c r="B71" s="1025" t="s">
        <v>1576</v>
      </c>
      <c r="C71" s="1020"/>
      <c r="D71" s="1020"/>
      <c r="E71" s="1020"/>
      <c r="F71" s="1020"/>
      <c r="G71" s="1020"/>
      <c r="H71" s="1020"/>
      <c r="I71" s="1020"/>
      <c r="J71" s="1020"/>
      <c r="K71" s="1020"/>
      <c r="L71" s="1020"/>
      <c r="M71" s="1020"/>
      <c r="N71" s="1020"/>
      <c r="O71" s="1020"/>
      <c r="P71" s="1020"/>
      <c r="Q71" s="1021"/>
      <c r="R71" s="765"/>
      <c r="AY71" s="339"/>
      <c r="AZ71" s="339"/>
      <c r="BA71" s="339"/>
      <c r="BB71" s="339"/>
      <c r="BC71" s="339"/>
      <c r="BD71" s="339"/>
      <c r="BE71" s="339"/>
      <c r="BF71" s="339"/>
      <c r="BG71" s="339"/>
      <c r="BH71" s="339"/>
      <c r="BI71" s="339"/>
    </row>
    <row r="72" spans="1:74" ht="12" customHeight="1" x14ac:dyDescent="0.2">
      <c r="A72" s="229"/>
      <c r="B72" s="1019" t="s">
        <v>1427</v>
      </c>
      <c r="C72" s="1020"/>
      <c r="D72" s="1020"/>
      <c r="E72" s="1020"/>
      <c r="F72" s="1020"/>
      <c r="G72" s="1020"/>
      <c r="H72" s="1020"/>
      <c r="I72" s="1020"/>
      <c r="J72" s="1020"/>
      <c r="K72" s="1020"/>
      <c r="L72" s="1020"/>
      <c r="M72" s="1020"/>
      <c r="N72" s="1020"/>
      <c r="O72" s="1020"/>
      <c r="P72" s="1020"/>
      <c r="Q72" s="1021"/>
      <c r="R72" s="765"/>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6"/>
      <c r="AZ72" s="686"/>
      <c r="BA72" s="686"/>
      <c r="BB72" s="686"/>
      <c r="BC72" s="686"/>
      <c r="BD72" s="686"/>
      <c r="BE72" s="686"/>
      <c r="BF72" s="686"/>
      <c r="BG72" s="686"/>
      <c r="BH72" s="686"/>
      <c r="BI72" s="686"/>
      <c r="BJ72" s="236"/>
      <c r="BK72" s="236"/>
      <c r="BL72" s="236"/>
      <c r="BM72" s="236"/>
      <c r="BN72" s="236"/>
      <c r="BO72" s="236"/>
      <c r="BP72" s="236"/>
      <c r="BQ72" s="236"/>
      <c r="BR72" s="236"/>
      <c r="BS72" s="236"/>
      <c r="BT72" s="236"/>
      <c r="BU72" s="236"/>
      <c r="BV72" s="236"/>
    </row>
    <row r="73" spans="1:74" ht="12" customHeight="1" x14ac:dyDescent="0.2">
      <c r="A73" s="229"/>
      <c r="B73" s="1019" t="s">
        <v>1428</v>
      </c>
      <c r="C73" s="1020"/>
      <c r="D73" s="1020"/>
      <c r="E73" s="1020"/>
      <c r="F73" s="1020"/>
      <c r="G73" s="1020"/>
      <c r="H73" s="1020"/>
      <c r="I73" s="1020"/>
      <c r="J73" s="1020"/>
      <c r="K73" s="1020"/>
      <c r="L73" s="1020"/>
      <c r="M73" s="1020"/>
      <c r="N73" s="1020"/>
      <c r="O73" s="1020"/>
      <c r="P73" s="1020"/>
      <c r="Q73" s="1021"/>
      <c r="R73" s="765"/>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4"/>
      <c r="AZ73" s="694"/>
      <c r="BA73" s="694"/>
      <c r="BB73" s="694"/>
      <c r="BC73" s="694"/>
      <c r="BD73" s="687"/>
      <c r="BE73" s="687"/>
      <c r="BF73" s="687"/>
      <c r="BG73" s="694"/>
      <c r="BH73" s="694"/>
      <c r="BI73" s="694"/>
      <c r="BJ73" s="236"/>
      <c r="BK73" s="236"/>
      <c r="BL73" s="236"/>
      <c r="BM73" s="236"/>
      <c r="BN73" s="236"/>
      <c r="BO73" s="236"/>
      <c r="BP73" s="236"/>
      <c r="BQ73" s="236"/>
      <c r="BR73" s="236"/>
      <c r="BS73" s="236"/>
      <c r="BT73" s="236"/>
      <c r="BU73" s="236"/>
      <c r="BV73" s="236"/>
    </row>
    <row r="74" spans="1:74" ht="12" customHeight="1" x14ac:dyDescent="0.2">
      <c r="A74" s="237"/>
      <c r="B74" s="1019" t="s">
        <v>1577</v>
      </c>
      <c r="C74" s="1020"/>
      <c r="D74" s="1020"/>
      <c r="E74" s="1020"/>
      <c r="F74" s="1020"/>
      <c r="G74" s="1020"/>
      <c r="H74" s="1020"/>
      <c r="I74" s="1020"/>
      <c r="J74" s="1020"/>
      <c r="K74" s="1020"/>
      <c r="L74" s="1020"/>
      <c r="M74" s="1020"/>
      <c r="N74" s="1020"/>
      <c r="O74" s="1020"/>
      <c r="P74" s="1020"/>
      <c r="Q74" s="1021"/>
      <c r="R74" s="765"/>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88"/>
      <c r="BE74" s="688"/>
      <c r="BF74" s="688"/>
      <c r="BG74" s="698"/>
      <c r="BH74" s="698"/>
      <c r="BI74" s="698"/>
      <c r="BJ74" s="238"/>
      <c r="BK74" s="238"/>
      <c r="BL74" s="238"/>
      <c r="BM74" s="238"/>
      <c r="BN74" s="238"/>
      <c r="BO74" s="238"/>
      <c r="BP74" s="238"/>
      <c r="BQ74" s="238"/>
      <c r="BR74" s="238"/>
      <c r="BS74" s="238"/>
      <c r="BT74" s="238"/>
      <c r="BU74" s="238"/>
      <c r="BV74" s="238"/>
    </row>
    <row r="75" spans="1:74" ht="12" customHeight="1" x14ac:dyDescent="0.2">
      <c r="A75" s="237"/>
      <c r="B75" s="1019" t="s">
        <v>1578</v>
      </c>
      <c r="C75" s="1020"/>
      <c r="D75" s="1020"/>
      <c r="E75" s="1020"/>
      <c r="F75" s="1020"/>
      <c r="G75" s="1020"/>
      <c r="H75" s="1020"/>
      <c r="I75" s="1020"/>
      <c r="J75" s="1020"/>
      <c r="K75" s="1020"/>
      <c r="L75" s="1020"/>
      <c r="M75" s="1020"/>
      <c r="N75" s="1020"/>
      <c r="O75" s="1020"/>
      <c r="P75" s="1020"/>
      <c r="Q75" s="1021"/>
      <c r="R75" s="765"/>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88"/>
      <c r="BE75" s="688"/>
      <c r="BF75" s="688"/>
      <c r="BG75" s="698"/>
      <c r="BH75" s="698"/>
      <c r="BI75" s="698"/>
      <c r="BJ75" s="238"/>
      <c r="BK75" s="238"/>
      <c r="BL75" s="238"/>
      <c r="BM75" s="238"/>
      <c r="BN75" s="238"/>
      <c r="BO75" s="238"/>
      <c r="BP75" s="238"/>
      <c r="BQ75" s="238"/>
      <c r="BR75" s="238"/>
      <c r="BS75" s="238"/>
      <c r="BT75" s="238"/>
      <c r="BU75" s="238"/>
      <c r="BV75" s="238"/>
    </row>
    <row r="76" spans="1:74" ht="12" customHeight="1" x14ac:dyDescent="0.2">
      <c r="A76" s="237"/>
      <c r="B76" s="776" t="s">
        <v>809</v>
      </c>
      <c r="C76" s="776"/>
      <c r="D76" s="776"/>
      <c r="E76" s="776"/>
      <c r="F76" s="776"/>
      <c r="G76" s="776"/>
      <c r="H76" s="777"/>
      <c r="I76" s="776"/>
      <c r="J76" s="776"/>
      <c r="K76" s="776"/>
      <c r="L76" s="776"/>
      <c r="M76" s="776"/>
      <c r="N76" s="776"/>
      <c r="O76" s="776"/>
      <c r="P76" s="776"/>
      <c r="Q76" s="776"/>
      <c r="R76" s="77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88"/>
      <c r="BE76" s="688"/>
      <c r="BF76" s="688"/>
      <c r="BG76" s="698"/>
      <c r="BH76" s="698"/>
      <c r="BI76" s="698"/>
      <c r="BJ76" s="238"/>
      <c r="BK76" s="238"/>
      <c r="BL76" s="238"/>
      <c r="BM76" s="238"/>
      <c r="BN76" s="238"/>
      <c r="BO76" s="238"/>
      <c r="BP76" s="238"/>
      <c r="BQ76" s="238"/>
      <c r="BR76" s="238"/>
      <c r="BS76" s="238"/>
      <c r="BT76" s="238"/>
      <c r="BU76" s="238"/>
      <c r="BV76" s="238"/>
    </row>
    <row r="77" spans="1:74" ht="12" customHeight="1" x14ac:dyDescent="0.2">
      <c r="A77" s="237"/>
      <c r="B77" s="929" t="str">
        <f>Dates!$G$2</f>
        <v>EIA completed modeling and analysis for this report on Thursday, February 5, 2026.</v>
      </c>
      <c r="C77" s="930"/>
      <c r="D77" s="930"/>
      <c r="E77" s="930"/>
      <c r="F77" s="930"/>
      <c r="G77" s="930"/>
      <c r="H77" s="930"/>
      <c r="I77" s="930"/>
      <c r="J77" s="930"/>
      <c r="K77" s="930"/>
      <c r="L77" s="930"/>
      <c r="M77" s="930"/>
      <c r="N77" s="930"/>
      <c r="O77" s="930"/>
      <c r="P77" s="930"/>
      <c r="Q77" s="930"/>
      <c r="R77" s="779"/>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88"/>
      <c r="BE77" s="688"/>
      <c r="BF77" s="688"/>
      <c r="BG77" s="698"/>
      <c r="BH77" s="698"/>
      <c r="BI77" s="698"/>
      <c r="BJ77" s="238"/>
      <c r="BK77" s="238"/>
      <c r="BL77" s="238"/>
      <c r="BM77" s="238"/>
      <c r="BN77" s="238"/>
      <c r="BO77" s="238"/>
      <c r="BP77" s="238"/>
      <c r="BQ77" s="238"/>
      <c r="BR77" s="238"/>
      <c r="BS77" s="238"/>
      <c r="BT77" s="238"/>
      <c r="BU77" s="238"/>
      <c r="BV77" s="238"/>
    </row>
    <row r="78" spans="1:74" ht="12" customHeight="1" x14ac:dyDescent="0.2">
      <c r="A78" s="237"/>
      <c r="B78" s="920" t="s">
        <v>1406</v>
      </c>
      <c r="C78" s="921"/>
      <c r="D78" s="921"/>
      <c r="E78" s="921"/>
      <c r="F78" s="921"/>
      <c r="G78" s="921"/>
      <c r="H78" s="921"/>
      <c r="I78" s="921"/>
      <c r="J78" s="921"/>
      <c r="K78" s="921"/>
      <c r="L78" s="921"/>
      <c r="M78" s="921"/>
      <c r="N78" s="921"/>
      <c r="O78" s="921"/>
      <c r="P78" s="921"/>
      <c r="Q78" s="921"/>
      <c r="R78" s="773"/>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8"/>
      <c r="AZ78" s="698"/>
      <c r="BA78" s="698"/>
      <c r="BB78" s="698"/>
      <c r="BC78" s="698"/>
      <c r="BD78" s="688"/>
      <c r="BE78" s="688"/>
      <c r="BF78" s="688"/>
      <c r="BG78" s="698"/>
      <c r="BH78" s="698"/>
      <c r="BI78" s="698"/>
      <c r="BJ78" s="238"/>
      <c r="BK78" s="238"/>
      <c r="BL78" s="238"/>
      <c r="BM78" s="238"/>
      <c r="BN78" s="238"/>
      <c r="BO78" s="238"/>
      <c r="BP78" s="238"/>
      <c r="BQ78" s="238"/>
      <c r="BR78" s="238"/>
      <c r="BS78" s="238"/>
      <c r="BT78" s="238"/>
      <c r="BU78" s="238"/>
      <c r="BV78" s="238"/>
    </row>
    <row r="79" spans="1:74" ht="12.75" x14ac:dyDescent="0.2">
      <c r="A79" s="237"/>
      <c r="B79" s="1016" t="s">
        <v>1579</v>
      </c>
      <c r="C79" s="1017"/>
      <c r="D79" s="1017"/>
      <c r="E79" s="1017"/>
      <c r="F79" s="1017"/>
      <c r="G79" s="1017"/>
      <c r="H79" s="1017"/>
      <c r="I79" s="1017"/>
      <c r="J79" s="1017"/>
      <c r="K79" s="1017"/>
      <c r="L79" s="1017"/>
      <c r="M79" s="1017"/>
      <c r="N79" s="1017"/>
      <c r="O79" s="1017"/>
      <c r="P79" s="1017"/>
      <c r="Q79" s="1018"/>
      <c r="R79" s="765"/>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8"/>
      <c r="AZ79" s="698"/>
      <c r="BA79" s="698"/>
      <c r="BB79" s="698"/>
      <c r="BC79" s="698"/>
      <c r="BD79" s="688"/>
      <c r="BE79" s="688"/>
      <c r="BF79" s="688"/>
      <c r="BG79" s="698"/>
      <c r="BH79" s="698"/>
      <c r="BI79" s="698"/>
      <c r="BJ79" s="238"/>
      <c r="BK79" s="238"/>
      <c r="BL79" s="238"/>
      <c r="BM79" s="238"/>
      <c r="BN79" s="238"/>
      <c r="BO79" s="238"/>
      <c r="BP79" s="238"/>
      <c r="BQ79" s="238"/>
      <c r="BR79" s="238"/>
      <c r="BS79" s="238"/>
      <c r="BT79" s="238"/>
      <c r="BU79" s="238"/>
      <c r="BV79" s="238"/>
    </row>
    <row r="80" spans="1:74" ht="12" customHeight="1" x14ac:dyDescent="0.2">
      <c r="A80" s="237"/>
      <c r="B80" s="909" t="s">
        <v>823</v>
      </c>
      <c r="C80" s="909"/>
      <c r="D80" s="909"/>
      <c r="E80" s="909"/>
      <c r="F80" s="909"/>
      <c r="G80" s="909"/>
      <c r="H80" s="909"/>
      <c r="I80" s="909"/>
      <c r="J80" s="909"/>
      <c r="K80" s="909"/>
      <c r="L80" s="909"/>
      <c r="M80" s="909"/>
      <c r="N80" s="909"/>
      <c r="O80" s="909"/>
      <c r="P80" s="909"/>
      <c r="Q80" s="909"/>
      <c r="R80" s="909"/>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8"/>
      <c r="AZ80" s="698"/>
      <c r="BA80" s="698"/>
      <c r="BB80" s="698"/>
      <c r="BC80" s="698"/>
      <c r="BD80" s="688"/>
      <c r="BE80" s="688"/>
      <c r="BF80" s="688"/>
      <c r="BG80" s="698"/>
      <c r="BH80" s="698"/>
      <c r="BI80" s="698"/>
      <c r="BJ80" s="238"/>
      <c r="BK80" s="238"/>
      <c r="BL80" s="238"/>
      <c r="BM80" s="238"/>
      <c r="BN80" s="238"/>
      <c r="BO80" s="238"/>
      <c r="BP80" s="238"/>
      <c r="BQ80" s="238"/>
      <c r="BR80" s="238"/>
      <c r="BS80" s="238"/>
      <c r="BT80" s="238"/>
      <c r="BU80" s="238"/>
      <c r="BV80" s="238"/>
    </row>
    <row r="81" spans="1:74" ht="12" customHeight="1" x14ac:dyDescent="0.2">
      <c r="A81" s="237"/>
      <c r="B81" s="1022" t="s">
        <v>1422</v>
      </c>
      <c r="C81" s="1023"/>
      <c r="D81" s="1023"/>
      <c r="E81" s="1023"/>
      <c r="F81" s="1023"/>
      <c r="G81" s="1023"/>
      <c r="H81" s="1023"/>
      <c r="I81" s="1023"/>
      <c r="J81" s="1023"/>
      <c r="K81" s="1023"/>
      <c r="L81" s="1023"/>
      <c r="M81" s="1023"/>
      <c r="N81" s="1023"/>
      <c r="O81" s="1023"/>
      <c r="P81" s="1023"/>
      <c r="Q81" s="1024"/>
      <c r="R81" s="765"/>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8"/>
      <c r="AZ81" s="698"/>
      <c r="BA81" s="698"/>
      <c r="BB81" s="698"/>
      <c r="BC81" s="698"/>
      <c r="BD81" s="688"/>
      <c r="BE81" s="688"/>
      <c r="BF81" s="688"/>
      <c r="BG81" s="698"/>
      <c r="BH81" s="698"/>
      <c r="BI81" s="698"/>
      <c r="BJ81" s="238"/>
      <c r="BK81" s="238"/>
      <c r="BL81" s="238"/>
      <c r="BM81" s="238"/>
      <c r="BN81" s="238"/>
      <c r="BO81" s="238"/>
      <c r="BP81" s="238"/>
      <c r="BQ81" s="238"/>
      <c r="BR81" s="238"/>
      <c r="BS81" s="238"/>
      <c r="BT81" s="238"/>
      <c r="BU81" s="238"/>
      <c r="BV81" s="238"/>
    </row>
    <row r="82" spans="1:74" ht="12" customHeight="1" x14ac:dyDescent="0.2">
      <c r="A82" s="237"/>
      <c r="B82" s="1013" t="s">
        <v>800</v>
      </c>
      <c r="C82" s="1014"/>
      <c r="D82" s="1014"/>
      <c r="E82" s="1014"/>
      <c r="F82" s="1014"/>
      <c r="G82" s="1014"/>
      <c r="H82" s="1014"/>
      <c r="I82" s="1014"/>
      <c r="J82" s="1014"/>
      <c r="K82" s="1014"/>
      <c r="L82" s="1014"/>
      <c r="M82" s="1014"/>
      <c r="N82" s="1014"/>
      <c r="O82" s="1014"/>
      <c r="P82" s="1014"/>
      <c r="Q82" s="1015"/>
      <c r="R82" s="765"/>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854"/>
      <c r="AZ82" s="699"/>
      <c r="BA82" s="699"/>
      <c r="BB82" s="699"/>
      <c r="BC82" s="699"/>
      <c r="BD82" s="671"/>
      <c r="BE82" s="671"/>
      <c r="BF82" s="671"/>
      <c r="BG82" s="699"/>
      <c r="BH82" s="699"/>
      <c r="BI82" s="699"/>
      <c r="BJ82" s="240"/>
      <c r="BK82" s="239"/>
      <c r="BL82" s="240"/>
      <c r="BM82" s="240"/>
      <c r="BN82" s="240"/>
      <c r="BO82" s="240"/>
      <c r="BP82" s="240"/>
      <c r="BQ82" s="240"/>
      <c r="BR82" s="240"/>
      <c r="BS82" s="240"/>
      <c r="BT82" s="240"/>
      <c r="BU82" s="240"/>
      <c r="BV82" s="240"/>
    </row>
    <row r="83" spans="1:74" ht="12.75" x14ac:dyDescent="0.2">
      <c r="A83" s="237"/>
      <c r="B83" s="1026" t="s">
        <v>1423</v>
      </c>
      <c r="C83" s="1014"/>
      <c r="D83" s="1014"/>
      <c r="E83" s="1014"/>
      <c r="F83" s="1014"/>
      <c r="G83" s="1014"/>
      <c r="H83" s="1014"/>
      <c r="I83" s="1014"/>
      <c r="J83" s="1014"/>
      <c r="K83" s="1014"/>
      <c r="L83" s="1014"/>
      <c r="M83" s="1014"/>
      <c r="N83" s="1014"/>
      <c r="O83" s="1014"/>
      <c r="P83" s="1014"/>
      <c r="Q83" s="1024"/>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689"/>
      <c r="BE83" s="689"/>
      <c r="BF83" s="689"/>
      <c r="BG83" s="700"/>
      <c r="BH83" s="700"/>
      <c r="BI83" s="700"/>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689"/>
      <c r="BE84" s="689"/>
      <c r="BF84" s="689"/>
      <c r="BG84" s="700"/>
      <c r="BH84" s="700"/>
      <c r="BI84" s="700"/>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689"/>
      <c r="BE85" s="689"/>
      <c r="BF85" s="689"/>
      <c r="BG85" s="700"/>
      <c r="BH85" s="700"/>
      <c r="BI85" s="700"/>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689"/>
      <c r="BE87" s="689"/>
      <c r="BF87" s="689"/>
      <c r="BG87" s="700"/>
      <c r="BH87" s="700"/>
      <c r="BI87" s="700"/>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689"/>
      <c r="BE88" s="689"/>
      <c r="BF88" s="689"/>
      <c r="BG88" s="700"/>
      <c r="BH88" s="700"/>
      <c r="BI88" s="700"/>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689"/>
      <c r="BE89" s="689"/>
      <c r="BF89" s="689"/>
      <c r="BG89" s="700"/>
      <c r="BH89" s="700"/>
      <c r="BI89" s="700"/>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700"/>
      <c r="AZ90" s="700"/>
      <c r="BA90" s="700"/>
      <c r="BB90" s="700"/>
      <c r="BC90" s="700"/>
      <c r="BD90" s="689"/>
      <c r="BE90" s="689"/>
      <c r="BF90" s="689"/>
      <c r="BG90" s="700"/>
      <c r="BH90" s="700"/>
      <c r="BI90" s="700"/>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689"/>
      <c r="BE91" s="689"/>
      <c r="BF91" s="689"/>
      <c r="BG91" s="700"/>
      <c r="BH91" s="700"/>
      <c r="BI91" s="700"/>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689"/>
      <c r="BE92" s="689"/>
      <c r="BF92" s="689"/>
      <c r="BG92" s="700"/>
      <c r="BH92" s="700"/>
      <c r="BI92" s="700"/>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689"/>
      <c r="BE93" s="689"/>
      <c r="BF93" s="689"/>
      <c r="BG93" s="700"/>
      <c r="BH93" s="700"/>
      <c r="BI93" s="700"/>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700"/>
      <c r="AZ95" s="700"/>
      <c r="BA95" s="700"/>
      <c r="BB95" s="700"/>
      <c r="BC95" s="700"/>
      <c r="BD95" s="689"/>
      <c r="BE95" s="689"/>
      <c r="BF95" s="689"/>
      <c r="BG95" s="700"/>
      <c r="BH95" s="700"/>
      <c r="BI95" s="700"/>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700"/>
      <c r="AZ96" s="700"/>
      <c r="BA96" s="700"/>
      <c r="BB96" s="700"/>
      <c r="BC96" s="700"/>
      <c r="BD96" s="689"/>
      <c r="BE96" s="689"/>
      <c r="BF96" s="689"/>
      <c r="BG96" s="700"/>
      <c r="BH96" s="700"/>
      <c r="BI96" s="700"/>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689"/>
      <c r="BE97" s="689"/>
      <c r="BF97" s="689"/>
      <c r="BG97" s="700"/>
      <c r="BH97" s="700"/>
      <c r="BI97" s="700"/>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701"/>
      <c r="AZ99" s="701"/>
      <c r="BA99" s="701"/>
      <c r="BB99" s="701"/>
      <c r="BC99" s="701"/>
      <c r="BD99" s="690"/>
      <c r="BE99" s="690"/>
      <c r="BF99" s="690"/>
      <c r="BG99" s="701"/>
      <c r="BH99" s="701"/>
      <c r="BI99" s="701"/>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701"/>
      <c r="AZ100" s="701"/>
      <c r="BA100" s="701"/>
      <c r="BB100" s="701"/>
      <c r="BC100" s="701"/>
      <c r="BD100" s="690"/>
      <c r="BE100" s="690"/>
      <c r="BF100" s="690"/>
      <c r="BG100" s="701"/>
      <c r="BH100" s="701"/>
      <c r="BI100" s="701"/>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700"/>
      <c r="AZ101" s="700"/>
      <c r="BA101" s="700"/>
      <c r="BB101" s="700"/>
      <c r="BC101" s="700"/>
      <c r="BD101" s="689"/>
      <c r="BE101" s="689"/>
      <c r="BF101" s="689"/>
      <c r="BG101" s="700"/>
      <c r="BH101" s="700"/>
      <c r="BI101" s="700"/>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702"/>
      <c r="AZ103" s="702"/>
      <c r="BA103" s="702"/>
      <c r="BB103" s="702"/>
      <c r="BC103" s="702"/>
      <c r="BD103" s="691"/>
      <c r="BE103" s="691"/>
      <c r="BF103" s="691"/>
      <c r="BG103" s="702"/>
      <c r="BH103" s="702"/>
      <c r="BI103" s="702"/>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3"/>
      <c r="AZ104" s="703"/>
      <c r="BA104" s="703"/>
      <c r="BB104" s="703"/>
      <c r="BC104" s="703"/>
      <c r="BD104" s="692"/>
      <c r="BE104" s="692"/>
      <c r="BF104" s="692"/>
      <c r="BG104" s="703"/>
      <c r="BH104" s="703"/>
      <c r="BI104" s="703"/>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B83:Q83"/>
    <mergeCell ref="A1:A2"/>
    <mergeCell ref="C3:N3"/>
    <mergeCell ref="O3:Z3"/>
    <mergeCell ref="AA3:AL3"/>
    <mergeCell ref="AM3:AX3"/>
    <mergeCell ref="B82:Q82"/>
    <mergeCell ref="BK3:BV3"/>
    <mergeCell ref="AY3:BJ3"/>
    <mergeCell ref="B77:Q77"/>
    <mergeCell ref="B79:Q79"/>
    <mergeCell ref="B72:Q72"/>
    <mergeCell ref="B73:Q73"/>
    <mergeCell ref="B74:Q74"/>
    <mergeCell ref="B75:Q75"/>
    <mergeCell ref="B78:Q78"/>
    <mergeCell ref="B81:Q81"/>
    <mergeCell ref="B71:Q71"/>
    <mergeCell ref="B80:R80"/>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1.5703125" style="227" customWidth="1"/>
    <col min="2" max="2" width="26.42578125" style="227" customWidth="1"/>
    <col min="3" max="50" width="6.5703125" style="227" customWidth="1"/>
    <col min="51" max="55" width="6.5703125" style="704" customWidth="1"/>
    <col min="56" max="58" width="6.5703125" style="693" customWidth="1"/>
    <col min="59" max="61" width="6.5703125" style="704" customWidth="1"/>
    <col min="62" max="74" width="6.5703125" style="227" customWidth="1"/>
    <col min="75" max="249" width="11" style="227"/>
    <col min="250" max="250" width="1.5703125" style="227" customWidth="1"/>
    <col min="251" max="16384" width="11" style="227"/>
  </cols>
  <sheetData>
    <row r="1" spans="1:74" ht="12.75" customHeight="1" x14ac:dyDescent="0.2">
      <c r="A1" s="931" t="s">
        <v>478</v>
      </c>
      <c r="B1" s="226" t="s">
        <v>743</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
      <c r="A2" s="932"/>
      <c r="B2" s="222" t="str">
        <f>"U.S. Energy Information Administration  |  Short-Term Energy Outlook  - "&amp;Dates!D1</f>
        <v>U.S. Energy Information Administration  |  Short-Term Energy Outlook  - February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760</v>
      </c>
      <c r="B3" s="230"/>
      <c r="C3" s="934">
        <f>Dates!D3</f>
        <v>2022</v>
      </c>
      <c r="D3" s="935"/>
      <c r="E3" s="935"/>
      <c r="F3" s="935"/>
      <c r="G3" s="935"/>
      <c r="H3" s="935"/>
      <c r="I3" s="935"/>
      <c r="J3" s="935"/>
      <c r="K3" s="935"/>
      <c r="L3" s="935"/>
      <c r="M3" s="935"/>
      <c r="N3" s="1012"/>
      <c r="O3" s="934">
        <f>C3+1</f>
        <v>2023</v>
      </c>
      <c r="P3" s="935"/>
      <c r="Q3" s="935"/>
      <c r="R3" s="935"/>
      <c r="S3" s="935"/>
      <c r="T3" s="935"/>
      <c r="U3" s="935"/>
      <c r="V3" s="935"/>
      <c r="W3" s="935"/>
      <c r="X3" s="935"/>
      <c r="Y3" s="935"/>
      <c r="Z3" s="1012"/>
      <c r="AA3" s="934">
        <f>O3+1</f>
        <v>2024</v>
      </c>
      <c r="AB3" s="935"/>
      <c r="AC3" s="935"/>
      <c r="AD3" s="935"/>
      <c r="AE3" s="935"/>
      <c r="AF3" s="935"/>
      <c r="AG3" s="935"/>
      <c r="AH3" s="935"/>
      <c r="AI3" s="935"/>
      <c r="AJ3" s="935"/>
      <c r="AK3" s="935"/>
      <c r="AL3" s="1012"/>
      <c r="AM3" s="934">
        <f>AA3+1</f>
        <v>2025</v>
      </c>
      <c r="AN3" s="935"/>
      <c r="AO3" s="935"/>
      <c r="AP3" s="935"/>
      <c r="AQ3" s="935"/>
      <c r="AR3" s="935"/>
      <c r="AS3" s="935"/>
      <c r="AT3" s="935"/>
      <c r="AU3" s="935"/>
      <c r="AV3" s="935"/>
      <c r="AW3" s="935"/>
      <c r="AX3" s="1012"/>
      <c r="AY3" s="934">
        <f>AM3+1</f>
        <v>2026</v>
      </c>
      <c r="AZ3" s="935"/>
      <c r="BA3" s="935"/>
      <c r="BB3" s="935"/>
      <c r="BC3" s="935"/>
      <c r="BD3" s="935"/>
      <c r="BE3" s="935"/>
      <c r="BF3" s="935"/>
      <c r="BG3" s="935"/>
      <c r="BH3" s="935"/>
      <c r="BI3" s="935"/>
      <c r="BJ3" s="1012"/>
      <c r="BK3" s="934">
        <f>AY3+1</f>
        <v>2027</v>
      </c>
      <c r="BL3" s="935"/>
      <c r="BM3" s="935"/>
      <c r="BN3" s="935"/>
      <c r="BO3" s="935"/>
      <c r="BP3" s="935"/>
      <c r="BQ3" s="935"/>
      <c r="BR3" s="935"/>
      <c r="BS3" s="935"/>
      <c r="BT3" s="935"/>
      <c r="BU3" s="935"/>
      <c r="BV3" s="1012"/>
    </row>
    <row r="4" spans="1:74" ht="12.75" customHeight="1" x14ac:dyDescent="0.2">
      <c r="A4" s="322" t="str">
        <f>TEXT(Dates!$D$2,"dddd, mmmm d, yyyy")</f>
        <v>Thursday, February 5, 2026</v>
      </c>
      <c r="B4" s="2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29"/>
      <c r="B5" s="67" t="s">
        <v>1384</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473"/>
      <c r="BA5" s="473"/>
      <c r="BB5" s="473"/>
      <c r="BC5" s="473"/>
      <c r="BD5" s="886"/>
      <c r="BE5" s="886"/>
      <c r="BF5" s="886"/>
      <c r="BG5" s="886"/>
      <c r="BH5" s="886"/>
      <c r="BI5" s="886"/>
      <c r="BJ5" s="473"/>
      <c r="BK5" s="473"/>
      <c r="BL5" s="473"/>
      <c r="BM5" s="473"/>
      <c r="BN5" s="473"/>
      <c r="BO5" s="473"/>
      <c r="BP5" s="473"/>
      <c r="BQ5" s="473"/>
      <c r="BR5" s="473"/>
      <c r="BS5" s="473"/>
      <c r="BT5" s="473"/>
      <c r="BU5" s="473"/>
      <c r="BV5" s="473"/>
    </row>
    <row r="6" spans="1:74" s="285" customFormat="1" ht="11.1" customHeight="1" x14ac:dyDescent="0.2">
      <c r="A6" s="475" t="s">
        <v>692</v>
      </c>
      <c r="B6" s="477" t="s">
        <v>1027</v>
      </c>
      <c r="C6" s="301">
        <v>58.959102819999998</v>
      </c>
      <c r="D6" s="301">
        <v>50.795255079999997</v>
      </c>
      <c r="E6" s="301">
        <v>48.211359289999997</v>
      </c>
      <c r="F6" s="301">
        <v>44.98163443</v>
      </c>
      <c r="G6" s="301">
        <v>49.294440909999999</v>
      </c>
      <c r="H6" s="301">
        <v>55.398992249999999</v>
      </c>
      <c r="I6" s="301">
        <v>61.294714509999999</v>
      </c>
      <c r="J6" s="301">
        <v>58.061725629999998</v>
      </c>
      <c r="K6" s="301">
        <v>49.400052189999997</v>
      </c>
      <c r="L6" s="301">
        <v>45.785065430000003</v>
      </c>
      <c r="M6" s="301">
        <v>47.716924990000003</v>
      </c>
      <c r="N6" s="301">
        <v>54.257802679999998</v>
      </c>
      <c r="O6" s="301">
        <v>50.86713203</v>
      </c>
      <c r="P6" s="301">
        <v>45.06524271</v>
      </c>
      <c r="Q6" s="301">
        <v>48.072054610000002</v>
      </c>
      <c r="R6" s="301">
        <v>43.535922169999999</v>
      </c>
      <c r="S6" s="301">
        <v>46.031900700000001</v>
      </c>
      <c r="T6" s="301">
        <v>51.50786445</v>
      </c>
      <c r="U6" s="301">
        <v>58.357870149999997</v>
      </c>
      <c r="V6" s="301">
        <v>58.819405320000001</v>
      </c>
      <c r="W6" s="301">
        <v>49.772460840000001</v>
      </c>
      <c r="X6" s="301">
        <v>46.563885040000002</v>
      </c>
      <c r="Y6" s="301">
        <v>46.114357839999997</v>
      </c>
      <c r="Z6" s="301">
        <v>49.030490239999999</v>
      </c>
      <c r="AA6" s="301">
        <v>55.738855190000002</v>
      </c>
      <c r="AB6" s="301">
        <v>45.004856179999997</v>
      </c>
      <c r="AC6" s="301">
        <v>46.468851860000001</v>
      </c>
      <c r="AD6" s="301">
        <v>45.239241120000003</v>
      </c>
      <c r="AE6" s="301">
        <v>49.80027372</v>
      </c>
      <c r="AF6" s="301">
        <v>54.983213849999999</v>
      </c>
      <c r="AG6" s="301">
        <v>59.542971309999999</v>
      </c>
      <c r="AH6" s="301">
        <v>59.272362270000002</v>
      </c>
      <c r="AI6" s="301">
        <v>50.748366240000003</v>
      </c>
      <c r="AJ6" s="301">
        <v>48.857266719999998</v>
      </c>
      <c r="AK6" s="301">
        <v>47.397583089999998</v>
      </c>
      <c r="AL6" s="301">
        <v>52.843123689999999</v>
      </c>
      <c r="AM6" s="301">
        <v>59.740470670000001</v>
      </c>
      <c r="AN6" s="301">
        <v>50.989019550000002</v>
      </c>
      <c r="AO6" s="301">
        <v>48.92276116</v>
      </c>
      <c r="AP6" s="301">
        <v>47.394571229999997</v>
      </c>
      <c r="AQ6" s="301">
        <v>47.1304236</v>
      </c>
      <c r="AR6" s="301">
        <v>55.132800500000002</v>
      </c>
      <c r="AS6" s="301">
        <v>64.672070219999995</v>
      </c>
      <c r="AT6" s="301">
        <v>59.34469172</v>
      </c>
      <c r="AU6" s="301">
        <v>52.012175550000002</v>
      </c>
      <c r="AV6" s="301">
        <v>51.779711579999997</v>
      </c>
      <c r="AW6" s="301">
        <v>50.379646999999999</v>
      </c>
      <c r="AX6" s="301">
        <v>56.519419999999997</v>
      </c>
      <c r="AY6" s="301">
        <v>60.748809999999999</v>
      </c>
      <c r="AZ6" s="462">
        <v>51.161630000000002</v>
      </c>
      <c r="BA6" s="462">
        <v>50.295900000000003</v>
      </c>
      <c r="BB6" s="462">
        <v>46.409269999999999</v>
      </c>
      <c r="BC6" s="462">
        <v>49.162410000000001</v>
      </c>
      <c r="BD6" s="462">
        <v>55.229640000000003</v>
      </c>
      <c r="BE6" s="462">
        <v>62.229370000000003</v>
      </c>
      <c r="BF6" s="462">
        <v>61.112160000000003</v>
      </c>
      <c r="BG6" s="462">
        <v>51.480269999999997</v>
      </c>
      <c r="BH6" s="462">
        <v>48.921169999999996</v>
      </c>
      <c r="BI6" s="462">
        <v>48.859299999999998</v>
      </c>
      <c r="BJ6" s="462">
        <v>53.944899999999997</v>
      </c>
      <c r="BK6" s="462">
        <v>57.557850000000002</v>
      </c>
      <c r="BL6" s="462">
        <v>49.586210000000001</v>
      </c>
      <c r="BM6" s="462">
        <v>50.038130000000002</v>
      </c>
      <c r="BN6" s="462">
        <v>46.444670000000002</v>
      </c>
      <c r="BO6" s="462">
        <v>49.240810000000003</v>
      </c>
      <c r="BP6" s="462">
        <v>55.77093</v>
      </c>
      <c r="BQ6" s="462">
        <v>63.075589999999998</v>
      </c>
      <c r="BR6" s="462">
        <v>62.076630000000002</v>
      </c>
      <c r="BS6" s="462">
        <v>52.448149999999998</v>
      </c>
      <c r="BT6" s="462">
        <v>49.438270000000003</v>
      </c>
      <c r="BU6" s="462">
        <v>49.701810000000002</v>
      </c>
      <c r="BV6" s="462">
        <v>53.492539999999998</v>
      </c>
    </row>
    <row r="7" spans="1:74" ht="11.1" customHeight="1" x14ac:dyDescent="0.2">
      <c r="A7" s="234" t="s">
        <v>687</v>
      </c>
      <c r="B7" s="478" t="s">
        <v>1021</v>
      </c>
      <c r="C7" s="468">
        <v>15.77128091</v>
      </c>
      <c r="D7" s="468">
        <v>11.914607549999999</v>
      </c>
      <c r="E7" s="468">
        <v>11.63130671</v>
      </c>
      <c r="F7" s="468">
        <v>12.426925710000001</v>
      </c>
      <c r="G7" s="468">
        <v>14.74246046</v>
      </c>
      <c r="H7" s="468">
        <v>19.269629049999999</v>
      </c>
      <c r="I7" s="468">
        <v>21.628286689999999</v>
      </c>
      <c r="J7" s="468">
        <v>19.36015531</v>
      </c>
      <c r="K7" s="468">
        <v>15.09225526</v>
      </c>
      <c r="L7" s="468">
        <v>12.80565062</v>
      </c>
      <c r="M7" s="468">
        <v>12.50632487</v>
      </c>
      <c r="N7" s="468">
        <v>15.181952949999999</v>
      </c>
      <c r="O7" s="468">
        <v>14.760192139999999</v>
      </c>
      <c r="P7" s="468">
        <v>13.920070320000001</v>
      </c>
      <c r="Q7" s="468">
        <v>16.13065452</v>
      </c>
      <c r="R7" s="468">
        <v>14.34256837</v>
      </c>
      <c r="S7" s="468">
        <v>17.459503689999998</v>
      </c>
      <c r="T7" s="468">
        <v>20.711126709999998</v>
      </c>
      <c r="U7" s="468">
        <v>23.199228819999998</v>
      </c>
      <c r="V7" s="468">
        <v>22.594863620000002</v>
      </c>
      <c r="W7" s="468">
        <v>17.880366540000001</v>
      </c>
      <c r="X7" s="468">
        <v>15.041584200000001</v>
      </c>
      <c r="Y7" s="468">
        <v>14.58853161</v>
      </c>
      <c r="Z7" s="468">
        <v>16.81806709</v>
      </c>
      <c r="AA7" s="468">
        <v>18.447691939999999</v>
      </c>
      <c r="AB7" s="468">
        <v>14.54856625</v>
      </c>
      <c r="AC7" s="468">
        <v>15.690032260000001</v>
      </c>
      <c r="AD7" s="468">
        <v>14.75293593</v>
      </c>
      <c r="AE7" s="468">
        <v>19.249001509999999</v>
      </c>
      <c r="AF7" s="468">
        <v>19.95864697</v>
      </c>
      <c r="AG7" s="468">
        <v>25.085044969999998</v>
      </c>
      <c r="AH7" s="468">
        <v>24.501499590000002</v>
      </c>
      <c r="AI7" s="468">
        <v>18.272991619999999</v>
      </c>
      <c r="AJ7" s="468">
        <v>16.218523059999999</v>
      </c>
      <c r="AK7" s="468">
        <v>16.225561110000001</v>
      </c>
      <c r="AL7" s="468">
        <v>16.699085490000002</v>
      </c>
      <c r="AM7" s="468">
        <v>15.96964391</v>
      </c>
      <c r="AN7" s="468">
        <v>13.05789607</v>
      </c>
      <c r="AO7" s="468">
        <v>11.96272121</v>
      </c>
      <c r="AP7" s="468">
        <v>13.404418679999999</v>
      </c>
      <c r="AQ7" s="468">
        <v>14.55237395</v>
      </c>
      <c r="AR7" s="468">
        <v>19.9617261</v>
      </c>
      <c r="AS7" s="468">
        <v>25.334002760000001</v>
      </c>
      <c r="AT7" s="468">
        <v>22.414062850000001</v>
      </c>
      <c r="AU7" s="468">
        <v>19.000880389999999</v>
      </c>
      <c r="AV7" s="468">
        <v>16.54401245</v>
      </c>
      <c r="AW7" s="468">
        <v>15.570971589999999</v>
      </c>
      <c r="AX7" s="468">
        <v>16.609629999999999</v>
      </c>
      <c r="AY7" s="468">
        <v>17.720829999999999</v>
      </c>
      <c r="AZ7" s="456">
        <v>12.82902</v>
      </c>
      <c r="BA7" s="456">
        <v>12.74452</v>
      </c>
      <c r="BB7" s="456">
        <v>11.497730000000001</v>
      </c>
      <c r="BC7" s="456">
        <v>13.227080000000001</v>
      </c>
      <c r="BD7" s="456">
        <v>18.691120000000002</v>
      </c>
      <c r="BE7" s="456">
        <v>24.31222</v>
      </c>
      <c r="BF7" s="456">
        <v>22.917259999999999</v>
      </c>
      <c r="BG7" s="456">
        <v>18.36674</v>
      </c>
      <c r="BH7" s="456">
        <v>15.498430000000001</v>
      </c>
      <c r="BI7" s="456">
        <v>15.44727</v>
      </c>
      <c r="BJ7" s="456">
        <v>16.963629999999998</v>
      </c>
      <c r="BK7" s="456">
        <v>16.48141</v>
      </c>
      <c r="BL7" s="456">
        <v>12.527100000000001</v>
      </c>
      <c r="BM7" s="456">
        <v>12.10294</v>
      </c>
      <c r="BN7" s="456">
        <v>11.65152</v>
      </c>
      <c r="BO7" s="456">
        <v>13.900840000000001</v>
      </c>
      <c r="BP7" s="456">
        <v>18.53267</v>
      </c>
      <c r="BQ7" s="456">
        <v>24.45438</v>
      </c>
      <c r="BR7" s="456">
        <v>23.310479999999998</v>
      </c>
      <c r="BS7" s="456">
        <v>18.24727</v>
      </c>
      <c r="BT7" s="456">
        <v>15.65387</v>
      </c>
      <c r="BU7" s="456">
        <v>15.589980000000001</v>
      </c>
      <c r="BV7" s="456">
        <v>17.484300000000001</v>
      </c>
    </row>
    <row r="8" spans="1:74" ht="11.1" customHeight="1" x14ac:dyDescent="0.2">
      <c r="A8" s="234" t="s">
        <v>688</v>
      </c>
      <c r="B8" s="478" t="s">
        <v>473</v>
      </c>
      <c r="C8" s="468">
        <v>23.049660190000001</v>
      </c>
      <c r="D8" s="468">
        <v>20.156291190000001</v>
      </c>
      <c r="E8" s="468">
        <v>17.264769529999999</v>
      </c>
      <c r="F8" s="468">
        <v>14.973219589999999</v>
      </c>
      <c r="G8" s="468">
        <v>16.890262150000002</v>
      </c>
      <c r="H8" s="468">
        <v>19.339848759999999</v>
      </c>
      <c r="I8" s="468">
        <v>24.43390127</v>
      </c>
      <c r="J8" s="468">
        <v>23.2683505</v>
      </c>
      <c r="K8" s="468">
        <v>17.3476149</v>
      </c>
      <c r="L8" s="468">
        <v>14.617744500000001</v>
      </c>
      <c r="M8" s="468">
        <v>14.966252089999999</v>
      </c>
      <c r="N8" s="468">
        <v>19.758056589999999</v>
      </c>
      <c r="O8" s="468">
        <v>18.10245643</v>
      </c>
      <c r="P8" s="468">
        <v>12.245544020000001</v>
      </c>
      <c r="Q8" s="468">
        <v>12.66948071</v>
      </c>
      <c r="R8" s="468">
        <v>9.7780187620000003</v>
      </c>
      <c r="S8" s="468">
        <v>12.093199179999999</v>
      </c>
      <c r="T8" s="468">
        <v>16.125250080000001</v>
      </c>
      <c r="U8" s="468">
        <v>20.29724298</v>
      </c>
      <c r="V8" s="468">
        <v>20.347261769999999</v>
      </c>
      <c r="W8" s="468">
        <v>16.628800139999999</v>
      </c>
      <c r="X8" s="468">
        <v>15.21276995</v>
      </c>
      <c r="Y8" s="468">
        <v>14.21760508</v>
      </c>
      <c r="Z8" s="468">
        <v>15.491142740000001</v>
      </c>
      <c r="AA8" s="468">
        <v>20.752925950000002</v>
      </c>
      <c r="AB8" s="468">
        <v>11.711826950000001</v>
      </c>
      <c r="AC8" s="468">
        <v>10.3735716</v>
      </c>
      <c r="AD8" s="468">
        <v>9.7621454249999999</v>
      </c>
      <c r="AE8" s="468">
        <v>12.266659300000001</v>
      </c>
      <c r="AF8" s="468">
        <v>16.048872889999998</v>
      </c>
      <c r="AG8" s="468">
        <v>18.20756081</v>
      </c>
      <c r="AH8" s="468">
        <v>17.876367210000002</v>
      </c>
      <c r="AI8" s="468">
        <v>15.20885726</v>
      </c>
      <c r="AJ8" s="468">
        <v>12.663578879999999</v>
      </c>
      <c r="AK8" s="468">
        <v>12.52847798</v>
      </c>
      <c r="AL8" s="468">
        <v>16.883771169999999</v>
      </c>
      <c r="AM8" s="468">
        <v>21.064115510000001</v>
      </c>
      <c r="AN8" s="468">
        <v>18.44408606</v>
      </c>
      <c r="AO8" s="468">
        <v>13.762623380000001</v>
      </c>
      <c r="AP8" s="468">
        <v>12.81066526</v>
      </c>
      <c r="AQ8" s="468">
        <v>13.73261437</v>
      </c>
      <c r="AR8" s="468">
        <v>16.667386780000001</v>
      </c>
      <c r="AS8" s="468">
        <v>20.938669910000002</v>
      </c>
      <c r="AT8" s="468">
        <v>18.767237789999999</v>
      </c>
      <c r="AU8" s="468">
        <v>16.151866099999999</v>
      </c>
      <c r="AV8" s="468">
        <v>14.71952922</v>
      </c>
      <c r="AW8" s="468">
        <v>15.008889590000001</v>
      </c>
      <c r="AX8" s="468">
        <v>18.828309999999998</v>
      </c>
      <c r="AY8" s="468">
        <v>21.253139999999998</v>
      </c>
      <c r="AZ8" s="456">
        <v>17.649809999999999</v>
      </c>
      <c r="BA8" s="456">
        <v>13.73868</v>
      </c>
      <c r="BB8" s="456">
        <v>11.168979999999999</v>
      </c>
      <c r="BC8" s="456">
        <v>13.256729999999999</v>
      </c>
      <c r="BD8" s="456">
        <v>15.002090000000001</v>
      </c>
      <c r="BE8" s="456">
        <v>17.916810000000002</v>
      </c>
      <c r="BF8" s="456">
        <v>18.167369999999998</v>
      </c>
      <c r="BG8" s="456">
        <v>14.44139</v>
      </c>
      <c r="BH8" s="456">
        <v>12.040050000000001</v>
      </c>
      <c r="BI8" s="456">
        <v>12.71157</v>
      </c>
      <c r="BJ8" s="456">
        <v>15.739800000000001</v>
      </c>
      <c r="BK8" s="456">
        <v>17.813639999999999</v>
      </c>
      <c r="BL8" s="456">
        <v>15.44514</v>
      </c>
      <c r="BM8" s="456">
        <v>12.11814</v>
      </c>
      <c r="BN8" s="456">
        <v>10.21509</v>
      </c>
      <c r="BO8" s="456">
        <v>12.469670000000001</v>
      </c>
      <c r="BP8" s="456">
        <v>14.329219999999999</v>
      </c>
      <c r="BQ8" s="456">
        <v>17.309419999999999</v>
      </c>
      <c r="BR8" s="456">
        <v>17.662400000000002</v>
      </c>
      <c r="BS8" s="456">
        <v>13.884550000000001</v>
      </c>
      <c r="BT8" s="456">
        <v>11.38794</v>
      </c>
      <c r="BU8" s="456">
        <v>12.060549999999999</v>
      </c>
      <c r="BV8" s="456">
        <v>14.254799999999999</v>
      </c>
    </row>
    <row r="9" spans="1:74" ht="11.1" customHeight="1" x14ac:dyDescent="0.2">
      <c r="A9" s="234" t="s">
        <v>689</v>
      </c>
      <c r="B9" s="446" t="s">
        <v>1022</v>
      </c>
      <c r="C9" s="468">
        <v>8.6702399999999997</v>
      </c>
      <c r="D9" s="468">
        <v>7.7462350000000004</v>
      </c>
      <c r="E9" s="468">
        <v>7.3934850000000001</v>
      </c>
      <c r="F9" s="468">
        <v>5.2892409999999996</v>
      </c>
      <c r="G9" s="468">
        <v>6.75299549</v>
      </c>
      <c r="H9" s="468">
        <v>7.563822</v>
      </c>
      <c r="I9" s="468">
        <v>7.7483899999999997</v>
      </c>
      <c r="J9" s="468">
        <v>8.2420460000000002</v>
      </c>
      <c r="K9" s="468">
        <v>8.287096</v>
      </c>
      <c r="L9" s="468">
        <v>7.9578110000000004</v>
      </c>
      <c r="M9" s="468">
        <v>7.7334459999999998</v>
      </c>
      <c r="N9" s="468">
        <v>7.9682849999999998</v>
      </c>
      <c r="O9" s="468">
        <v>8.620298</v>
      </c>
      <c r="P9" s="468">
        <v>7.3021560000000001</v>
      </c>
      <c r="Q9" s="468">
        <v>7.4729830000000002</v>
      </c>
      <c r="R9" s="468">
        <v>6.8626690000000004</v>
      </c>
      <c r="S9" s="468">
        <v>6.4763900000000003</v>
      </c>
      <c r="T9" s="468">
        <v>7.7158319999999998</v>
      </c>
      <c r="U9" s="468">
        <v>8.5693230000000007</v>
      </c>
      <c r="V9" s="468">
        <v>8.2410300000000003</v>
      </c>
      <c r="W9" s="468">
        <v>7.4936319999999998</v>
      </c>
      <c r="X9" s="468">
        <v>5.7849539999999999</v>
      </c>
      <c r="Y9" s="468">
        <v>6.1969890000000003</v>
      </c>
      <c r="Z9" s="468">
        <v>6.441084</v>
      </c>
      <c r="AA9" s="468">
        <v>6.7235659999999999</v>
      </c>
      <c r="AB9" s="468">
        <v>7.2770919999999997</v>
      </c>
      <c r="AC9" s="468">
        <v>6.8742619999999999</v>
      </c>
      <c r="AD9" s="468">
        <v>6.7243690000000003</v>
      </c>
      <c r="AE9" s="468">
        <v>7.093019</v>
      </c>
      <c r="AF9" s="468">
        <v>7.9303590000000002</v>
      </c>
      <c r="AG9" s="468">
        <v>8.5576919999999994</v>
      </c>
      <c r="AH9" s="468">
        <v>8.4710090000000005</v>
      </c>
      <c r="AI9" s="468">
        <v>8.0183769999999992</v>
      </c>
      <c r="AJ9" s="468">
        <v>7.2526820000000001</v>
      </c>
      <c r="AK9" s="468">
        <v>7.4869300000000001</v>
      </c>
      <c r="AL9" s="468">
        <v>8.0071600000000007</v>
      </c>
      <c r="AM9" s="468">
        <v>8.5383499999999994</v>
      </c>
      <c r="AN9" s="468">
        <v>7.1067260000000001</v>
      </c>
      <c r="AO9" s="468">
        <v>7.6304959999999999</v>
      </c>
      <c r="AP9" s="468">
        <v>6.8363199999999997</v>
      </c>
      <c r="AQ9" s="468">
        <v>6.4154640000000001</v>
      </c>
      <c r="AR9" s="468">
        <v>6.9734590000000001</v>
      </c>
      <c r="AS9" s="468">
        <v>8.181915</v>
      </c>
      <c r="AT9" s="468">
        <v>8.4011940000000003</v>
      </c>
      <c r="AU9" s="468">
        <v>7.5768680000000002</v>
      </c>
      <c r="AV9" s="468">
        <v>7.292789</v>
      </c>
      <c r="AW9" s="468">
        <v>7.0989969999999998</v>
      </c>
      <c r="AX9" s="468">
        <v>8.2306000000000008</v>
      </c>
      <c r="AY9" s="468">
        <v>8.2306000000000008</v>
      </c>
      <c r="AZ9" s="456">
        <v>7.4340900000000003</v>
      </c>
      <c r="BA9" s="456">
        <v>7.1693899999999999</v>
      </c>
      <c r="BB9" s="456">
        <v>7.5579700000000001</v>
      </c>
      <c r="BC9" s="456">
        <v>8.7930700000000002</v>
      </c>
      <c r="BD9" s="456">
        <v>8.5264100000000003</v>
      </c>
      <c r="BE9" s="456">
        <v>8.8106200000000001</v>
      </c>
      <c r="BF9" s="456">
        <v>8.8106200000000001</v>
      </c>
      <c r="BG9" s="456">
        <v>7.70322</v>
      </c>
      <c r="BH9" s="456">
        <v>6.8495100000000004</v>
      </c>
      <c r="BI9" s="456">
        <v>7.5596100000000002</v>
      </c>
      <c r="BJ9" s="456">
        <v>8.6963799999999996</v>
      </c>
      <c r="BK9" s="456">
        <v>8.8106200000000001</v>
      </c>
      <c r="BL9" s="456">
        <v>7.4924499999999998</v>
      </c>
      <c r="BM9" s="456">
        <v>8.0510699999999993</v>
      </c>
      <c r="BN9" s="456">
        <v>7.34293</v>
      </c>
      <c r="BO9" s="456">
        <v>7.8525400000000003</v>
      </c>
      <c r="BP9" s="456">
        <v>8.5264100000000003</v>
      </c>
      <c r="BQ9" s="456">
        <v>8.8106200000000001</v>
      </c>
      <c r="BR9" s="456">
        <v>8.8106200000000001</v>
      </c>
      <c r="BS9" s="456">
        <v>8.4269800000000004</v>
      </c>
      <c r="BT9" s="456">
        <v>6.8834099999999996</v>
      </c>
      <c r="BU9" s="456">
        <v>8.2051400000000001</v>
      </c>
      <c r="BV9" s="456">
        <v>8.8106200000000001</v>
      </c>
    </row>
    <row r="10" spans="1:74" ht="11.1" customHeight="1" x14ac:dyDescent="0.2">
      <c r="A10" s="235" t="s">
        <v>690</v>
      </c>
      <c r="B10" s="446" t="s">
        <v>1015</v>
      </c>
      <c r="C10" s="468">
        <v>0.692615749</v>
      </c>
      <c r="D10" s="468">
        <v>0.62734383599999999</v>
      </c>
      <c r="E10" s="468">
        <v>0.76053896499999996</v>
      </c>
      <c r="F10" s="468">
        <v>0.89624204200000002</v>
      </c>
      <c r="G10" s="468">
        <v>0.91344229799999999</v>
      </c>
      <c r="H10" s="468">
        <v>0.96104729600000005</v>
      </c>
      <c r="I10" s="468">
        <v>0.752810639</v>
      </c>
      <c r="J10" s="468">
        <v>0.71237963699999995</v>
      </c>
      <c r="K10" s="468">
        <v>0.66651400699999996</v>
      </c>
      <c r="L10" s="468">
        <v>0.54455454999999997</v>
      </c>
      <c r="M10" s="468">
        <v>0.71161924700000001</v>
      </c>
      <c r="N10" s="468">
        <v>0.81945007400000003</v>
      </c>
      <c r="O10" s="468">
        <v>0.77490800000000004</v>
      </c>
      <c r="P10" s="468">
        <v>0.85292599999999996</v>
      </c>
      <c r="Q10" s="468">
        <v>1.0241039999999999</v>
      </c>
      <c r="R10" s="468">
        <v>0.99920799999999999</v>
      </c>
      <c r="S10" s="468">
        <v>1.0521450000000001</v>
      </c>
      <c r="T10" s="468">
        <v>0.66130199999999995</v>
      </c>
      <c r="U10" s="468">
        <v>0.61206899999999997</v>
      </c>
      <c r="V10" s="468">
        <v>0.542022</v>
      </c>
      <c r="W10" s="468">
        <v>0.39058900000000002</v>
      </c>
      <c r="X10" s="468">
        <v>0.50036199999999997</v>
      </c>
      <c r="Y10" s="468">
        <v>0.57686700000000002</v>
      </c>
      <c r="Z10" s="468">
        <v>0.64337299999999997</v>
      </c>
      <c r="AA10" s="468">
        <v>0.72290869599999996</v>
      </c>
      <c r="AB10" s="468">
        <v>0.837647951</v>
      </c>
      <c r="AC10" s="468">
        <v>0.72442501100000001</v>
      </c>
      <c r="AD10" s="468">
        <v>0.861573488</v>
      </c>
      <c r="AE10" s="468">
        <v>1.068701549</v>
      </c>
      <c r="AF10" s="468">
        <v>1.060307975</v>
      </c>
      <c r="AG10" s="468">
        <v>0.88091864200000003</v>
      </c>
      <c r="AH10" s="468">
        <v>0.67768558300000004</v>
      </c>
      <c r="AI10" s="468">
        <v>0.426542435</v>
      </c>
      <c r="AJ10" s="468">
        <v>0.37178291000000002</v>
      </c>
      <c r="AK10" s="468">
        <v>0.63502511100000003</v>
      </c>
      <c r="AL10" s="468">
        <v>0.61629370999999999</v>
      </c>
      <c r="AM10" s="468">
        <v>0.85617357199999999</v>
      </c>
      <c r="AN10" s="468">
        <v>0.71235411400000004</v>
      </c>
      <c r="AO10" s="468">
        <v>0.79408911599999998</v>
      </c>
      <c r="AP10" s="468">
        <v>0.870414154</v>
      </c>
      <c r="AQ10" s="468">
        <v>0.91844188900000001</v>
      </c>
      <c r="AR10" s="468">
        <v>0.85021181000000001</v>
      </c>
      <c r="AS10" s="468">
        <v>0.77138016700000001</v>
      </c>
      <c r="AT10" s="468">
        <v>0.78564677599999999</v>
      </c>
      <c r="AU10" s="468">
        <v>0.57464868199999997</v>
      </c>
      <c r="AV10" s="468">
        <v>0.64417313700000001</v>
      </c>
      <c r="AW10" s="468">
        <v>0.759221849</v>
      </c>
      <c r="AX10" s="468">
        <v>0.75088330000000003</v>
      </c>
      <c r="AY10" s="468">
        <v>0.77197329999999997</v>
      </c>
      <c r="AZ10" s="456">
        <v>0.67356760000000004</v>
      </c>
      <c r="BA10" s="456">
        <v>0.80826120000000001</v>
      </c>
      <c r="BB10" s="456">
        <v>0.89558320000000002</v>
      </c>
      <c r="BC10" s="456">
        <v>0.91655759999999997</v>
      </c>
      <c r="BD10" s="456">
        <v>0.87635269999999998</v>
      </c>
      <c r="BE10" s="456">
        <v>0.80753870000000005</v>
      </c>
      <c r="BF10" s="456">
        <v>0.71370659999999997</v>
      </c>
      <c r="BG10" s="456">
        <v>0.62345130000000004</v>
      </c>
      <c r="BH10" s="456">
        <v>0.65263459999999995</v>
      </c>
      <c r="BI10" s="456">
        <v>0.67923840000000002</v>
      </c>
      <c r="BJ10" s="456">
        <v>0.72147519999999998</v>
      </c>
      <c r="BK10" s="456">
        <v>0.77916390000000002</v>
      </c>
      <c r="BL10" s="456">
        <v>0.70479650000000005</v>
      </c>
      <c r="BM10" s="456">
        <v>0.83373269999999999</v>
      </c>
      <c r="BN10" s="456">
        <v>0.91443750000000001</v>
      </c>
      <c r="BO10" s="456">
        <v>0.93143419999999999</v>
      </c>
      <c r="BP10" s="456">
        <v>0.88762169999999996</v>
      </c>
      <c r="BQ10" s="456">
        <v>0.81649830000000001</v>
      </c>
      <c r="BR10" s="456">
        <v>0.72067320000000001</v>
      </c>
      <c r="BS10" s="456">
        <v>0.62883040000000001</v>
      </c>
      <c r="BT10" s="456">
        <v>0.65748450000000003</v>
      </c>
      <c r="BU10" s="456">
        <v>0.68365560000000003</v>
      </c>
      <c r="BV10" s="456">
        <v>0.71727079999999999</v>
      </c>
    </row>
    <row r="11" spans="1:74" ht="11.1" customHeight="1" x14ac:dyDescent="0.2">
      <c r="A11" s="234" t="s">
        <v>1580</v>
      </c>
      <c r="B11" s="446" t="s">
        <v>1016</v>
      </c>
      <c r="C11" s="468">
        <v>9.7320062029999992</v>
      </c>
      <c r="D11" s="468">
        <v>9.2262229760000007</v>
      </c>
      <c r="E11" s="468">
        <v>9.9702635320000006</v>
      </c>
      <c r="F11" s="468">
        <v>10.174922860000001</v>
      </c>
      <c r="G11" s="468">
        <v>8.3736176709999999</v>
      </c>
      <c r="H11" s="468">
        <v>6.5869577560000003</v>
      </c>
      <c r="I11" s="468">
        <v>5.2219867239999997</v>
      </c>
      <c r="J11" s="468">
        <v>4.9847013579999997</v>
      </c>
      <c r="K11" s="468">
        <v>6.5166069179999999</v>
      </c>
      <c r="L11" s="468">
        <v>8.4377297519999992</v>
      </c>
      <c r="M11" s="468">
        <v>10.612358929999999</v>
      </c>
      <c r="N11" s="468">
        <v>9.3803358780000003</v>
      </c>
      <c r="O11" s="468">
        <v>7.7597530360000002</v>
      </c>
      <c r="P11" s="468">
        <v>9.7048615980000008</v>
      </c>
      <c r="Q11" s="468">
        <v>9.5378043409999993</v>
      </c>
      <c r="R11" s="468">
        <v>10.29925603</v>
      </c>
      <c r="S11" s="468">
        <v>7.3969458100000001</v>
      </c>
      <c r="T11" s="468">
        <v>4.6388896620000004</v>
      </c>
      <c r="U11" s="468">
        <v>3.8301997120000002</v>
      </c>
      <c r="V11" s="468">
        <v>5.2671142350000002</v>
      </c>
      <c r="W11" s="468">
        <v>5.8108350829999997</v>
      </c>
      <c r="X11" s="468">
        <v>8.716568037</v>
      </c>
      <c r="Y11" s="468">
        <v>9.4797446799999996</v>
      </c>
      <c r="Z11" s="468">
        <v>8.7401502650000005</v>
      </c>
      <c r="AA11" s="468">
        <v>8.0524185690000003</v>
      </c>
      <c r="AB11" s="468">
        <v>9.2514717819999994</v>
      </c>
      <c r="AC11" s="468">
        <v>11.316672410000001</v>
      </c>
      <c r="AD11" s="468">
        <v>11.383476740000001</v>
      </c>
      <c r="AE11" s="468">
        <v>8.0142608489999994</v>
      </c>
      <c r="AF11" s="468">
        <v>7.784671662</v>
      </c>
      <c r="AG11" s="468">
        <v>4.4059307939999997</v>
      </c>
      <c r="AH11" s="468">
        <v>5.3520865559999997</v>
      </c>
      <c r="AI11" s="468">
        <v>6.7091784990000001</v>
      </c>
      <c r="AJ11" s="468">
        <v>10.06681249</v>
      </c>
      <c r="AK11" s="468">
        <v>9.2003324709999994</v>
      </c>
      <c r="AL11" s="468">
        <v>9.3684025640000002</v>
      </c>
      <c r="AM11" s="468">
        <v>11.227496220000001</v>
      </c>
      <c r="AN11" s="468">
        <v>9.5120554449999997</v>
      </c>
      <c r="AO11" s="468">
        <v>11.873343650000001</v>
      </c>
      <c r="AP11" s="468">
        <v>10.36673996</v>
      </c>
      <c r="AQ11" s="468">
        <v>7.8746078150000001</v>
      </c>
      <c r="AR11" s="468">
        <v>6.6093229349999998</v>
      </c>
      <c r="AS11" s="468">
        <v>4.9371262859999998</v>
      </c>
      <c r="AT11" s="468">
        <v>4.6992319650000001</v>
      </c>
      <c r="AU11" s="468">
        <v>4.9361050100000003</v>
      </c>
      <c r="AV11" s="468">
        <v>9.4786874819999998</v>
      </c>
      <c r="AW11" s="468">
        <v>9.6193316420000006</v>
      </c>
      <c r="AX11" s="468">
        <v>10.385070000000001</v>
      </c>
      <c r="AY11" s="468">
        <v>10.50469</v>
      </c>
      <c r="AZ11" s="456">
        <v>9.7932410000000001</v>
      </c>
      <c r="BA11" s="456">
        <v>12.056290000000001</v>
      </c>
      <c r="BB11" s="456">
        <v>11.169180000000001</v>
      </c>
      <c r="BC11" s="456">
        <v>8.2373759999999994</v>
      </c>
      <c r="BD11" s="456">
        <v>7.1027690000000003</v>
      </c>
      <c r="BE11" s="456">
        <v>4.8970960000000003</v>
      </c>
      <c r="BF11" s="456">
        <v>5.2079630000000003</v>
      </c>
      <c r="BG11" s="456">
        <v>5.8442759999999998</v>
      </c>
      <c r="BH11" s="456">
        <v>10.059060000000001</v>
      </c>
      <c r="BI11" s="456">
        <v>9.9547939999999997</v>
      </c>
      <c r="BJ11" s="456">
        <v>9.9374839999999995</v>
      </c>
      <c r="BK11" s="456">
        <v>10.92409</v>
      </c>
      <c r="BL11" s="456">
        <v>10.09933</v>
      </c>
      <c r="BM11" s="456">
        <v>12.47935</v>
      </c>
      <c r="BN11" s="456">
        <v>11.44239</v>
      </c>
      <c r="BO11" s="456">
        <v>8.4707190000000008</v>
      </c>
      <c r="BP11" s="456">
        <v>7.3488499999999997</v>
      </c>
      <c r="BQ11" s="456">
        <v>5.083564</v>
      </c>
      <c r="BR11" s="456">
        <v>5.3025120000000001</v>
      </c>
      <c r="BS11" s="456">
        <v>5.9045199999999998</v>
      </c>
      <c r="BT11" s="456">
        <v>10.315580000000001</v>
      </c>
      <c r="BU11" s="456">
        <v>10.202059999999999</v>
      </c>
      <c r="BV11" s="456">
        <v>10.14579</v>
      </c>
    </row>
    <row r="12" spans="1:74" ht="11.1" customHeight="1" x14ac:dyDescent="0.2">
      <c r="A12" s="234" t="s">
        <v>1581</v>
      </c>
      <c r="B12" s="446" t="s">
        <v>1017</v>
      </c>
      <c r="C12" s="468">
        <v>0.29625349400000001</v>
      </c>
      <c r="D12" s="468">
        <v>0.37065585000000001</v>
      </c>
      <c r="E12" s="468">
        <v>0.51926101499999999</v>
      </c>
      <c r="F12" s="468">
        <v>0.51551790600000003</v>
      </c>
      <c r="G12" s="468">
        <v>0.69121999700000003</v>
      </c>
      <c r="H12" s="468">
        <v>0.82597848200000001</v>
      </c>
      <c r="I12" s="468">
        <v>0.82761594900000002</v>
      </c>
      <c r="J12" s="468">
        <v>0.79989882999999995</v>
      </c>
      <c r="K12" s="468">
        <v>0.72737910699999997</v>
      </c>
      <c r="L12" s="468">
        <v>0.60875872099999995</v>
      </c>
      <c r="M12" s="468">
        <v>0.36415630799999998</v>
      </c>
      <c r="N12" s="468">
        <v>0.21049652099999999</v>
      </c>
      <c r="O12" s="468">
        <v>0.26282922399999997</v>
      </c>
      <c r="P12" s="468">
        <v>0.51141621500000001</v>
      </c>
      <c r="Q12" s="468">
        <v>0.65823836099999999</v>
      </c>
      <c r="R12" s="468">
        <v>0.80700459400000002</v>
      </c>
      <c r="S12" s="468">
        <v>1.039518851</v>
      </c>
      <c r="T12" s="468">
        <v>1.1204572209999999</v>
      </c>
      <c r="U12" s="468">
        <v>1.148708555</v>
      </c>
      <c r="V12" s="468">
        <v>1.084470432</v>
      </c>
      <c r="W12" s="468">
        <v>0.85877186800000005</v>
      </c>
      <c r="X12" s="468">
        <v>0.69975560400000003</v>
      </c>
      <c r="Y12" s="468">
        <v>0.587595702</v>
      </c>
      <c r="Z12" s="468">
        <v>0.38835194699999998</v>
      </c>
      <c r="AA12" s="468">
        <v>0.42029060299999998</v>
      </c>
      <c r="AB12" s="468">
        <v>0.89717207300000001</v>
      </c>
      <c r="AC12" s="468">
        <v>1.1639788099999999</v>
      </c>
      <c r="AD12" s="468">
        <v>1.3347814760000001</v>
      </c>
      <c r="AE12" s="468">
        <v>1.698355735</v>
      </c>
      <c r="AF12" s="468">
        <v>1.7950338749999999</v>
      </c>
      <c r="AG12" s="468">
        <v>1.982367923</v>
      </c>
      <c r="AH12" s="468">
        <v>2.0382818779999998</v>
      </c>
      <c r="AI12" s="468">
        <v>1.7371300270000001</v>
      </c>
      <c r="AJ12" s="468">
        <v>1.8405294839999999</v>
      </c>
      <c r="AK12" s="468">
        <v>0.95139458300000002</v>
      </c>
      <c r="AL12" s="468">
        <v>0.84871662000000003</v>
      </c>
      <c r="AM12" s="468">
        <v>1.4438254049999999</v>
      </c>
      <c r="AN12" s="468">
        <v>1.611649595</v>
      </c>
      <c r="AO12" s="468">
        <v>2.5318827829999999</v>
      </c>
      <c r="AP12" s="468">
        <v>2.7291309799999999</v>
      </c>
      <c r="AQ12" s="468">
        <v>3.2640093160000001</v>
      </c>
      <c r="AR12" s="468">
        <v>3.511642675</v>
      </c>
      <c r="AS12" s="468">
        <v>3.882513485</v>
      </c>
      <c r="AT12" s="468">
        <v>3.8448743109999999</v>
      </c>
      <c r="AU12" s="468">
        <v>3.3020440340000001</v>
      </c>
      <c r="AV12" s="468">
        <v>2.601639982</v>
      </c>
      <c r="AW12" s="468">
        <v>1.89803269</v>
      </c>
      <c r="AX12" s="468">
        <v>1.1149119999999999</v>
      </c>
      <c r="AY12" s="468">
        <v>1.686957</v>
      </c>
      <c r="AZ12" s="456">
        <v>2.2915019999999999</v>
      </c>
      <c r="BA12" s="456">
        <v>3.3696290000000002</v>
      </c>
      <c r="BB12" s="456">
        <v>3.6989999999999998</v>
      </c>
      <c r="BC12" s="456">
        <v>4.3133590000000002</v>
      </c>
      <c r="BD12" s="456">
        <v>4.5116009999999998</v>
      </c>
      <c r="BE12" s="456">
        <v>4.8921650000000003</v>
      </c>
      <c r="BF12" s="456">
        <v>4.7759650000000002</v>
      </c>
      <c r="BG12" s="456">
        <v>3.9770340000000002</v>
      </c>
      <c r="BH12" s="456">
        <v>3.3231769999999998</v>
      </c>
      <c r="BI12" s="456">
        <v>2.072425</v>
      </c>
      <c r="BJ12" s="456">
        <v>1.3932169999999999</v>
      </c>
      <c r="BK12" s="456">
        <v>2.1611289999999999</v>
      </c>
      <c r="BL12" s="456">
        <v>2.8299940000000001</v>
      </c>
      <c r="BM12" s="456">
        <v>4.0899029999999996</v>
      </c>
      <c r="BN12" s="456">
        <v>4.4729219999999996</v>
      </c>
      <c r="BO12" s="456">
        <v>5.2262259999999996</v>
      </c>
      <c r="BP12" s="456">
        <v>5.640523</v>
      </c>
      <c r="BQ12" s="456">
        <v>6.0455719999999999</v>
      </c>
      <c r="BR12" s="456">
        <v>5.8301509999999999</v>
      </c>
      <c r="BS12" s="456">
        <v>4.8951520000000004</v>
      </c>
      <c r="BT12" s="456">
        <v>4.0697219999999996</v>
      </c>
      <c r="BU12" s="456">
        <v>2.5477430000000001</v>
      </c>
      <c r="BV12" s="456">
        <v>1.593407</v>
      </c>
    </row>
    <row r="13" spans="1:74" ht="11.1" customHeight="1" x14ac:dyDescent="0.2">
      <c r="A13" s="234" t="s">
        <v>691</v>
      </c>
      <c r="B13" s="478" t="s">
        <v>1566</v>
      </c>
      <c r="C13" s="468">
        <v>0.74704628299999998</v>
      </c>
      <c r="D13" s="468">
        <v>0.75389866900000002</v>
      </c>
      <c r="E13" s="468">
        <v>0.67173453800000005</v>
      </c>
      <c r="F13" s="468">
        <v>0.70556533600000004</v>
      </c>
      <c r="G13" s="468">
        <v>0.93044284499999996</v>
      </c>
      <c r="H13" s="468">
        <v>0.85170890799999999</v>
      </c>
      <c r="I13" s="468">
        <v>0.68172324799999995</v>
      </c>
      <c r="J13" s="468">
        <v>0.69419400099999995</v>
      </c>
      <c r="K13" s="468">
        <v>0.76258599900000001</v>
      </c>
      <c r="L13" s="468">
        <v>0.81281629499999997</v>
      </c>
      <c r="M13" s="468">
        <v>0.82276754500000004</v>
      </c>
      <c r="N13" s="468">
        <v>0.93922566500000004</v>
      </c>
      <c r="O13" s="468">
        <v>0.586695203</v>
      </c>
      <c r="P13" s="468">
        <v>0.528268552</v>
      </c>
      <c r="Q13" s="468">
        <v>0.57878968600000003</v>
      </c>
      <c r="R13" s="468">
        <v>0.44719741800000001</v>
      </c>
      <c r="S13" s="468">
        <v>0.51419817099999998</v>
      </c>
      <c r="T13" s="468">
        <v>0.53500678099999999</v>
      </c>
      <c r="U13" s="468">
        <v>0.70109807700000004</v>
      </c>
      <c r="V13" s="468">
        <v>0.74264327100000005</v>
      </c>
      <c r="W13" s="468">
        <v>0.70946621099999996</v>
      </c>
      <c r="X13" s="468">
        <v>0.60789124999999999</v>
      </c>
      <c r="Y13" s="468">
        <v>0.46702476700000001</v>
      </c>
      <c r="Z13" s="468">
        <v>0.50832119399999998</v>
      </c>
      <c r="AA13" s="468">
        <v>0.61905343700000004</v>
      </c>
      <c r="AB13" s="468">
        <v>0.481079178</v>
      </c>
      <c r="AC13" s="468">
        <v>0.32590977799999998</v>
      </c>
      <c r="AD13" s="468">
        <v>0.419959054</v>
      </c>
      <c r="AE13" s="468">
        <v>0.41027577900000001</v>
      </c>
      <c r="AF13" s="468">
        <v>0.40532147899999998</v>
      </c>
      <c r="AG13" s="468">
        <v>0.42345616200000002</v>
      </c>
      <c r="AH13" s="468">
        <v>0.35543245200000001</v>
      </c>
      <c r="AI13" s="468">
        <v>0.37528939500000003</v>
      </c>
      <c r="AJ13" s="468">
        <v>0.44335789399999997</v>
      </c>
      <c r="AK13" s="468">
        <v>0.369861838</v>
      </c>
      <c r="AL13" s="468">
        <v>0.41969414199999999</v>
      </c>
      <c r="AM13" s="468">
        <v>0.64086605200000002</v>
      </c>
      <c r="AN13" s="468">
        <v>0.54425226699999996</v>
      </c>
      <c r="AO13" s="468">
        <v>0.36760502499999997</v>
      </c>
      <c r="AP13" s="468">
        <v>0.376882194</v>
      </c>
      <c r="AQ13" s="468">
        <v>0.37291226799999999</v>
      </c>
      <c r="AR13" s="468">
        <v>0.55905119999999997</v>
      </c>
      <c r="AS13" s="468">
        <v>0.62646261299999995</v>
      </c>
      <c r="AT13" s="468">
        <v>0.43244403100000001</v>
      </c>
      <c r="AU13" s="468">
        <v>0.469763335</v>
      </c>
      <c r="AV13" s="468">
        <v>0.49888031999999999</v>
      </c>
      <c r="AW13" s="468">
        <v>0.42420263499999999</v>
      </c>
      <c r="AX13" s="468">
        <v>0.60001360000000004</v>
      </c>
      <c r="AY13" s="468">
        <v>0.58061410000000002</v>
      </c>
      <c r="AZ13" s="456">
        <v>0.49040519999999999</v>
      </c>
      <c r="BA13" s="456">
        <v>0.40912949999999998</v>
      </c>
      <c r="BB13" s="456">
        <v>0.4208269</v>
      </c>
      <c r="BC13" s="456">
        <v>0.41824119999999998</v>
      </c>
      <c r="BD13" s="456">
        <v>0.51929460000000005</v>
      </c>
      <c r="BE13" s="456">
        <v>0.59291550000000004</v>
      </c>
      <c r="BF13" s="456">
        <v>0.51927970000000001</v>
      </c>
      <c r="BG13" s="456">
        <v>0.52416030000000002</v>
      </c>
      <c r="BH13" s="456">
        <v>0.49830819999999998</v>
      </c>
      <c r="BI13" s="456">
        <v>0.43438500000000002</v>
      </c>
      <c r="BJ13" s="456">
        <v>0.49291879999999999</v>
      </c>
      <c r="BK13" s="456">
        <v>0.58780120000000002</v>
      </c>
      <c r="BL13" s="456">
        <v>0.48738759999999998</v>
      </c>
      <c r="BM13" s="456">
        <v>0.36298720000000001</v>
      </c>
      <c r="BN13" s="456">
        <v>0.40537479999999998</v>
      </c>
      <c r="BO13" s="456">
        <v>0.38937840000000001</v>
      </c>
      <c r="BP13" s="456">
        <v>0.50563170000000002</v>
      </c>
      <c r="BQ13" s="456">
        <v>0.55553810000000003</v>
      </c>
      <c r="BR13" s="456">
        <v>0.43979469999999998</v>
      </c>
      <c r="BS13" s="456">
        <v>0.46085290000000001</v>
      </c>
      <c r="BT13" s="456">
        <v>0.47026610000000002</v>
      </c>
      <c r="BU13" s="456">
        <v>0.4126744</v>
      </c>
      <c r="BV13" s="456">
        <v>0.48635820000000002</v>
      </c>
    </row>
    <row r="14" spans="1:74" ht="11.1" customHeight="1" x14ac:dyDescent="0.2">
      <c r="A14" s="234" t="s">
        <v>693</v>
      </c>
      <c r="B14" s="476" t="s">
        <v>1567</v>
      </c>
      <c r="C14" s="468">
        <v>60.93320379</v>
      </c>
      <c r="D14" s="468">
        <v>53.334077960000002</v>
      </c>
      <c r="E14" s="468">
        <v>52.814996120000004</v>
      </c>
      <c r="F14" s="468">
        <v>49.073623920000003</v>
      </c>
      <c r="G14" s="468">
        <v>54.090926289999999</v>
      </c>
      <c r="H14" s="468">
        <v>60.247373979999999</v>
      </c>
      <c r="I14" s="468">
        <v>65.50689672</v>
      </c>
      <c r="J14" s="468">
        <v>62.739803080000002</v>
      </c>
      <c r="K14" s="468">
        <v>54.269126880000002</v>
      </c>
      <c r="L14" s="468">
        <v>49.583464210000002</v>
      </c>
      <c r="M14" s="468">
        <v>51.353651669999998</v>
      </c>
      <c r="N14" s="468">
        <v>57.820983460000001</v>
      </c>
      <c r="O14" s="468">
        <v>55.980478040000001</v>
      </c>
      <c r="P14" s="468">
        <v>49.771135569999998</v>
      </c>
      <c r="Q14" s="468">
        <v>52.86328563</v>
      </c>
      <c r="R14" s="468">
        <v>47.556816310000002</v>
      </c>
      <c r="S14" s="468">
        <v>52.058058010000003</v>
      </c>
      <c r="T14" s="468">
        <v>58.248889310000003</v>
      </c>
      <c r="U14" s="468">
        <v>64.148195229999999</v>
      </c>
      <c r="V14" s="468">
        <v>64.982277659999994</v>
      </c>
      <c r="W14" s="468">
        <v>55.124649099999999</v>
      </c>
      <c r="X14" s="468">
        <v>51.122027500000002</v>
      </c>
      <c r="Y14" s="468">
        <v>50.246460540000001</v>
      </c>
      <c r="Z14" s="468">
        <v>53.862728539999999</v>
      </c>
      <c r="AA14" s="468">
        <v>59.881141999999997</v>
      </c>
      <c r="AB14" s="468">
        <v>49.644547920000001</v>
      </c>
      <c r="AC14" s="468">
        <v>50.363418240000001</v>
      </c>
      <c r="AD14" s="468">
        <v>47.910044679999999</v>
      </c>
      <c r="AE14" s="468">
        <v>53.060145640000002</v>
      </c>
      <c r="AF14" s="468">
        <v>59.166157800000001</v>
      </c>
      <c r="AG14" s="468">
        <v>63.640438600000003</v>
      </c>
      <c r="AH14" s="468">
        <v>64.004502689999995</v>
      </c>
      <c r="AI14" s="468">
        <v>54.807749790000003</v>
      </c>
      <c r="AJ14" s="468">
        <v>51.616678579999999</v>
      </c>
      <c r="AK14" s="468">
        <v>50.319468360000002</v>
      </c>
      <c r="AL14" s="468">
        <v>56.156973100000002</v>
      </c>
      <c r="AM14" s="468">
        <v>62.1679326</v>
      </c>
      <c r="AN14" s="468">
        <v>53.208584600000002</v>
      </c>
      <c r="AO14" s="468">
        <v>51.070795699999998</v>
      </c>
      <c r="AP14" s="468">
        <v>48.690639599999997</v>
      </c>
      <c r="AQ14" s="468">
        <v>51.163700900000002</v>
      </c>
      <c r="AR14" s="468">
        <v>60.277065899999997</v>
      </c>
      <c r="AS14" s="468">
        <v>68.606442700000002</v>
      </c>
      <c r="AT14" s="468">
        <v>63.9899378</v>
      </c>
      <c r="AU14" s="468">
        <v>56.095580499999997</v>
      </c>
      <c r="AV14" s="468">
        <v>53.092632899999998</v>
      </c>
      <c r="AW14" s="468">
        <v>51.157163199999999</v>
      </c>
      <c r="AX14" s="468">
        <v>59.443650599999998</v>
      </c>
      <c r="AY14" s="468">
        <v>63.854900000000001</v>
      </c>
      <c r="AZ14" s="456">
        <v>54.510170000000002</v>
      </c>
      <c r="BA14" s="456">
        <v>53.972380000000001</v>
      </c>
      <c r="BB14" s="456">
        <v>49.88259</v>
      </c>
      <c r="BC14" s="456">
        <v>53.657539999999997</v>
      </c>
      <c r="BD14" s="456">
        <v>60.275399999999998</v>
      </c>
      <c r="BE14" s="456">
        <v>67.485330000000005</v>
      </c>
      <c r="BF14" s="456">
        <v>66.247910000000005</v>
      </c>
      <c r="BG14" s="456">
        <v>56.633040000000001</v>
      </c>
      <c r="BH14" s="456">
        <v>53.275530000000003</v>
      </c>
      <c r="BI14" s="456">
        <v>52.543779999999998</v>
      </c>
      <c r="BJ14" s="456">
        <v>57.731769999999997</v>
      </c>
      <c r="BK14" s="456">
        <v>60.915039999999998</v>
      </c>
      <c r="BL14" s="456">
        <v>53.147060000000003</v>
      </c>
      <c r="BM14" s="456">
        <v>53.79674</v>
      </c>
      <c r="BN14" s="456">
        <v>50.149659999999997</v>
      </c>
      <c r="BO14" s="456">
        <v>54.238250000000001</v>
      </c>
      <c r="BP14" s="456">
        <v>61.085410000000003</v>
      </c>
      <c r="BQ14" s="456">
        <v>68.560519999999997</v>
      </c>
      <c r="BR14" s="456">
        <v>67.452960000000004</v>
      </c>
      <c r="BS14" s="456">
        <v>57.567149999999998</v>
      </c>
      <c r="BT14" s="456">
        <v>53.937159999999999</v>
      </c>
      <c r="BU14" s="456">
        <v>53.43573</v>
      </c>
      <c r="BV14" s="456">
        <v>57.540030000000002</v>
      </c>
    </row>
    <row r="15" spans="1:74" ht="11.1" customHeight="1" x14ac:dyDescent="0.2">
      <c r="A15" s="229"/>
      <c r="B15" s="67" t="s">
        <v>741</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469"/>
      <c r="AZ15" s="474"/>
      <c r="BA15" s="474"/>
      <c r="BB15" s="474"/>
      <c r="BC15" s="474"/>
      <c r="BD15" s="474"/>
      <c r="BE15" s="474"/>
      <c r="BF15" s="474"/>
      <c r="BG15" s="474"/>
      <c r="BH15" s="474"/>
      <c r="BI15" s="474"/>
      <c r="BJ15" s="474"/>
      <c r="BK15" s="474"/>
      <c r="BL15" s="474"/>
      <c r="BM15" s="474"/>
      <c r="BN15" s="474"/>
      <c r="BO15" s="474"/>
      <c r="BP15" s="474"/>
      <c r="BQ15" s="474"/>
      <c r="BR15" s="474"/>
      <c r="BS15" s="474"/>
      <c r="BT15" s="474"/>
      <c r="BU15" s="474"/>
      <c r="BV15" s="474"/>
    </row>
    <row r="16" spans="1:74" s="285" customFormat="1" ht="11.1" customHeight="1" x14ac:dyDescent="0.2">
      <c r="A16" s="475" t="s">
        <v>699</v>
      </c>
      <c r="B16" s="477" t="s">
        <v>1027</v>
      </c>
      <c r="C16" s="301">
        <v>26.61297304</v>
      </c>
      <c r="D16" s="301">
        <v>24.165663540000001</v>
      </c>
      <c r="E16" s="301">
        <v>24.2165146</v>
      </c>
      <c r="F16" s="301">
        <v>22.325693210000001</v>
      </c>
      <c r="G16" s="301">
        <v>24.493359989999998</v>
      </c>
      <c r="H16" s="301">
        <v>27.802564279999999</v>
      </c>
      <c r="I16" s="301">
        <v>31.25397062</v>
      </c>
      <c r="J16" s="301">
        <v>29.777250200000001</v>
      </c>
      <c r="K16" s="301">
        <v>24.723816899999999</v>
      </c>
      <c r="L16" s="301">
        <v>21.659013810000001</v>
      </c>
      <c r="M16" s="301">
        <v>23.55543862</v>
      </c>
      <c r="N16" s="301">
        <v>26.847326899999999</v>
      </c>
      <c r="O16" s="301">
        <v>26.222338839999999</v>
      </c>
      <c r="P16" s="301">
        <v>22.805468380000001</v>
      </c>
      <c r="Q16" s="301">
        <v>24.546349079999999</v>
      </c>
      <c r="R16" s="301">
        <v>22.018230859999999</v>
      </c>
      <c r="S16" s="301">
        <v>23.122620260000001</v>
      </c>
      <c r="T16" s="301">
        <v>25.813608519999999</v>
      </c>
      <c r="U16" s="301">
        <v>29.477633900000001</v>
      </c>
      <c r="V16" s="301">
        <v>30.910459880000001</v>
      </c>
      <c r="W16" s="301">
        <v>25.801639470000001</v>
      </c>
      <c r="X16" s="301">
        <v>23.44318797</v>
      </c>
      <c r="Y16" s="301">
        <v>23.211117179999999</v>
      </c>
      <c r="Z16" s="301">
        <v>24.918865109999999</v>
      </c>
      <c r="AA16" s="301">
        <v>28.693717660000001</v>
      </c>
      <c r="AB16" s="301">
        <v>23.32643547</v>
      </c>
      <c r="AC16" s="301">
        <v>23.863404460000002</v>
      </c>
      <c r="AD16" s="301">
        <v>22.45063631</v>
      </c>
      <c r="AE16" s="301">
        <v>24.858779940000002</v>
      </c>
      <c r="AF16" s="301">
        <v>28.827744710000001</v>
      </c>
      <c r="AG16" s="301">
        <v>31.19001948</v>
      </c>
      <c r="AH16" s="301">
        <v>31.839911359999999</v>
      </c>
      <c r="AI16" s="301">
        <v>26.09157355</v>
      </c>
      <c r="AJ16" s="301">
        <v>24.406845090000001</v>
      </c>
      <c r="AK16" s="301">
        <v>23.006307209999999</v>
      </c>
      <c r="AL16" s="301">
        <v>26.165220099999999</v>
      </c>
      <c r="AM16" s="301">
        <v>29.83222919</v>
      </c>
      <c r="AN16" s="301">
        <v>26.19208201</v>
      </c>
      <c r="AO16" s="301">
        <v>25.221309739999999</v>
      </c>
      <c r="AP16" s="301">
        <v>23.37267099</v>
      </c>
      <c r="AQ16" s="301">
        <v>24.529803730000001</v>
      </c>
      <c r="AR16" s="301">
        <v>28.322565860000001</v>
      </c>
      <c r="AS16" s="301">
        <v>32.503887059999997</v>
      </c>
      <c r="AT16" s="301">
        <v>31.110678270000001</v>
      </c>
      <c r="AU16" s="301">
        <v>26.502278820000001</v>
      </c>
      <c r="AV16" s="301">
        <v>25.108274569999999</v>
      </c>
      <c r="AW16" s="301">
        <v>24.707500899999999</v>
      </c>
      <c r="AX16" s="301">
        <v>28.529409999999999</v>
      </c>
      <c r="AY16" s="301">
        <v>29.341909999999999</v>
      </c>
      <c r="AZ16" s="462">
        <v>25.09347</v>
      </c>
      <c r="BA16" s="462">
        <v>24.578669999999999</v>
      </c>
      <c r="BB16" s="462">
        <v>23.312110000000001</v>
      </c>
      <c r="BC16" s="462">
        <v>24.61496</v>
      </c>
      <c r="BD16" s="462">
        <v>28.46735</v>
      </c>
      <c r="BE16" s="462">
        <v>32.738419999999998</v>
      </c>
      <c r="BF16" s="462">
        <v>32.109279999999998</v>
      </c>
      <c r="BG16" s="462">
        <v>26.684200000000001</v>
      </c>
      <c r="BH16" s="462">
        <v>24.579129999999999</v>
      </c>
      <c r="BI16" s="462">
        <v>24.326170000000001</v>
      </c>
      <c r="BJ16" s="462">
        <v>27.786079999999998</v>
      </c>
      <c r="BK16" s="462">
        <v>28.287780000000001</v>
      </c>
      <c r="BL16" s="462">
        <v>24.944859999999998</v>
      </c>
      <c r="BM16" s="462">
        <v>24.699739999999998</v>
      </c>
      <c r="BN16" s="462">
        <v>23.372140000000002</v>
      </c>
      <c r="BO16" s="462">
        <v>24.934349999999998</v>
      </c>
      <c r="BP16" s="462">
        <v>28.958369999999999</v>
      </c>
      <c r="BQ16" s="462">
        <v>33.271160000000002</v>
      </c>
      <c r="BR16" s="462">
        <v>32.714840000000002</v>
      </c>
      <c r="BS16" s="462">
        <v>27.22223</v>
      </c>
      <c r="BT16" s="462">
        <v>25.177620000000001</v>
      </c>
      <c r="BU16" s="462">
        <v>24.795760000000001</v>
      </c>
      <c r="BV16" s="462">
        <v>27.477709999999998</v>
      </c>
    </row>
    <row r="17" spans="1:74" ht="11.1" customHeight="1" x14ac:dyDescent="0.2">
      <c r="A17" s="234" t="s">
        <v>694</v>
      </c>
      <c r="B17" s="478" t="s">
        <v>1021</v>
      </c>
      <c r="C17" s="468">
        <v>5.1791416860000004</v>
      </c>
      <c r="D17" s="468">
        <v>4.2803335870000003</v>
      </c>
      <c r="E17" s="468">
        <v>3.3753965629999998</v>
      </c>
      <c r="F17" s="468">
        <v>2.7592864719999999</v>
      </c>
      <c r="G17" s="468">
        <v>4.7368328479999997</v>
      </c>
      <c r="H17" s="468">
        <v>6.1696873319999996</v>
      </c>
      <c r="I17" s="468">
        <v>9.5690507549999992</v>
      </c>
      <c r="J17" s="468">
        <v>8.9001827890000005</v>
      </c>
      <c r="K17" s="468">
        <v>6.6090803930000002</v>
      </c>
      <c r="L17" s="468">
        <v>5.5912071880000003</v>
      </c>
      <c r="M17" s="468">
        <v>5.5372189240000003</v>
      </c>
      <c r="N17" s="468">
        <v>6.0871225859999996</v>
      </c>
      <c r="O17" s="468">
        <v>6.0687990349999996</v>
      </c>
      <c r="P17" s="468">
        <v>4.8737640600000001</v>
      </c>
      <c r="Q17" s="468">
        <v>5.2200414320000004</v>
      </c>
      <c r="R17" s="468">
        <v>4.9756550810000002</v>
      </c>
      <c r="S17" s="468">
        <v>7.5079029500000001</v>
      </c>
      <c r="T17" s="468">
        <v>9.4072658770000004</v>
      </c>
      <c r="U17" s="468">
        <v>10.48161576</v>
      </c>
      <c r="V17" s="468">
        <v>11.15783798</v>
      </c>
      <c r="W17" s="468">
        <v>8.3501218260000005</v>
      </c>
      <c r="X17" s="468">
        <v>5.633761003</v>
      </c>
      <c r="Y17" s="468">
        <v>5.8701799939999999</v>
      </c>
      <c r="Z17" s="468">
        <v>6.973570219</v>
      </c>
      <c r="AA17" s="468">
        <v>8.6387517470000006</v>
      </c>
      <c r="AB17" s="468">
        <v>6.2124405820000002</v>
      </c>
      <c r="AC17" s="468">
        <v>6.2363648850000004</v>
      </c>
      <c r="AD17" s="468">
        <v>5.6798054579999997</v>
      </c>
      <c r="AE17" s="468">
        <v>7.8373096689999997</v>
      </c>
      <c r="AF17" s="468">
        <v>9.2485206059999996</v>
      </c>
      <c r="AG17" s="468">
        <v>11.629384399999999</v>
      </c>
      <c r="AH17" s="468">
        <v>11.714426449999999</v>
      </c>
      <c r="AI17" s="468">
        <v>8.0738236679999993</v>
      </c>
      <c r="AJ17" s="468">
        <v>6.5451944900000001</v>
      </c>
      <c r="AK17" s="468">
        <v>5.9993303999999998</v>
      </c>
      <c r="AL17" s="468">
        <v>6.8304284209999997</v>
      </c>
      <c r="AM17" s="468">
        <v>7.5079674350000003</v>
      </c>
      <c r="AN17" s="468">
        <v>6.0396144009999997</v>
      </c>
      <c r="AO17" s="468">
        <v>4.9431980680000001</v>
      </c>
      <c r="AP17" s="468">
        <v>5.0753725440000004</v>
      </c>
      <c r="AQ17" s="468">
        <v>7.004831706</v>
      </c>
      <c r="AR17" s="468">
        <v>8.5817359629999999</v>
      </c>
      <c r="AS17" s="468">
        <v>10.852001530000001</v>
      </c>
      <c r="AT17" s="468">
        <v>10.52795538</v>
      </c>
      <c r="AU17" s="468">
        <v>8.2486934640000005</v>
      </c>
      <c r="AV17" s="468">
        <v>6.466261405</v>
      </c>
      <c r="AW17" s="468">
        <v>5.5448205829999999</v>
      </c>
      <c r="AX17" s="468">
        <v>6.0211569999999996</v>
      </c>
      <c r="AY17" s="468">
        <v>7.2790809999999997</v>
      </c>
      <c r="AZ17" s="456">
        <v>4.6344700000000003</v>
      </c>
      <c r="BA17" s="456">
        <v>3.9814219999999998</v>
      </c>
      <c r="BB17" s="456">
        <v>4.1014530000000002</v>
      </c>
      <c r="BC17" s="456">
        <v>6.185765</v>
      </c>
      <c r="BD17" s="456">
        <v>8.0151149999999998</v>
      </c>
      <c r="BE17" s="456">
        <v>10.440849999999999</v>
      </c>
      <c r="BF17" s="456">
        <v>10.407719999999999</v>
      </c>
      <c r="BG17" s="456">
        <v>7.4900979999999997</v>
      </c>
      <c r="BH17" s="456">
        <v>5.4419630000000003</v>
      </c>
      <c r="BI17" s="456">
        <v>4.9315309999999997</v>
      </c>
      <c r="BJ17" s="456">
        <v>6.0531480000000002</v>
      </c>
      <c r="BK17" s="456">
        <v>6.0640679999999998</v>
      </c>
      <c r="BL17" s="456">
        <v>4.6436130000000002</v>
      </c>
      <c r="BM17" s="456">
        <v>4.0486599999999999</v>
      </c>
      <c r="BN17" s="456">
        <v>4.524489</v>
      </c>
      <c r="BO17" s="456">
        <v>6.3681830000000001</v>
      </c>
      <c r="BP17" s="456">
        <v>7.9287539999999996</v>
      </c>
      <c r="BQ17" s="456">
        <v>10.496639999999999</v>
      </c>
      <c r="BR17" s="456">
        <v>10.56616</v>
      </c>
      <c r="BS17" s="456">
        <v>7.6514499999999996</v>
      </c>
      <c r="BT17" s="456">
        <v>5.2468700000000004</v>
      </c>
      <c r="BU17" s="456">
        <v>5.0205260000000003</v>
      </c>
      <c r="BV17" s="456">
        <v>5.8626040000000001</v>
      </c>
    </row>
    <row r="18" spans="1:74" ht="11.1" customHeight="1" x14ac:dyDescent="0.2">
      <c r="A18" s="234" t="s">
        <v>695</v>
      </c>
      <c r="B18" s="478" t="s">
        <v>473</v>
      </c>
      <c r="C18" s="468">
        <v>9.1125634249999994</v>
      </c>
      <c r="D18" s="468">
        <v>7.7821042460000003</v>
      </c>
      <c r="E18" s="468">
        <v>7.0922443959999999</v>
      </c>
      <c r="F18" s="468">
        <v>4.9651907460000002</v>
      </c>
      <c r="G18" s="468">
        <v>6.6019597829999999</v>
      </c>
      <c r="H18" s="468">
        <v>9.8658428970000003</v>
      </c>
      <c r="I18" s="468">
        <v>11.41795958</v>
      </c>
      <c r="J18" s="468">
        <v>11.816677390000001</v>
      </c>
      <c r="K18" s="468">
        <v>7.9411497349999998</v>
      </c>
      <c r="L18" s="468">
        <v>6.7695622990000004</v>
      </c>
      <c r="M18" s="468">
        <v>5.6774272359999998</v>
      </c>
      <c r="N18" s="468">
        <v>8.072504404</v>
      </c>
      <c r="O18" s="468">
        <v>7.8564777430000001</v>
      </c>
      <c r="P18" s="468">
        <v>5.1325169089999996</v>
      </c>
      <c r="Q18" s="468">
        <v>5.3130817009999998</v>
      </c>
      <c r="R18" s="468">
        <v>3.3536768110000001</v>
      </c>
      <c r="S18" s="468">
        <v>4.947615066</v>
      </c>
      <c r="T18" s="468">
        <v>7.6667219710000003</v>
      </c>
      <c r="U18" s="468">
        <v>8.8281326890000003</v>
      </c>
      <c r="V18" s="468">
        <v>9.4859895949999995</v>
      </c>
      <c r="W18" s="468">
        <v>6.8250862879999996</v>
      </c>
      <c r="X18" s="468">
        <v>5.2899559729999996</v>
      </c>
      <c r="Y18" s="468">
        <v>5.650487601</v>
      </c>
      <c r="Z18" s="468">
        <v>5.246628104</v>
      </c>
      <c r="AA18" s="468">
        <v>9.3705790980000003</v>
      </c>
      <c r="AB18" s="468">
        <v>4.3550781110000001</v>
      </c>
      <c r="AC18" s="468">
        <v>3.992173513</v>
      </c>
      <c r="AD18" s="468">
        <v>3.7116131220000002</v>
      </c>
      <c r="AE18" s="468">
        <v>5.1523583129999997</v>
      </c>
      <c r="AF18" s="468">
        <v>6.6932750040000002</v>
      </c>
      <c r="AG18" s="468">
        <v>8.9788149369999992</v>
      </c>
      <c r="AH18" s="468">
        <v>9.347545641</v>
      </c>
      <c r="AI18" s="468">
        <v>7.3830700370000004</v>
      </c>
      <c r="AJ18" s="468">
        <v>5.6593417969999997</v>
      </c>
      <c r="AK18" s="468">
        <v>4.9703328410000003</v>
      </c>
      <c r="AL18" s="468">
        <v>7.417110793</v>
      </c>
      <c r="AM18" s="468">
        <v>9.6455156940000002</v>
      </c>
      <c r="AN18" s="468">
        <v>8.2216696129999995</v>
      </c>
      <c r="AO18" s="468">
        <v>5.4885183870000001</v>
      </c>
      <c r="AP18" s="468">
        <v>4.3993128629999996</v>
      </c>
      <c r="AQ18" s="468">
        <v>5.9444854720000002</v>
      </c>
      <c r="AR18" s="468">
        <v>7.8042734239999998</v>
      </c>
      <c r="AS18" s="468">
        <v>10.170733220000001</v>
      </c>
      <c r="AT18" s="468">
        <v>10.13341829</v>
      </c>
      <c r="AU18" s="468">
        <v>8.6639342880000001</v>
      </c>
      <c r="AV18" s="468">
        <v>6.8451731970000003</v>
      </c>
      <c r="AW18" s="468">
        <v>7.3491966700000004</v>
      </c>
      <c r="AX18" s="468">
        <v>8.5533070000000002</v>
      </c>
      <c r="AY18" s="468">
        <v>9.5969339999999992</v>
      </c>
      <c r="AZ18" s="456">
        <v>7.6517520000000001</v>
      </c>
      <c r="BA18" s="456">
        <v>5.3553069999999998</v>
      </c>
      <c r="BB18" s="456">
        <v>4.3093539999999999</v>
      </c>
      <c r="BC18" s="456">
        <v>5.8988569999999996</v>
      </c>
      <c r="BD18" s="456">
        <v>7.6985619999999999</v>
      </c>
      <c r="BE18" s="456">
        <v>10.08897</v>
      </c>
      <c r="BF18" s="456">
        <v>10.35027</v>
      </c>
      <c r="BG18" s="456">
        <v>8.4219679999999997</v>
      </c>
      <c r="BH18" s="456">
        <v>6.2280340000000001</v>
      </c>
      <c r="BI18" s="456">
        <v>6.7820679999999998</v>
      </c>
      <c r="BJ18" s="456">
        <v>8.5842829999999992</v>
      </c>
      <c r="BK18" s="456">
        <v>9.2878279999999993</v>
      </c>
      <c r="BL18" s="456">
        <v>7.4412240000000001</v>
      </c>
      <c r="BM18" s="456">
        <v>5.3794839999999997</v>
      </c>
      <c r="BN18" s="456">
        <v>4.685943</v>
      </c>
      <c r="BO18" s="456">
        <v>6.138674</v>
      </c>
      <c r="BP18" s="456">
        <v>7.8645339999999999</v>
      </c>
      <c r="BQ18" s="456">
        <v>10.22467</v>
      </c>
      <c r="BR18" s="456">
        <v>10.557829999999999</v>
      </c>
      <c r="BS18" s="456">
        <v>8.6016490000000001</v>
      </c>
      <c r="BT18" s="456">
        <v>6.1450420000000001</v>
      </c>
      <c r="BU18" s="456">
        <v>6.8244319999999998</v>
      </c>
      <c r="BV18" s="456">
        <v>8.2470079999999992</v>
      </c>
    </row>
    <row r="19" spans="1:74" ht="11.1" customHeight="1" x14ac:dyDescent="0.2">
      <c r="A19" s="234" t="s">
        <v>696</v>
      </c>
      <c r="B19" s="446" t="s">
        <v>1022</v>
      </c>
      <c r="C19" s="468">
        <v>1.509182</v>
      </c>
      <c r="D19" s="468">
        <v>1.3294170000000001</v>
      </c>
      <c r="E19" s="468">
        <v>1.4451879999999999</v>
      </c>
      <c r="F19" s="468">
        <v>1.3909940000000001</v>
      </c>
      <c r="G19" s="468">
        <v>1.4785779999999999</v>
      </c>
      <c r="H19" s="468">
        <v>1.419049</v>
      </c>
      <c r="I19" s="468">
        <v>1.3041290000000001</v>
      </c>
      <c r="J19" s="468">
        <v>1.3645830000000001</v>
      </c>
      <c r="K19" s="468">
        <v>1.27535</v>
      </c>
      <c r="L19" s="468">
        <v>0.14446999999999999</v>
      </c>
      <c r="M19" s="468">
        <v>0.52611699999999995</v>
      </c>
      <c r="N19" s="468">
        <v>1.4134059999999999</v>
      </c>
      <c r="O19" s="468">
        <v>1.495465</v>
      </c>
      <c r="P19" s="468">
        <v>1.295536</v>
      </c>
      <c r="Q19" s="468">
        <v>1.474262</v>
      </c>
      <c r="R19" s="468">
        <v>1.362115</v>
      </c>
      <c r="S19" s="468">
        <v>1.481371</v>
      </c>
      <c r="T19" s="468">
        <v>1.4230959999999999</v>
      </c>
      <c r="U19" s="468">
        <v>1.447565</v>
      </c>
      <c r="V19" s="468">
        <v>1.45313</v>
      </c>
      <c r="W19" s="468">
        <v>1.4381390000000001</v>
      </c>
      <c r="X19" s="468">
        <v>1.3836470000000001</v>
      </c>
      <c r="Y19" s="468">
        <v>1.4598359999999999</v>
      </c>
      <c r="Z19" s="468">
        <v>1.5137560000000001</v>
      </c>
      <c r="AA19" s="468">
        <v>1.504486</v>
      </c>
      <c r="AB19" s="468">
        <v>1.414974</v>
      </c>
      <c r="AC19" s="468">
        <v>1.3786959999999999</v>
      </c>
      <c r="AD19" s="468">
        <v>0.57104299999999997</v>
      </c>
      <c r="AE19" s="468">
        <v>1.164137</v>
      </c>
      <c r="AF19" s="468">
        <v>1.4320569999999999</v>
      </c>
      <c r="AG19" s="468">
        <v>1.465236</v>
      </c>
      <c r="AH19" s="468">
        <v>1.267652</v>
      </c>
      <c r="AI19" s="468">
        <v>1.33314</v>
      </c>
      <c r="AJ19" s="468">
        <v>0.88792899999999997</v>
      </c>
      <c r="AK19" s="468">
        <v>1.368682</v>
      </c>
      <c r="AL19" s="468">
        <v>1.511925</v>
      </c>
      <c r="AM19" s="468">
        <v>1.510186</v>
      </c>
      <c r="AN19" s="468">
        <v>1.356069</v>
      </c>
      <c r="AO19" s="468">
        <v>1.50312</v>
      </c>
      <c r="AP19" s="468">
        <v>1.4429749999999999</v>
      </c>
      <c r="AQ19" s="468">
        <v>1.4914689999999999</v>
      </c>
      <c r="AR19" s="468">
        <v>1.4339090000000001</v>
      </c>
      <c r="AS19" s="468">
        <v>1.458178</v>
      </c>
      <c r="AT19" s="468">
        <v>1.4633</v>
      </c>
      <c r="AU19" s="468">
        <v>1.4298120000000001</v>
      </c>
      <c r="AV19" s="468">
        <v>0.61427900000000002</v>
      </c>
      <c r="AW19" s="468">
        <v>0.97571300000000005</v>
      </c>
      <c r="AX19" s="468">
        <v>1.43251</v>
      </c>
      <c r="AY19" s="468">
        <v>1.43251</v>
      </c>
      <c r="AZ19" s="456">
        <v>1.2938799999999999</v>
      </c>
      <c r="BA19" s="456">
        <v>1.43251</v>
      </c>
      <c r="BB19" s="456">
        <v>1.3863000000000001</v>
      </c>
      <c r="BC19" s="456">
        <v>1.43251</v>
      </c>
      <c r="BD19" s="456">
        <v>1.3863000000000001</v>
      </c>
      <c r="BE19" s="456">
        <v>1.43251</v>
      </c>
      <c r="BF19" s="456">
        <v>1.43251</v>
      </c>
      <c r="BG19" s="456">
        <v>1.33283</v>
      </c>
      <c r="BH19" s="456">
        <v>0.85846</v>
      </c>
      <c r="BI19" s="456">
        <v>1.3069999999999999</v>
      </c>
      <c r="BJ19" s="456">
        <v>1.43251</v>
      </c>
      <c r="BK19" s="456">
        <v>1.43251</v>
      </c>
      <c r="BL19" s="456">
        <v>1.2938799999999999</v>
      </c>
      <c r="BM19" s="456">
        <v>1.3045199999999999</v>
      </c>
      <c r="BN19" s="456">
        <v>0.55552999999999997</v>
      </c>
      <c r="BO19" s="456">
        <v>1.12201</v>
      </c>
      <c r="BP19" s="456">
        <v>1.3863000000000001</v>
      </c>
      <c r="BQ19" s="456">
        <v>1.43251</v>
      </c>
      <c r="BR19" s="456">
        <v>1.43251</v>
      </c>
      <c r="BS19" s="456">
        <v>1.3863000000000001</v>
      </c>
      <c r="BT19" s="456">
        <v>1.43251</v>
      </c>
      <c r="BU19" s="456">
        <v>1.3863000000000001</v>
      </c>
      <c r="BV19" s="456">
        <v>1.43251</v>
      </c>
    </row>
    <row r="20" spans="1:74" ht="11.1" customHeight="1" x14ac:dyDescent="0.2">
      <c r="A20" s="235" t="s">
        <v>697</v>
      </c>
      <c r="B20" s="446" t="s">
        <v>1015</v>
      </c>
      <c r="C20" s="468">
        <v>0.99909825600000002</v>
      </c>
      <c r="D20" s="468">
        <v>0.94104800700000002</v>
      </c>
      <c r="E20" s="468">
        <v>1.075584125</v>
      </c>
      <c r="F20" s="468">
        <v>1.231866235</v>
      </c>
      <c r="G20" s="468">
        <v>1.2243270879999999</v>
      </c>
      <c r="H20" s="468">
        <v>1.357150471</v>
      </c>
      <c r="I20" s="468">
        <v>1.1194881029999999</v>
      </c>
      <c r="J20" s="468">
        <v>0.94913141999999995</v>
      </c>
      <c r="K20" s="468">
        <v>0.81927064900000002</v>
      </c>
      <c r="L20" s="468">
        <v>0.67965273900000001</v>
      </c>
      <c r="M20" s="468">
        <v>0.84518682999999994</v>
      </c>
      <c r="N20" s="468">
        <v>1.082324077</v>
      </c>
      <c r="O20" s="468">
        <v>0.76508900000000002</v>
      </c>
      <c r="P20" s="468">
        <v>0.98470999999999997</v>
      </c>
      <c r="Q20" s="468">
        <v>1.238362</v>
      </c>
      <c r="R20" s="468">
        <v>0.90567600000000004</v>
      </c>
      <c r="S20" s="468">
        <v>1.080881</v>
      </c>
      <c r="T20" s="468">
        <v>0.97597800000000001</v>
      </c>
      <c r="U20" s="468">
        <v>1.185673</v>
      </c>
      <c r="V20" s="468">
        <v>1.239071</v>
      </c>
      <c r="W20" s="468">
        <v>1.0585910000000001</v>
      </c>
      <c r="X20" s="468">
        <v>0.89902400000000005</v>
      </c>
      <c r="Y20" s="468">
        <v>0.79858200000000001</v>
      </c>
      <c r="Z20" s="468">
        <v>0.635965</v>
      </c>
      <c r="AA20" s="468">
        <v>0.90029250699999996</v>
      </c>
      <c r="AB20" s="468">
        <v>0.85162616599999996</v>
      </c>
      <c r="AC20" s="468">
        <v>0.93635185399999998</v>
      </c>
      <c r="AD20" s="468">
        <v>1.010665444</v>
      </c>
      <c r="AE20" s="468">
        <v>1.2505535219999999</v>
      </c>
      <c r="AF20" s="468">
        <v>1.3133782469999999</v>
      </c>
      <c r="AG20" s="468">
        <v>0.91668148400000005</v>
      </c>
      <c r="AH20" s="468">
        <v>1.1783297370000001</v>
      </c>
      <c r="AI20" s="468">
        <v>1.0062735229999999</v>
      </c>
      <c r="AJ20" s="468">
        <v>0.91786132499999995</v>
      </c>
      <c r="AK20" s="468">
        <v>1.0041341989999999</v>
      </c>
      <c r="AL20" s="468">
        <v>0.77615833000000001</v>
      </c>
      <c r="AM20" s="468">
        <v>1.1396311299999999</v>
      </c>
      <c r="AN20" s="468">
        <v>1.0392326629999999</v>
      </c>
      <c r="AO20" s="468">
        <v>1.1539448910000001</v>
      </c>
      <c r="AP20" s="468">
        <v>1.1753697759999999</v>
      </c>
      <c r="AQ20" s="468">
        <v>1.252531713</v>
      </c>
      <c r="AR20" s="468">
        <v>1.142712935</v>
      </c>
      <c r="AS20" s="468">
        <v>0.98879302700000005</v>
      </c>
      <c r="AT20" s="468">
        <v>1.0264270049999999</v>
      </c>
      <c r="AU20" s="468">
        <v>0.76100116200000001</v>
      </c>
      <c r="AV20" s="468">
        <v>0.85839703000000001</v>
      </c>
      <c r="AW20" s="468">
        <v>0.966185929</v>
      </c>
      <c r="AX20" s="468">
        <v>1.004243</v>
      </c>
      <c r="AY20" s="468">
        <v>1.165608</v>
      </c>
      <c r="AZ20" s="456">
        <v>1.0596380000000001</v>
      </c>
      <c r="BA20" s="456">
        <v>1.160822</v>
      </c>
      <c r="BB20" s="456">
        <v>1.3038449999999999</v>
      </c>
      <c r="BC20" s="456">
        <v>1.466758</v>
      </c>
      <c r="BD20" s="456">
        <v>1.366533</v>
      </c>
      <c r="BE20" s="456">
        <v>1.3867050000000001</v>
      </c>
      <c r="BF20" s="456">
        <v>1.2102710000000001</v>
      </c>
      <c r="BG20" s="456">
        <v>1.0846990000000001</v>
      </c>
      <c r="BH20" s="456">
        <v>1.0265489999999999</v>
      </c>
      <c r="BI20" s="456">
        <v>0.99113819999999997</v>
      </c>
      <c r="BJ20" s="456">
        <v>1.0169159999999999</v>
      </c>
      <c r="BK20" s="456">
        <v>1.1743980000000001</v>
      </c>
      <c r="BL20" s="456">
        <v>1.065145</v>
      </c>
      <c r="BM20" s="456">
        <v>1.1650499999999999</v>
      </c>
      <c r="BN20" s="456">
        <v>1.306683</v>
      </c>
      <c r="BO20" s="456">
        <v>1.4687920000000001</v>
      </c>
      <c r="BP20" s="456">
        <v>1.367899</v>
      </c>
      <c r="BQ20" s="456">
        <v>1.387683</v>
      </c>
      <c r="BR20" s="456">
        <v>1.21095</v>
      </c>
      <c r="BS20" s="456">
        <v>1.0851550000000001</v>
      </c>
      <c r="BT20" s="456">
        <v>1.026875</v>
      </c>
      <c r="BU20" s="456">
        <v>0.9913573</v>
      </c>
      <c r="BV20" s="456">
        <v>1.0170729999999999</v>
      </c>
    </row>
    <row r="21" spans="1:74" ht="11.1" customHeight="1" x14ac:dyDescent="0.2">
      <c r="A21" s="234" t="s">
        <v>1582</v>
      </c>
      <c r="B21" s="446" t="s">
        <v>1016</v>
      </c>
      <c r="C21" s="468">
        <v>9.7044836720000003</v>
      </c>
      <c r="D21" s="468">
        <v>9.7151796350000001</v>
      </c>
      <c r="E21" s="468">
        <v>11.072441570000001</v>
      </c>
      <c r="F21" s="468">
        <v>11.805044410000001</v>
      </c>
      <c r="G21" s="468">
        <v>10.219502459999999</v>
      </c>
      <c r="H21" s="468">
        <v>8.7599183370000002</v>
      </c>
      <c r="I21" s="468">
        <v>7.6742326319999998</v>
      </c>
      <c r="J21" s="468">
        <v>6.6012249159999996</v>
      </c>
      <c r="K21" s="468">
        <v>7.9518348730000001</v>
      </c>
      <c r="L21" s="468">
        <v>8.3633585840000002</v>
      </c>
      <c r="M21" s="468">
        <v>10.87985501</v>
      </c>
      <c r="N21" s="468">
        <v>10.07477188</v>
      </c>
      <c r="O21" s="468">
        <v>9.9049866889999993</v>
      </c>
      <c r="P21" s="468">
        <v>10.39929661</v>
      </c>
      <c r="Q21" s="468">
        <v>11.15047276</v>
      </c>
      <c r="R21" s="468">
        <v>11.26996887</v>
      </c>
      <c r="S21" s="468">
        <v>7.9380825359999996</v>
      </c>
      <c r="T21" s="468">
        <v>6.1410166840000002</v>
      </c>
      <c r="U21" s="468">
        <v>7.3369954420000001</v>
      </c>
      <c r="V21" s="468">
        <v>7.3699279170000001</v>
      </c>
      <c r="W21" s="468">
        <v>7.947075248</v>
      </c>
      <c r="X21" s="468">
        <v>10.078034690000001</v>
      </c>
      <c r="Y21" s="468">
        <v>9.2978978940000001</v>
      </c>
      <c r="Z21" s="468">
        <v>10.408451960000001</v>
      </c>
      <c r="AA21" s="468">
        <v>8.0314508040000003</v>
      </c>
      <c r="AB21" s="468">
        <v>10.34820639</v>
      </c>
      <c r="AC21" s="468">
        <v>11.13124784</v>
      </c>
      <c r="AD21" s="468">
        <v>11.28554435</v>
      </c>
      <c r="AE21" s="468">
        <v>9.0762861959999999</v>
      </c>
      <c r="AF21" s="468">
        <v>9.8061238179999997</v>
      </c>
      <c r="AG21" s="468">
        <v>7.8793596040000002</v>
      </c>
      <c r="AH21" s="468">
        <v>8.0452075650000001</v>
      </c>
      <c r="AI21" s="468">
        <v>8.0538282120000009</v>
      </c>
      <c r="AJ21" s="468">
        <v>10.16892095</v>
      </c>
      <c r="AK21" s="468">
        <v>9.5009209719999994</v>
      </c>
      <c r="AL21" s="468">
        <v>9.4689636149999998</v>
      </c>
      <c r="AM21" s="468">
        <v>9.7637447389999998</v>
      </c>
      <c r="AN21" s="468">
        <v>9.3134759890000005</v>
      </c>
      <c r="AO21" s="468">
        <v>11.862016479999999</v>
      </c>
      <c r="AP21" s="468">
        <v>10.96964726</v>
      </c>
      <c r="AQ21" s="468">
        <v>8.4258166140000004</v>
      </c>
      <c r="AR21" s="468">
        <v>8.911331594</v>
      </c>
      <c r="AS21" s="468">
        <v>8.6077558740000004</v>
      </c>
      <c r="AT21" s="468">
        <v>7.5758945110000004</v>
      </c>
      <c r="AU21" s="468">
        <v>7.0852056619999999</v>
      </c>
      <c r="AV21" s="468">
        <v>10.03978691</v>
      </c>
      <c r="AW21" s="468">
        <v>9.6155959559999999</v>
      </c>
      <c r="AX21" s="468">
        <v>11.306749999999999</v>
      </c>
      <c r="AY21" s="468">
        <v>9.5533079999999995</v>
      </c>
      <c r="AZ21" s="456">
        <v>10.18572</v>
      </c>
      <c r="BA21" s="456">
        <v>12.216659999999999</v>
      </c>
      <c r="BB21" s="456">
        <v>11.72153</v>
      </c>
      <c r="BC21" s="456">
        <v>9.0547450000000005</v>
      </c>
      <c r="BD21" s="456">
        <v>9.3723159999999996</v>
      </c>
      <c r="BE21" s="456">
        <v>8.6976399999999998</v>
      </c>
      <c r="BF21" s="456">
        <v>8.0913369999999993</v>
      </c>
      <c r="BG21" s="456">
        <v>7.8536640000000002</v>
      </c>
      <c r="BH21" s="456">
        <v>10.585839999999999</v>
      </c>
      <c r="BI21" s="456">
        <v>9.9528269999999992</v>
      </c>
      <c r="BJ21" s="456">
        <v>10.360849999999999</v>
      </c>
      <c r="BK21" s="456">
        <v>9.8544990000000006</v>
      </c>
      <c r="BL21" s="456">
        <v>10.09036</v>
      </c>
      <c r="BM21" s="456">
        <v>12.227309999999999</v>
      </c>
      <c r="BN21" s="456">
        <v>11.66783</v>
      </c>
      <c r="BO21" s="456">
        <v>9.0365280000000006</v>
      </c>
      <c r="BP21" s="456">
        <v>9.4461340000000007</v>
      </c>
      <c r="BQ21" s="456">
        <v>8.7589900000000007</v>
      </c>
      <c r="BR21" s="456">
        <v>8.0799679999999992</v>
      </c>
      <c r="BS21" s="456">
        <v>7.7855720000000002</v>
      </c>
      <c r="BT21" s="456">
        <v>10.704829999999999</v>
      </c>
      <c r="BU21" s="456">
        <v>10.07779</v>
      </c>
      <c r="BV21" s="456">
        <v>10.49615</v>
      </c>
    </row>
    <row r="22" spans="1:74" ht="11.1" customHeight="1" x14ac:dyDescent="0.2">
      <c r="A22" s="234" t="s">
        <v>1583</v>
      </c>
      <c r="B22" s="446" t="s">
        <v>1017</v>
      </c>
      <c r="C22" s="468">
        <v>5.4627269999999999E-2</v>
      </c>
      <c r="D22" s="468">
        <v>6.2482006E-2</v>
      </c>
      <c r="E22" s="468">
        <v>7.5161932000000001E-2</v>
      </c>
      <c r="F22" s="468">
        <v>8.9517614999999995E-2</v>
      </c>
      <c r="G22" s="468">
        <v>0.10061006</v>
      </c>
      <c r="H22" s="468">
        <v>0.100426608</v>
      </c>
      <c r="I22" s="468">
        <v>0.11057886</v>
      </c>
      <c r="J22" s="468">
        <v>9.1535697999999999E-2</v>
      </c>
      <c r="K22" s="468">
        <v>8.9650702999999998E-2</v>
      </c>
      <c r="L22" s="468">
        <v>6.9128041000000001E-2</v>
      </c>
      <c r="M22" s="468">
        <v>4.8691352E-2</v>
      </c>
      <c r="N22" s="468">
        <v>4.0828854999999997E-2</v>
      </c>
      <c r="O22" s="468">
        <v>4.7264075000000003E-2</v>
      </c>
      <c r="P22" s="468">
        <v>5.4492477999999997E-2</v>
      </c>
      <c r="Q22" s="468">
        <v>7.2300507E-2</v>
      </c>
      <c r="R22" s="468">
        <v>9.7070282999999993E-2</v>
      </c>
      <c r="S22" s="468">
        <v>0.106543604</v>
      </c>
      <c r="T22" s="468">
        <v>0.11356465</v>
      </c>
      <c r="U22" s="468">
        <v>0.117527694</v>
      </c>
      <c r="V22" s="468">
        <v>0.112292057</v>
      </c>
      <c r="W22" s="468">
        <v>0.10910594899999999</v>
      </c>
      <c r="X22" s="468">
        <v>9.0758089E-2</v>
      </c>
      <c r="Y22" s="468">
        <v>6.8980505999999997E-2</v>
      </c>
      <c r="Z22" s="468">
        <v>5.9983390999999997E-2</v>
      </c>
      <c r="AA22" s="468">
        <v>6.9685999999999998E-2</v>
      </c>
      <c r="AB22" s="468">
        <v>8.4358000000000002E-2</v>
      </c>
      <c r="AC22" s="468">
        <v>0.108893</v>
      </c>
      <c r="AD22" s="468">
        <v>0.118474</v>
      </c>
      <c r="AE22" s="468">
        <v>0.18923300000000001</v>
      </c>
      <c r="AF22" s="468">
        <v>0.20019700000000001</v>
      </c>
      <c r="AG22" s="468">
        <v>0.20429</v>
      </c>
      <c r="AH22" s="468">
        <v>0.190855</v>
      </c>
      <c r="AI22" s="468">
        <v>0.17105899999999999</v>
      </c>
      <c r="AJ22" s="468">
        <v>0.15174499999999999</v>
      </c>
      <c r="AK22" s="468">
        <v>9.2620999999999995E-2</v>
      </c>
      <c r="AL22" s="468">
        <v>8.6782999999999999E-2</v>
      </c>
      <c r="AM22" s="468">
        <v>0.10813368900000001</v>
      </c>
      <c r="AN22" s="468">
        <v>0.11460245099999999</v>
      </c>
      <c r="AO22" s="468">
        <v>0.180595221</v>
      </c>
      <c r="AP22" s="468">
        <v>0.182536848</v>
      </c>
      <c r="AQ22" s="468">
        <v>0.25963836600000001</v>
      </c>
      <c r="AR22" s="468">
        <v>0.28677540499999998</v>
      </c>
      <c r="AS22" s="468">
        <v>0.30743425600000002</v>
      </c>
      <c r="AT22" s="468">
        <v>0.29385827799999997</v>
      </c>
      <c r="AU22" s="468">
        <v>0.24910395499999999</v>
      </c>
      <c r="AV22" s="468">
        <v>0.208801813</v>
      </c>
      <c r="AW22" s="468">
        <v>0.168223925</v>
      </c>
      <c r="AX22" s="468">
        <v>0.141124</v>
      </c>
      <c r="AY22" s="468">
        <v>0.178645</v>
      </c>
      <c r="AZ22" s="456">
        <v>0.19251090000000001</v>
      </c>
      <c r="BA22" s="456">
        <v>0.3488</v>
      </c>
      <c r="BB22" s="456">
        <v>0.37444739999999999</v>
      </c>
      <c r="BC22" s="456">
        <v>0.4453008</v>
      </c>
      <c r="BD22" s="456">
        <v>0.4839078</v>
      </c>
      <c r="BE22" s="456">
        <v>0.5857888</v>
      </c>
      <c r="BF22" s="456">
        <v>0.53382479999999999</v>
      </c>
      <c r="BG22" s="456">
        <v>0.45906229999999998</v>
      </c>
      <c r="BH22" s="456">
        <v>0.39069900000000002</v>
      </c>
      <c r="BI22" s="456">
        <v>0.2946184</v>
      </c>
      <c r="BJ22" s="456">
        <v>0.26902100000000001</v>
      </c>
      <c r="BK22" s="456">
        <v>0.32924009999999998</v>
      </c>
      <c r="BL22" s="456">
        <v>0.33364149999999998</v>
      </c>
      <c r="BM22" s="456">
        <v>0.49020419999999998</v>
      </c>
      <c r="BN22" s="456">
        <v>0.51169869999999995</v>
      </c>
      <c r="BO22" s="456">
        <v>0.66038450000000004</v>
      </c>
      <c r="BP22" s="456">
        <v>0.81593340000000003</v>
      </c>
      <c r="BQ22" s="456">
        <v>0.86162340000000004</v>
      </c>
      <c r="BR22" s="456">
        <v>0.7839507</v>
      </c>
      <c r="BS22" s="456">
        <v>0.67355030000000005</v>
      </c>
      <c r="BT22" s="456">
        <v>0.57261879999999998</v>
      </c>
      <c r="BU22" s="456">
        <v>0.424821</v>
      </c>
      <c r="BV22" s="456">
        <v>0.35635149999999999</v>
      </c>
    </row>
    <row r="23" spans="1:74" ht="11.1" customHeight="1" x14ac:dyDescent="0.2">
      <c r="A23" s="234" t="s">
        <v>698</v>
      </c>
      <c r="B23" s="478" t="s">
        <v>1566</v>
      </c>
      <c r="C23" s="468">
        <v>5.3876731999999997E-2</v>
      </c>
      <c r="D23" s="468">
        <v>5.5099059999999998E-2</v>
      </c>
      <c r="E23" s="468">
        <v>8.0498017000000005E-2</v>
      </c>
      <c r="F23" s="468">
        <v>8.3793724999999999E-2</v>
      </c>
      <c r="G23" s="468">
        <v>0.13154975599999999</v>
      </c>
      <c r="H23" s="468">
        <v>0.13048963799999999</v>
      </c>
      <c r="I23" s="468">
        <v>5.8531695000000002E-2</v>
      </c>
      <c r="J23" s="468">
        <v>5.3914992000000002E-2</v>
      </c>
      <c r="K23" s="468">
        <v>3.7480549000000002E-2</v>
      </c>
      <c r="L23" s="468">
        <v>4.1634962999999997E-2</v>
      </c>
      <c r="M23" s="468">
        <v>4.0942263E-2</v>
      </c>
      <c r="N23" s="468">
        <v>7.6369101999999994E-2</v>
      </c>
      <c r="O23" s="468">
        <v>8.4257297999999994E-2</v>
      </c>
      <c r="P23" s="468">
        <v>6.5152318000000001E-2</v>
      </c>
      <c r="Q23" s="468">
        <v>7.7828685999999994E-2</v>
      </c>
      <c r="R23" s="468">
        <v>5.4068816999999998E-2</v>
      </c>
      <c r="S23" s="468">
        <v>6.0224104000000001E-2</v>
      </c>
      <c r="T23" s="468">
        <v>8.5965335000000004E-2</v>
      </c>
      <c r="U23" s="468">
        <v>8.0124315000000002E-2</v>
      </c>
      <c r="V23" s="468">
        <v>9.2211330999999994E-2</v>
      </c>
      <c r="W23" s="468">
        <v>7.3520159000000002E-2</v>
      </c>
      <c r="X23" s="468">
        <v>6.8007209999999998E-2</v>
      </c>
      <c r="Y23" s="468">
        <v>6.5153186000000002E-2</v>
      </c>
      <c r="Z23" s="468">
        <v>8.0510437000000004E-2</v>
      </c>
      <c r="AA23" s="468">
        <v>0.178471507</v>
      </c>
      <c r="AB23" s="468">
        <v>5.9752221000000001E-2</v>
      </c>
      <c r="AC23" s="468">
        <v>7.9677368999999998E-2</v>
      </c>
      <c r="AD23" s="468">
        <v>7.3490933999999994E-2</v>
      </c>
      <c r="AE23" s="468">
        <v>0.188902243</v>
      </c>
      <c r="AF23" s="468">
        <v>0.13419302999999999</v>
      </c>
      <c r="AG23" s="468">
        <v>0.11625305900000001</v>
      </c>
      <c r="AH23" s="468">
        <v>9.5894966999999998E-2</v>
      </c>
      <c r="AI23" s="468">
        <v>7.0379109999999995E-2</v>
      </c>
      <c r="AJ23" s="468">
        <v>7.5852533999999999E-2</v>
      </c>
      <c r="AK23" s="468">
        <v>7.0285799999999996E-2</v>
      </c>
      <c r="AL23" s="468">
        <v>7.3850945000000001E-2</v>
      </c>
      <c r="AM23" s="468">
        <v>0.15705050500000001</v>
      </c>
      <c r="AN23" s="468">
        <v>0.107417889</v>
      </c>
      <c r="AO23" s="468">
        <v>8.9916697000000004E-2</v>
      </c>
      <c r="AP23" s="468">
        <v>0.12745670000000001</v>
      </c>
      <c r="AQ23" s="468">
        <v>0.15103085999999999</v>
      </c>
      <c r="AR23" s="468">
        <v>0.16182754199999999</v>
      </c>
      <c r="AS23" s="468">
        <v>0.11899115</v>
      </c>
      <c r="AT23" s="468">
        <v>8.9824810000000005E-2</v>
      </c>
      <c r="AU23" s="468">
        <v>6.4528291000000002E-2</v>
      </c>
      <c r="AV23" s="468">
        <v>7.5575216000000001E-2</v>
      </c>
      <c r="AW23" s="468">
        <v>8.7764834999999999E-2</v>
      </c>
      <c r="AX23" s="468">
        <v>7.0314799999999997E-2</v>
      </c>
      <c r="AY23" s="468">
        <v>0.13582150000000001</v>
      </c>
      <c r="AZ23" s="456">
        <v>7.5507199999999997E-2</v>
      </c>
      <c r="BA23" s="456">
        <v>8.3158300000000004E-2</v>
      </c>
      <c r="BB23" s="456">
        <v>0.1151756</v>
      </c>
      <c r="BC23" s="456">
        <v>0.1310231</v>
      </c>
      <c r="BD23" s="456">
        <v>0.14461270000000001</v>
      </c>
      <c r="BE23" s="456">
        <v>0.10595839999999999</v>
      </c>
      <c r="BF23" s="456">
        <v>8.3348400000000003E-2</v>
      </c>
      <c r="BG23" s="456">
        <v>4.18783E-2</v>
      </c>
      <c r="BH23" s="456">
        <v>4.7589600000000003E-2</v>
      </c>
      <c r="BI23" s="456">
        <v>6.6992300000000005E-2</v>
      </c>
      <c r="BJ23" s="456">
        <v>6.9348900000000005E-2</v>
      </c>
      <c r="BK23" s="456">
        <v>0.14524290000000001</v>
      </c>
      <c r="BL23" s="456">
        <v>7.6996700000000001E-2</v>
      </c>
      <c r="BM23" s="456">
        <v>8.4511699999999995E-2</v>
      </c>
      <c r="BN23" s="456">
        <v>0.11997389999999999</v>
      </c>
      <c r="BO23" s="456">
        <v>0.13977390000000001</v>
      </c>
      <c r="BP23" s="456">
        <v>0.14881610000000001</v>
      </c>
      <c r="BQ23" s="456">
        <v>0.1090445</v>
      </c>
      <c r="BR23" s="456">
        <v>8.3466899999999997E-2</v>
      </c>
      <c r="BS23" s="456">
        <v>3.8557899999999999E-2</v>
      </c>
      <c r="BT23" s="456">
        <v>4.8871999999999999E-2</v>
      </c>
      <c r="BU23" s="456">
        <v>7.0537000000000002E-2</v>
      </c>
      <c r="BV23" s="456">
        <v>6.6019099999999997E-2</v>
      </c>
    </row>
    <row r="24" spans="1:74" ht="11.1" customHeight="1" x14ac:dyDescent="0.2">
      <c r="A24" s="234" t="s">
        <v>700</v>
      </c>
      <c r="B24" s="476" t="s">
        <v>1567</v>
      </c>
      <c r="C24" s="468">
        <v>26.894694000000001</v>
      </c>
      <c r="D24" s="468">
        <v>23.932072999999999</v>
      </c>
      <c r="E24" s="468">
        <v>23.572406999999998</v>
      </c>
      <c r="F24" s="468">
        <v>21.495021999999999</v>
      </c>
      <c r="G24" s="468">
        <v>24.103294000000002</v>
      </c>
      <c r="H24" s="468">
        <v>27.835146000000002</v>
      </c>
      <c r="I24" s="468">
        <v>32.196185</v>
      </c>
      <c r="J24" s="468">
        <v>30.815873</v>
      </c>
      <c r="K24" s="468">
        <v>25.352544000000002</v>
      </c>
      <c r="L24" s="468">
        <v>22.19426</v>
      </c>
      <c r="M24" s="468">
        <v>23.453824999999998</v>
      </c>
      <c r="N24" s="468">
        <v>26.710846</v>
      </c>
      <c r="O24" s="468">
        <v>25.934895690000001</v>
      </c>
      <c r="P24" s="468">
        <v>23.019347109999998</v>
      </c>
      <c r="Q24" s="468">
        <v>24.13329499</v>
      </c>
      <c r="R24" s="468">
        <v>21.602514939999999</v>
      </c>
      <c r="S24" s="468">
        <v>23.68858384</v>
      </c>
      <c r="T24" s="468">
        <v>26.789900029999998</v>
      </c>
      <c r="U24" s="468">
        <v>30.480676119999998</v>
      </c>
      <c r="V24" s="468">
        <v>31.924169989999999</v>
      </c>
      <c r="W24" s="468">
        <v>25.87700873</v>
      </c>
      <c r="X24" s="468">
        <v>23.087856819999999</v>
      </c>
      <c r="Y24" s="468">
        <v>23.106208930000001</v>
      </c>
      <c r="Z24" s="468">
        <v>25.16756723</v>
      </c>
      <c r="AA24" s="468">
        <v>29.062832799999999</v>
      </c>
      <c r="AB24" s="468">
        <v>22.782253059999999</v>
      </c>
      <c r="AC24" s="468">
        <v>23.266503920000002</v>
      </c>
      <c r="AD24" s="468">
        <v>22.18917137</v>
      </c>
      <c r="AE24" s="468">
        <v>24.368835260000001</v>
      </c>
      <c r="AF24" s="468">
        <v>28.594126500000002</v>
      </c>
      <c r="AG24" s="468">
        <v>31.148357350000001</v>
      </c>
      <c r="AH24" s="468">
        <v>31.495178379999999</v>
      </c>
      <c r="AI24" s="468">
        <v>26.069154529999999</v>
      </c>
      <c r="AJ24" s="468">
        <v>24.09207189</v>
      </c>
      <c r="AK24" s="468">
        <v>22.87427164</v>
      </c>
      <c r="AL24" s="468">
        <v>26.11755952</v>
      </c>
      <c r="AM24" s="468">
        <v>29.89298397</v>
      </c>
      <c r="AN24" s="468">
        <v>25.56267635</v>
      </c>
      <c r="AO24" s="468">
        <v>24.107062169999999</v>
      </c>
      <c r="AP24" s="468">
        <v>22.980612860000001</v>
      </c>
      <c r="AQ24" s="468">
        <v>24.445712520000001</v>
      </c>
      <c r="AR24" s="468">
        <v>27.912048349999999</v>
      </c>
      <c r="AS24" s="468">
        <v>32.549387590000002</v>
      </c>
      <c r="AT24" s="468">
        <v>31.20236581</v>
      </c>
      <c r="AU24" s="468">
        <v>26.325970869999999</v>
      </c>
      <c r="AV24" s="468">
        <v>25.112939090000001</v>
      </c>
      <c r="AW24" s="468">
        <v>23.92179161</v>
      </c>
      <c r="AX24" s="468">
        <v>28.20780907</v>
      </c>
      <c r="AY24" s="468">
        <v>30.10023</v>
      </c>
      <c r="AZ24" s="456">
        <v>25.398479999999999</v>
      </c>
      <c r="BA24" s="456">
        <v>24.50196</v>
      </c>
      <c r="BB24" s="456">
        <v>23.004020000000001</v>
      </c>
      <c r="BC24" s="456">
        <v>24.407250000000001</v>
      </c>
      <c r="BD24" s="456">
        <v>28.692309999999999</v>
      </c>
      <c r="BE24" s="456">
        <v>33.282049999999998</v>
      </c>
      <c r="BF24" s="456">
        <v>32.816330000000001</v>
      </c>
      <c r="BG24" s="456">
        <v>26.664670000000001</v>
      </c>
      <c r="BH24" s="456">
        <v>24.737719999999999</v>
      </c>
      <c r="BI24" s="456">
        <v>24.495229999999999</v>
      </c>
      <c r="BJ24" s="456">
        <v>27.788029999999999</v>
      </c>
      <c r="BK24" s="456">
        <v>28.763819999999999</v>
      </c>
      <c r="BL24" s="456">
        <v>25.240290000000002</v>
      </c>
      <c r="BM24" s="456">
        <v>24.68263</v>
      </c>
      <c r="BN24" s="456">
        <v>23.396709999999999</v>
      </c>
      <c r="BO24" s="456">
        <v>24.887730000000001</v>
      </c>
      <c r="BP24" s="456">
        <v>29.272790000000001</v>
      </c>
      <c r="BQ24" s="456">
        <v>33.941000000000003</v>
      </c>
      <c r="BR24" s="456">
        <v>33.549869999999999</v>
      </c>
      <c r="BS24" s="456">
        <v>27.289300000000001</v>
      </c>
      <c r="BT24" s="456">
        <v>25.200530000000001</v>
      </c>
      <c r="BU24" s="456">
        <v>25.035209999999999</v>
      </c>
      <c r="BV24" s="456">
        <v>27.64283</v>
      </c>
    </row>
    <row r="25" spans="1:74" ht="11.1" customHeight="1" x14ac:dyDescent="0.2">
      <c r="A25" s="229"/>
      <c r="B25" s="67" t="s">
        <v>736</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469"/>
      <c r="AZ25" s="474"/>
      <c r="BA25" s="474"/>
      <c r="BB25" s="474"/>
      <c r="BC25" s="474"/>
      <c r="BD25" s="474"/>
      <c r="BE25" s="474"/>
      <c r="BF25" s="474"/>
      <c r="BG25" s="474"/>
      <c r="BH25" s="474"/>
      <c r="BI25" s="474"/>
      <c r="BJ25" s="474"/>
      <c r="BK25" s="474"/>
      <c r="BL25" s="474"/>
      <c r="BM25" s="474"/>
      <c r="BN25" s="474"/>
      <c r="BO25" s="474"/>
      <c r="BP25" s="474"/>
      <c r="BQ25" s="474"/>
      <c r="BR25" s="474"/>
      <c r="BS25" s="474"/>
      <c r="BT25" s="474"/>
      <c r="BU25" s="474"/>
      <c r="BV25" s="474"/>
    </row>
    <row r="26" spans="1:74" s="285" customFormat="1" ht="11.1" customHeight="1" x14ac:dyDescent="0.2">
      <c r="A26" s="475" t="s">
        <v>706</v>
      </c>
      <c r="B26" s="477" t="s">
        <v>1027</v>
      </c>
      <c r="C26" s="301">
        <v>32.76594927</v>
      </c>
      <c r="D26" s="301">
        <v>30.771387409999999</v>
      </c>
      <c r="E26" s="301">
        <v>29.649456470000001</v>
      </c>
      <c r="F26" s="301">
        <v>30.31288138</v>
      </c>
      <c r="G26" s="301">
        <v>37.35200854</v>
      </c>
      <c r="H26" s="301">
        <v>40.96658867</v>
      </c>
      <c r="I26" s="301">
        <v>44.781147539999999</v>
      </c>
      <c r="J26" s="301">
        <v>42.02662711</v>
      </c>
      <c r="K26" s="301">
        <v>36.843352359999997</v>
      </c>
      <c r="L26" s="301">
        <v>32.017403399999999</v>
      </c>
      <c r="M26" s="301">
        <v>30.703249410000002</v>
      </c>
      <c r="N26" s="301">
        <v>33.452880710000002</v>
      </c>
      <c r="O26" s="301">
        <v>32.556571159999997</v>
      </c>
      <c r="P26" s="301">
        <v>30.234568589999999</v>
      </c>
      <c r="Q26" s="301">
        <v>31.500015080000001</v>
      </c>
      <c r="R26" s="301">
        <v>30.49450586</v>
      </c>
      <c r="S26" s="301">
        <v>36.107470849999999</v>
      </c>
      <c r="T26" s="301">
        <v>41.927261039999998</v>
      </c>
      <c r="U26" s="301">
        <v>46.553052039999997</v>
      </c>
      <c r="V26" s="301">
        <v>48.948410289999998</v>
      </c>
      <c r="W26" s="301">
        <v>42.16486467</v>
      </c>
      <c r="X26" s="301">
        <v>35.492897339999999</v>
      </c>
      <c r="Y26" s="301">
        <v>31.15350948</v>
      </c>
      <c r="Z26" s="301">
        <v>33.449906499999997</v>
      </c>
      <c r="AA26" s="301">
        <v>38.754723669999997</v>
      </c>
      <c r="AB26" s="301">
        <v>31.11523416</v>
      </c>
      <c r="AC26" s="301">
        <v>32.486795280000003</v>
      </c>
      <c r="AD26" s="301">
        <v>33.381145019999998</v>
      </c>
      <c r="AE26" s="301">
        <v>39.700702380000003</v>
      </c>
      <c r="AF26" s="301">
        <v>44.0409437</v>
      </c>
      <c r="AG26" s="301">
        <v>44.345328000000002</v>
      </c>
      <c r="AH26" s="301">
        <v>48.248589729999999</v>
      </c>
      <c r="AI26" s="301">
        <v>40.695158489999997</v>
      </c>
      <c r="AJ26" s="301">
        <v>38.803175000000003</v>
      </c>
      <c r="AK26" s="301">
        <v>33.887793420000001</v>
      </c>
      <c r="AL26" s="301">
        <v>35.766399579999998</v>
      </c>
      <c r="AM26" s="301">
        <v>40.971650420000003</v>
      </c>
      <c r="AN26" s="301">
        <v>35.05311708</v>
      </c>
      <c r="AO26" s="301">
        <v>34.896677660000002</v>
      </c>
      <c r="AP26" s="301">
        <v>36.2077989</v>
      </c>
      <c r="AQ26" s="301">
        <v>40.987345189999999</v>
      </c>
      <c r="AR26" s="301">
        <v>44.282898719999999</v>
      </c>
      <c r="AS26" s="301">
        <v>47.49298958</v>
      </c>
      <c r="AT26" s="301">
        <v>47.80864622</v>
      </c>
      <c r="AU26" s="301">
        <v>43.12591553</v>
      </c>
      <c r="AV26" s="301">
        <v>40.292653190000003</v>
      </c>
      <c r="AW26" s="301">
        <v>35.21388528</v>
      </c>
      <c r="AX26" s="301">
        <v>38.360590000000002</v>
      </c>
      <c r="AY26" s="301">
        <v>40.380760000000002</v>
      </c>
      <c r="AZ26" s="462">
        <v>34.88673</v>
      </c>
      <c r="BA26" s="462">
        <v>36.639119999999998</v>
      </c>
      <c r="BB26" s="462">
        <v>37.588889999999999</v>
      </c>
      <c r="BC26" s="462">
        <v>42.57846</v>
      </c>
      <c r="BD26" s="462">
        <v>48.115139999999997</v>
      </c>
      <c r="BE26" s="462">
        <v>52.447980000000001</v>
      </c>
      <c r="BF26" s="462">
        <v>53.396259999999998</v>
      </c>
      <c r="BG26" s="462">
        <v>47.51896</v>
      </c>
      <c r="BH26" s="462">
        <v>43.447339999999997</v>
      </c>
      <c r="BI26" s="462">
        <v>39.335850000000001</v>
      </c>
      <c r="BJ26" s="462">
        <v>43.634830000000001</v>
      </c>
      <c r="BK26" s="462">
        <v>45.258119999999998</v>
      </c>
      <c r="BL26" s="462">
        <v>40.321510000000004</v>
      </c>
      <c r="BM26" s="462">
        <v>42.537509999999997</v>
      </c>
      <c r="BN26" s="462">
        <v>43.051459999999999</v>
      </c>
      <c r="BO26" s="462">
        <v>48.087090000000003</v>
      </c>
      <c r="BP26" s="462">
        <v>54.13241</v>
      </c>
      <c r="BQ26" s="462">
        <v>58.458889999999997</v>
      </c>
      <c r="BR26" s="462">
        <v>58.919519999999999</v>
      </c>
      <c r="BS26" s="462">
        <v>53.364530000000002</v>
      </c>
      <c r="BT26" s="462">
        <v>49.851199999999999</v>
      </c>
      <c r="BU26" s="462">
        <v>43.892359999999996</v>
      </c>
      <c r="BV26" s="462">
        <v>50.609310000000001</v>
      </c>
    </row>
    <row r="27" spans="1:74" ht="11.1" customHeight="1" x14ac:dyDescent="0.2">
      <c r="A27" s="234" t="s">
        <v>701</v>
      </c>
      <c r="B27" s="478" t="s">
        <v>1021</v>
      </c>
      <c r="C27" s="468">
        <v>13.135705740000001</v>
      </c>
      <c r="D27" s="468">
        <v>11.872165620000001</v>
      </c>
      <c r="E27" s="468">
        <v>8.6650341350000009</v>
      </c>
      <c r="F27" s="468">
        <v>9.0365804989999994</v>
      </c>
      <c r="G27" s="468">
        <v>14.971069269999999</v>
      </c>
      <c r="H27" s="468">
        <v>18.889151269999999</v>
      </c>
      <c r="I27" s="468">
        <v>22.759790039999999</v>
      </c>
      <c r="J27" s="468">
        <v>23.168114469999999</v>
      </c>
      <c r="K27" s="468">
        <v>19.349760620000001</v>
      </c>
      <c r="L27" s="468">
        <v>14.277176170000001</v>
      </c>
      <c r="M27" s="468">
        <v>11.997335789999999</v>
      </c>
      <c r="N27" s="468">
        <v>14.65937242</v>
      </c>
      <c r="O27" s="468">
        <v>12.55206244</v>
      </c>
      <c r="P27" s="468">
        <v>12.04692339</v>
      </c>
      <c r="Q27" s="468">
        <v>11.822222249999999</v>
      </c>
      <c r="R27" s="468">
        <v>11.52547392</v>
      </c>
      <c r="S27" s="468">
        <v>17.957761860000002</v>
      </c>
      <c r="T27" s="468">
        <v>21.321700530000001</v>
      </c>
      <c r="U27" s="468">
        <v>23.881803519999998</v>
      </c>
      <c r="V27" s="468">
        <v>27.282707219999999</v>
      </c>
      <c r="W27" s="468">
        <v>22.490610849999999</v>
      </c>
      <c r="X27" s="468">
        <v>15.99649728</v>
      </c>
      <c r="Y27" s="468">
        <v>13.555833460000001</v>
      </c>
      <c r="Z27" s="468">
        <v>13.7874534</v>
      </c>
      <c r="AA27" s="468">
        <v>18.524192880000001</v>
      </c>
      <c r="AB27" s="468">
        <v>11.205034919999999</v>
      </c>
      <c r="AC27" s="468">
        <v>13.265815290000001</v>
      </c>
      <c r="AD27" s="468">
        <v>12.617437130000001</v>
      </c>
      <c r="AE27" s="468">
        <v>18.87766521</v>
      </c>
      <c r="AF27" s="468">
        <v>21.281523709999998</v>
      </c>
      <c r="AG27" s="468">
        <v>22.426815210000001</v>
      </c>
      <c r="AH27" s="468">
        <v>25.84624865</v>
      </c>
      <c r="AI27" s="468">
        <v>20.995296629999999</v>
      </c>
      <c r="AJ27" s="468">
        <v>17.576885659999999</v>
      </c>
      <c r="AK27" s="468">
        <v>13.88016315</v>
      </c>
      <c r="AL27" s="468">
        <v>14.69444371</v>
      </c>
      <c r="AM27" s="468">
        <v>18.011328320000001</v>
      </c>
      <c r="AN27" s="468">
        <v>14.327387890000001</v>
      </c>
      <c r="AO27" s="468">
        <v>10.22613464</v>
      </c>
      <c r="AP27" s="468">
        <v>12.02697931</v>
      </c>
      <c r="AQ27" s="468">
        <v>17.97032832</v>
      </c>
      <c r="AR27" s="468">
        <v>18.75728629</v>
      </c>
      <c r="AS27" s="468">
        <v>22.00490959</v>
      </c>
      <c r="AT27" s="468">
        <v>24.265629730000001</v>
      </c>
      <c r="AU27" s="468">
        <v>21.27077864</v>
      </c>
      <c r="AV27" s="468">
        <v>17.758494519999999</v>
      </c>
      <c r="AW27" s="468">
        <v>13.223907430000001</v>
      </c>
      <c r="AX27" s="468">
        <v>16.48968</v>
      </c>
      <c r="AY27" s="468">
        <v>17.139420000000001</v>
      </c>
      <c r="AZ27" s="456">
        <v>12.344670000000001</v>
      </c>
      <c r="BA27" s="456">
        <v>12.258599999999999</v>
      </c>
      <c r="BB27" s="456">
        <v>14.70298</v>
      </c>
      <c r="BC27" s="456">
        <v>18.978290000000001</v>
      </c>
      <c r="BD27" s="456">
        <v>21.719799999999999</v>
      </c>
      <c r="BE27" s="456">
        <v>25.114909999999998</v>
      </c>
      <c r="BF27" s="456">
        <v>26.823630000000001</v>
      </c>
      <c r="BG27" s="456">
        <v>23.02627</v>
      </c>
      <c r="BH27" s="456">
        <v>18.886659999999999</v>
      </c>
      <c r="BI27" s="456">
        <v>17.459489999999999</v>
      </c>
      <c r="BJ27" s="456">
        <v>21.205850000000002</v>
      </c>
      <c r="BK27" s="456">
        <v>19.897539999999999</v>
      </c>
      <c r="BL27" s="456">
        <v>16.37799</v>
      </c>
      <c r="BM27" s="456">
        <v>16.072230000000001</v>
      </c>
      <c r="BN27" s="456">
        <v>17.88738</v>
      </c>
      <c r="BO27" s="456">
        <v>20.386890000000001</v>
      </c>
      <c r="BP27" s="456">
        <v>24.428619999999999</v>
      </c>
      <c r="BQ27" s="456">
        <v>27.930859999999999</v>
      </c>
      <c r="BR27" s="456">
        <v>28.862690000000001</v>
      </c>
      <c r="BS27" s="456">
        <v>25.670860000000001</v>
      </c>
      <c r="BT27" s="456">
        <v>22.856059999999999</v>
      </c>
      <c r="BU27" s="456">
        <v>20.476780000000002</v>
      </c>
      <c r="BV27" s="456">
        <v>26.523890000000002</v>
      </c>
    </row>
    <row r="28" spans="1:74" ht="11.1" customHeight="1" x14ac:dyDescent="0.2">
      <c r="A28" s="234" t="s">
        <v>702</v>
      </c>
      <c r="B28" s="478" t="s">
        <v>473</v>
      </c>
      <c r="C28" s="468">
        <v>6.318822666</v>
      </c>
      <c r="D28" s="468">
        <v>5.8018356530000004</v>
      </c>
      <c r="E28" s="468">
        <v>5.0575384330000004</v>
      </c>
      <c r="F28" s="468">
        <v>4.8647099100000002</v>
      </c>
      <c r="G28" s="468">
        <v>4.872242526</v>
      </c>
      <c r="H28" s="468">
        <v>6.4456614090000004</v>
      </c>
      <c r="I28" s="468">
        <v>6.8473142810000001</v>
      </c>
      <c r="J28" s="468">
        <v>6.5753620049999997</v>
      </c>
      <c r="K28" s="468">
        <v>6.0836350149999996</v>
      </c>
      <c r="L28" s="468">
        <v>5.387533436</v>
      </c>
      <c r="M28" s="468">
        <v>5.2873696690000003</v>
      </c>
      <c r="N28" s="468">
        <v>5.238248349</v>
      </c>
      <c r="O28" s="468">
        <v>4.0693688689999998</v>
      </c>
      <c r="P28" s="468">
        <v>3.3995431900000002</v>
      </c>
      <c r="Q28" s="468">
        <v>3.4780546299999999</v>
      </c>
      <c r="R28" s="468">
        <v>3.7160707249999998</v>
      </c>
      <c r="S28" s="468">
        <v>4.9415683570000004</v>
      </c>
      <c r="T28" s="468">
        <v>5.9416158750000001</v>
      </c>
      <c r="U28" s="468">
        <v>6.4599275220000001</v>
      </c>
      <c r="V28" s="468">
        <v>6.5971131270000001</v>
      </c>
      <c r="W28" s="468">
        <v>5.9464896779999998</v>
      </c>
      <c r="X28" s="468">
        <v>5.0245793409999999</v>
      </c>
      <c r="Y28" s="468">
        <v>4.7996569600000001</v>
      </c>
      <c r="Z28" s="468">
        <v>4.6521391579999998</v>
      </c>
      <c r="AA28" s="468">
        <v>6.025678214</v>
      </c>
      <c r="AB28" s="468">
        <v>3.1082411759999999</v>
      </c>
      <c r="AC28" s="468">
        <v>2.8970355539999999</v>
      </c>
      <c r="AD28" s="468">
        <v>3.433539852</v>
      </c>
      <c r="AE28" s="468">
        <v>4.1873160069999997</v>
      </c>
      <c r="AF28" s="468">
        <v>4.7975103020000001</v>
      </c>
      <c r="AG28" s="468">
        <v>5.9325670989999999</v>
      </c>
      <c r="AH28" s="468">
        <v>6.3336071489999997</v>
      </c>
      <c r="AI28" s="468">
        <v>5.9778595140000004</v>
      </c>
      <c r="AJ28" s="468">
        <v>5.0695416709999996</v>
      </c>
      <c r="AK28" s="468">
        <v>4.4610491989999996</v>
      </c>
      <c r="AL28" s="468">
        <v>5.3929814970000001</v>
      </c>
      <c r="AM28" s="468">
        <v>6.4649320870000002</v>
      </c>
      <c r="AN28" s="468">
        <v>4.7462686420000004</v>
      </c>
      <c r="AO28" s="468">
        <v>4.1612777269999999</v>
      </c>
      <c r="AP28" s="468">
        <v>4.1141224980000004</v>
      </c>
      <c r="AQ28" s="468">
        <v>4.6356416290000002</v>
      </c>
      <c r="AR28" s="468">
        <v>5.4201148349999997</v>
      </c>
      <c r="AS28" s="468">
        <v>6.0008194609999999</v>
      </c>
      <c r="AT28" s="468">
        <v>6.1984598719999999</v>
      </c>
      <c r="AU28" s="468">
        <v>5.9446704940000004</v>
      </c>
      <c r="AV28" s="468">
        <v>5.4941569689999996</v>
      </c>
      <c r="AW28" s="468">
        <v>4.4476753999999996</v>
      </c>
      <c r="AX28" s="468">
        <v>5.0002940000000002</v>
      </c>
      <c r="AY28" s="468">
        <v>5.3689330000000002</v>
      </c>
      <c r="AZ28" s="456">
        <v>4.5720280000000004</v>
      </c>
      <c r="BA28" s="456">
        <v>2.2944840000000002</v>
      </c>
      <c r="BB28" s="456">
        <v>1.7506360000000001</v>
      </c>
      <c r="BC28" s="456">
        <v>3.4006729999999998</v>
      </c>
      <c r="BD28" s="456">
        <v>3.7121490000000001</v>
      </c>
      <c r="BE28" s="456">
        <v>5.3033640000000002</v>
      </c>
      <c r="BF28" s="456">
        <v>6.1677799999999996</v>
      </c>
      <c r="BG28" s="456">
        <v>6.4029429999999996</v>
      </c>
      <c r="BH28" s="456">
        <v>4.858244</v>
      </c>
      <c r="BI28" s="456">
        <v>3.2027929999999998</v>
      </c>
      <c r="BJ28" s="456">
        <v>3.968388</v>
      </c>
      <c r="BK28" s="456">
        <v>5.8067599999999997</v>
      </c>
      <c r="BL28" s="456">
        <v>4.3060960000000001</v>
      </c>
      <c r="BM28" s="456">
        <v>2.651462</v>
      </c>
      <c r="BN28" s="456">
        <v>1.4950870000000001</v>
      </c>
      <c r="BO28" s="456">
        <v>3.6320790000000001</v>
      </c>
      <c r="BP28" s="456">
        <v>4.1558710000000003</v>
      </c>
      <c r="BQ28" s="456">
        <v>5.4055929999999996</v>
      </c>
      <c r="BR28" s="456">
        <v>6.3209739999999996</v>
      </c>
      <c r="BS28" s="456">
        <v>6.5574300000000001</v>
      </c>
      <c r="BT28" s="456">
        <v>5.318244</v>
      </c>
      <c r="BU28" s="456">
        <v>2.979266</v>
      </c>
      <c r="BV28" s="456">
        <v>4.1329770000000003</v>
      </c>
    </row>
    <row r="29" spans="1:74" ht="11.1" customHeight="1" x14ac:dyDescent="0.2">
      <c r="A29" s="234" t="s">
        <v>703</v>
      </c>
      <c r="B29" s="446" t="s">
        <v>1022</v>
      </c>
      <c r="C29" s="468">
        <v>3.8017599999999998</v>
      </c>
      <c r="D29" s="468">
        <v>3.436429</v>
      </c>
      <c r="E29" s="468">
        <v>3.7768609999999998</v>
      </c>
      <c r="F29" s="468">
        <v>3.0412110000000001</v>
      </c>
      <c r="G29" s="468">
        <v>3.2358560000000001</v>
      </c>
      <c r="H29" s="468">
        <v>3.5916060000000001</v>
      </c>
      <c r="I29" s="468">
        <v>3.6884830000000002</v>
      </c>
      <c r="J29" s="468">
        <v>3.693044</v>
      </c>
      <c r="K29" s="468">
        <v>3.339127</v>
      </c>
      <c r="L29" s="468">
        <v>2.9391880000000001</v>
      </c>
      <c r="M29" s="468">
        <v>3.274051</v>
      </c>
      <c r="N29" s="468">
        <v>3.789339</v>
      </c>
      <c r="O29" s="468">
        <v>3.7845529999999998</v>
      </c>
      <c r="P29" s="468">
        <v>3.424328</v>
      </c>
      <c r="Q29" s="468">
        <v>3.2895500000000002</v>
      </c>
      <c r="R29" s="468">
        <v>2.6939980000000001</v>
      </c>
      <c r="S29" s="468">
        <v>2.9067599999999998</v>
      </c>
      <c r="T29" s="468">
        <v>3.4186960000000002</v>
      </c>
      <c r="U29" s="468">
        <v>3.6608830000000001</v>
      </c>
      <c r="V29" s="468">
        <v>3.6597909999999998</v>
      </c>
      <c r="W29" s="468">
        <v>3.5594450000000002</v>
      </c>
      <c r="X29" s="468">
        <v>3.2362950000000001</v>
      </c>
      <c r="Y29" s="468">
        <v>3.258429</v>
      </c>
      <c r="Z29" s="468">
        <v>3.7871419999999998</v>
      </c>
      <c r="AA29" s="468">
        <v>3.437319</v>
      </c>
      <c r="AB29" s="468">
        <v>3.499822</v>
      </c>
      <c r="AC29" s="468">
        <v>3.056362</v>
      </c>
      <c r="AD29" s="468">
        <v>2.6479370000000002</v>
      </c>
      <c r="AE29" s="468">
        <v>2.8821430000000001</v>
      </c>
      <c r="AF29" s="468">
        <v>3.5296569999999998</v>
      </c>
      <c r="AG29" s="468">
        <v>3.4075139999999999</v>
      </c>
      <c r="AH29" s="468">
        <v>3.6099359999999998</v>
      </c>
      <c r="AI29" s="468">
        <v>3.5639379999999998</v>
      </c>
      <c r="AJ29" s="468">
        <v>2.5138780000000001</v>
      </c>
      <c r="AK29" s="468">
        <v>2.6799770000000001</v>
      </c>
      <c r="AL29" s="468">
        <v>3.7846350000000002</v>
      </c>
      <c r="AM29" s="468">
        <v>3.5891540000000002</v>
      </c>
      <c r="AN29" s="468">
        <v>3.4143870000000001</v>
      </c>
      <c r="AO29" s="468">
        <v>3.769469</v>
      </c>
      <c r="AP29" s="468">
        <v>3.304449</v>
      </c>
      <c r="AQ29" s="468">
        <v>3.2981280000000002</v>
      </c>
      <c r="AR29" s="468">
        <v>3.5992120000000001</v>
      </c>
      <c r="AS29" s="468">
        <v>3.6990059999999998</v>
      </c>
      <c r="AT29" s="468">
        <v>3.6835740000000001</v>
      </c>
      <c r="AU29" s="468">
        <v>3.3808340000000001</v>
      </c>
      <c r="AV29" s="468">
        <v>2.8280599999999998</v>
      </c>
      <c r="AW29" s="468">
        <v>3.2732770000000002</v>
      </c>
      <c r="AX29" s="468">
        <v>3.6852499999999999</v>
      </c>
      <c r="AY29" s="468">
        <v>3.6852499999999999</v>
      </c>
      <c r="AZ29" s="456">
        <v>3.3286099999999998</v>
      </c>
      <c r="BA29" s="456">
        <v>3.6852499999999999</v>
      </c>
      <c r="BB29" s="456">
        <v>2.4120200000000001</v>
      </c>
      <c r="BC29" s="456">
        <v>2.7865000000000002</v>
      </c>
      <c r="BD29" s="456">
        <v>3.56637</v>
      </c>
      <c r="BE29" s="456">
        <v>3.6852499999999999</v>
      </c>
      <c r="BF29" s="456">
        <v>3.6852499999999999</v>
      </c>
      <c r="BG29" s="456">
        <v>3.56637</v>
      </c>
      <c r="BH29" s="456">
        <v>3.1991800000000001</v>
      </c>
      <c r="BI29" s="456">
        <v>3.1975699999999998</v>
      </c>
      <c r="BJ29" s="456">
        <v>3.6852499999999999</v>
      </c>
      <c r="BK29" s="456">
        <v>3.6852499999999999</v>
      </c>
      <c r="BL29" s="456">
        <v>3.3286099999999998</v>
      </c>
      <c r="BM29" s="456">
        <v>3.3708800000000001</v>
      </c>
      <c r="BN29" s="456">
        <v>2.7947899999999999</v>
      </c>
      <c r="BO29" s="456">
        <v>3.6852499999999999</v>
      </c>
      <c r="BP29" s="456">
        <v>3.56637</v>
      </c>
      <c r="BQ29" s="456">
        <v>3.6852499999999999</v>
      </c>
      <c r="BR29" s="456">
        <v>3.6852499999999999</v>
      </c>
      <c r="BS29" s="456">
        <v>3.56637</v>
      </c>
      <c r="BT29" s="456">
        <v>2.4660899999999999</v>
      </c>
      <c r="BU29" s="456">
        <v>2.7336399999999998</v>
      </c>
      <c r="BV29" s="456">
        <v>3.6852499999999999</v>
      </c>
    </row>
    <row r="30" spans="1:74" ht="11.1" customHeight="1" x14ac:dyDescent="0.2">
      <c r="A30" s="235" t="s">
        <v>704</v>
      </c>
      <c r="B30" s="446" t="s">
        <v>1015</v>
      </c>
      <c r="C30" s="468">
        <v>1.841166E-2</v>
      </c>
      <c r="D30" s="468">
        <v>2.1084678999999999E-2</v>
      </c>
      <c r="E30" s="468">
        <v>2.6995412999999999E-2</v>
      </c>
      <c r="F30" s="468">
        <v>5.1024903000000003E-2</v>
      </c>
      <c r="G30" s="468">
        <v>4.0160186E-2</v>
      </c>
      <c r="H30" s="468">
        <v>3.9382013E-2</v>
      </c>
      <c r="I30" s="468">
        <v>2.6326324000000002E-2</v>
      </c>
      <c r="J30" s="468">
        <v>2.354844E-2</v>
      </c>
      <c r="K30" s="468">
        <v>2.5319065000000002E-2</v>
      </c>
      <c r="L30" s="468">
        <v>1.9280802999999999E-2</v>
      </c>
      <c r="M30" s="468">
        <v>2.3441131E-2</v>
      </c>
      <c r="N30" s="468">
        <v>3.5867613E-2</v>
      </c>
      <c r="O30" s="468">
        <v>1.7274999999999999E-2</v>
      </c>
      <c r="P30" s="468">
        <v>2.4573000000000001E-2</v>
      </c>
      <c r="Q30" s="468">
        <v>6.1385000000000002E-2</v>
      </c>
      <c r="R30" s="468">
        <v>5.407E-2</v>
      </c>
      <c r="S30" s="468">
        <v>1.4540000000000001E-2</v>
      </c>
      <c r="T30" s="468">
        <v>2.0326E-2</v>
      </c>
      <c r="U30" s="468">
        <v>3.5473999999999999E-2</v>
      </c>
      <c r="V30" s="468">
        <v>4.6496000000000003E-2</v>
      </c>
      <c r="W30" s="468">
        <v>3.2079000000000003E-2</v>
      </c>
      <c r="X30" s="468">
        <v>2.1815000000000001E-2</v>
      </c>
      <c r="Y30" s="468">
        <v>1.3121000000000001E-2</v>
      </c>
      <c r="Z30" s="468">
        <v>7.9260000000000008E-3</v>
      </c>
      <c r="AA30" s="468">
        <v>1.7680000000000001E-2</v>
      </c>
      <c r="AB30" s="468">
        <v>4.4889999999999999E-2</v>
      </c>
      <c r="AC30" s="468">
        <v>3.024E-2</v>
      </c>
      <c r="AD30" s="468">
        <v>2.6724000000000001E-2</v>
      </c>
      <c r="AE30" s="468">
        <v>8.9604000000000003E-2</v>
      </c>
      <c r="AF30" s="468">
        <v>9.4273999999999997E-2</v>
      </c>
      <c r="AG30" s="468">
        <v>3.5078999999999999E-2</v>
      </c>
      <c r="AH30" s="468">
        <v>2.9500999999999999E-2</v>
      </c>
      <c r="AI30" s="468">
        <v>2.0730999999999999E-2</v>
      </c>
      <c r="AJ30" s="468">
        <v>1.7756000000000001E-2</v>
      </c>
      <c r="AK30" s="468">
        <v>2.9141E-2</v>
      </c>
      <c r="AL30" s="468">
        <v>2.7607E-2</v>
      </c>
      <c r="AM30" s="468">
        <v>3.9196091000000002E-2</v>
      </c>
      <c r="AN30" s="468">
        <v>7.8033121999999996E-2</v>
      </c>
      <c r="AO30" s="468">
        <v>6.2594980999999994E-2</v>
      </c>
      <c r="AP30" s="468">
        <v>4.9918018000000001E-2</v>
      </c>
      <c r="AQ30" s="468">
        <v>7.1492991000000006E-2</v>
      </c>
      <c r="AR30" s="468">
        <v>5.5255119999999998E-2</v>
      </c>
      <c r="AS30" s="468">
        <v>4.3814280999999997E-2</v>
      </c>
      <c r="AT30" s="468">
        <v>4.7680444000000002E-2</v>
      </c>
      <c r="AU30" s="468">
        <v>3.0390975000000001E-2</v>
      </c>
      <c r="AV30" s="468">
        <v>3.2894313000000001E-2</v>
      </c>
      <c r="AW30" s="468">
        <v>2.8118292E-2</v>
      </c>
      <c r="AX30" s="468">
        <v>3.0455800000000002E-2</v>
      </c>
      <c r="AY30" s="468">
        <v>4.3259499999999999E-2</v>
      </c>
      <c r="AZ30" s="456">
        <v>3.9695399999999999E-2</v>
      </c>
      <c r="BA30" s="456">
        <v>5.75279E-2</v>
      </c>
      <c r="BB30" s="456">
        <v>7.0571900000000007E-2</v>
      </c>
      <c r="BC30" s="456">
        <v>6.8345299999999998E-2</v>
      </c>
      <c r="BD30" s="456">
        <v>6.0369600000000002E-2</v>
      </c>
      <c r="BE30" s="456">
        <v>5.0381799999999997E-2</v>
      </c>
      <c r="BF30" s="456">
        <v>4.3658700000000002E-2</v>
      </c>
      <c r="BG30" s="456">
        <v>4.0735E-2</v>
      </c>
      <c r="BH30" s="456">
        <v>3.2437800000000003E-2</v>
      </c>
      <c r="BI30" s="456">
        <v>3.2309499999999998E-2</v>
      </c>
      <c r="BJ30" s="456">
        <v>3.2720399999999997E-2</v>
      </c>
      <c r="BK30" s="456">
        <v>4.44436E-2</v>
      </c>
      <c r="BL30" s="456">
        <v>4.0254600000000001E-2</v>
      </c>
      <c r="BM30" s="456">
        <v>5.7851699999999999E-2</v>
      </c>
      <c r="BN30" s="456">
        <v>7.0735699999999999E-2</v>
      </c>
      <c r="BO30" s="456">
        <v>6.8433800000000003E-2</v>
      </c>
      <c r="BP30" s="456">
        <v>6.04144E-2</v>
      </c>
      <c r="BQ30" s="456">
        <v>5.0405999999999999E-2</v>
      </c>
      <c r="BR30" s="456">
        <v>4.3671399999999999E-2</v>
      </c>
      <c r="BS30" s="456">
        <v>4.0741399999999997E-2</v>
      </c>
      <c r="BT30" s="456">
        <v>3.2441299999999999E-2</v>
      </c>
      <c r="BU30" s="456">
        <v>3.2311300000000001E-2</v>
      </c>
      <c r="BV30" s="456">
        <v>3.2721300000000002E-2</v>
      </c>
    </row>
    <row r="31" spans="1:74" ht="11.1" customHeight="1" x14ac:dyDescent="0.2">
      <c r="A31" s="234" t="s">
        <v>1584</v>
      </c>
      <c r="B31" s="446" t="s">
        <v>1016</v>
      </c>
      <c r="C31" s="468">
        <v>8.0011363459999991</v>
      </c>
      <c r="D31" s="468">
        <v>7.982501697</v>
      </c>
      <c r="E31" s="468">
        <v>10.30768492</v>
      </c>
      <c r="F31" s="468">
        <v>11.405402</v>
      </c>
      <c r="G31" s="468">
        <v>11.908788270000001</v>
      </c>
      <c r="H31" s="468">
        <v>9.3312624989999993</v>
      </c>
      <c r="I31" s="468">
        <v>8.5278983180000001</v>
      </c>
      <c r="J31" s="468">
        <v>6.1291055529999996</v>
      </c>
      <c r="K31" s="468">
        <v>5.4800390370000001</v>
      </c>
      <c r="L31" s="468">
        <v>7.3147081079999996</v>
      </c>
      <c r="M31" s="468">
        <v>8.8010054110000002</v>
      </c>
      <c r="N31" s="468">
        <v>8.4184664149999993</v>
      </c>
      <c r="O31" s="468">
        <v>10.60140889</v>
      </c>
      <c r="P31" s="468">
        <v>9.8981180000000002</v>
      </c>
      <c r="Q31" s="468">
        <v>10.860535</v>
      </c>
      <c r="R31" s="468">
        <v>10.080762</v>
      </c>
      <c r="S31" s="468">
        <v>7.3842780000000001</v>
      </c>
      <c r="T31" s="468">
        <v>8.0937859999999997</v>
      </c>
      <c r="U31" s="468">
        <v>8.9368479999999995</v>
      </c>
      <c r="V31" s="468">
        <v>7.869472</v>
      </c>
      <c r="W31" s="468">
        <v>7.1850389999999997</v>
      </c>
      <c r="X31" s="468">
        <v>8.7862310000000008</v>
      </c>
      <c r="Y31" s="468">
        <v>7.771242</v>
      </c>
      <c r="Z31" s="468">
        <v>9.2123559999999998</v>
      </c>
      <c r="AA31" s="468">
        <v>8.5759659999999993</v>
      </c>
      <c r="AB31" s="468">
        <v>10.907519000000001</v>
      </c>
      <c r="AC31" s="468">
        <v>10.281771000000001</v>
      </c>
      <c r="AD31" s="468">
        <v>11.662008999999999</v>
      </c>
      <c r="AE31" s="468">
        <v>10.196414000000001</v>
      </c>
      <c r="AF31" s="468">
        <v>10.037879999999999</v>
      </c>
      <c r="AG31" s="468">
        <v>8.1656270000000006</v>
      </c>
      <c r="AH31" s="468">
        <v>7.5860469999999998</v>
      </c>
      <c r="AI31" s="468">
        <v>5.9883705200000001</v>
      </c>
      <c r="AJ31" s="468">
        <v>9.4166310000000006</v>
      </c>
      <c r="AK31" s="468">
        <v>9.8395609999999998</v>
      </c>
      <c r="AL31" s="468">
        <v>9.2210549999999998</v>
      </c>
      <c r="AM31" s="468">
        <v>9.8443436959999993</v>
      </c>
      <c r="AN31" s="468">
        <v>9.2045801570000005</v>
      </c>
      <c r="AO31" s="468">
        <v>12.298377609999999</v>
      </c>
      <c r="AP31" s="468">
        <v>12.15908497</v>
      </c>
      <c r="AQ31" s="468">
        <v>9.526006035</v>
      </c>
      <c r="AR31" s="468">
        <v>10.51932367</v>
      </c>
      <c r="AS31" s="468">
        <v>9.5344041449999999</v>
      </c>
      <c r="AT31" s="468">
        <v>7.358556138</v>
      </c>
      <c r="AU31" s="468">
        <v>6.7086139720000002</v>
      </c>
      <c r="AV31" s="468">
        <v>9.0043191809999996</v>
      </c>
      <c r="AW31" s="468">
        <v>10.037433780000001</v>
      </c>
      <c r="AX31" s="468">
        <v>9.7861259999999994</v>
      </c>
      <c r="AY31" s="468">
        <v>10.11497</v>
      </c>
      <c r="AZ31" s="456">
        <v>10.274929999999999</v>
      </c>
      <c r="BA31" s="456">
        <v>12.225809999999999</v>
      </c>
      <c r="BB31" s="456">
        <v>12.401020000000001</v>
      </c>
      <c r="BC31" s="456">
        <v>9.9681449999999998</v>
      </c>
      <c r="BD31" s="456">
        <v>10.637589999999999</v>
      </c>
      <c r="BE31" s="456">
        <v>9.4554670000000005</v>
      </c>
      <c r="BF31" s="456">
        <v>7.7917670000000001</v>
      </c>
      <c r="BG31" s="456">
        <v>6.8124890000000002</v>
      </c>
      <c r="BH31" s="456">
        <v>9.4847970000000004</v>
      </c>
      <c r="BI31" s="456">
        <v>10.13963</v>
      </c>
      <c r="BJ31" s="456">
        <v>10.13922</v>
      </c>
      <c r="BK31" s="456">
        <v>10.461539999999999</v>
      </c>
      <c r="BL31" s="456">
        <v>10.57546</v>
      </c>
      <c r="BM31" s="456">
        <v>12.815899999999999</v>
      </c>
      <c r="BN31" s="456">
        <v>12.99417</v>
      </c>
      <c r="BO31" s="456">
        <v>10.4937</v>
      </c>
      <c r="BP31" s="456">
        <v>11.233219999999999</v>
      </c>
      <c r="BQ31" s="456">
        <v>9.9367400000000004</v>
      </c>
      <c r="BR31" s="456">
        <v>8.115157</v>
      </c>
      <c r="BS31" s="456">
        <v>7.1129990000000003</v>
      </c>
      <c r="BT31" s="456">
        <v>9.8371519999999997</v>
      </c>
      <c r="BU31" s="456">
        <v>10.62265</v>
      </c>
      <c r="BV31" s="456">
        <v>10.364739999999999</v>
      </c>
    </row>
    <row r="32" spans="1:74" ht="11.1" customHeight="1" x14ac:dyDescent="0.2">
      <c r="A32" s="234" t="s">
        <v>1585</v>
      </c>
      <c r="B32" s="446" t="s">
        <v>1017</v>
      </c>
      <c r="C32" s="468">
        <v>1.3166010859999999</v>
      </c>
      <c r="D32" s="468">
        <v>1.414704296</v>
      </c>
      <c r="E32" s="468">
        <v>1.689579975</v>
      </c>
      <c r="F32" s="468">
        <v>1.753984016</v>
      </c>
      <c r="G32" s="468">
        <v>2.090828503</v>
      </c>
      <c r="H32" s="468">
        <v>2.4790063980000001</v>
      </c>
      <c r="I32" s="468">
        <v>2.729170694</v>
      </c>
      <c r="J32" s="468">
        <v>2.269880202</v>
      </c>
      <c r="K32" s="468">
        <v>2.3872233569999999</v>
      </c>
      <c r="L32" s="468">
        <v>1.921033744</v>
      </c>
      <c r="M32" s="468">
        <v>1.225775767</v>
      </c>
      <c r="N32" s="468">
        <v>1.1158264309999999</v>
      </c>
      <c r="O32" s="468">
        <v>1.42085683</v>
      </c>
      <c r="P32" s="468">
        <v>1.3280698399999999</v>
      </c>
      <c r="Q32" s="468">
        <v>1.88715082</v>
      </c>
      <c r="R32" s="468">
        <v>2.3085935100000001</v>
      </c>
      <c r="S32" s="468">
        <v>2.7540915500000001</v>
      </c>
      <c r="T32" s="468">
        <v>2.9746272199999999</v>
      </c>
      <c r="U32" s="468">
        <v>3.4116298</v>
      </c>
      <c r="V32" s="468">
        <v>3.2942235100000001</v>
      </c>
      <c r="W32" s="468">
        <v>2.79222831</v>
      </c>
      <c r="X32" s="468">
        <v>2.3319562450000002</v>
      </c>
      <c r="Y32" s="468">
        <v>1.6661969599999999</v>
      </c>
      <c r="Z32" s="468">
        <v>1.8741289999999999</v>
      </c>
      <c r="AA32" s="468">
        <v>1.9967746799999999</v>
      </c>
      <c r="AB32" s="468">
        <v>2.298149</v>
      </c>
      <c r="AC32" s="468">
        <v>2.8428542399999999</v>
      </c>
      <c r="AD32" s="468">
        <v>2.88762338</v>
      </c>
      <c r="AE32" s="468">
        <v>3.3648744499999999</v>
      </c>
      <c r="AF32" s="468">
        <v>4.1496599999999999</v>
      </c>
      <c r="AG32" s="468">
        <v>4.26853908</v>
      </c>
      <c r="AH32" s="468">
        <v>4.7056079999999998</v>
      </c>
      <c r="AI32" s="468">
        <v>4.0551752969999999</v>
      </c>
      <c r="AJ32" s="468">
        <v>4.096285</v>
      </c>
      <c r="AK32" s="468">
        <v>2.9302272710000001</v>
      </c>
      <c r="AL32" s="468">
        <v>2.547248175</v>
      </c>
      <c r="AM32" s="468">
        <v>2.8733323849999999</v>
      </c>
      <c r="AN32" s="468">
        <v>3.1552298410000001</v>
      </c>
      <c r="AO32" s="468">
        <v>4.3232936750000004</v>
      </c>
      <c r="AP32" s="468">
        <v>4.5018392739999999</v>
      </c>
      <c r="AQ32" s="468">
        <v>5.4653765950000004</v>
      </c>
      <c r="AR32" s="468">
        <v>5.8612377990000004</v>
      </c>
      <c r="AS32" s="468">
        <v>6.1352099640000004</v>
      </c>
      <c r="AT32" s="468">
        <v>6.2685326760000004</v>
      </c>
      <c r="AU32" s="468">
        <v>5.758800924</v>
      </c>
      <c r="AV32" s="468">
        <v>5.1239657909999998</v>
      </c>
      <c r="AW32" s="468">
        <v>4.1369373950000004</v>
      </c>
      <c r="AX32" s="468">
        <v>3.2922169999999999</v>
      </c>
      <c r="AY32" s="468">
        <v>3.9549210000000001</v>
      </c>
      <c r="AZ32" s="456">
        <v>4.304824</v>
      </c>
      <c r="BA32" s="456">
        <v>6.1037140000000001</v>
      </c>
      <c r="BB32" s="456">
        <v>6.2459150000000001</v>
      </c>
      <c r="BC32" s="456">
        <v>7.3865499999999997</v>
      </c>
      <c r="BD32" s="456">
        <v>8.4008640000000003</v>
      </c>
      <c r="BE32" s="456">
        <v>8.8299289999999999</v>
      </c>
      <c r="BF32" s="456">
        <v>8.9072899999999997</v>
      </c>
      <c r="BG32" s="456">
        <v>7.7292930000000002</v>
      </c>
      <c r="BH32" s="456">
        <v>7.0652689999999998</v>
      </c>
      <c r="BI32" s="456">
        <v>5.3535680000000001</v>
      </c>
      <c r="BJ32" s="456">
        <v>4.6418290000000004</v>
      </c>
      <c r="BK32" s="456">
        <v>5.3500110000000003</v>
      </c>
      <c r="BL32" s="456">
        <v>5.7422129999999996</v>
      </c>
      <c r="BM32" s="456">
        <v>7.6161979999999998</v>
      </c>
      <c r="BN32" s="456">
        <v>7.8678030000000003</v>
      </c>
      <c r="BO32" s="456">
        <v>9.9043530000000004</v>
      </c>
      <c r="BP32" s="456">
        <v>10.735139999999999</v>
      </c>
      <c r="BQ32" s="456">
        <v>11.53213</v>
      </c>
      <c r="BR32" s="456">
        <v>11.994350000000001</v>
      </c>
      <c r="BS32" s="456">
        <v>10.579000000000001</v>
      </c>
      <c r="BT32" s="456">
        <v>9.5238580000000006</v>
      </c>
      <c r="BU32" s="456">
        <v>7.2284119999999996</v>
      </c>
      <c r="BV32" s="456">
        <v>6.0136269999999996</v>
      </c>
    </row>
    <row r="33" spans="1:74" ht="11.1" customHeight="1" x14ac:dyDescent="0.2">
      <c r="A33" s="234" t="s">
        <v>705</v>
      </c>
      <c r="B33" s="478" t="s">
        <v>1566</v>
      </c>
      <c r="C33" s="468">
        <v>0.17351177700000001</v>
      </c>
      <c r="D33" s="468">
        <v>0.242666461</v>
      </c>
      <c r="E33" s="468">
        <v>0.125762596</v>
      </c>
      <c r="F33" s="468">
        <v>0.159969052</v>
      </c>
      <c r="G33" s="468">
        <v>0.23306379199999999</v>
      </c>
      <c r="H33" s="468">
        <v>0.190519085</v>
      </c>
      <c r="I33" s="468">
        <v>0.20216488599999999</v>
      </c>
      <c r="J33" s="468">
        <v>0.16757244199999999</v>
      </c>
      <c r="K33" s="468">
        <v>0.17824826699999999</v>
      </c>
      <c r="L33" s="468">
        <v>0.15848314099999999</v>
      </c>
      <c r="M33" s="468">
        <v>9.4270639000000003E-2</v>
      </c>
      <c r="N33" s="468">
        <v>0.19576047999999999</v>
      </c>
      <c r="O33" s="468">
        <v>0.111046124</v>
      </c>
      <c r="P33" s="468">
        <v>0.113013163</v>
      </c>
      <c r="Q33" s="468">
        <v>0.10111737799999999</v>
      </c>
      <c r="R33" s="468">
        <v>0.11553769699999999</v>
      </c>
      <c r="S33" s="468">
        <v>0.148471081</v>
      </c>
      <c r="T33" s="468">
        <v>0.15650941199999999</v>
      </c>
      <c r="U33" s="468">
        <v>0.166486205</v>
      </c>
      <c r="V33" s="468">
        <v>0.198607433</v>
      </c>
      <c r="W33" s="468">
        <v>0.15897282900000001</v>
      </c>
      <c r="X33" s="468">
        <v>9.5523471999999998E-2</v>
      </c>
      <c r="Y33" s="468">
        <v>8.9030105999999998E-2</v>
      </c>
      <c r="Z33" s="468">
        <v>0.12876093399999999</v>
      </c>
      <c r="AA33" s="468">
        <v>0.17711289399999999</v>
      </c>
      <c r="AB33" s="468">
        <v>5.1578059000000002E-2</v>
      </c>
      <c r="AC33" s="468">
        <v>0.11271719099999999</v>
      </c>
      <c r="AD33" s="468">
        <v>0.105874653</v>
      </c>
      <c r="AE33" s="468">
        <v>0.102685708</v>
      </c>
      <c r="AF33" s="468">
        <v>0.15043869300000001</v>
      </c>
      <c r="AG33" s="468">
        <v>0.109186616</v>
      </c>
      <c r="AH33" s="468">
        <v>0.13764193199999999</v>
      </c>
      <c r="AI33" s="468">
        <v>9.3787526999999996E-2</v>
      </c>
      <c r="AJ33" s="468">
        <v>0.112197667</v>
      </c>
      <c r="AK33" s="468">
        <v>6.7674803000000006E-2</v>
      </c>
      <c r="AL33" s="468">
        <v>9.8429193999999998E-2</v>
      </c>
      <c r="AM33" s="468">
        <v>0.149363838</v>
      </c>
      <c r="AN33" s="468">
        <v>0.127230433</v>
      </c>
      <c r="AO33" s="468">
        <v>5.5530035999999998E-2</v>
      </c>
      <c r="AP33" s="468">
        <v>5.140583E-2</v>
      </c>
      <c r="AQ33" s="468">
        <v>2.0371614999999999E-2</v>
      </c>
      <c r="AR33" s="468">
        <v>7.0469005000000001E-2</v>
      </c>
      <c r="AS33" s="468">
        <v>7.4826139E-2</v>
      </c>
      <c r="AT33" s="468">
        <v>-1.3786638E-2</v>
      </c>
      <c r="AU33" s="468">
        <v>3.1826521000000003E-2</v>
      </c>
      <c r="AV33" s="468">
        <v>5.0762415999999998E-2</v>
      </c>
      <c r="AW33" s="468">
        <v>6.6535985000000006E-2</v>
      </c>
      <c r="AX33" s="468">
        <v>7.6569600000000002E-2</v>
      </c>
      <c r="AY33" s="468">
        <v>7.4012499999999995E-2</v>
      </c>
      <c r="AZ33" s="456">
        <v>2.1966800000000002E-2</v>
      </c>
      <c r="BA33" s="456">
        <v>1.37372E-2</v>
      </c>
      <c r="BB33" s="456">
        <v>5.75363E-3</v>
      </c>
      <c r="BC33" s="456">
        <v>-1.00488E-2</v>
      </c>
      <c r="BD33" s="456">
        <v>1.7991699999999999E-2</v>
      </c>
      <c r="BE33" s="456">
        <v>8.6809899999999995E-3</v>
      </c>
      <c r="BF33" s="456">
        <v>-2.3118799999999998E-2</v>
      </c>
      <c r="BG33" s="456">
        <v>-5.9140999999999999E-2</v>
      </c>
      <c r="BH33" s="456">
        <v>-7.9246700000000003E-2</v>
      </c>
      <c r="BI33" s="456">
        <v>-4.95074E-2</v>
      </c>
      <c r="BJ33" s="456">
        <v>-3.84223E-2</v>
      </c>
      <c r="BK33" s="456">
        <v>1.25772E-2</v>
      </c>
      <c r="BL33" s="456">
        <v>-4.9112700000000002E-2</v>
      </c>
      <c r="BM33" s="456">
        <v>-4.7010400000000001E-2</v>
      </c>
      <c r="BN33" s="456">
        <v>-5.85006E-2</v>
      </c>
      <c r="BO33" s="456">
        <v>-8.3610400000000001E-2</v>
      </c>
      <c r="BP33" s="456">
        <v>-4.7217099999999998E-2</v>
      </c>
      <c r="BQ33" s="456">
        <v>-8.2097299999999998E-2</v>
      </c>
      <c r="BR33" s="456">
        <v>-0.1025764</v>
      </c>
      <c r="BS33" s="456">
        <v>-0.1628636</v>
      </c>
      <c r="BT33" s="456">
        <v>-0.1826478</v>
      </c>
      <c r="BU33" s="456">
        <v>-0.18069479999999999</v>
      </c>
      <c r="BV33" s="456">
        <v>-0.1438992</v>
      </c>
    </row>
    <row r="34" spans="1:74" ht="11.1" customHeight="1" x14ac:dyDescent="0.2">
      <c r="A34" s="234" t="s">
        <v>707</v>
      </c>
      <c r="B34" s="476" t="s">
        <v>1567</v>
      </c>
      <c r="C34" s="468">
        <v>33.388903999999997</v>
      </c>
      <c r="D34" s="468">
        <v>31.269724</v>
      </c>
      <c r="E34" s="468">
        <v>30.479234999999999</v>
      </c>
      <c r="F34" s="468">
        <v>30.784697000000001</v>
      </c>
      <c r="G34" s="468">
        <v>38.454478000000002</v>
      </c>
      <c r="H34" s="468">
        <v>42.032294999999998</v>
      </c>
      <c r="I34" s="468">
        <v>45.973782</v>
      </c>
      <c r="J34" s="468">
        <v>42.980438999999997</v>
      </c>
      <c r="K34" s="468">
        <v>37.405346000000002</v>
      </c>
      <c r="L34" s="468">
        <v>32.164444000000003</v>
      </c>
      <c r="M34" s="468">
        <v>31.167998999999998</v>
      </c>
      <c r="N34" s="468">
        <v>33.783067000000003</v>
      </c>
      <c r="O34" s="468">
        <v>32.15993915</v>
      </c>
      <c r="P34" s="468">
        <v>30.222638589999999</v>
      </c>
      <c r="Q34" s="468">
        <v>31.75275521</v>
      </c>
      <c r="R34" s="468">
        <v>30.665596740000002</v>
      </c>
      <c r="S34" s="468">
        <v>36.448542760000002</v>
      </c>
      <c r="T34" s="468">
        <v>42.661311380000001</v>
      </c>
      <c r="U34" s="468">
        <v>47.422301640000001</v>
      </c>
      <c r="V34" s="468">
        <v>50.241383749999997</v>
      </c>
      <c r="W34" s="468">
        <v>42.949535140000002</v>
      </c>
      <c r="X34" s="468">
        <v>35.385555740000001</v>
      </c>
      <c r="Y34" s="468">
        <v>31.332419680000001</v>
      </c>
      <c r="Z34" s="468">
        <v>33.271041650000001</v>
      </c>
      <c r="AA34" s="468">
        <v>38.180347419999997</v>
      </c>
      <c r="AB34" s="468">
        <v>30.625006800000001</v>
      </c>
      <c r="AC34" s="468">
        <v>32.24319663</v>
      </c>
      <c r="AD34" s="468">
        <v>33.461922219999998</v>
      </c>
      <c r="AE34" s="468">
        <v>39.971881760000002</v>
      </c>
      <c r="AF34" s="468">
        <v>44.390528310000001</v>
      </c>
      <c r="AG34" s="468">
        <v>44.542524610000001</v>
      </c>
      <c r="AH34" s="468">
        <v>49.262875469999997</v>
      </c>
      <c r="AI34" s="468">
        <v>40.990693219999997</v>
      </c>
      <c r="AJ34" s="468">
        <v>39.220296279999999</v>
      </c>
      <c r="AK34" s="468">
        <v>33.712000189999998</v>
      </c>
      <c r="AL34" s="468">
        <v>34.890418879999999</v>
      </c>
      <c r="AM34" s="468">
        <v>40.481518049999998</v>
      </c>
      <c r="AN34" s="468">
        <v>34.700207089999999</v>
      </c>
      <c r="AO34" s="468">
        <v>34.74265011</v>
      </c>
      <c r="AP34" s="468">
        <v>36.505126679999996</v>
      </c>
      <c r="AQ34" s="468">
        <v>41.186470120000003</v>
      </c>
      <c r="AR34" s="468">
        <v>45.168695419999999</v>
      </c>
      <c r="AS34" s="468">
        <v>47.856132539999997</v>
      </c>
      <c r="AT34" s="468">
        <v>49.407308540000002</v>
      </c>
      <c r="AU34" s="468">
        <v>43.976700700000002</v>
      </c>
      <c r="AV34" s="468">
        <v>40.939187580000002</v>
      </c>
      <c r="AW34" s="468">
        <v>35.49722792</v>
      </c>
      <c r="AX34" s="468">
        <v>38.360590000000002</v>
      </c>
      <c r="AY34" s="468">
        <v>40.380760000000002</v>
      </c>
      <c r="AZ34" s="456">
        <v>34.88673</v>
      </c>
      <c r="BA34" s="456">
        <v>36.639119999999998</v>
      </c>
      <c r="BB34" s="456">
        <v>37.588889999999999</v>
      </c>
      <c r="BC34" s="456">
        <v>42.57846</v>
      </c>
      <c r="BD34" s="456">
        <v>48.115139999999997</v>
      </c>
      <c r="BE34" s="456">
        <v>52.447980000000001</v>
      </c>
      <c r="BF34" s="456">
        <v>53.396259999999998</v>
      </c>
      <c r="BG34" s="456">
        <v>47.51896</v>
      </c>
      <c r="BH34" s="456">
        <v>43.447339999999997</v>
      </c>
      <c r="BI34" s="456">
        <v>39.335850000000001</v>
      </c>
      <c r="BJ34" s="456">
        <v>43.634830000000001</v>
      </c>
      <c r="BK34" s="456">
        <v>45.258119999999998</v>
      </c>
      <c r="BL34" s="456">
        <v>40.321510000000004</v>
      </c>
      <c r="BM34" s="456">
        <v>42.537509999999997</v>
      </c>
      <c r="BN34" s="456">
        <v>43.051459999999999</v>
      </c>
      <c r="BO34" s="456">
        <v>48.087090000000003</v>
      </c>
      <c r="BP34" s="456">
        <v>54.13241</v>
      </c>
      <c r="BQ34" s="456">
        <v>58.458889999999997</v>
      </c>
      <c r="BR34" s="456">
        <v>58.919519999999999</v>
      </c>
      <c r="BS34" s="456">
        <v>53.364530000000002</v>
      </c>
      <c r="BT34" s="456">
        <v>49.851199999999999</v>
      </c>
      <c r="BU34" s="456">
        <v>43.892359999999996</v>
      </c>
      <c r="BV34" s="456">
        <v>50.609310000000001</v>
      </c>
    </row>
    <row r="35" spans="1:74" ht="11.1" customHeight="1" x14ac:dyDescent="0.2">
      <c r="A35" s="229"/>
      <c r="B35" s="67" t="s">
        <v>742</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469"/>
      <c r="AZ35" s="474"/>
      <c r="BA35" s="474"/>
      <c r="BB35" s="474"/>
      <c r="BC35" s="474"/>
      <c r="BD35" s="474"/>
      <c r="BE35" s="474"/>
      <c r="BF35" s="474"/>
      <c r="BG35" s="474"/>
      <c r="BH35" s="474"/>
      <c r="BI35" s="474"/>
      <c r="BJ35" s="474"/>
      <c r="BK35" s="474"/>
      <c r="BL35" s="474"/>
      <c r="BM35" s="474"/>
      <c r="BN35" s="474"/>
      <c r="BO35" s="474"/>
      <c r="BP35" s="474"/>
      <c r="BQ35" s="474"/>
      <c r="BR35" s="474"/>
      <c r="BS35" s="474"/>
      <c r="BT35" s="474"/>
      <c r="BU35" s="474"/>
      <c r="BV35" s="474"/>
    </row>
    <row r="36" spans="1:74" s="285" customFormat="1" ht="11.1" customHeight="1" x14ac:dyDescent="0.2">
      <c r="A36" s="475" t="s">
        <v>713</v>
      </c>
      <c r="B36" s="477" t="s">
        <v>1027</v>
      </c>
      <c r="C36" s="301">
        <v>36.38484837</v>
      </c>
      <c r="D36" s="301">
        <v>32.48664625</v>
      </c>
      <c r="E36" s="301">
        <v>33.150928890000003</v>
      </c>
      <c r="F36" s="301">
        <v>29.093965180000001</v>
      </c>
      <c r="G36" s="301">
        <v>31.293890869999998</v>
      </c>
      <c r="H36" s="301">
        <v>33.492102789999997</v>
      </c>
      <c r="I36" s="301">
        <v>38.822236959999998</v>
      </c>
      <c r="J36" s="301">
        <v>37.902866230000001</v>
      </c>
      <c r="K36" s="301">
        <v>32.435741810000003</v>
      </c>
      <c r="L36" s="301">
        <v>29.49104414</v>
      </c>
      <c r="M36" s="301">
        <v>32.197268029999996</v>
      </c>
      <c r="N36" s="301">
        <v>34.412505070000002</v>
      </c>
      <c r="O36" s="301">
        <v>34.544550739999998</v>
      </c>
      <c r="P36" s="301">
        <v>30.767058540000001</v>
      </c>
      <c r="Q36" s="301">
        <v>31.618171749999998</v>
      </c>
      <c r="R36" s="301">
        <v>27.341642969999999</v>
      </c>
      <c r="S36" s="301">
        <v>30.69254372</v>
      </c>
      <c r="T36" s="301">
        <v>29.53497677</v>
      </c>
      <c r="U36" s="301">
        <v>36.791284670000003</v>
      </c>
      <c r="V36" s="301">
        <v>36.124275040000001</v>
      </c>
      <c r="W36" s="301">
        <v>30.169090629999999</v>
      </c>
      <c r="X36" s="301">
        <v>29.235700479999998</v>
      </c>
      <c r="Y36" s="301">
        <v>30.44991984</v>
      </c>
      <c r="Z36" s="301">
        <v>33.088877230000001</v>
      </c>
      <c r="AA36" s="301">
        <v>32.931024899999997</v>
      </c>
      <c r="AB36" s="301">
        <v>30.146380019999999</v>
      </c>
      <c r="AC36" s="301">
        <v>30.443216799999998</v>
      </c>
      <c r="AD36" s="301">
        <v>28.04940371</v>
      </c>
      <c r="AE36" s="301">
        <v>29.030153219999999</v>
      </c>
      <c r="AF36" s="301">
        <v>32.71795341</v>
      </c>
      <c r="AG36" s="301">
        <v>36.764427339999997</v>
      </c>
      <c r="AH36" s="301">
        <v>34.919012360000004</v>
      </c>
      <c r="AI36" s="301">
        <v>30.214963170000001</v>
      </c>
      <c r="AJ36" s="301">
        <v>28.631455630000001</v>
      </c>
      <c r="AK36" s="301">
        <v>30.334749989999999</v>
      </c>
      <c r="AL36" s="301">
        <v>33.309052520000002</v>
      </c>
      <c r="AM36" s="301">
        <v>35.929544559999997</v>
      </c>
      <c r="AN36" s="301">
        <v>30.513153890000002</v>
      </c>
      <c r="AO36" s="301">
        <v>31.790814390000001</v>
      </c>
      <c r="AP36" s="301">
        <v>29.5055196</v>
      </c>
      <c r="AQ36" s="301">
        <v>29.644769780000001</v>
      </c>
      <c r="AR36" s="301">
        <v>32.342389820000001</v>
      </c>
      <c r="AS36" s="301">
        <v>35.187269399999998</v>
      </c>
      <c r="AT36" s="301">
        <v>34.877354660000002</v>
      </c>
      <c r="AU36" s="301">
        <v>29.747859170000002</v>
      </c>
      <c r="AV36" s="301">
        <v>30.199088660000001</v>
      </c>
      <c r="AW36" s="301">
        <v>31.023077149999999</v>
      </c>
      <c r="AX36" s="301">
        <v>34.221330000000002</v>
      </c>
      <c r="AY36" s="301">
        <v>37.26688</v>
      </c>
      <c r="AZ36" s="462">
        <v>31.897089999999999</v>
      </c>
      <c r="BA36" s="462">
        <v>32.528939999999999</v>
      </c>
      <c r="BB36" s="462">
        <v>30.77206</v>
      </c>
      <c r="BC36" s="462">
        <v>31.177050000000001</v>
      </c>
      <c r="BD36" s="462">
        <v>33.415300000000002</v>
      </c>
      <c r="BE36" s="462">
        <v>38.196019999999997</v>
      </c>
      <c r="BF36" s="462">
        <v>36.977110000000003</v>
      </c>
      <c r="BG36" s="462">
        <v>32.371609999999997</v>
      </c>
      <c r="BH36" s="462">
        <v>30.628450000000001</v>
      </c>
      <c r="BI36" s="462">
        <v>31.54092</v>
      </c>
      <c r="BJ36" s="462">
        <v>34.443260000000002</v>
      </c>
      <c r="BK36" s="462">
        <v>36.193179999999998</v>
      </c>
      <c r="BL36" s="462">
        <v>31.630230000000001</v>
      </c>
      <c r="BM36" s="462">
        <v>32.666710000000002</v>
      </c>
      <c r="BN36" s="462">
        <v>30.458220000000001</v>
      </c>
      <c r="BO36" s="462">
        <v>31.381830000000001</v>
      </c>
      <c r="BP36" s="462">
        <v>33.933929999999997</v>
      </c>
      <c r="BQ36" s="462">
        <v>38.856029999999997</v>
      </c>
      <c r="BR36" s="462">
        <v>37.303420000000003</v>
      </c>
      <c r="BS36" s="462">
        <v>32.275109999999998</v>
      </c>
      <c r="BT36" s="462">
        <v>30.31016</v>
      </c>
      <c r="BU36" s="462">
        <v>31.348189999999999</v>
      </c>
      <c r="BV36" s="462">
        <v>33.773290000000003</v>
      </c>
    </row>
    <row r="37" spans="1:74" ht="11.1" customHeight="1" x14ac:dyDescent="0.2">
      <c r="A37" s="234" t="s">
        <v>708</v>
      </c>
      <c r="B37" s="478" t="s">
        <v>1021</v>
      </c>
      <c r="C37" s="468">
        <v>7.5859346490000004</v>
      </c>
      <c r="D37" s="468">
        <v>6.7361877229999996</v>
      </c>
      <c r="E37" s="468">
        <v>5.8662121029999996</v>
      </c>
      <c r="F37" s="468">
        <v>5.899921215</v>
      </c>
      <c r="G37" s="468">
        <v>4.7123450079999998</v>
      </c>
      <c r="H37" s="468">
        <v>4.8228631709999998</v>
      </c>
      <c r="I37" s="468">
        <v>8.4887887650000007</v>
      </c>
      <c r="J37" s="468">
        <v>9.8591362270000005</v>
      </c>
      <c r="K37" s="468">
        <v>9.367711087</v>
      </c>
      <c r="L37" s="468">
        <v>8.3393546379999997</v>
      </c>
      <c r="M37" s="468">
        <v>8.3430160079999993</v>
      </c>
      <c r="N37" s="468">
        <v>9.5703877070000001</v>
      </c>
      <c r="O37" s="468">
        <v>9.8173880709999999</v>
      </c>
      <c r="P37" s="468">
        <v>8.2987965599999995</v>
      </c>
      <c r="Q37" s="468">
        <v>9.4811761749999999</v>
      </c>
      <c r="R37" s="468">
        <v>6.9533880180000001</v>
      </c>
      <c r="S37" s="468">
        <v>4.9970098370000002</v>
      </c>
      <c r="T37" s="468">
        <v>6.7766913500000001</v>
      </c>
      <c r="U37" s="468">
        <v>10.793222</v>
      </c>
      <c r="V37" s="468">
        <v>10.709464179999999</v>
      </c>
      <c r="W37" s="468">
        <v>9.3253722159999999</v>
      </c>
      <c r="X37" s="468">
        <v>8.6803831959999993</v>
      </c>
      <c r="Y37" s="468">
        <v>8.4389023739999995</v>
      </c>
      <c r="Z37" s="468">
        <v>9.8059654520000006</v>
      </c>
      <c r="AA37" s="468">
        <v>10.34089427</v>
      </c>
      <c r="AB37" s="468">
        <v>9.0909883310000001</v>
      </c>
      <c r="AC37" s="468">
        <v>8.6160249350000004</v>
      </c>
      <c r="AD37" s="468">
        <v>6.6961648089999999</v>
      </c>
      <c r="AE37" s="468">
        <v>5.2138664979999998</v>
      </c>
      <c r="AF37" s="468">
        <v>7.9533418280000001</v>
      </c>
      <c r="AG37" s="468">
        <v>11.627345869999999</v>
      </c>
      <c r="AH37" s="468">
        <v>11.12720393</v>
      </c>
      <c r="AI37" s="468">
        <v>9.3984484259999999</v>
      </c>
      <c r="AJ37" s="468">
        <v>8.4100576690000004</v>
      </c>
      <c r="AK37" s="468">
        <v>8.5700491910000007</v>
      </c>
      <c r="AL37" s="468">
        <v>9.3843007679999992</v>
      </c>
      <c r="AM37" s="468">
        <v>9.415310088</v>
      </c>
      <c r="AN37" s="468">
        <v>7.7464810479999997</v>
      </c>
      <c r="AO37" s="468">
        <v>6.3753308579999999</v>
      </c>
      <c r="AP37" s="468">
        <v>5.4525952039999996</v>
      </c>
      <c r="AQ37" s="468">
        <v>6.0704513159999998</v>
      </c>
      <c r="AR37" s="468">
        <v>8.5788010430000003</v>
      </c>
      <c r="AS37" s="468">
        <v>10.707516099999999</v>
      </c>
      <c r="AT37" s="468">
        <v>10.991628370000001</v>
      </c>
      <c r="AU37" s="468">
        <v>9.8148369540000004</v>
      </c>
      <c r="AV37" s="468">
        <v>7.6978182769999997</v>
      </c>
      <c r="AW37" s="468">
        <v>8.0742256230000002</v>
      </c>
      <c r="AX37" s="468">
        <v>8.5638629460000004</v>
      </c>
      <c r="AY37" s="468">
        <v>9.2878142419999996</v>
      </c>
      <c r="AZ37" s="456">
        <v>7.5981160000000001</v>
      </c>
      <c r="BA37" s="456">
        <v>6.7218970000000002</v>
      </c>
      <c r="BB37" s="456">
        <v>6.0060799999999999</v>
      </c>
      <c r="BC37" s="456">
        <v>4.9672169999999998</v>
      </c>
      <c r="BD37" s="456">
        <v>6.6887249999999998</v>
      </c>
      <c r="BE37" s="456">
        <v>10.904640000000001</v>
      </c>
      <c r="BF37" s="456">
        <v>11.980790000000001</v>
      </c>
      <c r="BG37" s="456">
        <v>10.70641</v>
      </c>
      <c r="BH37" s="456">
        <v>8.5650770000000005</v>
      </c>
      <c r="BI37" s="456">
        <v>8.7489290000000004</v>
      </c>
      <c r="BJ37" s="456">
        <v>9.9973310000000009</v>
      </c>
      <c r="BK37" s="456">
        <v>9.5530170000000005</v>
      </c>
      <c r="BL37" s="456">
        <v>7.0874379999999997</v>
      </c>
      <c r="BM37" s="456">
        <v>6.1325539999999998</v>
      </c>
      <c r="BN37" s="456">
        <v>4.9293199999999997</v>
      </c>
      <c r="BO37" s="456">
        <v>4.1329770000000003</v>
      </c>
      <c r="BP37" s="456">
        <v>5.9003540000000001</v>
      </c>
      <c r="BQ37" s="456">
        <v>10.21884</v>
      </c>
      <c r="BR37" s="456">
        <v>11.63321</v>
      </c>
      <c r="BS37" s="456">
        <v>10.163209999999999</v>
      </c>
      <c r="BT37" s="456">
        <v>7.9363489999999999</v>
      </c>
      <c r="BU37" s="456">
        <v>8.2225699999999993</v>
      </c>
      <c r="BV37" s="456">
        <v>9.1441140000000001</v>
      </c>
    </row>
    <row r="38" spans="1:74" ht="11.1" customHeight="1" x14ac:dyDescent="0.2">
      <c r="A38" s="234" t="s">
        <v>709</v>
      </c>
      <c r="B38" s="478" t="s">
        <v>473</v>
      </c>
      <c r="C38" s="468">
        <v>8.7431164950000007</v>
      </c>
      <c r="D38" s="468">
        <v>7.5986228320000002</v>
      </c>
      <c r="E38" s="468">
        <v>7.7727127539999996</v>
      </c>
      <c r="F38" s="468">
        <v>6.390132983</v>
      </c>
      <c r="G38" s="468">
        <v>6.7555069249999997</v>
      </c>
      <c r="H38" s="468">
        <v>7.3375753450000003</v>
      </c>
      <c r="I38" s="468">
        <v>9.9951739340000003</v>
      </c>
      <c r="J38" s="468">
        <v>10.615330370000001</v>
      </c>
      <c r="K38" s="468">
        <v>9.1324222380000002</v>
      </c>
      <c r="L38" s="468">
        <v>8.385279251</v>
      </c>
      <c r="M38" s="468">
        <v>7.8326144319999997</v>
      </c>
      <c r="N38" s="468">
        <v>8.4508815269999999</v>
      </c>
      <c r="O38" s="468">
        <v>8.6759351759999994</v>
      </c>
      <c r="P38" s="468">
        <v>6.6597801490000004</v>
      </c>
      <c r="Q38" s="468">
        <v>6.8842867180000002</v>
      </c>
      <c r="R38" s="468">
        <v>5.4293321050000003</v>
      </c>
      <c r="S38" s="468">
        <v>4.3934957529999998</v>
      </c>
      <c r="T38" s="468">
        <v>5.9778961580000001</v>
      </c>
      <c r="U38" s="468">
        <v>9.1332900890000008</v>
      </c>
      <c r="V38" s="468">
        <v>9.0872809770000007</v>
      </c>
      <c r="W38" s="468">
        <v>7.4334908259999999</v>
      </c>
      <c r="X38" s="468">
        <v>7.635243548</v>
      </c>
      <c r="Y38" s="468">
        <v>7.1257202729999998</v>
      </c>
      <c r="Z38" s="468">
        <v>7.5749830950000003</v>
      </c>
      <c r="AA38" s="468">
        <v>6.9219535460000001</v>
      </c>
      <c r="AB38" s="468">
        <v>5.8782389889999997</v>
      </c>
      <c r="AC38" s="468">
        <v>4.6703509219999999</v>
      </c>
      <c r="AD38" s="468">
        <v>3.469405176</v>
      </c>
      <c r="AE38" s="468">
        <v>3.1684617720000001</v>
      </c>
      <c r="AF38" s="468">
        <v>4.4609534330000002</v>
      </c>
      <c r="AG38" s="468">
        <v>6.4940825159999997</v>
      </c>
      <c r="AH38" s="468">
        <v>6.5643834539999997</v>
      </c>
      <c r="AI38" s="468">
        <v>6.0095055430000004</v>
      </c>
      <c r="AJ38" s="468">
        <v>5.9277338909999999</v>
      </c>
      <c r="AK38" s="468">
        <v>5.7077841249999999</v>
      </c>
      <c r="AL38" s="468">
        <v>6.4607289750000003</v>
      </c>
      <c r="AM38" s="468">
        <v>7.258841544</v>
      </c>
      <c r="AN38" s="468">
        <v>6.5213028050000004</v>
      </c>
      <c r="AO38" s="468">
        <v>5.8095443790000001</v>
      </c>
      <c r="AP38" s="468">
        <v>4.317882311</v>
      </c>
      <c r="AQ38" s="468">
        <v>4.387993475</v>
      </c>
      <c r="AR38" s="468">
        <v>5.5270412689999997</v>
      </c>
      <c r="AS38" s="468">
        <v>6.9685800699999998</v>
      </c>
      <c r="AT38" s="468">
        <v>6.6459762260000002</v>
      </c>
      <c r="AU38" s="468">
        <v>6.055330337</v>
      </c>
      <c r="AV38" s="468">
        <v>5.99965364</v>
      </c>
      <c r="AW38" s="468">
        <v>5.7789144099999996</v>
      </c>
      <c r="AX38" s="468">
        <v>5.4047809999999998</v>
      </c>
      <c r="AY38" s="468">
        <v>5.4197259999999998</v>
      </c>
      <c r="AZ38" s="456">
        <v>6.3116620000000001</v>
      </c>
      <c r="BA38" s="456">
        <v>5.6514350000000002</v>
      </c>
      <c r="BB38" s="456">
        <v>4.422847</v>
      </c>
      <c r="BC38" s="456">
        <v>3.8784869999999998</v>
      </c>
      <c r="BD38" s="456">
        <v>4.6097590000000004</v>
      </c>
      <c r="BE38" s="456">
        <v>6.7740830000000001</v>
      </c>
      <c r="BF38" s="456">
        <v>6.7578250000000004</v>
      </c>
      <c r="BG38" s="456">
        <v>6.1247660000000002</v>
      </c>
      <c r="BH38" s="456">
        <v>6.000534</v>
      </c>
      <c r="BI38" s="456">
        <v>5.738175</v>
      </c>
      <c r="BJ38" s="456">
        <v>6.4348109999999998</v>
      </c>
      <c r="BK38" s="456">
        <v>6.84884</v>
      </c>
      <c r="BL38" s="456">
        <v>5.8143079999999996</v>
      </c>
      <c r="BM38" s="456">
        <v>5.1044830000000001</v>
      </c>
      <c r="BN38" s="456">
        <v>3.6320890000000001</v>
      </c>
      <c r="BO38" s="456">
        <v>2.9901049999999998</v>
      </c>
      <c r="BP38" s="456">
        <v>3.816173</v>
      </c>
      <c r="BQ38" s="456">
        <v>6.1230760000000002</v>
      </c>
      <c r="BR38" s="456">
        <v>6.2834560000000002</v>
      </c>
      <c r="BS38" s="456">
        <v>5.6245659999999997</v>
      </c>
      <c r="BT38" s="456">
        <v>5.4323949999999996</v>
      </c>
      <c r="BU38" s="456">
        <v>5.2381380000000002</v>
      </c>
      <c r="BV38" s="456">
        <v>5.7833629999999996</v>
      </c>
    </row>
    <row r="39" spans="1:74" ht="11.1" customHeight="1" x14ac:dyDescent="0.2">
      <c r="A39" s="234" t="s">
        <v>710</v>
      </c>
      <c r="B39" s="446" t="s">
        <v>1022</v>
      </c>
      <c r="C39" s="468">
        <v>0.86758400000000002</v>
      </c>
      <c r="D39" s="468">
        <v>0.75590000000000002</v>
      </c>
      <c r="E39" s="468">
        <v>0.85374899999999998</v>
      </c>
      <c r="F39" s="468">
        <v>0.82738299999999998</v>
      </c>
      <c r="G39" s="468">
        <v>0.84770000000000001</v>
      </c>
      <c r="H39" s="468">
        <v>0.65011600000000003</v>
      </c>
      <c r="I39" s="468">
        <v>0.84089499999999995</v>
      </c>
      <c r="J39" s="468">
        <v>0.83744300000000005</v>
      </c>
      <c r="K39" s="468">
        <v>0.82007600000000003</v>
      </c>
      <c r="L39" s="468">
        <v>0.85456600000000005</v>
      </c>
      <c r="M39" s="468">
        <v>0.836503</v>
      </c>
      <c r="N39" s="468">
        <v>0.85962000000000005</v>
      </c>
      <c r="O39" s="468">
        <v>0.83122499999999999</v>
      </c>
      <c r="P39" s="468">
        <v>0.77454000000000001</v>
      </c>
      <c r="Q39" s="468">
        <v>0.83724699999999996</v>
      </c>
      <c r="R39" s="468">
        <v>0.68923800000000002</v>
      </c>
      <c r="S39" s="468">
        <v>9.3605999999999995E-2</v>
      </c>
      <c r="T39" s="468">
        <v>0.26156499999999999</v>
      </c>
      <c r="U39" s="468">
        <v>0.83072100000000004</v>
      </c>
      <c r="V39" s="468">
        <v>0.83983600000000003</v>
      </c>
      <c r="W39" s="468">
        <v>0.82006299999999999</v>
      </c>
      <c r="X39" s="468">
        <v>0.82575900000000002</v>
      </c>
      <c r="Y39" s="468">
        <v>0.81478600000000001</v>
      </c>
      <c r="Z39" s="468">
        <v>0.81643200000000005</v>
      </c>
      <c r="AA39" s="468">
        <v>0.85842499999999999</v>
      </c>
      <c r="AB39" s="468">
        <v>0.80249899999999996</v>
      </c>
      <c r="AC39" s="468">
        <v>0.84143400000000002</v>
      </c>
      <c r="AD39" s="468">
        <v>0.82582299999999997</v>
      </c>
      <c r="AE39" s="468">
        <v>0.84636800000000001</v>
      </c>
      <c r="AF39" s="468">
        <v>0.80575600000000003</v>
      </c>
      <c r="AG39" s="468">
        <v>0.83313499999999996</v>
      </c>
      <c r="AH39" s="468">
        <v>0.84156799999999998</v>
      </c>
      <c r="AI39" s="468">
        <v>0.79703599999999997</v>
      </c>
      <c r="AJ39" s="468">
        <v>0.85308799999999996</v>
      </c>
      <c r="AK39" s="468">
        <v>0.82161600000000001</v>
      </c>
      <c r="AL39" s="468">
        <v>0.840391</v>
      </c>
      <c r="AM39" s="468">
        <v>0.851742</v>
      </c>
      <c r="AN39" s="468">
        <v>0.76475499999999996</v>
      </c>
      <c r="AO39" s="468">
        <v>0.76521499999999998</v>
      </c>
      <c r="AP39" s="468">
        <v>0.23291899999999999</v>
      </c>
      <c r="AQ39" s="468">
        <v>-3.3170000000000001E-3</v>
      </c>
      <c r="AR39" s="468">
        <v>0.103162</v>
      </c>
      <c r="AS39" s="468">
        <v>0.838731</v>
      </c>
      <c r="AT39" s="468">
        <v>0.84047700000000003</v>
      </c>
      <c r="AU39" s="468">
        <v>0.81954700000000003</v>
      </c>
      <c r="AV39" s="468">
        <v>0.85873699999999997</v>
      </c>
      <c r="AW39" s="468">
        <v>0.83337000000000006</v>
      </c>
      <c r="AX39" s="468">
        <v>0.82494000000000001</v>
      </c>
      <c r="AY39" s="468">
        <v>0.82494000000000001</v>
      </c>
      <c r="AZ39" s="456">
        <v>0.74509999999999998</v>
      </c>
      <c r="BA39" s="456">
        <v>0.82494000000000001</v>
      </c>
      <c r="BB39" s="456">
        <v>0.79832999999999998</v>
      </c>
      <c r="BC39" s="456">
        <v>0.82494000000000001</v>
      </c>
      <c r="BD39" s="456">
        <v>0.79832999999999998</v>
      </c>
      <c r="BE39" s="456">
        <v>0.82494000000000001</v>
      </c>
      <c r="BF39" s="456">
        <v>0.82494000000000001</v>
      </c>
      <c r="BG39" s="456">
        <v>0.79832999999999998</v>
      </c>
      <c r="BH39" s="456">
        <v>0.82494000000000001</v>
      </c>
      <c r="BI39" s="456">
        <v>0.79832999999999998</v>
      </c>
      <c r="BJ39" s="456">
        <v>0.82494000000000001</v>
      </c>
      <c r="BK39" s="456">
        <v>0.82494000000000001</v>
      </c>
      <c r="BL39" s="456">
        <v>0.74509999999999998</v>
      </c>
      <c r="BM39" s="456">
        <v>0.82494000000000001</v>
      </c>
      <c r="BN39" s="456">
        <v>0.79832999999999998</v>
      </c>
      <c r="BO39" s="456">
        <v>9.3549999999999994E-2</v>
      </c>
      <c r="BP39" s="456">
        <v>0.30449999999999999</v>
      </c>
      <c r="BQ39" s="456">
        <v>0.82494000000000001</v>
      </c>
      <c r="BR39" s="456">
        <v>0.82494000000000001</v>
      </c>
      <c r="BS39" s="456">
        <v>0.79832999999999998</v>
      </c>
      <c r="BT39" s="456">
        <v>0.82494000000000001</v>
      </c>
      <c r="BU39" s="456">
        <v>0.79832999999999998</v>
      </c>
      <c r="BV39" s="456">
        <v>0.82494000000000001</v>
      </c>
    </row>
    <row r="40" spans="1:74" ht="11.1" customHeight="1" x14ac:dyDescent="0.2">
      <c r="A40" s="235" t="s">
        <v>711</v>
      </c>
      <c r="B40" s="446" t="s">
        <v>1015</v>
      </c>
      <c r="C40" s="468">
        <v>13.59812518</v>
      </c>
      <c r="D40" s="468">
        <v>11.3260217</v>
      </c>
      <c r="E40" s="468">
        <v>12.188713529999999</v>
      </c>
      <c r="F40" s="468">
        <v>8.787450904</v>
      </c>
      <c r="G40" s="468">
        <v>11.970655130000001</v>
      </c>
      <c r="H40" s="468">
        <v>14.719814899999999</v>
      </c>
      <c r="I40" s="468">
        <v>13.993031889999999</v>
      </c>
      <c r="J40" s="468">
        <v>11.18289998</v>
      </c>
      <c r="K40" s="468">
        <v>7.8584555270000003</v>
      </c>
      <c r="L40" s="468">
        <v>6.8197950699999996</v>
      </c>
      <c r="M40" s="468">
        <v>9.4030789759999998</v>
      </c>
      <c r="N40" s="468">
        <v>9.6318691320000003</v>
      </c>
      <c r="O40" s="468">
        <v>9.7925876029999994</v>
      </c>
      <c r="P40" s="468">
        <v>8.3793018830000001</v>
      </c>
      <c r="Q40" s="468">
        <v>7.887113652</v>
      </c>
      <c r="R40" s="468">
        <v>7.3952429940000002</v>
      </c>
      <c r="S40" s="468">
        <v>14.96092797</v>
      </c>
      <c r="T40" s="468">
        <v>10.312402049999999</v>
      </c>
      <c r="U40" s="468">
        <v>9.557622233</v>
      </c>
      <c r="V40" s="468">
        <v>9.2098063440000004</v>
      </c>
      <c r="W40" s="468">
        <v>6.7662964600000004</v>
      </c>
      <c r="X40" s="468">
        <v>6.7722454599999997</v>
      </c>
      <c r="Y40" s="468">
        <v>8.4202624539999995</v>
      </c>
      <c r="Z40" s="468">
        <v>9.1007076579999993</v>
      </c>
      <c r="AA40" s="468">
        <v>9.1816481319999994</v>
      </c>
      <c r="AB40" s="468">
        <v>8.2209680509999998</v>
      </c>
      <c r="AC40" s="468">
        <v>9.4871364289999995</v>
      </c>
      <c r="AD40" s="468">
        <v>8.9341582759999998</v>
      </c>
      <c r="AE40" s="468">
        <v>10.75062782</v>
      </c>
      <c r="AF40" s="468">
        <v>11.124403450000001</v>
      </c>
      <c r="AG40" s="468">
        <v>10.551704620000001</v>
      </c>
      <c r="AH40" s="468">
        <v>9.1848687909999995</v>
      </c>
      <c r="AI40" s="468">
        <v>6.8814124320000003</v>
      </c>
      <c r="AJ40" s="468">
        <v>6.7543437969999998</v>
      </c>
      <c r="AK40" s="468">
        <v>8.6703366249999991</v>
      </c>
      <c r="AL40" s="468">
        <v>9.9700332770000006</v>
      </c>
      <c r="AM40" s="468">
        <v>11.177691599999999</v>
      </c>
      <c r="AN40" s="468">
        <v>8.6804302819999997</v>
      </c>
      <c r="AO40" s="468">
        <v>10.28926377</v>
      </c>
      <c r="AP40" s="468">
        <v>11.15802354</v>
      </c>
      <c r="AQ40" s="468">
        <v>10.87391375</v>
      </c>
      <c r="AR40" s="468">
        <v>10.000381709999999</v>
      </c>
      <c r="AS40" s="468">
        <v>8.6301418220000006</v>
      </c>
      <c r="AT40" s="468">
        <v>9.2282162050000007</v>
      </c>
      <c r="AU40" s="468">
        <v>6.6108475779999996</v>
      </c>
      <c r="AV40" s="468">
        <v>7.917386788</v>
      </c>
      <c r="AW40" s="468">
        <v>9.3159069649999999</v>
      </c>
      <c r="AX40" s="468">
        <v>12.46</v>
      </c>
      <c r="AY40" s="468">
        <v>14.53</v>
      </c>
      <c r="AZ40" s="456">
        <v>9.9870000000000001</v>
      </c>
      <c r="BA40" s="456">
        <v>10.714</v>
      </c>
      <c r="BB40" s="456">
        <v>10.529</v>
      </c>
      <c r="BC40" s="456">
        <v>12.208</v>
      </c>
      <c r="BD40" s="456">
        <v>12.406000000000001</v>
      </c>
      <c r="BE40" s="456">
        <v>11.157999999999999</v>
      </c>
      <c r="BF40" s="456">
        <v>9.3870000000000005</v>
      </c>
      <c r="BG40" s="456">
        <v>7.3639999999999999</v>
      </c>
      <c r="BH40" s="456">
        <v>7.3419999999999996</v>
      </c>
      <c r="BI40" s="456">
        <v>8.8610000000000007</v>
      </c>
      <c r="BJ40" s="456">
        <v>9.6829999999999998</v>
      </c>
      <c r="BK40" s="456">
        <v>11.11</v>
      </c>
      <c r="BL40" s="456">
        <v>10.16</v>
      </c>
      <c r="BM40" s="456">
        <v>11.03</v>
      </c>
      <c r="BN40" s="456">
        <v>10.91</v>
      </c>
      <c r="BO40" s="456">
        <v>13.709</v>
      </c>
      <c r="BP40" s="456">
        <v>13.67</v>
      </c>
      <c r="BQ40" s="456">
        <v>11.847</v>
      </c>
      <c r="BR40" s="456">
        <v>9.5210000000000008</v>
      </c>
      <c r="BS40" s="456">
        <v>7.49</v>
      </c>
      <c r="BT40" s="456">
        <v>7.45</v>
      </c>
      <c r="BU40" s="456">
        <v>9.14</v>
      </c>
      <c r="BV40" s="456">
        <v>9.9600000000000009</v>
      </c>
    </row>
    <row r="41" spans="1:74" ht="11.1" customHeight="1" x14ac:dyDescent="0.2">
      <c r="A41" s="234" t="s">
        <v>1586</v>
      </c>
      <c r="B41" s="446" t="s">
        <v>1016</v>
      </c>
      <c r="C41" s="468">
        <v>4.2249729790000004</v>
      </c>
      <c r="D41" s="468">
        <v>4.5667380949999998</v>
      </c>
      <c r="E41" s="468">
        <v>4.7565886409999996</v>
      </c>
      <c r="F41" s="468">
        <v>5.2365305590000002</v>
      </c>
      <c r="G41" s="468">
        <v>4.8722915479999998</v>
      </c>
      <c r="H41" s="468">
        <v>3.8501008429999999</v>
      </c>
      <c r="I41" s="468">
        <v>3.4096328640000002</v>
      </c>
      <c r="J41" s="468">
        <v>3.3762375590000002</v>
      </c>
      <c r="K41" s="468">
        <v>3.3675559609999999</v>
      </c>
      <c r="L41" s="468">
        <v>3.3922249099999999</v>
      </c>
      <c r="M41" s="468">
        <v>4.3675596890000001</v>
      </c>
      <c r="N41" s="468">
        <v>4.5938347650000004</v>
      </c>
      <c r="O41" s="468">
        <v>4.0861861910000004</v>
      </c>
      <c r="P41" s="468">
        <v>5.1080136759999997</v>
      </c>
      <c r="Q41" s="468">
        <v>4.713026953</v>
      </c>
      <c r="R41" s="468">
        <v>4.6717805889999999</v>
      </c>
      <c r="S41" s="468">
        <v>3.9137824050000001</v>
      </c>
      <c r="T41" s="468">
        <v>3.6612254430000002</v>
      </c>
      <c r="U41" s="468">
        <v>3.7537564400000001</v>
      </c>
      <c r="V41" s="468">
        <v>3.8199812689999999</v>
      </c>
      <c r="W41" s="468">
        <v>3.5787636319999998</v>
      </c>
      <c r="X41" s="468">
        <v>3.1929117699999998</v>
      </c>
      <c r="Y41" s="468">
        <v>4.0046305530000001</v>
      </c>
      <c r="Z41" s="468">
        <v>4.3065478270000002</v>
      </c>
      <c r="AA41" s="468">
        <v>4.0524073100000004</v>
      </c>
      <c r="AB41" s="468">
        <v>4.4272173779999999</v>
      </c>
      <c r="AC41" s="468">
        <v>4.5197586310000002</v>
      </c>
      <c r="AD41" s="468">
        <v>5.4137641329999999</v>
      </c>
      <c r="AE41" s="468">
        <v>5.7787770490000003</v>
      </c>
      <c r="AF41" s="468">
        <v>4.9750167679999997</v>
      </c>
      <c r="AG41" s="468">
        <v>3.8315497280000002</v>
      </c>
      <c r="AH41" s="468">
        <v>4.0871540419999999</v>
      </c>
      <c r="AI41" s="468">
        <v>4.273084484</v>
      </c>
      <c r="AJ41" s="468">
        <v>4.2474674730000004</v>
      </c>
      <c r="AK41" s="468">
        <v>4.7471678900000001</v>
      </c>
      <c r="AL41" s="468">
        <v>4.9128632120000004</v>
      </c>
      <c r="AM41" s="468">
        <v>5.3060005280000002</v>
      </c>
      <c r="AN41" s="468">
        <v>4.7430443689999997</v>
      </c>
      <c r="AO41" s="468">
        <v>5.8237862219999998</v>
      </c>
      <c r="AP41" s="468">
        <v>5.2026662610000001</v>
      </c>
      <c r="AQ41" s="468">
        <v>4.9205658000000003</v>
      </c>
      <c r="AR41" s="468">
        <v>4.4639124969999999</v>
      </c>
      <c r="AS41" s="468">
        <v>4.2360223079999999</v>
      </c>
      <c r="AT41" s="468">
        <v>3.6708341170000001</v>
      </c>
      <c r="AU41" s="468">
        <v>3.410470525</v>
      </c>
      <c r="AV41" s="468">
        <v>5.0614712380000002</v>
      </c>
      <c r="AW41" s="468">
        <v>5.0645192090000002</v>
      </c>
      <c r="AX41" s="468">
        <v>5.147748</v>
      </c>
      <c r="AY41" s="468">
        <v>5.1818960000000001</v>
      </c>
      <c r="AZ41" s="456">
        <v>5.0190039999999998</v>
      </c>
      <c r="BA41" s="456">
        <v>5.7252919999999996</v>
      </c>
      <c r="BB41" s="456">
        <v>5.6264989999999999</v>
      </c>
      <c r="BC41" s="456">
        <v>5.4827659999999998</v>
      </c>
      <c r="BD41" s="456">
        <v>4.8698779999999999</v>
      </c>
      <c r="BE41" s="456">
        <v>4.3569889999999996</v>
      </c>
      <c r="BF41" s="456">
        <v>4.2046960000000002</v>
      </c>
      <c r="BG41" s="456">
        <v>4.0255640000000001</v>
      </c>
      <c r="BH41" s="456">
        <v>5.0097659999999999</v>
      </c>
      <c r="BI41" s="456">
        <v>5.278295</v>
      </c>
      <c r="BJ41" s="456">
        <v>5.4523279999999996</v>
      </c>
      <c r="BK41" s="456">
        <v>5.5395589999999997</v>
      </c>
      <c r="BL41" s="456">
        <v>5.2746170000000001</v>
      </c>
      <c r="BM41" s="456">
        <v>6.1081060000000003</v>
      </c>
      <c r="BN41" s="456">
        <v>5.9431560000000001</v>
      </c>
      <c r="BO41" s="456">
        <v>5.8006799999999998</v>
      </c>
      <c r="BP41" s="456">
        <v>5.1502540000000003</v>
      </c>
      <c r="BQ41" s="456">
        <v>4.6150979999999997</v>
      </c>
      <c r="BR41" s="456">
        <v>4.2843270000000002</v>
      </c>
      <c r="BS41" s="456">
        <v>4.0867370000000003</v>
      </c>
      <c r="BT41" s="456">
        <v>5.2252070000000002</v>
      </c>
      <c r="BU41" s="456">
        <v>5.4503430000000002</v>
      </c>
      <c r="BV41" s="456">
        <v>5.5918659999999996</v>
      </c>
    </row>
    <row r="42" spans="1:74" ht="11.1" customHeight="1" x14ac:dyDescent="0.2">
      <c r="A42" s="234" t="s">
        <v>1587</v>
      </c>
      <c r="B42" s="446" t="s">
        <v>1017</v>
      </c>
      <c r="C42" s="468">
        <v>0.77321335099999999</v>
      </c>
      <c r="D42" s="468">
        <v>0.96963618799999995</v>
      </c>
      <c r="E42" s="468">
        <v>1.1989119210000001</v>
      </c>
      <c r="F42" s="468">
        <v>1.468727868</v>
      </c>
      <c r="G42" s="468">
        <v>1.680463896</v>
      </c>
      <c r="H42" s="468">
        <v>1.648922792</v>
      </c>
      <c r="I42" s="468">
        <v>1.641957766</v>
      </c>
      <c r="J42" s="468">
        <v>1.5171514559999999</v>
      </c>
      <c r="K42" s="468">
        <v>1.3858017789999999</v>
      </c>
      <c r="L42" s="468">
        <v>1.2322747940000001</v>
      </c>
      <c r="M42" s="468">
        <v>0.83881948799999995</v>
      </c>
      <c r="N42" s="468">
        <v>0.67433191100000001</v>
      </c>
      <c r="O42" s="468">
        <v>0.75029131599999999</v>
      </c>
      <c r="P42" s="468">
        <v>1.01470934</v>
      </c>
      <c r="Q42" s="468">
        <v>1.2484344469999999</v>
      </c>
      <c r="R42" s="468">
        <v>1.7065235430000001</v>
      </c>
      <c r="S42" s="468">
        <v>1.8568144900000001</v>
      </c>
      <c r="T42" s="468">
        <v>2.073526244</v>
      </c>
      <c r="U42" s="468">
        <v>2.2888854350000001</v>
      </c>
      <c r="V42" s="468">
        <v>1.9888325309999999</v>
      </c>
      <c r="W42" s="468">
        <v>1.7573058260000001</v>
      </c>
      <c r="X42" s="468">
        <v>1.577677878</v>
      </c>
      <c r="Y42" s="468">
        <v>1.054905282</v>
      </c>
      <c r="Z42" s="468">
        <v>0.85516407900000002</v>
      </c>
      <c r="AA42" s="468">
        <v>0.91712863600000005</v>
      </c>
      <c r="AB42" s="468">
        <v>1.149626319</v>
      </c>
      <c r="AC42" s="468">
        <v>1.7020277349999999</v>
      </c>
      <c r="AD42" s="468">
        <v>2.234171575</v>
      </c>
      <c r="AE42" s="468">
        <v>2.8180959589999999</v>
      </c>
      <c r="AF42" s="468">
        <v>2.9773134319999999</v>
      </c>
      <c r="AG42" s="468">
        <v>3.0092812800000002</v>
      </c>
      <c r="AH42" s="468">
        <v>2.6872750079999999</v>
      </c>
      <c r="AI42" s="468">
        <v>2.4141869659999999</v>
      </c>
      <c r="AJ42" s="468">
        <v>1.9814897339999999</v>
      </c>
      <c r="AK42" s="468">
        <v>1.3324682130000001</v>
      </c>
      <c r="AL42" s="468">
        <v>1.1913385110000001</v>
      </c>
      <c r="AM42" s="468">
        <v>1.393916943</v>
      </c>
      <c r="AN42" s="468">
        <v>1.567418754</v>
      </c>
      <c r="AO42" s="468">
        <v>2.1831306700000002</v>
      </c>
      <c r="AP42" s="468">
        <v>2.6647191270000001</v>
      </c>
      <c r="AQ42" s="468">
        <v>2.9429238610000001</v>
      </c>
      <c r="AR42" s="468">
        <v>3.1897719699999998</v>
      </c>
      <c r="AS42" s="468">
        <v>3.369992002</v>
      </c>
      <c r="AT42" s="468">
        <v>3.034676106</v>
      </c>
      <c r="AU42" s="468">
        <v>2.5842658549999999</v>
      </c>
      <c r="AV42" s="468">
        <v>2.2275004969999999</v>
      </c>
      <c r="AW42" s="468">
        <v>1.4865029569999999</v>
      </c>
      <c r="AX42" s="468">
        <v>1.282635</v>
      </c>
      <c r="AY42" s="468">
        <v>1.502497</v>
      </c>
      <c r="AZ42" s="456">
        <v>1.7515989999999999</v>
      </c>
      <c r="BA42" s="456">
        <v>2.3662299999999998</v>
      </c>
      <c r="BB42" s="456">
        <v>2.940925</v>
      </c>
      <c r="BC42" s="456">
        <v>3.4357639999999998</v>
      </c>
      <c r="BD42" s="456">
        <v>3.6192540000000002</v>
      </c>
      <c r="BE42" s="456">
        <v>3.7485520000000001</v>
      </c>
      <c r="BF42" s="456">
        <v>3.3497340000000002</v>
      </c>
      <c r="BG42" s="456">
        <v>2.9020589999999999</v>
      </c>
      <c r="BH42" s="456">
        <v>2.4987620000000001</v>
      </c>
      <c r="BI42" s="456">
        <v>1.6725380000000001</v>
      </c>
      <c r="BJ42" s="456">
        <v>1.5132289999999999</v>
      </c>
      <c r="BK42" s="456">
        <v>1.8061480000000001</v>
      </c>
      <c r="BL42" s="456">
        <v>2.107898</v>
      </c>
      <c r="BM42" s="456">
        <v>2.9842599999999999</v>
      </c>
      <c r="BN42" s="456">
        <v>3.849129</v>
      </c>
      <c r="BO42" s="456">
        <v>4.3326010000000004</v>
      </c>
      <c r="BP42" s="456">
        <v>4.6872749999999996</v>
      </c>
      <c r="BQ42" s="456">
        <v>4.8203839999999998</v>
      </c>
      <c r="BR42" s="456">
        <v>4.2962499999999997</v>
      </c>
      <c r="BS42" s="456">
        <v>3.6806369999999999</v>
      </c>
      <c r="BT42" s="456">
        <v>3.0831200000000001</v>
      </c>
      <c r="BU42" s="456">
        <v>2.0813649999999999</v>
      </c>
      <c r="BV42" s="456">
        <v>1.9813179999999999</v>
      </c>
    </row>
    <row r="43" spans="1:74" ht="11.1" customHeight="1" x14ac:dyDescent="0.2">
      <c r="A43" s="234" t="s">
        <v>712</v>
      </c>
      <c r="B43" s="478" t="s">
        <v>1566</v>
      </c>
      <c r="C43" s="468">
        <v>0.59190172100000005</v>
      </c>
      <c r="D43" s="468">
        <v>0.53353971200000005</v>
      </c>
      <c r="E43" s="468">
        <v>0.51404093500000003</v>
      </c>
      <c r="F43" s="468">
        <v>0.48381864699999999</v>
      </c>
      <c r="G43" s="468">
        <v>0.45492835700000001</v>
      </c>
      <c r="H43" s="468">
        <v>0.46270974100000001</v>
      </c>
      <c r="I43" s="468">
        <v>0.45275674399999999</v>
      </c>
      <c r="J43" s="468">
        <v>0.51466763699999996</v>
      </c>
      <c r="K43" s="468">
        <v>0.50371922000000002</v>
      </c>
      <c r="L43" s="468">
        <v>0.46754947899999999</v>
      </c>
      <c r="M43" s="468">
        <v>0.57567643999999996</v>
      </c>
      <c r="N43" s="468">
        <v>0.63158002800000002</v>
      </c>
      <c r="O43" s="468">
        <v>0.59093738299999998</v>
      </c>
      <c r="P43" s="468">
        <v>0.53191693399999995</v>
      </c>
      <c r="Q43" s="468">
        <v>0.56688680300000005</v>
      </c>
      <c r="R43" s="468">
        <v>0.49613772</v>
      </c>
      <c r="S43" s="468">
        <v>0.47690726</v>
      </c>
      <c r="T43" s="468">
        <v>0.47167052799999998</v>
      </c>
      <c r="U43" s="468">
        <v>0.43378746899999998</v>
      </c>
      <c r="V43" s="468">
        <v>0.46907373899999999</v>
      </c>
      <c r="W43" s="468">
        <v>0.48779866700000002</v>
      </c>
      <c r="X43" s="468">
        <v>0.55147962900000003</v>
      </c>
      <c r="Y43" s="468">
        <v>0.59071290399999998</v>
      </c>
      <c r="Z43" s="468">
        <v>0.62907712100000002</v>
      </c>
      <c r="AA43" s="468">
        <v>0.65856800699999996</v>
      </c>
      <c r="AB43" s="468">
        <v>0.57684195299999996</v>
      </c>
      <c r="AC43" s="468">
        <v>0.60648414399999995</v>
      </c>
      <c r="AD43" s="468">
        <v>0.47591673600000001</v>
      </c>
      <c r="AE43" s="468">
        <v>0.45395612400000002</v>
      </c>
      <c r="AF43" s="468">
        <v>0.42116850099999997</v>
      </c>
      <c r="AG43" s="468">
        <v>0.417328329</v>
      </c>
      <c r="AH43" s="468">
        <v>0.42655913099999998</v>
      </c>
      <c r="AI43" s="468">
        <v>0.44128931900000001</v>
      </c>
      <c r="AJ43" s="468">
        <v>0.45727506400000001</v>
      </c>
      <c r="AK43" s="468">
        <v>0.48532794499999998</v>
      </c>
      <c r="AL43" s="468">
        <v>0.54939677799999997</v>
      </c>
      <c r="AM43" s="468">
        <v>0.52604185800000003</v>
      </c>
      <c r="AN43" s="468">
        <v>0.48972162800000002</v>
      </c>
      <c r="AO43" s="468">
        <v>0.54454348600000002</v>
      </c>
      <c r="AP43" s="468">
        <v>0.47671415499999997</v>
      </c>
      <c r="AQ43" s="468">
        <v>0.452238586</v>
      </c>
      <c r="AR43" s="468">
        <v>0.47931933300000001</v>
      </c>
      <c r="AS43" s="468">
        <v>0.43628609699999998</v>
      </c>
      <c r="AT43" s="468">
        <v>0.46554663400000001</v>
      </c>
      <c r="AU43" s="468">
        <v>0.45256091599999998</v>
      </c>
      <c r="AV43" s="468">
        <v>0.43652121999999999</v>
      </c>
      <c r="AW43" s="468">
        <v>0.46963798600000001</v>
      </c>
      <c r="AX43" s="468">
        <v>0.53736209999999995</v>
      </c>
      <c r="AY43" s="468">
        <v>0.52000679999999999</v>
      </c>
      <c r="AZ43" s="456">
        <v>0.48461219999999999</v>
      </c>
      <c r="BA43" s="456">
        <v>0.52514970000000005</v>
      </c>
      <c r="BB43" s="456">
        <v>0.44837450000000001</v>
      </c>
      <c r="BC43" s="456">
        <v>0.3798784</v>
      </c>
      <c r="BD43" s="456">
        <v>0.42335840000000002</v>
      </c>
      <c r="BE43" s="456">
        <v>0.4288131</v>
      </c>
      <c r="BF43" s="456">
        <v>0.47213040000000001</v>
      </c>
      <c r="BG43" s="456">
        <v>0.45047930000000003</v>
      </c>
      <c r="BH43" s="456">
        <v>0.38736999999999999</v>
      </c>
      <c r="BI43" s="456">
        <v>0.44365759999999999</v>
      </c>
      <c r="BJ43" s="456">
        <v>0.53761579999999998</v>
      </c>
      <c r="BK43" s="456">
        <v>0.51068009999999997</v>
      </c>
      <c r="BL43" s="456">
        <v>0.44086799999999998</v>
      </c>
      <c r="BM43" s="456">
        <v>0.4823694</v>
      </c>
      <c r="BN43" s="456">
        <v>0.3961981</v>
      </c>
      <c r="BO43" s="456">
        <v>0.32292019999999999</v>
      </c>
      <c r="BP43" s="456">
        <v>0.40537570000000001</v>
      </c>
      <c r="BQ43" s="456">
        <v>0.40669729999999998</v>
      </c>
      <c r="BR43" s="456">
        <v>0.46023700000000001</v>
      </c>
      <c r="BS43" s="456">
        <v>0.43163119999999999</v>
      </c>
      <c r="BT43" s="456">
        <v>0.35815259999999999</v>
      </c>
      <c r="BU43" s="456">
        <v>0.41743940000000002</v>
      </c>
      <c r="BV43" s="456">
        <v>0.48769259999999998</v>
      </c>
    </row>
    <row r="44" spans="1:74" ht="11.1" customHeight="1" x14ac:dyDescent="0.2">
      <c r="A44" s="234" t="s">
        <v>714</v>
      </c>
      <c r="B44" s="476" t="s">
        <v>1567</v>
      </c>
      <c r="C44" s="468">
        <v>32.399546000000001</v>
      </c>
      <c r="D44" s="468">
        <v>28.387915</v>
      </c>
      <c r="E44" s="468">
        <v>28.746583999999999</v>
      </c>
      <c r="F44" s="468">
        <v>27.002652000000001</v>
      </c>
      <c r="G44" s="468">
        <v>27.434919000000001</v>
      </c>
      <c r="H44" s="468">
        <v>29.100542000000001</v>
      </c>
      <c r="I44" s="468">
        <v>34.241660000000003</v>
      </c>
      <c r="J44" s="468">
        <v>33.535984999999997</v>
      </c>
      <c r="K44" s="468">
        <v>28.235617000000001</v>
      </c>
      <c r="L44" s="468">
        <v>26.714389000000001</v>
      </c>
      <c r="M44" s="468">
        <v>30.252144000000001</v>
      </c>
      <c r="N44" s="468">
        <v>33.806263999999999</v>
      </c>
      <c r="O44" s="468">
        <v>32.373379040000003</v>
      </c>
      <c r="P44" s="468">
        <v>29.250390790000001</v>
      </c>
      <c r="Q44" s="468">
        <v>30.442627640000001</v>
      </c>
      <c r="R44" s="468">
        <v>27.003236990000001</v>
      </c>
      <c r="S44" s="468">
        <v>27.34811809</v>
      </c>
      <c r="T44" s="468">
        <v>27.723520780000001</v>
      </c>
      <c r="U44" s="468">
        <v>33.643691189999998</v>
      </c>
      <c r="V44" s="468">
        <v>32.413022320000003</v>
      </c>
      <c r="W44" s="468">
        <v>27.21788763</v>
      </c>
      <c r="X44" s="468">
        <v>27.407106089999999</v>
      </c>
      <c r="Y44" s="468">
        <v>29.029825079999998</v>
      </c>
      <c r="Z44" s="468">
        <v>31.52996606</v>
      </c>
      <c r="AA44" s="468">
        <v>33.549410379999998</v>
      </c>
      <c r="AB44" s="468">
        <v>29.154791790000001</v>
      </c>
      <c r="AC44" s="468">
        <v>29.350706800000001</v>
      </c>
      <c r="AD44" s="468">
        <v>26.819150539999999</v>
      </c>
      <c r="AE44" s="468">
        <v>27.870403599999999</v>
      </c>
      <c r="AF44" s="468">
        <v>30.62046569</v>
      </c>
      <c r="AG44" s="468">
        <v>35.077326710000001</v>
      </c>
      <c r="AH44" s="468">
        <v>33.041549519999997</v>
      </c>
      <c r="AI44" s="468">
        <v>28.700086559999999</v>
      </c>
      <c r="AJ44" s="468">
        <v>27.933450780000001</v>
      </c>
      <c r="AK44" s="468">
        <v>29.24949852</v>
      </c>
      <c r="AL44" s="468">
        <v>32.323727740000002</v>
      </c>
      <c r="AM44" s="468">
        <v>34.398067879999999</v>
      </c>
      <c r="AN44" s="468">
        <v>30.346069140000001</v>
      </c>
      <c r="AO44" s="468">
        <v>29.452096600000001</v>
      </c>
      <c r="AP44" s="468">
        <v>27.157338939999999</v>
      </c>
      <c r="AQ44" s="468">
        <v>28.29820733</v>
      </c>
      <c r="AR44" s="468">
        <v>30.91555245</v>
      </c>
      <c r="AS44" s="468">
        <v>34.771053950000002</v>
      </c>
      <c r="AT44" s="468">
        <v>33.845470450000001</v>
      </c>
      <c r="AU44" s="468">
        <v>28.836056459999998</v>
      </c>
      <c r="AV44" s="468">
        <v>28.210173659999999</v>
      </c>
      <c r="AW44" s="468">
        <v>28.700480509999998</v>
      </c>
      <c r="AX44" s="468">
        <v>32.127587820000002</v>
      </c>
      <c r="AY44" s="468">
        <v>32.877310000000001</v>
      </c>
      <c r="AZ44" s="456">
        <v>28.8429</v>
      </c>
      <c r="BA44" s="456">
        <v>30.192820000000001</v>
      </c>
      <c r="BB44" s="456">
        <v>28.287310000000002</v>
      </c>
      <c r="BC44" s="456">
        <v>28.87829</v>
      </c>
      <c r="BD44" s="456">
        <v>31.608440000000002</v>
      </c>
      <c r="BE44" s="456">
        <v>36.491109999999999</v>
      </c>
      <c r="BF44" s="456">
        <v>35.04513</v>
      </c>
      <c r="BG44" s="456">
        <v>30.242319999999999</v>
      </c>
      <c r="BH44" s="456">
        <v>29.585640000000001</v>
      </c>
      <c r="BI44" s="456">
        <v>30.385280000000002</v>
      </c>
      <c r="BJ44" s="456">
        <v>33.853700000000003</v>
      </c>
      <c r="BK44" s="456">
        <v>34.328769999999999</v>
      </c>
      <c r="BL44" s="456">
        <v>30.140740000000001</v>
      </c>
      <c r="BM44" s="456">
        <v>30.961449999999999</v>
      </c>
      <c r="BN44" s="456">
        <v>29.031310000000001</v>
      </c>
      <c r="BO44" s="456">
        <v>29.587579999999999</v>
      </c>
      <c r="BP44" s="456">
        <v>32.308799999999998</v>
      </c>
      <c r="BQ44" s="456">
        <v>37.240519999999997</v>
      </c>
      <c r="BR44" s="456">
        <v>35.683880000000002</v>
      </c>
      <c r="BS44" s="456">
        <v>30.569680000000002</v>
      </c>
      <c r="BT44" s="456">
        <v>29.74804</v>
      </c>
      <c r="BU44" s="456">
        <v>30.600899999999999</v>
      </c>
      <c r="BV44" s="456">
        <v>33.494509999999998</v>
      </c>
    </row>
    <row r="45" spans="1:74" ht="11.1" customHeight="1" x14ac:dyDescent="0.2">
      <c r="A45" s="229"/>
      <c r="B45" s="67" t="s">
        <v>715</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74"/>
      <c r="BA45" s="474"/>
      <c r="BB45" s="474"/>
      <c r="BC45" s="474"/>
      <c r="BD45" s="474"/>
      <c r="BE45" s="474"/>
      <c r="BF45" s="474"/>
      <c r="BG45" s="474"/>
      <c r="BH45" s="474"/>
      <c r="BI45" s="474"/>
      <c r="BJ45" s="474"/>
      <c r="BK45" s="474"/>
      <c r="BL45" s="474"/>
      <c r="BM45" s="474"/>
      <c r="BN45" s="474"/>
      <c r="BO45" s="474"/>
      <c r="BP45" s="474"/>
      <c r="BQ45" s="474"/>
      <c r="BR45" s="474"/>
      <c r="BS45" s="474"/>
      <c r="BT45" s="474"/>
      <c r="BU45" s="474"/>
      <c r="BV45" s="474"/>
    </row>
    <row r="46" spans="1:74" s="285" customFormat="1" ht="11.1" customHeight="1" x14ac:dyDescent="0.2">
      <c r="A46" s="475" t="s">
        <v>721</v>
      </c>
      <c r="B46" s="477" t="s">
        <v>1027</v>
      </c>
      <c r="C46" s="301">
        <v>11.404198940000001</v>
      </c>
      <c r="D46" s="301">
        <v>10.143285560000001</v>
      </c>
      <c r="E46" s="301">
        <v>10.572162090000001</v>
      </c>
      <c r="F46" s="301">
        <v>10.818175800000001</v>
      </c>
      <c r="G46" s="301">
        <v>11.98760268</v>
      </c>
      <c r="H46" s="301">
        <v>13.794262740000001</v>
      </c>
      <c r="I46" s="301">
        <v>14.63301474</v>
      </c>
      <c r="J46" s="301">
        <v>14.698317960000001</v>
      </c>
      <c r="K46" s="301">
        <v>13.967561999999999</v>
      </c>
      <c r="L46" s="301">
        <v>11.796231560000001</v>
      </c>
      <c r="M46" s="301">
        <v>11.06950604</v>
      </c>
      <c r="N46" s="301">
        <v>12.51802093</v>
      </c>
      <c r="O46" s="301">
        <v>11.78459951</v>
      </c>
      <c r="P46" s="301">
        <v>10.93135599</v>
      </c>
      <c r="Q46" s="301">
        <v>11.62048538</v>
      </c>
      <c r="R46" s="301">
        <v>10.805586890000001</v>
      </c>
      <c r="S46" s="301">
        <v>11.78094639</v>
      </c>
      <c r="T46" s="301">
        <v>13.315404750000001</v>
      </c>
      <c r="U46" s="301">
        <v>16.1962349</v>
      </c>
      <c r="V46" s="301">
        <v>15.76397884</v>
      </c>
      <c r="W46" s="301">
        <v>13.918330600000001</v>
      </c>
      <c r="X46" s="301">
        <v>12.459455670000001</v>
      </c>
      <c r="Y46" s="301">
        <v>11.21000121</v>
      </c>
      <c r="Z46" s="301">
        <v>12.20828695</v>
      </c>
      <c r="AA46" s="301">
        <v>12.245961749999999</v>
      </c>
      <c r="AB46" s="301">
        <v>11.07416162</v>
      </c>
      <c r="AC46" s="301">
        <v>11.00947408</v>
      </c>
      <c r="AD46" s="301">
        <v>10.660925260000001</v>
      </c>
      <c r="AE46" s="301">
        <v>11.9502886</v>
      </c>
      <c r="AF46" s="301">
        <v>14.50350545</v>
      </c>
      <c r="AG46" s="301">
        <v>16.176688110000001</v>
      </c>
      <c r="AH46" s="301">
        <v>15.672837149999999</v>
      </c>
      <c r="AI46" s="301">
        <v>14.06058713</v>
      </c>
      <c r="AJ46" s="301">
        <v>13.06492231</v>
      </c>
      <c r="AK46" s="301">
        <v>11.041380330000001</v>
      </c>
      <c r="AL46" s="301">
        <v>12.27174136</v>
      </c>
      <c r="AM46" s="301">
        <v>12.23364932</v>
      </c>
      <c r="AN46" s="301">
        <v>10.470428119999999</v>
      </c>
      <c r="AO46" s="301">
        <v>10.79976475</v>
      </c>
      <c r="AP46" s="301">
        <v>10.200057490000001</v>
      </c>
      <c r="AQ46" s="301">
        <v>12.3115884</v>
      </c>
      <c r="AR46" s="301">
        <v>14.241835119999999</v>
      </c>
      <c r="AS46" s="301">
        <v>15.78957454</v>
      </c>
      <c r="AT46" s="301">
        <v>16.7613916</v>
      </c>
      <c r="AU46" s="301">
        <v>14.741847379999999</v>
      </c>
      <c r="AV46" s="301">
        <v>12.47114637</v>
      </c>
      <c r="AW46" s="301">
        <v>11.303646110000001</v>
      </c>
      <c r="AX46" s="301">
        <v>12.23358</v>
      </c>
      <c r="AY46" s="301">
        <v>12.24348</v>
      </c>
      <c r="AZ46" s="462">
        <v>10.791449999999999</v>
      </c>
      <c r="BA46" s="462">
        <v>11.64874</v>
      </c>
      <c r="BB46" s="462">
        <v>11.4422</v>
      </c>
      <c r="BC46" s="462">
        <v>13.04782</v>
      </c>
      <c r="BD46" s="462">
        <v>15.6837</v>
      </c>
      <c r="BE46" s="462">
        <v>17.982620000000001</v>
      </c>
      <c r="BF46" s="462">
        <v>17.914750000000002</v>
      </c>
      <c r="BG46" s="462">
        <v>16.03941</v>
      </c>
      <c r="BH46" s="462">
        <v>13.743980000000001</v>
      </c>
      <c r="BI46" s="462">
        <v>12.253410000000001</v>
      </c>
      <c r="BJ46" s="462">
        <v>13.76957</v>
      </c>
      <c r="BK46" s="462">
        <v>13.23569</v>
      </c>
      <c r="BL46" s="462">
        <v>11.587669999999999</v>
      </c>
      <c r="BM46" s="462">
        <v>12.153309999999999</v>
      </c>
      <c r="BN46" s="462">
        <v>11.9785</v>
      </c>
      <c r="BO46" s="462">
        <v>13.648680000000001</v>
      </c>
      <c r="BP46" s="462">
        <v>15.886649999999999</v>
      </c>
      <c r="BQ46" s="462">
        <v>18.16207</v>
      </c>
      <c r="BR46" s="462">
        <v>18.29673</v>
      </c>
      <c r="BS46" s="462">
        <v>16.357679999999998</v>
      </c>
      <c r="BT46" s="462">
        <v>13.972519999999999</v>
      </c>
      <c r="BU46" s="462">
        <v>12.560359999999999</v>
      </c>
      <c r="BV46" s="462">
        <v>13.8299</v>
      </c>
    </row>
    <row r="47" spans="1:74" ht="11.1" customHeight="1" x14ac:dyDescent="0.2">
      <c r="A47" s="234" t="s">
        <v>716</v>
      </c>
      <c r="B47" s="478" t="s">
        <v>1021</v>
      </c>
      <c r="C47" s="468">
        <v>3.2942378990000001</v>
      </c>
      <c r="D47" s="468">
        <v>3.170174539</v>
      </c>
      <c r="E47" s="468">
        <v>3.2605770239999998</v>
      </c>
      <c r="F47" s="468">
        <v>3.8989014389999999</v>
      </c>
      <c r="G47" s="468">
        <v>4.1716778210000003</v>
      </c>
      <c r="H47" s="468">
        <v>4.9728162989999998</v>
      </c>
      <c r="I47" s="468">
        <v>6.4084500159999997</v>
      </c>
      <c r="J47" s="468">
        <v>6.4097442229999997</v>
      </c>
      <c r="K47" s="468">
        <v>5.9845953429999996</v>
      </c>
      <c r="L47" s="468">
        <v>5.3369016460000003</v>
      </c>
      <c r="M47" s="468">
        <v>4.0146744869999997</v>
      </c>
      <c r="N47" s="468">
        <v>4.5973195320000002</v>
      </c>
      <c r="O47" s="468">
        <v>4.1724081560000004</v>
      </c>
      <c r="P47" s="468">
        <v>3.7634268980000001</v>
      </c>
      <c r="Q47" s="468">
        <v>3.8916584009999999</v>
      </c>
      <c r="R47" s="468">
        <v>5.3206129249999998</v>
      </c>
      <c r="S47" s="468">
        <v>5.1806797769999999</v>
      </c>
      <c r="T47" s="468">
        <v>5.4811823549999996</v>
      </c>
      <c r="U47" s="468">
        <v>7.5495422569999997</v>
      </c>
      <c r="V47" s="468">
        <v>7.7676093780000004</v>
      </c>
      <c r="W47" s="468">
        <v>6.6707970110000003</v>
      </c>
      <c r="X47" s="468">
        <v>6.0985714900000003</v>
      </c>
      <c r="Y47" s="468">
        <v>4.9574945870000002</v>
      </c>
      <c r="Z47" s="468">
        <v>5.144756986</v>
      </c>
      <c r="AA47" s="468">
        <v>4.5602727319999996</v>
      </c>
      <c r="AB47" s="468">
        <v>3.8851968170000002</v>
      </c>
      <c r="AC47" s="468">
        <v>3.8508503940000001</v>
      </c>
      <c r="AD47" s="468">
        <v>4.2144154880000002</v>
      </c>
      <c r="AE47" s="468">
        <v>4.5740372200000001</v>
      </c>
      <c r="AF47" s="468">
        <v>6.4870241760000003</v>
      </c>
      <c r="AG47" s="468">
        <v>8.038751371</v>
      </c>
      <c r="AH47" s="468">
        <v>8.0461265789999992</v>
      </c>
      <c r="AI47" s="468">
        <v>6.7285552490000002</v>
      </c>
      <c r="AJ47" s="468">
        <v>6.6645460639999996</v>
      </c>
      <c r="AK47" s="468">
        <v>4.642683012</v>
      </c>
      <c r="AL47" s="468">
        <v>5.1807019859999999</v>
      </c>
      <c r="AM47" s="468">
        <v>5.0221125649999996</v>
      </c>
      <c r="AN47" s="468">
        <v>3.4537301029999998</v>
      </c>
      <c r="AO47" s="468">
        <v>2.8305093229999998</v>
      </c>
      <c r="AP47" s="468">
        <v>3.8520419179999998</v>
      </c>
      <c r="AQ47" s="468">
        <v>4.728070797</v>
      </c>
      <c r="AR47" s="468">
        <v>5.7665584000000001</v>
      </c>
      <c r="AS47" s="468">
        <v>7.3552319319999997</v>
      </c>
      <c r="AT47" s="468">
        <v>8.1234300130000001</v>
      </c>
      <c r="AU47" s="468">
        <v>7.0524402229999996</v>
      </c>
      <c r="AV47" s="468">
        <v>5.6725303709999997</v>
      </c>
      <c r="AW47" s="468">
        <v>4.736075542</v>
      </c>
      <c r="AX47" s="468">
        <v>4.6609040000000004</v>
      </c>
      <c r="AY47" s="468">
        <v>4.480232</v>
      </c>
      <c r="AZ47" s="456">
        <v>3.6557590000000002</v>
      </c>
      <c r="BA47" s="456">
        <v>2.9688129999999999</v>
      </c>
      <c r="BB47" s="456">
        <v>4.0289109999999999</v>
      </c>
      <c r="BC47" s="456">
        <v>4.5831549999999996</v>
      </c>
      <c r="BD47" s="456">
        <v>5.6865119999999996</v>
      </c>
      <c r="BE47" s="456">
        <v>7.8608630000000002</v>
      </c>
      <c r="BF47" s="456">
        <v>7.9444559999999997</v>
      </c>
      <c r="BG47" s="456">
        <v>6.8770300000000004</v>
      </c>
      <c r="BH47" s="456">
        <v>5.4640019999999998</v>
      </c>
      <c r="BI47" s="456">
        <v>3.8258209999999999</v>
      </c>
      <c r="BJ47" s="456">
        <v>4.9900510000000002</v>
      </c>
      <c r="BK47" s="456">
        <v>4.6274230000000003</v>
      </c>
      <c r="BL47" s="456">
        <v>3.127472</v>
      </c>
      <c r="BM47" s="456">
        <v>2.3530859999999998</v>
      </c>
      <c r="BN47" s="456">
        <v>3.2907120000000001</v>
      </c>
      <c r="BO47" s="456">
        <v>4.1523680000000001</v>
      </c>
      <c r="BP47" s="456">
        <v>5.5804999999999998</v>
      </c>
      <c r="BQ47" s="456">
        <v>7.7297630000000002</v>
      </c>
      <c r="BR47" s="456">
        <v>7.8891450000000001</v>
      </c>
      <c r="BS47" s="456">
        <v>6.8337940000000001</v>
      </c>
      <c r="BT47" s="456">
        <v>5.4229390000000004</v>
      </c>
      <c r="BU47" s="456">
        <v>3.7816209999999999</v>
      </c>
      <c r="BV47" s="456">
        <v>4.9350779999999999</v>
      </c>
    </row>
    <row r="48" spans="1:74" ht="11.1" customHeight="1" x14ac:dyDescent="0.2">
      <c r="A48" s="234" t="s">
        <v>717</v>
      </c>
      <c r="B48" s="478" t="s">
        <v>473</v>
      </c>
      <c r="C48" s="468">
        <v>2.8944094140000001</v>
      </c>
      <c r="D48" s="468">
        <v>2.1204946680000001</v>
      </c>
      <c r="E48" s="468">
        <v>1.6109645779999999</v>
      </c>
      <c r="F48" s="468">
        <v>1.593317911</v>
      </c>
      <c r="G48" s="468">
        <v>2.1926497330000001</v>
      </c>
      <c r="H48" s="468">
        <v>3.1011827140000001</v>
      </c>
      <c r="I48" s="468">
        <v>2.7679871330000001</v>
      </c>
      <c r="J48" s="468">
        <v>3.1462146949999998</v>
      </c>
      <c r="K48" s="468">
        <v>2.8670908179999999</v>
      </c>
      <c r="L48" s="468">
        <v>2.162914555</v>
      </c>
      <c r="M48" s="468">
        <v>2.2051205500000002</v>
      </c>
      <c r="N48" s="468">
        <v>2.5161485610000001</v>
      </c>
      <c r="O48" s="468">
        <v>2.1171433290000001</v>
      </c>
      <c r="P48" s="468">
        <v>2.0992355460000001</v>
      </c>
      <c r="Q48" s="468">
        <v>1.812793004</v>
      </c>
      <c r="R48" s="468">
        <v>0.44893692499999999</v>
      </c>
      <c r="S48" s="468">
        <v>1.258611478</v>
      </c>
      <c r="T48" s="468">
        <v>1.962946241</v>
      </c>
      <c r="U48" s="468">
        <v>2.7232095489999999</v>
      </c>
      <c r="V48" s="468">
        <v>2.4571242230000001</v>
      </c>
      <c r="W48" s="468">
        <v>1.9340046769999999</v>
      </c>
      <c r="X48" s="468">
        <v>1.721433985</v>
      </c>
      <c r="Y48" s="468">
        <v>1.4367416340000001</v>
      </c>
      <c r="Z48" s="468">
        <v>1.784214011</v>
      </c>
      <c r="AA48" s="468">
        <v>2.304816245</v>
      </c>
      <c r="AB48" s="468">
        <v>1.7866740210000001</v>
      </c>
      <c r="AC48" s="468">
        <v>0.96345018800000004</v>
      </c>
      <c r="AD48" s="468">
        <v>1.038261603</v>
      </c>
      <c r="AE48" s="468">
        <v>1.2189206880000001</v>
      </c>
      <c r="AF48" s="468">
        <v>1.706260874</v>
      </c>
      <c r="AG48" s="468">
        <v>2.0509847630000002</v>
      </c>
      <c r="AH48" s="468">
        <v>1.76777183</v>
      </c>
      <c r="AI48" s="468">
        <v>1.7461978060000001</v>
      </c>
      <c r="AJ48" s="468">
        <v>1.3697998149999999</v>
      </c>
      <c r="AK48" s="468">
        <v>1.0662766130000001</v>
      </c>
      <c r="AL48" s="468">
        <v>1.227083785</v>
      </c>
      <c r="AM48" s="468">
        <v>1.237222601</v>
      </c>
      <c r="AN48" s="468">
        <v>1.251932552</v>
      </c>
      <c r="AO48" s="468">
        <v>1.258397473</v>
      </c>
      <c r="AP48" s="468">
        <v>0.61510316099999995</v>
      </c>
      <c r="AQ48" s="468">
        <v>1.11251357</v>
      </c>
      <c r="AR48" s="468">
        <v>1.549343578</v>
      </c>
      <c r="AS48" s="468">
        <v>1.6063170959999999</v>
      </c>
      <c r="AT48" s="468">
        <v>1.9603411470000001</v>
      </c>
      <c r="AU48" s="468">
        <v>1.769447167</v>
      </c>
      <c r="AV48" s="468">
        <v>1.4314451370000001</v>
      </c>
      <c r="AW48" s="468">
        <v>1.701068612</v>
      </c>
      <c r="AX48" s="468">
        <v>1.719527</v>
      </c>
      <c r="AY48" s="468">
        <v>1.6305670000000001</v>
      </c>
      <c r="AZ48" s="456">
        <v>1.1698759999999999</v>
      </c>
      <c r="BA48" s="456">
        <v>1.3086180000000001</v>
      </c>
      <c r="BB48" s="456">
        <v>0.83041770000000004</v>
      </c>
      <c r="BC48" s="456">
        <v>1.119678</v>
      </c>
      <c r="BD48" s="456">
        <v>1.5825340000000001</v>
      </c>
      <c r="BE48" s="456">
        <v>1.8787579999999999</v>
      </c>
      <c r="BF48" s="456">
        <v>2.013925</v>
      </c>
      <c r="BG48" s="456">
        <v>1.8874550000000001</v>
      </c>
      <c r="BH48" s="456">
        <v>1.5739160000000001</v>
      </c>
      <c r="BI48" s="456">
        <v>1.6983440000000001</v>
      </c>
      <c r="BJ48" s="456">
        <v>1.4977039999999999</v>
      </c>
      <c r="BK48" s="456">
        <v>1.1932510000000001</v>
      </c>
      <c r="BL48" s="456">
        <v>1.1068880000000001</v>
      </c>
      <c r="BM48" s="456">
        <v>1.0487629999999999</v>
      </c>
      <c r="BN48" s="456">
        <v>0.72332419999999997</v>
      </c>
      <c r="BO48" s="456">
        <v>0.99113019999999996</v>
      </c>
      <c r="BP48" s="456">
        <v>1.476747</v>
      </c>
      <c r="BQ48" s="456">
        <v>1.76007</v>
      </c>
      <c r="BR48" s="456">
        <v>1.930156</v>
      </c>
      <c r="BS48" s="456">
        <v>1.80402</v>
      </c>
      <c r="BT48" s="456">
        <v>1.4752639999999999</v>
      </c>
      <c r="BU48" s="456">
        <v>1.617478</v>
      </c>
      <c r="BV48" s="456">
        <v>1.2768679999999999</v>
      </c>
    </row>
    <row r="49" spans="1:74" ht="11.1" customHeight="1" x14ac:dyDescent="0.2">
      <c r="A49" s="234" t="s">
        <v>718</v>
      </c>
      <c r="B49" s="446" t="s">
        <v>1022</v>
      </c>
      <c r="C49" s="468">
        <v>2.7389350000000001</v>
      </c>
      <c r="D49" s="468">
        <v>2.4594149999999999</v>
      </c>
      <c r="E49" s="468">
        <v>2.9726669999999999</v>
      </c>
      <c r="F49" s="468">
        <v>2.145546</v>
      </c>
      <c r="G49" s="468">
        <v>2.4725130000000002</v>
      </c>
      <c r="H49" s="468">
        <v>2.8569779999999998</v>
      </c>
      <c r="I49" s="468">
        <v>2.9331990000000001</v>
      </c>
      <c r="J49" s="468">
        <v>2.9300359999999999</v>
      </c>
      <c r="K49" s="468">
        <v>2.8413569999999999</v>
      </c>
      <c r="L49" s="468">
        <v>2.1852830000000001</v>
      </c>
      <c r="M49" s="468">
        <v>2.419165</v>
      </c>
      <c r="N49" s="468">
        <v>2.9876990000000001</v>
      </c>
      <c r="O49" s="468">
        <v>2.9859010000000001</v>
      </c>
      <c r="P49" s="468">
        <v>2.683497</v>
      </c>
      <c r="Q49" s="468">
        <v>2.9160119999999998</v>
      </c>
      <c r="R49" s="468">
        <v>1.8350759999999999</v>
      </c>
      <c r="S49" s="468">
        <v>2.2013470000000002</v>
      </c>
      <c r="T49" s="468">
        <v>2.7358889999999998</v>
      </c>
      <c r="U49" s="468">
        <v>2.8756400000000002</v>
      </c>
      <c r="V49" s="468">
        <v>2.8572009999999999</v>
      </c>
      <c r="W49" s="468">
        <v>2.8479830000000002</v>
      </c>
      <c r="X49" s="468">
        <v>2.1500490000000001</v>
      </c>
      <c r="Y49" s="468">
        <v>2.4478300000000002</v>
      </c>
      <c r="Z49" s="468">
        <v>2.9861650000000002</v>
      </c>
      <c r="AA49" s="468">
        <v>2.9877720000000001</v>
      </c>
      <c r="AB49" s="468">
        <v>2.7356379999999998</v>
      </c>
      <c r="AC49" s="468">
        <v>2.972156</v>
      </c>
      <c r="AD49" s="468">
        <v>2.0568770000000001</v>
      </c>
      <c r="AE49" s="468">
        <v>2.5410979999999999</v>
      </c>
      <c r="AF49" s="468">
        <v>2.8504839999999998</v>
      </c>
      <c r="AG49" s="468">
        <v>2.9229189999999998</v>
      </c>
      <c r="AH49" s="468">
        <v>2.929713</v>
      </c>
      <c r="AI49" s="468">
        <v>2.855785</v>
      </c>
      <c r="AJ49" s="468">
        <v>2.0923980000000002</v>
      </c>
      <c r="AK49" s="468">
        <v>2.4611800000000001</v>
      </c>
      <c r="AL49" s="468">
        <v>2.9820980000000001</v>
      </c>
      <c r="AM49" s="468">
        <v>2.9845190000000001</v>
      </c>
      <c r="AN49" s="468">
        <v>2.6895180000000001</v>
      </c>
      <c r="AO49" s="468">
        <v>2.8748330000000002</v>
      </c>
      <c r="AP49" s="468">
        <v>1.8490839999999999</v>
      </c>
      <c r="AQ49" s="468">
        <v>2.5802870000000002</v>
      </c>
      <c r="AR49" s="468">
        <v>2.848268</v>
      </c>
      <c r="AS49" s="468">
        <v>2.9323589999999999</v>
      </c>
      <c r="AT49" s="468">
        <v>2.9243009999999998</v>
      </c>
      <c r="AU49" s="468">
        <v>2.8254980000000001</v>
      </c>
      <c r="AV49" s="468">
        <v>2.0694910000000002</v>
      </c>
      <c r="AW49" s="468">
        <v>1.9213070000000001</v>
      </c>
      <c r="AX49" s="468">
        <v>2.9033099999999998</v>
      </c>
      <c r="AY49" s="468">
        <v>2.9033099999999998</v>
      </c>
      <c r="AZ49" s="456">
        <v>2.6223399999999999</v>
      </c>
      <c r="BA49" s="456">
        <v>2.9033099999999998</v>
      </c>
      <c r="BB49" s="456">
        <v>1.9892700000000001</v>
      </c>
      <c r="BC49" s="456">
        <v>2.6588400000000001</v>
      </c>
      <c r="BD49" s="456">
        <v>2.80965</v>
      </c>
      <c r="BE49" s="456">
        <v>2.9033099999999998</v>
      </c>
      <c r="BF49" s="456">
        <v>2.9033099999999998</v>
      </c>
      <c r="BG49" s="456">
        <v>2.80965</v>
      </c>
      <c r="BH49" s="456">
        <v>2.0908600000000002</v>
      </c>
      <c r="BI49" s="456">
        <v>2.4628999999999999</v>
      </c>
      <c r="BJ49" s="456">
        <v>2.9033099999999998</v>
      </c>
      <c r="BK49" s="456">
        <v>2.9033099999999998</v>
      </c>
      <c r="BL49" s="456">
        <v>2.6223399999999999</v>
      </c>
      <c r="BM49" s="456">
        <v>2.9033099999999998</v>
      </c>
      <c r="BN49" s="456">
        <v>2.0011299999999999</v>
      </c>
      <c r="BO49" s="456">
        <v>2.5437400000000001</v>
      </c>
      <c r="BP49" s="456">
        <v>2.80965</v>
      </c>
      <c r="BQ49" s="456">
        <v>2.9033099999999998</v>
      </c>
      <c r="BR49" s="456">
        <v>2.9033099999999998</v>
      </c>
      <c r="BS49" s="456">
        <v>2.80965</v>
      </c>
      <c r="BT49" s="456">
        <v>2.05138</v>
      </c>
      <c r="BU49" s="456">
        <v>2.6000899999999998</v>
      </c>
      <c r="BV49" s="456">
        <v>2.9033099999999998</v>
      </c>
    </row>
    <row r="50" spans="1:74" ht="11.1" customHeight="1" x14ac:dyDescent="0.2">
      <c r="A50" s="235" t="s">
        <v>719</v>
      </c>
      <c r="B50" s="446" t="s">
        <v>1015</v>
      </c>
      <c r="C50" s="468">
        <v>0.60785339100000002</v>
      </c>
      <c r="D50" s="468">
        <v>0.52554214099999996</v>
      </c>
      <c r="E50" s="468">
        <v>0.72394361299999999</v>
      </c>
      <c r="F50" s="468">
        <v>0.69292149700000005</v>
      </c>
      <c r="G50" s="468">
        <v>0.75712838100000002</v>
      </c>
      <c r="H50" s="468">
        <v>0.67015142500000002</v>
      </c>
      <c r="I50" s="468">
        <v>0.71241123299999998</v>
      </c>
      <c r="J50" s="468">
        <v>0.58531782300000001</v>
      </c>
      <c r="K50" s="468">
        <v>0.49033400199999999</v>
      </c>
      <c r="L50" s="468">
        <v>0.40473739800000003</v>
      </c>
      <c r="M50" s="468">
        <v>0.53566015300000003</v>
      </c>
      <c r="N50" s="468">
        <v>0.44160084300000002</v>
      </c>
      <c r="O50" s="468">
        <v>0.372585</v>
      </c>
      <c r="P50" s="468">
        <v>0.418738</v>
      </c>
      <c r="Q50" s="468">
        <v>0.56912200000000002</v>
      </c>
      <c r="R50" s="468">
        <v>0.75382300000000002</v>
      </c>
      <c r="S50" s="468">
        <v>0.87931300000000001</v>
      </c>
      <c r="T50" s="468">
        <v>0.90965799999999997</v>
      </c>
      <c r="U50" s="468">
        <v>0.89791500000000002</v>
      </c>
      <c r="V50" s="468">
        <v>0.68657400000000002</v>
      </c>
      <c r="W50" s="468">
        <v>0.49131399999999997</v>
      </c>
      <c r="X50" s="468">
        <v>0.481603</v>
      </c>
      <c r="Y50" s="468">
        <v>0.47101399999999999</v>
      </c>
      <c r="Z50" s="468">
        <v>0.42544599999999999</v>
      </c>
      <c r="AA50" s="468">
        <v>0.470412</v>
      </c>
      <c r="AB50" s="468">
        <v>0.44596000000000002</v>
      </c>
      <c r="AC50" s="468">
        <v>0.697218</v>
      </c>
      <c r="AD50" s="468">
        <v>0.74296799999999996</v>
      </c>
      <c r="AE50" s="468">
        <v>0.81134099999999998</v>
      </c>
      <c r="AF50" s="468">
        <v>0.78853600000000001</v>
      </c>
      <c r="AG50" s="468">
        <v>0.65626099999999998</v>
      </c>
      <c r="AH50" s="468">
        <v>0.54480300000000004</v>
      </c>
      <c r="AI50" s="468">
        <v>0.42761199999999999</v>
      </c>
      <c r="AJ50" s="468">
        <v>0.50503399999999998</v>
      </c>
      <c r="AK50" s="468">
        <v>0.46829999999999999</v>
      </c>
      <c r="AL50" s="468">
        <v>0.45524799999999999</v>
      </c>
      <c r="AM50" s="468">
        <v>0.59799125200000003</v>
      </c>
      <c r="AN50" s="468">
        <v>0.55808328200000001</v>
      </c>
      <c r="AO50" s="468">
        <v>0.66743755199999999</v>
      </c>
      <c r="AP50" s="468">
        <v>0.73077625599999996</v>
      </c>
      <c r="AQ50" s="468">
        <v>0.74762170900000002</v>
      </c>
      <c r="AR50" s="468">
        <v>0.68751443999999995</v>
      </c>
      <c r="AS50" s="468">
        <v>0.64960482900000005</v>
      </c>
      <c r="AT50" s="468">
        <v>0.60896289999999997</v>
      </c>
      <c r="AU50" s="468">
        <v>0.38734590800000002</v>
      </c>
      <c r="AV50" s="468">
        <v>0.40973749199999998</v>
      </c>
      <c r="AW50" s="468">
        <v>0.45031006200000001</v>
      </c>
      <c r="AX50" s="468">
        <v>0.36446889999999998</v>
      </c>
      <c r="AY50" s="468">
        <v>0.43272300000000002</v>
      </c>
      <c r="AZ50" s="456">
        <v>0.4177612</v>
      </c>
      <c r="BA50" s="456">
        <v>0.63068630000000003</v>
      </c>
      <c r="BB50" s="456">
        <v>0.69944050000000002</v>
      </c>
      <c r="BC50" s="456">
        <v>0.73051980000000005</v>
      </c>
      <c r="BD50" s="456">
        <v>0.72853400000000001</v>
      </c>
      <c r="BE50" s="456">
        <v>0.72380259999999996</v>
      </c>
      <c r="BF50" s="456">
        <v>0.6670007</v>
      </c>
      <c r="BG50" s="456">
        <v>0.54627859999999995</v>
      </c>
      <c r="BH50" s="456">
        <v>0.40166760000000001</v>
      </c>
      <c r="BI50" s="456">
        <v>0.40070800000000001</v>
      </c>
      <c r="BJ50" s="456">
        <v>0.44299440000000001</v>
      </c>
      <c r="BK50" s="456">
        <v>0.48625629999999997</v>
      </c>
      <c r="BL50" s="456">
        <v>0.47765030000000003</v>
      </c>
      <c r="BM50" s="456">
        <v>0.62649480000000002</v>
      </c>
      <c r="BN50" s="456">
        <v>0.71816639999999998</v>
      </c>
      <c r="BO50" s="456">
        <v>0.73870840000000004</v>
      </c>
      <c r="BP50" s="456">
        <v>0.6661897</v>
      </c>
      <c r="BQ50" s="456">
        <v>0.66721900000000001</v>
      </c>
      <c r="BR50" s="456">
        <v>0.65853039999999996</v>
      </c>
      <c r="BS50" s="456">
        <v>0.56706880000000004</v>
      </c>
      <c r="BT50" s="456">
        <v>0.45609309999999997</v>
      </c>
      <c r="BU50" s="456">
        <v>0.46008389999999999</v>
      </c>
      <c r="BV50" s="456">
        <v>0.47618339999999998</v>
      </c>
    </row>
    <row r="51" spans="1:74" ht="11.1" customHeight="1" x14ac:dyDescent="0.2">
      <c r="A51" s="234" t="s">
        <v>1588</v>
      </c>
      <c r="B51" s="446" t="s">
        <v>1016</v>
      </c>
      <c r="C51" s="468">
        <v>1.104860341</v>
      </c>
      <c r="D51" s="468">
        <v>1.0855499559999999</v>
      </c>
      <c r="E51" s="468">
        <v>1.0503637349999999</v>
      </c>
      <c r="F51" s="468">
        <v>1.361970766</v>
      </c>
      <c r="G51" s="468">
        <v>1.162788476</v>
      </c>
      <c r="H51" s="468">
        <v>0.99000024799999997</v>
      </c>
      <c r="I51" s="468">
        <v>0.66068012899999995</v>
      </c>
      <c r="J51" s="468">
        <v>0.53452447800000003</v>
      </c>
      <c r="K51" s="468">
        <v>0.758603056</v>
      </c>
      <c r="L51" s="468">
        <v>0.74171935200000005</v>
      </c>
      <c r="M51" s="468">
        <v>1.100929748</v>
      </c>
      <c r="N51" s="468">
        <v>1.2834133969999999</v>
      </c>
      <c r="O51" s="468">
        <v>1.4315599999999999</v>
      </c>
      <c r="P51" s="468">
        <v>1.1528179999999999</v>
      </c>
      <c r="Q51" s="468">
        <v>1.4267650000000001</v>
      </c>
      <c r="R51" s="468">
        <v>1.210121</v>
      </c>
      <c r="S51" s="468">
        <v>0.97750499999999996</v>
      </c>
      <c r="T51" s="468">
        <v>0.90705499999999994</v>
      </c>
      <c r="U51" s="468">
        <v>0.93249000000000004</v>
      </c>
      <c r="V51" s="468">
        <v>0.85850800000000005</v>
      </c>
      <c r="W51" s="468">
        <v>0.85041500000000003</v>
      </c>
      <c r="X51" s="468">
        <v>0.872421</v>
      </c>
      <c r="Y51" s="468">
        <v>0.99434299999999998</v>
      </c>
      <c r="Z51" s="468">
        <v>0.91021300000000005</v>
      </c>
      <c r="AA51" s="468">
        <v>1.094284</v>
      </c>
      <c r="AB51" s="468">
        <v>1.2964770000000001</v>
      </c>
      <c r="AC51" s="468">
        <v>1.367329</v>
      </c>
      <c r="AD51" s="468">
        <v>1.2354449999999999</v>
      </c>
      <c r="AE51" s="468">
        <v>1.2700180000000001</v>
      </c>
      <c r="AF51" s="468">
        <v>1.0788279999999999</v>
      </c>
      <c r="AG51" s="468">
        <v>0.83830800000000005</v>
      </c>
      <c r="AH51" s="468">
        <v>0.82317662999999996</v>
      </c>
      <c r="AI51" s="468">
        <v>0.84197663</v>
      </c>
      <c r="AJ51" s="468">
        <v>1.0970420000000001</v>
      </c>
      <c r="AK51" s="468">
        <v>1.2659560000000001</v>
      </c>
      <c r="AL51" s="468">
        <v>1.289968</v>
      </c>
      <c r="AM51" s="468">
        <v>1.215596857</v>
      </c>
      <c r="AN51" s="468">
        <v>1.2600406959999999</v>
      </c>
      <c r="AO51" s="468">
        <v>1.591550815</v>
      </c>
      <c r="AP51" s="468">
        <v>1.2193468620000001</v>
      </c>
      <c r="AQ51" s="468">
        <v>1.0343500839999999</v>
      </c>
      <c r="AR51" s="468">
        <v>0.98106773000000003</v>
      </c>
      <c r="AS51" s="468">
        <v>0.91032044400000001</v>
      </c>
      <c r="AT51" s="468">
        <v>0.86990585399999998</v>
      </c>
      <c r="AU51" s="468">
        <v>0.76292586100000004</v>
      </c>
      <c r="AV51" s="468">
        <v>1.077341632</v>
      </c>
      <c r="AW51" s="468">
        <v>1.0682651919999999</v>
      </c>
      <c r="AX51" s="468">
        <v>1.2205839999999999</v>
      </c>
      <c r="AY51" s="468">
        <v>1.2533799999999999</v>
      </c>
      <c r="AZ51" s="456">
        <v>1.2993349999999999</v>
      </c>
      <c r="BA51" s="456">
        <v>1.740915</v>
      </c>
      <c r="BB51" s="456">
        <v>1.394906</v>
      </c>
      <c r="BC51" s="456">
        <v>1.2464759999999999</v>
      </c>
      <c r="BD51" s="456">
        <v>1.961346</v>
      </c>
      <c r="BE51" s="456">
        <v>1.7238560000000001</v>
      </c>
      <c r="BF51" s="456">
        <v>1.653208</v>
      </c>
      <c r="BG51" s="456">
        <v>1.539304</v>
      </c>
      <c r="BH51" s="456">
        <v>2.0521199999999999</v>
      </c>
      <c r="BI51" s="456">
        <v>2.1643050000000001</v>
      </c>
      <c r="BJ51" s="456">
        <v>2.3356720000000002</v>
      </c>
      <c r="BK51" s="456">
        <v>2.3691249999999999</v>
      </c>
      <c r="BL51" s="456">
        <v>2.480464</v>
      </c>
      <c r="BM51" s="456">
        <v>3.0039530000000001</v>
      </c>
      <c r="BN51" s="456">
        <v>2.3912529999999999</v>
      </c>
      <c r="BO51" s="456">
        <v>2.1380479999999999</v>
      </c>
      <c r="BP51" s="456">
        <v>1.9553769999999999</v>
      </c>
      <c r="BQ51" s="456">
        <v>1.7183870000000001</v>
      </c>
      <c r="BR51" s="456">
        <v>1.649861</v>
      </c>
      <c r="BS51" s="456">
        <v>1.523611</v>
      </c>
      <c r="BT51" s="456">
        <v>2.0609649999999999</v>
      </c>
      <c r="BU51" s="456">
        <v>2.1554310000000001</v>
      </c>
      <c r="BV51" s="456">
        <v>2.3504320000000001</v>
      </c>
    </row>
    <row r="52" spans="1:74" ht="11.1" customHeight="1" x14ac:dyDescent="0.2">
      <c r="A52" s="234" t="s">
        <v>1589</v>
      </c>
      <c r="B52" s="446" t="s">
        <v>1017</v>
      </c>
      <c r="C52" s="468">
        <v>0.41412860299999998</v>
      </c>
      <c r="D52" s="468">
        <v>0.49038379700000001</v>
      </c>
      <c r="E52" s="468">
        <v>0.62072882399999996</v>
      </c>
      <c r="F52" s="468">
        <v>0.77082270799999997</v>
      </c>
      <c r="G52" s="468">
        <v>0.87997795000000001</v>
      </c>
      <c r="H52" s="468">
        <v>0.83296154200000005</v>
      </c>
      <c r="I52" s="468">
        <v>0.767353591</v>
      </c>
      <c r="J52" s="468">
        <v>0.72531628999999997</v>
      </c>
      <c r="K52" s="468">
        <v>0.67132731999999995</v>
      </c>
      <c r="L52" s="468">
        <v>0.62496993300000003</v>
      </c>
      <c r="M52" s="468">
        <v>0.46039176700000001</v>
      </c>
      <c r="N52" s="468">
        <v>0.35812065799999998</v>
      </c>
      <c r="O52" s="468">
        <v>0.41917060699999997</v>
      </c>
      <c r="P52" s="468">
        <v>0.49838461499999998</v>
      </c>
      <c r="Q52" s="468">
        <v>0.62984889899999996</v>
      </c>
      <c r="R52" s="468">
        <v>0.85070804600000005</v>
      </c>
      <c r="S52" s="468">
        <v>0.90323313900000002</v>
      </c>
      <c r="T52" s="468">
        <v>0.92950121799999996</v>
      </c>
      <c r="U52" s="468">
        <v>0.86649471</v>
      </c>
      <c r="V52" s="468">
        <v>0.82703147700000001</v>
      </c>
      <c r="W52" s="468">
        <v>0.78157257899999999</v>
      </c>
      <c r="X52" s="468">
        <v>0.76130618900000002</v>
      </c>
      <c r="Y52" s="468">
        <v>0.53872426799999995</v>
      </c>
      <c r="Z52" s="468">
        <v>0.56865904099999998</v>
      </c>
      <c r="AA52" s="468">
        <v>0.54441507499999997</v>
      </c>
      <c r="AB52" s="468">
        <v>0.656786698</v>
      </c>
      <c r="AC52" s="468">
        <v>0.87866158000000005</v>
      </c>
      <c r="AD52" s="468">
        <v>1.1114633169999999</v>
      </c>
      <c r="AE52" s="468">
        <v>1.2849204219999999</v>
      </c>
      <c r="AF52" s="468">
        <v>1.3389617330000001</v>
      </c>
      <c r="AG52" s="468">
        <v>1.385779232</v>
      </c>
      <c r="AH52" s="468">
        <v>1.2998347969999999</v>
      </c>
      <c r="AI52" s="468">
        <v>1.213936149</v>
      </c>
      <c r="AJ52" s="468">
        <v>1.1075234629999999</v>
      </c>
      <c r="AK52" s="468">
        <v>0.88222908899999997</v>
      </c>
      <c r="AL52" s="468">
        <v>0.83121069199999997</v>
      </c>
      <c r="AM52" s="468">
        <v>0.89339632899999999</v>
      </c>
      <c r="AN52" s="468">
        <v>0.99645120899999995</v>
      </c>
      <c r="AO52" s="468">
        <v>1.3078541020000001</v>
      </c>
      <c r="AP52" s="468">
        <v>1.696073173</v>
      </c>
      <c r="AQ52" s="468">
        <v>1.879625847</v>
      </c>
      <c r="AR52" s="468">
        <v>2.1365158580000001</v>
      </c>
      <c r="AS52" s="468">
        <v>2.0706712509999998</v>
      </c>
      <c r="AT52" s="468">
        <v>1.994870962</v>
      </c>
      <c r="AU52" s="468">
        <v>1.6892007899999999</v>
      </c>
      <c r="AV52" s="468">
        <v>1.564432126</v>
      </c>
      <c r="AW52" s="468">
        <v>1.1776451610000001</v>
      </c>
      <c r="AX52" s="468">
        <v>1.1129230000000001</v>
      </c>
      <c r="AY52" s="468">
        <v>1.249179</v>
      </c>
      <c r="AZ52" s="456">
        <v>1.434561</v>
      </c>
      <c r="BA52" s="456">
        <v>1.8758109999999999</v>
      </c>
      <c r="BB52" s="456">
        <v>2.2627760000000001</v>
      </c>
      <c r="BC52" s="456">
        <v>2.5399820000000002</v>
      </c>
      <c r="BD52" s="456">
        <v>2.6897340000000001</v>
      </c>
      <c r="BE52" s="456">
        <v>2.6415899999999999</v>
      </c>
      <c r="BF52" s="456">
        <v>2.4564750000000002</v>
      </c>
      <c r="BG52" s="456">
        <v>2.1291910000000001</v>
      </c>
      <c r="BH52" s="456">
        <v>1.913853</v>
      </c>
      <c r="BI52" s="456">
        <v>1.4276690000000001</v>
      </c>
      <c r="BJ52" s="456">
        <v>1.349818</v>
      </c>
      <c r="BK52" s="456">
        <v>1.416218</v>
      </c>
      <c r="BL52" s="456">
        <v>1.601793</v>
      </c>
      <c r="BM52" s="456">
        <v>2.029995</v>
      </c>
      <c r="BN52" s="456">
        <v>2.6318130000000002</v>
      </c>
      <c r="BO52" s="456">
        <v>2.932461</v>
      </c>
      <c r="BP52" s="456">
        <v>3.2086610000000002</v>
      </c>
      <c r="BQ52" s="456">
        <v>3.1552370000000001</v>
      </c>
      <c r="BR52" s="456">
        <v>3.0176029999999998</v>
      </c>
      <c r="BS52" s="456">
        <v>2.6095999999999999</v>
      </c>
      <c r="BT52" s="456">
        <v>2.344805</v>
      </c>
      <c r="BU52" s="456">
        <v>1.7606269999999999</v>
      </c>
      <c r="BV52" s="456">
        <v>1.7180310000000001</v>
      </c>
    </row>
    <row r="53" spans="1:74" ht="11.1" customHeight="1" x14ac:dyDescent="0.2">
      <c r="A53" s="234" t="s">
        <v>720</v>
      </c>
      <c r="B53" s="478" t="s">
        <v>1566</v>
      </c>
      <c r="C53" s="468">
        <v>0.34977429199999999</v>
      </c>
      <c r="D53" s="468">
        <v>0.29172546100000002</v>
      </c>
      <c r="E53" s="468">
        <v>0.33291731600000002</v>
      </c>
      <c r="F53" s="468">
        <v>0.35469547400000001</v>
      </c>
      <c r="G53" s="468">
        <v>0.35086731500000001</v>
      </c>
      <c r="H53" s="468">
        <v>0.37017251400000001</v>
      </c>
      <c r="I53" s="468">
        <v>0.38293364200000002</v>
      </c>
      <c r="J53" s="468">
        <v>0.36716444799999998</v>
      </c>
      <c r="K53" s="468">
        <v>0.35425446300000002</v>
      </c>
      <c r="L53" s="468">
        <v>0.33970567699999998</v>
      </c>
      <c r="M53" s="468">
        <v>0.33356433699999999</v>
      </c>
      <c r="N53" s="468">
        <v>0.33371894000000002</v>
      </c>
      <c r="O53" s="468">
        <v>0.28583142</v>
      </c>
      <c r="P53" s="468">
        <v>0.31525593000000002</v>
      </c>
      <c r="Q53" s="468">
        <v>0.37428607200000003</v>
      </c>
      <c r="R53" s="468">
        <v>0.38630899499999999</v>
      </c>
      <c r="S53" s="468">
        <v>0.38025699099999999</v>
      </c>
      <c r="T53" s="468">
        <v>0.389172937</v>
      </c>
      <c r="U53" s="468">
        <v>0.350943381</v>
      </c>
      <c r="V53" s="468">
        <v>0.309930757</v>
      </c>
      <c r="W53" s="468">
        <v>0.34224433599999998</v>
      </c>
      <c r="X53" s="468">
        <v>0.37407100500000001</v>
      </c>
      <c r="Y53" s="468">
        <v>0.36385372500000002</v>
      </c>
      <c r="Z53" s="468">
        <v>0.38883290999999998</v>
      </c>
      <c r="AA53" s="468">
        <v>0.28398970200000001</v>
      </c>
      <c r="AB53" s="468">
        <v>0.26742908199999998</v>
      </c>
      <c r="AC53" s="468">
        <v>0.27980891299999999</v>
      </c>
      <c r="AD53" s="468">
        <v>0.26149485</v>
      </c>
      <c r="AE53" s="468">
        <v>0.24995326600000001</v>
      </c>
      <c r="AF53" s="468">
        <v>0.25341066899999998</v>
      </c>
      <c r="AG53" s="468">
        <v>0.28368474199999999</v>
      </c>
      <c r="AH53" s="468">
        <v>0.261411316</v>
      </c>
      <c r="AI53" s="468">
        <v>0.24652429200000001</v>
      </c>
      <c r="AJ53" s="468">
        <v>0.22857896699999999</v>
      </c>
      <c r="AK53" s="468">
        <v>0.25475562000000002</v>
      </c>
      <c r="AL53" s="468">
        <v>0.30543089800000001</v>
      </c>
      <c r="AM53" s="468">
        <v>0.28281071600000002</v>
      </c>
      <c r="AN53" s="468">
        <v>0.26067227799999998</v>
      </c>
      <c r="AO53" s="468">
        <v>0.26918248700000003</v>
      </c>
      <c r="AP53" s="468">
        <v>0.237632117</v>
      </c>
      <c r="AQ53" s="468">
        <v>0.229119395</v>
      </c>
      <c r="AR53" s="468">
        <v>0.27256711099999997</v>
      </c>
      <c r="AS53" s="468">
        <v>0.26506998999999998</v>
      </c>
      <c r="AT53" s="468">
        <v>0.27957972800000003</v>
      </c>
      <c r="AU53" s="468">
        <v>0.25498943099999999</v>
      </c>
      <c r="AV53" s="468">
        <v>0.24616860800000001</v>
      </c>
      <c r="AW53" s="468">
        <v>0.248974538</v>
      </c>
      <c r="AX53" s="468">
        <v>0.25186560000000002</v>
      </c>
      <c r="AY53" s="468">
        <v>0.29408990000000002</v>
      </c>
      <c r="AZ53" s="456">
        <v>0.1918222</v>
      </c>
      <c r="BA53" s="456">
        <v>0.2205831</v>
      </c>
      <c r="BB53" s="456">
        <v>0.23648269999999999</v>
      </c>
      <c r="BC53" s="456">
        <v>0.1691714</v>
      </c>
      <c r="BD53" s="456">
        <v>0.2253887</v>
      </c>
      <c r="BE53" s="456">
        <v>0.25044050000000001</v>
      </c>
      <c r="BF53" s="456">
        <v>0.27637250000000002</v>
      </c>
      <c r="BG53" s="456">
        <v>0.2505019</v>
      </c>
      <c r="BH53" s="456">
        <v>0.24756610000000001</v>
      </c>
      <c r="BI53" s="456">
        <v>0.27365859999999997</v>
      </c>
      <c r="BJ53" s="456">
        <v>0.25002289999999999</v>
      </c>
      <c r="BK53" s="456">
        <v>0.24010500000000001</v>
      </c>
      <c r="BL53" s="456">
        <v>0.17106289999999999</v>
      </c>
      <c r="BM53" s="456">
        <v>0.18770529999999999</v>
      </c>
      <c r="BN53" s="456">
        <v>0.22209670000000001</v>
      </c>
      <c r="BO53" s="456">
        <v>0.15222859999999999</v>
      </c>
      <c r="BP53" s="456">
        <v>0.18952250000000001</v>
      </c>
      <c r="BQ53" s="456">
        <v>0.2280799</v>
      </c>
      <c r="BR53" s="456">
        <v>0.24812139999999999</v>
      </c>
      <c r="BS53" s="456">
        <v>0.2099318</v>
      </c>
      <c r="BT53" s="456">
        <v>0.16107740000000001</v>
      </c>
      <c r="BU53" s="456">
        <v>0.18503169999999999</v>
      </c>
      <c r="BV53" s="456">
        <v>0.16999719999999999</v>
      </c>
    </row>
    <row r="54" spans="1:74" ht="11.1" customHeight="1" x14ac:dyDescent="0.2">
      <c r="A54" s="234" t="s">
        <v>722</v>
      </c>
      <c r="B54" s="476" t="s">
        <v>1567</v>
      </c>
      <c r="C54" s="468">
        <v>7.9574629999999997</v>
      </c>
      <c r="D54" s="468">
        <v>7.0959349999999999</v>
      </c>
      <c r="E54" s="468">
        <v>7.5568330000000001</v>
      </c>
      <c r="F54" s="468">
        <v>7.9060920000000001</v>
      </c>
      <c r="G54" s="468">
        <v>9.6612849999999995</v>
      </c>
      <c r="H54" s="468">
        <v>11.659115</v>
      </c>
      <c r="I54" s="468">
        <v>12.939075000000001</v>
      </c>
      <c r="J54" s="468">
        <v>12.157161</v>
      </c>
      <c r="K54" s="468">
        <v>10.899599</v>
      </c>
      <c r="L54" s="468">
        <v>8.4417629999999999</v>
      </c>
      <c r="M54" s="468">
        <v>7.3405430000000003</v>
      </c>
      <c r="N54" s="468">
        <v>8.2051800000000004</v>
      </c>
      <c r="O54" s="468">
        <v>8.3021399999999996</v>
      </c>
      <c r="P54" s="468">
        <v>7.2061739999999999</v>
      </c>
      <c r="Q54" s="468">
        <v>7.4937250000000004</v>
      </c>
      <c r="R54" s="468">
        <v>7.7831650000000003</v>
      </c>
      <c r="S54" s="468">
        <v>9.3056380000000001</v>
      </c>
      <c r="T54" s="468">
        <v>10.267412999999999</v>
      </c>
      <c r="U54" s="468">
        <v>14.211886</v>
      </c>
      <c r="V54" s="468">
        <v>13.161426000000001</v>
      </c>
      <c r="W54" s="468">
        <v>10.594124000000001</v>
      </c>
      <c r="X54" s="468">
        <v>8.9899920000000009</v>
      </c>
      <c r="Y54" s="468">
        <v>7.3917260000000002</v>
      </c>
      <c r="Z54" s="468">
        <v>7.8959400000000004</v>
      </c>
      <c r="AA54" s="468">
        <v>8.3526819999999997</v>
      </c>
      <c r="AB54" s="468">
        <v>7.2879519999999998</v>
      </c>
      <c r="AC54" s="468">
        <v>7.5008460000000001</v>
      </c>
      <c r="AD54" s="468">
        <v>7.7597440000000004</v>
      </c>
      <c r="AE54" s="468">
        <v>9.4907609999999991</v>
      </c>
      <c r="AF54" s="468">
        <v>12.238465</v>
      </c>
      <c r="AG54" s="468">
        <v>14.03598</v>
      </c>
      <c r="AH54" s="468">
        <v>13.395792999999999</v>
      </c>
      <c r="AI54" s="468">
        <v>11.46499</v>
      </c>
      <c r="AJ54" s="468">
        <v>9.8649009999999997</v>
      </c>
      <c r="AK54" s="468">
        <v>7.5047050000000004</v>
      </c>
      <c r="AL54" s="468">
        <v>8.1058970000000006</v>
      </c>
      <c r="AM54" s="468">
        <v>8.6529568710000007</v>
      </c>
      <c r="AN54" s="468">
        <v>7.4774931640000002</v>
      </c>
      <c r="AO54" s="468">
        <v>8.2257520569999993</v>
      </c>
      <c r="AP54" s="468">
        <v>8.3928792140000006</v>
      </c>
      <c r="AQ54" s="468">
        <v>10.00850378</v>
      </c>
      <c r="AR54" s="468">
        <v>12.008449069999999</v>
      </c>
      <c r="AS54" s="468">
        <v>13.52750107</v>
      </c>
      <c r="AT54" s="468">
        <v>14.15833351</v>
      </c>
      <c r="AU54" s="468">
        <v>11.743163409999999</v>
      </c>
      <c r="AV54" s="468">
        <v>9.6220194509999999</v>
      </c>
      <c r="AW54" s="468">
        <v>8.3102608119999992</v>
      </c>
      <c r="AX54" s="468">
        <v>8.6956382580000007</v>
      </c>
      <c r="AY54" s="468">
        <v>8.6048290000000005</v>
      </c>
      <c r="AZ54" s="456">
        <v>7.5384070000000003</v>
      </c>
      <c r="BA54" s="456">
        <v>8.1801480000000009</v>
      </c>
      <c r="BB54" s="456">
        <v>8.5529399999999995</v>
      </c>
      <c r="BC54" s="456">
        <v>10.204969999999999</v>
      </c>
      <c r="BD54" s="456">
        <v>12.226710000000001</v>
      </c>
      <c r="BE54" s="456">
        <v>14.269360000000001</v>
      </c>
      <c r="BF54" s="456">
        <v>13.902340000000001</v>
      </c>
      <c r="BG54" s="456">
        <v>11.784129999999999</v>
      </c>
      <c r="BH54" s="456">
        <v>9.5474599999999992</v>
      </c>
      <c r="BI54" s="456">
        <v>8.1590889999999998</v>
      </c>
      <c r="BJ54" s="456">
        <v>8.7640849999999997</v>
      </c>
      <c r="BK54" s="456">
        <v>8.8639399999999995</v>
      </c>
      <c r="BL54" s="456">
        <v>7.8504759999999996</v>
      </c>
      <c r="BM54" s="456">
        <v>8.4430809999999994</v>
      </c>
      <c r="BN54" s="456">
        <v>8.8646180000000001</v>
      </c>
      <c r="BO54" s="456">
        <v>10.565530000000001</v>
      </c>
      <c r="BP54" s="456">
        <v>12.64143</v>
      </c>
      <c r="BQ54" s="456">
        <v>14.718959999999999</v>
      </c>
      <c r="BR54" s="456">
        <v>14.30771</v>
      </c>
      <c r="BS54" s="456">
        <v>12.050689999999999</v>
      </c>
      <c r="BT54" s="456">
        <v>9.7173350000000003</v>
      </c>
      <c r="BU54" s="456">
        <v>8.3284269999999996</v>
      </c>
      <c r="BV54" s="456">
        <v>8.7799230000000001</v>
      </c>
    </row>
    <row r="55" spans="1:74" ht="11.1" customHeight="1" x14ac:dyDescent="0.2">
      <c r="A55" s="229"/>
      <c r="B55" s="67" t="s">
        <v>723</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69"/>
      <c r="AZ55" s="474"/>
      <c r="BA55" s="474"/>
      <c r="BB55" s="474"/>
      <c r="BC55" s="474"/>
      <c r="BD55" s="474"/>
      <c r="BE55" s="474"/>
      <c r="BF55" s="474"/>
      <c r="BG55" s="474"/>
      <c r="BH55" s="474"/>
      <c r="BI55" s="474"/>
      <c r="BJ55" s="474"/>
      <c r="BK55" s="474"/>
      <c r="BL55" s="474"/>
      <c r="BM55" s="474"/>
      <c r="BN55" s="474"/>
      <c r="BO55" s="474"/>
      <c r="BP55" s="474"/>
      <c r="BQ55" s="474"/>
      <c r="BR55" s="474"/>
      <c r="BS55" s="474"/>
      <c r="BT55" s="474"/>
      <c r="BU55" s="474"/>
      <c r="BV55" s="474"/>
    </row>
    <row r="56" spans="1:74" s="285" customFormat="1" ht="11.1" customHeight="1" x14ac:dyDescent="0.2">
      <c r="A56" s="475" t="s">
        <v>729</v>
      </c>
      <c r="B56" s="477" t="s">
        <v>1027</v>
      </c>
      <c r="C56" s="301">
        <v>12.86277213</v>
      </c>
      <c r="D56" s="301">
        <v>12.156940840000001</v>
      </c>
      <c r="E56" s="301">
        <v>13.50695075</v>
      </c>
      <c r="F56" s="301">
        <v>14.16750845</v>
      </c>
      <c r="G56" s="301">
        <v>15.341688120000001</v>
      </c>
      <c r="H56" s="301">
        <v>17.20376843</v>
      </c>
      <c r="I56" s="301">
        <v>20.230591010000001</v>
      </c>
      <c r="J56" s="301">
        <v>21.718108950000001</v>
      </c>
      <c r="K56" s="301">
        <v>19.87863797</v>
      </c>
      <c r="L56" s="301">
        <v>16.579722480000001</v>
      </c>
      <c r="M56" s="301">
        <v>14.58217612</v>
      </c>
      <c r="N56" s="301">
        <v>16.321840770000001</v>
      </c>
      <c r="O56" s="301">
        <v>15.77599215</v>
      </c>
      <c r="P56" s="301">
        <v>14.074745099999999</v>
      </c>
      <c r="Q56" s="301">
        <v>15.76283875</v>
      </c>
      <c r="R56" s="301">
        <v>16.356718650000001</v>
      </c>
      <c r="S56" s="301">
        <v>15.48762586</v>
      </c>
      <c r="T56" s="301">
        <v>16.879941330000001</v>
      </c>
      <c r="U56" s="301">
        <v>23.68789542</v>
      </c>
      <c r="V56" s="301">
        <v>22.359642040000001</v>
      </c>
      <c r="W56" s="301">
        <v>18.06318095</v>
      </c>
      <c r="X56" s="301">
        <v>17.558370239999999</v>
      </c>
      <c r="Y56" s="301">
        <v>15.295025239999999</v>
      </c>
      <c r="Z56" s="301">
        <v>16.092250549999999</v>
      </c>
      <c r="AA56" s="301">
        <v>17.067381449999999</v>
      </c>
      <c r="AB56" s="301">
        <v>14.438942320000001</v>
      </c>
      <c r="AC56" s="301">
        <v>14.616922430000001</v>
      </c>
      <c r="AD56" s="301">
        <v>14.28711492</v>
      </c>
      <c r="AE56" s="301">
        <v>16.13961634</v>
      </c>
      <c r="AF56" s="301">
        <v>18.343491109999999</v>
      </c>
      <c r="AG56" s="301">
        <v>23.88170865</v>
      </c>
      <c r="AH56" s="301">
        <v>22.171130479999999</v>
      </c>
      <c r="AI56" s="301">
        <v>19.487115410000001</v>
      </c>
      <c r="AJ56" s="301">
        <v>17.732345179999999</v>
      </c>
      <c r="AK56" s="301">
        <v>14.617832330000001</v>
      </c>
      <c r="AL56" s="301">
        <v>14.9482324</v>
      </c>
      <c r="AM56" s="301">
        <v>15.88592603</v>
      </c>
      <c r="AN56" s="301">
        <v>14.63855167</v>
      </c>
      <c r="AO56" s="301">
        <v>14.753402729999999</v>
      </c>
      <c r="AP56" s="301">
        <v>14.868751270000001</v>
      </c>
      <c r="AQ56" s="301">
        <v>16.72240382</v>
      </c>
      <c r="AR56" s="301">
        <v>17.978939579999999</v>
      </c>
      <c r="AS56" s="301">
        <v>20.247095959999999</v>
      </c>
      <c r="AT56" s="301">
        <v>21.539917150000001</v>
      </c>
      <c r="AU56" s="301">
        <v>18.751667269999999</v>
      </c>
      <c r="AV56" s="301">
        <v>15.441014940000001</v>
      </c>
      <c r="AW56" s="301">
        <v>14.98238564</v>
      </c>
      <c r="AX56" s="301">
        <v>13.051909999999999</v>
      </c>
      <c r="AY56" s="301">
        <v>12.69971</v>
      </c>
      <c r="AZ56" s="462">
        <v>12.01515</v>
      </c>
      <c r="BA56" s="462">
        <v>14.18295</v>
      </c>
      <c r="BB56" s="462">
        <v>14.26787</v>
      </c>
      <c r="BC56" s="462">
        <v>16.152380000000001</v>
      </c>
      <c r="BD56" s="462">
        <v>18.166840000000001</v>
      </c>
      <c r="BE56" s="462">
        <v>22.439830000000001</v>
      </c>
      <c r="BF56" s="462">
        <v>22.481349999999999</v>
      </c>
      <c r="BG56" s="462">
        <v>19.283919999999998</v>
      </c>
      <c r="BH56" s="462">
        <v>17.40757</v>
      </c>
      <c r="BI56" s="462">
        <v>15.06555</v>
      </c>
      <c r="BJ56" s="462">
        <v>15.995039999999999</v>
      </c>
      <c r="BK56" s="462">
        <v>15.314349999999999</v>
      </c>
      <c r="BL56" s="462">
        <v>13.840020000000001</v>
      </c>
      <c r="BM56" s="462">
        <v>15.099270000000001</v>
      </c>
      <c r="BN56" s="462">
        <v>15.64082</v>
      </c>
      <c r="BO56" s="462">
        <v>16.970669999999998</v>
      </c>
      <c r="BP56" s="462">
        <v>19.12134</v>
      </c>
      <c r="BQ56" s="462">
        <v>23.412659999999999</v>
      </c>
      <c r="BR56" s="462">
        <v>23.374479999999998</v>
      </c>
      <c r="BS56" s="462">
        <v>19.981269999999999</v>
      </c>
      <c r="BT56" s="462">
        <v>17.990400000000001</v>
      </c>
      <c r="BU56" s="462">
        <v>15.50746</v>
      </c>
      <c r="BV56" s="462">
        <v>16.059290000000001</v>
      </c>
    </row>
    <row r="57" spans="1:74" ht="11.1" customHeight="1" x14ac:dyDescent="0.2">
      <c r="A57" s="234" t="s">
        <v>724</v>
      </c>
      <c r="B57" s="478" t="s">
        <v>1021</v>
      </c>
      <c r="C57" s="468">
        <v>6.2006755340000002</v>
      </c>
      <c r="D57" s="468">
        <v>5.0713590799999997</v>
      </c>
      <c r="E57" s="468">
        <v>4.643030521</v>
      </c>
      <c r="F57" s="468">
        <v>4.870849035</v>
      </c>
      <c r="G57" s="468">
        <v>4.1737635620000004</v>
      </c>
      <c r="H57" s="468">
        <v>6.1863521769999998</v>
      </c>
      <c r="I57" s="468">
        <v>8.5807498590000009</v>
      </c>
      <c r="J57" s="468">
        <v>10.733223949999999</v>
      </c>
      <c r="K57" s="468">
        <v>9.9243724130000004</v>
      </c>
      <c r="L57" s="468">
        <v>8.5551490099999992</v>
      </c>
      <c r="M57" s="468">
        <v>7.9823788210000002</v>
      </c>
      <c r="N57" s="468">
        <v>8.9894926129999995</v>
      </c>
      <c r="O57" s="468">
        <v>7.5803563629999999</v>
      </c>
      <c r="P57" s="468">
        <v>6.5009847719999998</v>
      </c>
      <c r="Q57" s="468">
        <v>6.3167996930000001</v>
      </c>
      <c r="R57" s="468">
        <v>4.9656178239999997</v>
      </c>
      <c r="S57" s="468">
        <v>2.7218201930000001</v>
      </c>
      <c r="T57" s="468">
        <v>3.839174876</v>
      </c>
      <c r="U57" s="468">
        <v>10.08931215</v>
      </c>
      <c r="V57" s="468">
        <v>10.12283328</v>
      </c>
      <c r="W57" s="468">
        <v>6.8145148190000002</v>
      </c>
      <c r="X57" s="468">
        <v>8.6861190270000002</v>
      </c>
      <c r="Y57" s="468">
        <v>7.9734423010000004</v>
      </c>
      <c r="Z57" s="468">
        <v>8.9297827129999998</v>
      </c>
      <c r="AA57" s="468">
        <v>9.1096237280000008</v>
      </c>
      <c r="AB57" s="468">
        <v>5.8502036779999997</v>
      </c>
      <c r="AC57" s="468">
        <v>3.84250113</v>
      </c>
      <c r="AD57" s="468">
        <v>3.2631579589999999</v>
      </c>
      <c r="AE57" s="468">
        <v>2.7810289159999999</v>
      </c>
      <c r="AF57" s="468">
        <v>4.6967252740000003</v>
      </c>
      <c r="AG57" s="468">
        <v>9.9715765980000004</v>
      </c>
      <c r="AH57" s="468">
        <v>8.4621444790000009</v>
      </c>
      <c r="AI57" s="468">
        <v>7.5149722040000002</v>
      </c>
      <c r="AJ57" s="468">
        <v>7.8125853279999999</v>
      </c>
      <c r="AK57" s="468">
        <v>6.1691864919999997</v>
      </c>
      <c r="AL57" s="468">
        <v>6.6885954539999997</v>
      </c>
      <c r="AM57" s="468">
        <v>6.3354124299999999</v>
      </c>
      <c r="AN57" s="468">
        <v>4.6572780910000002</v>
      </c>
      <c r="AO57" s="468">
        <v>3.2711824699999998</v>
      </c>
      <c r="AP57" s="468">
        <v>2.7202223980000002</v>
      </c>
      <c r="AQ57" s="468">
        <v>3.437611671</v>
      </c>
      <c r="AR57" s="468">
        <v>4.1102309010000004</v>
      </c>
      <c r="AS57" s="468">
        <v>5.6203203469999998</v>
      </c>
      <c r="AT57" s="468">
        <v>8.4142151910000003</v>
      </c>
      <c r="AU57" s="468">
        <v>7.4029921099999996</v>
      </c>
      <c r="AV57" s="468">
        <v>5.652677733</v>
      </c>
      <c r="AW57" s="468">
        <v>6.5484621130000003</v>
      </c>
      <c r="AX57" s="468">
        <v>5.4081539999999997</v>
      </c>
      <c r="AY57" s="468">
        <v>4.0017490000000002</v>
      </c>
      <c r="AZ57" s="456">
        <v>4.2761389999999997</v>
      </c>
      <c r="BA57" s="456">
        <v>3.6521020000000002</v>
      </c>
      <c r="BB57" s="456">
        <v>3.0038130000000001</v>
      </c>
      <c r="BC57" s="456">
        <v>2.2893560000000002</v>
      </c>
      <c r="BD57" s="456">
        <v>4.1580890000000004</v>
      </c>
      <c r="BE57" s="456">
        <v>7.9267989999999999</v>
      </c>
      <c r="BF57" s="456">
        <v>9.2967410000000008</v>
      </c>
      <c r="BG57" s="456">
        <v>7.9599690000000001</v>
      </c>
      <c r="BH57" s="456">
        <v>8.3950329999999997</v>
      </c>
      <c r="BI57" s="456">
        <v>7.543914</v>
      </c>
      <c r="BJ57" s="456">
        <v>8.4541450000000005</v>
      </c>
      <c r="BK57" s="456">
        <v>6.6519729999999999</v>
      </c>
      <c r="BL57" s="456">
        <v>5.4836229999999997</v>
      </c>
      <c r="BM57" s="456">
        <v>4.4659279999999999</v>
      </c>
      <c r="BN57" s="456">
        <v>3.565655</v>
      </c>
      <c r="BO57" s="456">
        <v>2.7288679999999998</v>
      </c>
      <c r="BP57" s="456">
        <v>3.843953</v>
      </c>
      <c r="BQ57" s="456">
        <v>7.4793320000000003</v>
      </c>
      <c r="BR57" s="456">
        <v>9.0659989999999997</v>
      </c>
      <c r="BS57" s="456">
        <v>7.8144119999999999</v>
      </c>
      <c r="BT57" s="456">
        <v>7.2451290000000004</v>
      </c>
      <c r="BU57" s="456">
        <v>7.1093580000000003</v>
      </c>
      <c r="BV57" s="456">
        <v>8.0662629999999993</v>
      </c>
    </row>
    <row r="58" spans="1:74" ht="11.1" customHeight="1" x14ac:dyDescent="0.2">
      <c r="A58" s="234" t="s">
        <v>725</v>
      </c>
      <c r="B58" s="478" t="s">
        <v>473</v>
      </c>
      <c r="C58" s="468">
        <v>0.20411573599999999</v>
      </c>
      <c r="D58" s="468">
        <v>0.18391655700000001</v>
      </c>
      <c r="E58" s="468">
        <v>0.117241999</v>
      </c>
      <c r="F58" s="468">
        <v>0.21404900299999999</v>
      </c>
      <c r="G58" s="468">
        <v>0.249091651</v>
      </c>
      <c r="H58" s="468">
        <v>0.23096994400000001</v>
      </c>
      <c r="I58" s="468">
        <v>0.653761064</v>
      </c>
      <c r="J58" s="468">
        <v>0.76450997700000001</v>
      </c>
      <c r="K58" s="468">
        <v>0.96024131400000001</v>
      </c>
      <c r="L58" s="468">
        <v>0.70978782600000001</v>
      </c>
      <c r="M58" s="468">
        <v>0.46650653600000003</v>
      </c>
      <c r="N58" s="468">
        <v>0.74172391400000004</v>
      </c>
      <c r="O58" s="468">
        <v>0.57948822600000005</v>
      </c>
      <c r="P58" s="468">
        <v>0.27211144300000001</v>
      </c>
      <c r="Q58" s="468">
        <v>0.23660995800000001</v>
      </c>
      <c r="R58" s="468">
        <v>0.14338267299999999</v>
      </c>
      <c r="S58" s="468">
        <v>0.20992068</v>
      </c>
      <c r="T58" s="468">
        <v>0.20297933900000001</v>
      </c>
      <c r="U58" s="468">
        <v>0.61958690999999999</v>
      </c>
      <c r="V58" s="468">
        <v>0.59749893899999995</v>
      </c>
      <c r="W58" s="468">
        <v>0.514245014</v>
      </c>
      <c r="X58" s="468">
        <v>0.525437296</v>
      </c>
      <c r="Y58" s="468">
        <v>0.28266882900000001</v>
      </c>
      <c r="Z58" s="468">
        <v>0.25285544799999998</v>
      </c>
      <c r="AA58" s="468">
        <v>0.27811025499999997</v>
      </c>
      <c r="AB58" s="468">
        <v>0.21125981899999999</v>
      </c>
      <c r="AC58" s="468">
        <v>0.21851863199999999</v>
      </c>
      <c r="AD58" s="468">
        <v>0.15558007099999999</v>
      </c>
      <c r="AE58" s="468">
        <v>0.21364676299999999</v>
      </c>
      <c r="AF58" s="468">
        <v>0.26560671600000002</v>
      </c>
      <c r="AG58" s="468">
        <v>0.588579623</v>
      </c>
      <c r="AH58" s="468">
        <v>0.60605709200000002</v>
      </c>
      <c r="AI58" s="468">
        <v>0.818273904</v>
      </c>
      <c r="AJ58" s="468">
        <v>0.82037515599999999</v>
      </c>
      <c r="AK58" s="468">
        <v>0.72433256400000001</v>
      </c>
      <c r="AL58" s="468">
        <v>0.78994961600000002</v>
      </c>
      <c r="AM58" s="468">
        <v>0.82443443699999996</v>
      </c>
      <c r="AN58" s="468">
        <v>0.69024366699999995</v>
      </c>
      <c r="AO58" s="468">
        <v>0.41694276800000002</v>
      </c>
      <c r="AP58" s="468">
        <v>0.14090604900000001</v>
      </c>
      <c r="AQ58" s="468">
        <v>0.226477704</v>
      </c>
      <c r="AR58" s="468">
        <v>0.22841378800000001</v>
      </c>
      <c r="AS58" s="468">
        <v>0.29876498099999999</v>
      </c>
      <c r="AT58" s="468">
        <v>0.32805324499999999</v>
      </c>
      <c r="AU58" s="468">
        <v>0.31688754200000002</v>
      </c>
      <c r="AV58" s="468">
        <v>0.32710868700000001</v>
      </c>
      <c r="AW58" s="468">
        <v>0.39748470800000002</v>
      </c>
      <c r="AX58" s="468">
        <v>0</v>
      </c>
      <c r="AY58" s="468">
        <v>0</v>
      </c>
      <c r="AZ58" s="456">
        <v>0</v>
      </c>
      <c r="BA58" s="456">
        <v>0</v>
      </c>
      <c r="BB58" s="456">
        <v>0</v>
      </c>
      <c r="BC58" s="456">
        <v>0</v>
      </c>
      <c r="BD58" s="456">
        <v>0</v>
      </c>
      <c r="BE58" s="456">
        <v>0</v>
      </c>
      <c r="BF58" s="456">
        <v>0</v>
      </c>
      <c r="BG58" s="456">
        <v>0</v>
      </c>
      <c r="BH58" s="456">
        <v>0</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1" customHeight="1" x14ac:dyDescent="0.2">
      <c r="A59" s="234" t="s">
        <v>726</v>
      </c>
      <c r="B59" s="446" t="s">
        <v>1022</v>
      </c>
      <c r="C59" s="468">
        <v>1.6563600000000001</v>
      </c>
      <c r="D59" s="468">
        <v>1.4813890000000001</v>
      </c>
      <c r="E59" s="468">
        <v>1.466126</v>
      </c>
      <c r="F59" s="468">
        <v>0.864541</v>
      </c>
      <c r="G59" s="468">
        <v>1.692998</v>
      </c>
      <c r="H59" s="468">
        <v>1.6332880000000001</v>
      </c>
      <c r="I59" s="468">
        <v>1.684102</v>
      </c>
      <c r="J59" s="468">
        <v>1.6794</v>
      </c>
      <c r="K59" s="468">
        <v>1.6116630000000001</v>
      </c>
      <c r="L59" s="468">
        <v>1.223462</v>
      </c>
      <c r="M59" s="468">
        <v>0.92945900000000004</v>
      </c>
      <c r="N59" s="468">
        <v>1.670466</v>
      </c>
      <c r="O59" s="468">
        <v>1.6030679999999999</v>
      </c>
      <c r="P59" s="468">
        <v>1.519676</v>
      </c>
      <c r="Q59" s="468">
        <v>1.540951</v>
      </c>
      <c r="R59" s="468">
        <v>1.636919</v>
      </c>
      <c r="S59" s="468">
        <v>1.6819010000000001</v>
      </c>
      <c r="T59" s="468">
        <v>1.6248610000000001</v>
      </c>
      <c r="U59" s="468">
        <v>1.6784079999999999</v>
      </c>
      <c r="V59" s="468">
        <v>1.6577040000000001</v>
      </c>
      <c r="W59" s="468">
        <v>1.550608</v>
      </c>
      <c r="X59" s="468">
        <v>0.77596399999999999</v>
      </c>
      <c r="Y59" s="468">
        <v>1.0691820000000001</v>
      </c>
      <c r="Z59" s="468">
        <v>1.3791260000000001</v>
      </c>
      <c r="AA59" s="468">
        <v>1.6807380000000001</v>
      </c>
      <c r="AB59" s="468">
        <v>1.5710770000000001</v>
      </c>
      <c r="AC59" s="468">
        <v>1.681332</v>
      </c>
      <c r="AD59" s="468">
        <v>0.97353000000000001</v>
      </c>
      <c r="AE59" s="468">
        <v>1.039471</v>
      </c>
      <c r="AF59" s="468">
        <v>1.6336390000000001</v>
      </c>
      <c r="AG59" s="468">
        <v>1.6838519999999999</v>
      </c>
      <c r="AH59" s="468">
        <v>1.652452</v>
      </c>
      <c r="AI59" s="468">
        <v>1.5176810000000001</v>
      </c>
      <c r="AJ59" s="468">
        <v>1.6312880000000001</v>
      </c>
      <c r="AK59" s="468">
        <v>1.6322080000000001</v>
      </c>
      <c r="AL59" s="468">
        <v>1.681567</v>
      </c>
      <c r="AM59" s="468">
        <v>1.68634</v>
      </c>
      <c r="AN59" s="468">
        <v>1.523028</v>
      </c>
      <c r="AO59" s="468">
        <v>1.583593</v>
      </c>
      <c r="AP59" s="468">
        <v>1.141022</v>
      </c>
      <c r="AQ59" s="468">
        <v>1.150741</v>
      </c>
      <c r="AR59" s="468">
        <v>1.6376679999999999</v>
      </c>
      <c r="AS59" s="468">
        <v>1.6607989999999999</v>
      </c>
      <c r="AT59" s="468">
        <v>1.5059659999999999</v>
      </c>
      <c r="AU59" s="468">
        <v>1.625613</v>
      </c>
      <c r="AV59" s="468">
        <v>0.94698700000000002</v>
      </c>
      <c r="AW59" s="468">
        <v>1.480818</v>
      </c>
      <c r="AX59" s="468">
        <v>1.5876600000000001</v>
      </c>
      <c r="AY59" s="468">
        <v>1.5876600000000001</v>
      </c>
      <c r="AZ59" s="456">
        <v>1.4340200000000001</v>
      </c>
      <c r="BA59" s="456">
        <v>1.5876600000000001</v>
      </c>
      <c r="BB59" s="456">
        <v>1.5364500000000001</v>
      </c>
      <c r="BC59" s="456">
        <v>1.5876600000000001</v>
      </c>
      <c r="BD59" s="456">
        <v>1.5364500000000001</v>
      </c>
      <c r="BE59" s="456">
        <v>1.5876600000000001</v>
      </c>
      <c r="BF59" s="456">
        <v>1.5876600000000001</v>
      </c>
      <c r="BG59" s="456">
        <v>1.5364500000000001</v>
      </c>
      <c r="BH59" s="456">
        <v>0.76332</v>
      </c>
      <c r="BI59" s="456">
        <v>1.38198</v>
      </c>
      <c r="BJ59" s="456">
        <v>1.5876600000000001</v>
      </c>
      <c r="BK59" s="456">
        <v>1.5876600000000001</v>
      </c>
      <c r="BL59" s="456">
        <v>1.4340200000000001</v>
      </c>
      <c r="BM59" s="456">
        <v>1.5876600000000001</v>
      </c>
      <c r="BN59" s="456">
        <v>0.90214000000000005</v>
      </c>
      <c r="BO59" s="456">
        <v>1.1460600000000001</v>
      </c>
      <c r="BP59" s="456">
        <v>1.5364500000000001</v>
      </c>
      <c r="BQ59" s="456">
        <v>1.5876600000000001</v>
      </c>
      <c r="BR59" s="456">
        <v>1.5876600000000001</v>
      </c>
      <c r="BS59" s="456">
        <v>1.5364500000000001</v>
      </c>
      <c r="BT59" s="456">
        <v>1.5876600000000001</v>
      </c>
      <c r="BU59" s="456">
        <v>1.5364500000000001</v>
      </c>
      <c r="BV59" s="456">
        <v>1.5876600000000001</v>
      </c>
    </row>
    <row r="60" spans="1:74" ht="11.1" customHeight="1" x14ac:dyDescent="0.2">
      <c r="A60" s="235" t="s">
        <v>727</v>
      </c>
      <c r="B60" s="446" t="s">
        <v>1015</v>
      </c>
      <c r="C60" s="468">
        <v>1.0323628730000001</v>
      </c>
      <c r="D60" s="468">
        <v>1.1083789980000001</v>
      </c>
      <c r="E60" s="468">
        <v>1.548372391</v>
      </c>
      <c r="F60" s="468">
        <v>1.6403333250000001</v>
      </c>
      <c r="G60" s="468">
        <v>1.7993211950000001</v>
      </c>
      <c r="H60" s="468">
        <v>1.7887487280000001</v>
      </c>
      <c r="I60" s="468">
        <v>1.8577925230000001</v>
      </c>
      <c r="J60" s="468">
        <v>1.727968634</v>
      </c>
      <c r="K60" s="468">
        <v>1.6869877929999999</v>
      </c>
      <c r="L60" s="468">
        <v>0.89230418300000003</v>
      </c>
      <c r="M60" s="468">
        <v>0.82042588900000002</v>
      </c>
      <c r="N60" s="468">
        <v>1.276592468</v>
      </c>
      <c r="O60" s="468">
        <v>2.1781262510000001</v>
      </c>
      <c r="P60" s="468">
        <v>1.706994347</v>
      </c>
      <c r="Q60" s="468">
        <v>2.8186655960000002</v>
      </c>
      <c r="R60" s="468">
        <v>3.2840671069999998</v>
      </c>
      <c r="S60" s="468">
        <v>3.7229392680000002</v>
      </c>
      <c r="T60" s="468">
        <v>3.5222626250000002</v>
      </c>
      <c r="U60" s="468">
        <v>3.4999327469999999</v>
      </c>
      <c r="V60" s="468">
        <v>3.2507767730000001</v>
      </c>
      <c r="W60" s="468">
        <v>2.8318527919999998</v>
      </c>
      <c r="X60" s="468">
        <v>1.8732928680000001</v>
      </c>
      <c r="Y60" s="468">
        <v>1.5772616159999999</v>
      </c>
      <c r="Z60" s="468">
        <v>1.697685361</v>
      </c>
      <c r="AA60" s="468">
        <v>1.7551114400000001</v>
      </c>
      <c r="AB60" s="468">
        <v>2.4452942790000001</v>
      </c>
      <c r="AC60" s="468">
        <v>2.9089918379999999</v>
      </c>
      <c r="AD60" s="468">
        <v>2.9190603319999999</v>
      </c>
      <c r="AE60" s="468">
        <v>3.3504873740000001</v>
      </c>
      <c r="AF60" s="468">
        <v>2.869818253</v>
      </c>
      <c r="AG60" s="468">
        <v>3.1451677519999999</v>
      </c>
      <c r="AH60" s="468">
        <v>3.125228339</v>
      </c>
      <c r="AI60" s="468">
        <v>2.4923651809999998</v>
      </c>
      <c r="AJ60" s="468">
        <v>1.520001393</v>
      </c>
      <c r="AK60" s="468">
        <v>1.2690075590000001</v>
      </c>
      <c r="AL60" s="468">
        <v>1.4128312919999999</v>
      </c>
      <c r="AM60" s="468">
        <v>1.5634209910000001</v>
      </c>
      <c r="AN60" s="468">
        <v>2.34326715</v>
      </c>
      <c r="AO60" s="468">
        <v>2.58879583</v>
      </c>
      <c r="AP60" s="468">
        <v>2.864887253</v>
      </c>
      <c r="AQ60" s="468">
        <v>3.0414591190000002</v>
      </c>
      <c r="AR60" s="468">
        <v>2.7211848509999998</v>
      </c>
      <c r="AS60" s="468">
        <v>2.8956429950000002</v>
      </c>
      <c r="AT60" s="468">
        <v>2.6035520719999998</v>
      </c>
      <c r="AU60" s="468">
        <v>2.073642591</v>
      </c>
      <c r="AV60" s="468">
        <v>1.6572064390000001</v>
      </c>
      <c r="AW60" s="468">
        <v>1.503712978</v>
      </c>
      <c r="AX60" s="468">
        <v>1.9215</v>
      </c>
      <c r="AY60" s="468">
        <v>2.13</v>
      </c>
      <c r="AZ60" s="456">
        <v>1.406506</v>
      </c>
      <c r="BA60" s="456">
        <v>2.4092199999999999</v>
      </c>
      <c r="BB60" s="456">
        <v>1.8002849999999999</v>
      </c>
      <c r="BC60" s="456">
        <v>2.7744789999999999</v>
      </c>
      <c r="BD60" s="456">
        <v>2.4947080000000001</v>
      </c>
      <c r="BE60" s="456">
        <v>2.7866279999999999</v>
      </c>
      <c r="BF60" s="456">
        <v>2.317647</v>
      </c>
      <c r="BG60" s="456">
        <v>1.700691</v>
      </c>
      <c r="BH60" s="456">
        <v>1.1380429999999999</v>
      </c>
      <c r="BI60" s="456">
        <v>1.021873</v>
      </c>
      <c r="BJ60" s="456">
        <v>1.2312099999999999</v>
      </c>
      <c r="BK60" s="456">
        <v>1.238761</v>
      </c>
      <c r="BL60" s="456">
        <v>1.161063</v>
      </c>
      <c r="BM60" s="456">
        <v>1.567569</v>
      </c>
      <c r="BN60" s="456">
        <v>2.257355</v>
      </c>
      <c r="BO60" s="456">
        <v>2.9169689999999999</v>
      </c>
      <c r="BP60" s="456">
        <v>2.8367680000000002</v>
      </c>
      <c r="BQ60" s="456">
        <v>2.972283</v>
      </c>
      <c r="BR60" s="456">
        <v>2.4682149999999998</v>
      </c>
      <c r="BS60" s="456">
        <v>1.9274579999999999</v>
      </c>
      <c r="BT60" s="456">
        <v>1.356573</v>
      </c>
      <c r="BU60" s="456">
        <v>1.1116379999999999</v>
      </c>
      <c r="BV60" s="456">
        <v>1.239465</v>
      </c>
    </row>
    <row r="61" spans="1:74" ht="11.1" customHeight="1" x14ac:dyDescent="0.2">
      <c r="A61" s="234" t="s">
        <v>1590</v>
      </c>
      <c r="B61" s="446" t="s">
        <v>1016</v>
      </c>
      <c r="C61" s="468">
        <v>0.631013936</v>
      </c>
      <c r="D61" s="468">
        <v>0.81553885100000001</v>
      </c>
      <c r="E61" s="468">
        <v>1.3652919349999999</v>
      </c>
      <c r="F61" s="468">
        <v>1.802655184</v>
      </c>
      <c r="G61" s="468">
        <v>2.0622377059999999</v>
      </c>
      <c r="H61" s="468">
        <v>1.7263219030000001</v>
      </c>
      <c r="I61" s="468">
        <v>1.7703165649999999</v>
      </c>
      <c r="J61" s="468">
        <v>1.3807285030000001</v>
      </c>
      <c r="K61" s="468">
        <v>1.0376506919999999</v>
      </c>
      <c r="L61" s="468">
        <v>0.822478665</v>
      </c>
      <c r="M61" s="468">
        <v>0.87947136000000004</v>
      </c>
      <c r="N61" s="468">
        <v>0.85734270000000001</v>
      </c>
      <c r="O61" s="468">
        <v>0.97146911700000005</v>
      </c>
      <c r="P61" s="468">
        <v>0.82559206900000004</v>
      </c>
      <c r="Q61" s="468">
        <v>1.2984107709999999</v>
      </c>
      <c r="R61" s="468">
        <v>1.49886736</v>
      </c>
      <c r="S61" s="468">
        <v>1.7076580539999999</v>
      </c>
      <c r="T61" s="468">
        <v>1.946610025</v>
      </c>
      <c r="U61" s="468">
        <v>1.7485033969999999</v>
      </c>
      <c r="V61" s="468">
        <v>1.14493019</v>
      </c>
      <c r="W61" s="468">
        <v>1.2083775240000001</v>
      </c>
      <c r="X61" s="468">
        <v>0.90819885899999997</v>
      </c>
      <c r="Y61" s="468">
        <v>0.65726275499999998</v>
      </c>
      <c r="Z61" s="468">
        <v>0.57702979600000004</v>
      </c>
      <c r="AA61" s="468">
        <v>0.98670392200000001</v>
      </c>
      <c r="AB61" s="468">
        <v>0.84277565399999999</v>
      </c>
      <c r="AC61" s="468">
        <v>1.488582283</v>
      </c>
      <c r="AD61" s="468">
        <v>1.55886565</v>
      </c>
      <c r="AE61" s="468">
        <v>2.1817754140000001</v>
      </c>
      <c r="AF61" s="468">
        <v>2.0179448139999998</v>
      </c>
      <c r="AG61" s="468">
        <v>1.5183028679999999</v>
      </c>
      <c r="AH61" s="468">
        <v>1.6281925740000001</v>
      </c>
      <c r="AI61" s="468">
        <v>1.229474661</v>
      </c>
      <c r="AJ61" s="468">
        <v>1.0336544139999999</v>
      </c>
      <c r="AK61" s="468">
        <v>0.92839413800000004</v>
      </c>
      <c r="AL61" s="468">
        <v>0.763257085</v>
      </c>
      <c r="AM61" s="468">
        <v>1.277188067</v>
      </c>
      <c r="AN61" s="468">
        <v>1.2978903930000001</v>
      </c>
      <c r="AO61" s="468">
        <v>1.76813508</v>
      </c>
      <c r="AP61" s="468">
        <v>1.7194342490000001</v>
      </c>
      <c r="AQ61" s="468">
        <v>1.581615671</v>
      </c>
      <c r="AR61" s="468">
        <v>1.598864683</v>
      </c>
      <c r="AS61" s="468">
        <v>1.6648774159999999</v>
      </c>
      <c r="AT61" s="468">
        <v>1.304635094</v>
      </c>
      <c r="AU61" s="468">
        <v>1.0392883040000001</v>
      </c>
      <c r="AV61" s="468">
        <v>1.1717897530000001</v>
      </c>
      <c r="AW61" s="468">
        <v>1.183185274</v>
      </c>
      <c r="AX61" s="468">
        <v>0.7136112</v>
      </c>
      <c r="AY61" s="468">
        <v>0.97549019999999997</v>
      </c>
      <c r="AZ61" s="456">
        <v>0.84314330000000004</v>
      </c>
      <c r="BA61" s="456">
        <v>1.4916860000000001</v>
      </c>
      <c r="BB61" s="456">
        <v>1.6463639999999999</v>
      </c>
      <c r="BC61" s="456">
        <v>2.1133350000000002</v>
      </c>
      <c r="BD61" s="456">
        <v>2.049229</v>
      </c>
      <c r="BE61" s="456">
        <v>1.683084</v>
      </c>
      <c r="BF61" s="456">
        <v>1.51603</v>
      </c>
      <c r="BG61" s="456">
        <v>1.2540640000000001</v>
      </c>
      <c r="BH61" s="456">
        <v>1.0145729999999999</v>
      </c>
      <c r="BI61" s="456">
        <v>0.87573250000000002</v>
      </c>
      <c r="BJ61" s="456">
        <v>0.75755380000000005</v>
      </c>
      <c r="BK61" s="456">
        <v>1.221042</v>
      </c>
      <c r="BL61" s="456">
        <v>1.1630670000000001</v>
      </c>
      <c r="BM61" s="456">
        <v>1.720081</v>
      </c>
      <c r="BN61" s="456">
        <v>1.7337309999999999</v>
      </c>
      <c r="BO61" s="456">
        <v>1.8600840000000001</v>
      </c>
      <c r="BP61" s="456">
        <v>1.8431759999999999</v>
      </c>
      <c r="BQ61" s="456">
        <v>1.703829</v>
      </c>
      <c r="BR61" s="456">
        <v>1.4482390000000001</v>
      </c>
      <c r="BS61" s="456">
        <v>1.1646399999999999</v>
      </c>
      <c r="BT61" s="456">
        <v>1.1532519999999999</v>
      </c>
      <c r="BU61" s="456">
        <v>1.100114</v>
      </c>
      <c r="BV61" s="456">
        <v>0.74597279999999999</v>
      </c>
    </row>
    <row r="62" spans="1:74" ht="11.1" customHeight="1" x14ac:dyDescent="0.2">
      <c r="A62" s="234" t="s">
        <v>1591</v>
      </c>
      <c r="B62" s="446" t="s">
        <v>1017</v>
      </c>
      <c r="C62" s="468">
        <v>2.17514429</v>
      </c>
      <c r="D62" s="468">
        <v>2.5961791189999999</v>
      </c>
      <c r="E62" s="468">
        <v>3.4285937949999998</v>
      </c>
      <c r="F62" s="468">
        <v>3.8790813439999998</v>
      </c>
      <c r="G62" s="468">
        <v>4.5422233849999998</v>
      </c>
      <c r="H62" s="468">
        <v>4.7728857720000004</v>
      </c>
      <c r="I62" s="468">
        <v>4.5984061079999998</v>
      </c>
      <c r="J62" s="468">
        <v>4.2954471879999998</v>
      </c>
      <c r="K62" s="468">
        <v>3.667248378</v>
      </c>
      <c r="L62" s="468">
        <v>3.441360092</v>
      </c>
      <c r="M62" s="468">
        <v>2.6135751009999999</v>
      </c>
      <c r="N62" s="468">
        <v>1.900279579</v>
      </c>
      <c r="O62" s="468">
        <v>2.0993221800000001</v>
      </c>
      <c r="P62" s="468">
        <v>2.5565162199999998</v>
      </c>
      <c r="Q62" s="468">
        <v>2.834658627</v>
      </c>
      <c r="R62" s="468">
        <v>4.0110270379999999</v>
      </c>
      <c r="S62" s="468">
        <v>4.5992170489999999</v>
      </c>
      <c r="T62" s="468">
        <v>4.867636225</v>
      </c>
      <c r="U62" s="468">
        <v>5.0835419640000001</v>
      </c>
      <c r="V62" s="468">
        <v>4.5876173839999996</v>
      </c>
      <c r="W62" s="468">
        <v>4.1816940459999996</v>
      </c>
      <c r="X62" s="468">
        <v>3.9127188350000002</v>
      </c>
      <c r="Y62" s="468">
        <v>2.876125354</v>
      </c>
      <c r="Z62" s="468">
        <v>2.382643587</v>
      </c>
      <c r="AA62" s="468">
        <v>2.4268137919999999</v>
      </c>
      <c r="AB62" s="468">
        <v>2.775282738</v>
      </c>
      <c r="AC62" s="468">
        <v>3.6519537579999999</v>
      </c>
      <c r="AD62" s="468">
        <v>4.6896653769999999</v>
      </c>
      <c r="AE62" s="468">
        <v>5.6651183490000001</v>
      </c>
      <c r="AF62" s="468">
        <v>6.0349951810000002</v>
      </c>
      <c r="AG62" s="468">
        <v>6.064308295</v>
      </c>
      <c r="AH62" s="468">
        <v>5.8644763150000001</v>
      </c>
      <c r="AI62" s="468">
        <v>5.0939797369999997</v>
      </c>
      <c r="AJ62" s="468">
        <v>4.1749393130000003</v>
      </c>
      <c r="AK62" s="468">
        <v>3.1374484850000002</v>
      </c>
      <c r="AL62" s="468">
        <v>2.8655469089999999</v>
      </c>
      <c r="AM62" s="468">
        <v>3.422867471</v>
      </c>
      <c r="AN62" s="468">
        <v>3.4116803490000001</v>
      </c>
      <c r="AO62" s="468">
        <v>4.3582917410000004</v>
      </c>
      <c r="AP62" s="468">
        <v>5.558073501</v>
      </c>
      <c r="AQ62" s="468">
        <v>6.4595607189999997</v>
      </c>
      <c r="AR62" s="468">
        <v>6.8800311199999999</v>
      </c>
      <c r="AS62" s="468">
        <v>7.1041240060000002</v>
      </c>
      <c r="AT62" s="468">
        <v>6.4984840200000002</v>
      </c>
      <c r="AU62" s="468">
        <v>5.4946983769999997</v>
      </c>
      <c r="AV62" s="468">
        <v>4.9771476559999996</v>
      </c>
      <c r="AW62" s="468">
        <v>3.2601949640000001</v>
      </c>
      <c r="AX62" s="468">
        <v>2.787388</v>
      </c>
      <c r="AY62" s="468">
        <v>3.344894</v>
      </c>
      <c r="AZ62" s="456">
        <v>3.4859909999999998</v>
      </c>
      <c r="BA62" s="456">
        <v>4.4370450000000003</v>
      </c>
      <c r="BB62" s="456">
        <v>5.6854570000000004</v>
      </c>
      <c r="BC62" s="456">
        <v>6.7420580000000001</v>
      </c>
      <c r="BD62" s="456">
        <v>7.2166300000000003</v>
      </c>
      <c r="BE62" s="456">
        <v>7.4155720000000001</v>
      </c>
      <c r="BF62" s="456">
        <v>6.8278280000000002</v>
      </c>
      <c r="BG62" s="456">
        <v>6.0302160000000002</v>
      </c>
      <c r="BH62" s="456">
        <v>5.3948090000000004</v>
      </c>
      <c r="BI62" s="456">
        <v>3.6879729999999999</v>
      </c>
      <c r="BJ62" s="456">
        <v>3.2075740000000001</v>
      </c>
      <c r="BK62" s="456">
        <v>3.8769149999999999</v>
      </c>
      <c r="BL62" s="456">
        <v>3.9688080000000001</v>
      </c>
      <c r="BM62" s="456">
        <v>5.0882399999999999</v>
      </c>
      <c r="BN62" s="456">
        <v>6.5800689999999999</v>
      </c>
      <c r="BO62" s="456">
        <v>7.7267380000000001</v>
      </c>
      <c r="BP62" s="456">
        <v>8.3540480000000006</v>
      </c>
      <c r="BQ62" s="456">
        <v>8.5757139999999996</v>
      </c>
      <c r="BR62" s="456">
        <v>7.8578039999999998</v>
      </c>
      <c r="BS62" s="456">
        <v>6.6945610000000002</v>
      </c>
      <c r="BT62" s="456">
        <v>5.9188559999999999</v>
      </c>
      <c r="BU62" s="456">
        <v>4.0266120000000001</v>
      </c>
      <c r="BV62" s="456">
        <v>3.5733820000000001</v>
      </c>
    </row>
    <row r="63" spans="1:74" ht="11.1" customHeight="1" x14ac:dyDescent="0.2">
      <c r="A63" s="234" t="s">
        <v>728</v>
      </c>
      <c r="B63" s="478" t="s">
        <v>1566</v>
      </c>
      <c r="C63" s="468">
        <v>0.963099759</v>
      </c>
      <c r="D63" s="468">
        <v>0.90017923</v>
      </c>
      <c r="E63" s="468">
        <v>0.93829410499999999</v>
      </c>
      <c r="F63" s="468">
        <v>0.89599956000000003</v>
      </c>
      <c r="G63" s="468">
        <v>0.82205261600000001</v>
      </c>
      <c r="H63" s="468">
        <v>0.86520191000000002</v>
      </c>
      <c r="I63" s="468">
        <v>1.0854628909999999</v>
      </c>
      <c r="J63" s="468">
        <v>1.1368306989999999</v>
      </c>
      <c r="K63" s="468">
        <v>0.99047437800000004</v>
      </c>
      <c r="L63" s="468">
        <v>0.935180707</v>
      </c>
      <c r="M63" s="468">
        <v>0.89035941100000005</v>
      </c>
      <c r="N63" s="468">
        <v>0.88594349500000003</v>
      </c>
      <c r="O63" s="468">
        <v>0.764162012</v>
      </c>
      <c r="P63" s="468">
        <v>0.69287024500000005</v>
      </c>
      <c r="Q63" s="468">
        <v>0.71674310299999999</v>
      </c>
      <c r="R63" s="468">
        <v>0.81683764699999994</v>
      </c>
      <c r="S63" s="468">
        <v>0.84416961899999998</v>
      </c>
      <c r="T63" s="468">
        <v>0.87641724399999998</v>
      </c>
      <c r="U63" s="468">
        <v>0.96861025599999995</v>
      </c>
      <c r="V63" s="468">
        <v>0.99828147899999997</v>
      </c>
      <c r="W63" s="468">
        <v>0.96188875900000004</v>
      </c>
      <c r="X63" s="468">
        <v>0.87663935599999998</v>
      </c>
      <c r="Y63" s="468">
        <v>0.85908238599999998</v>
      </c>
      <c r="Z63" s="468">
        <v>0.87312764099999995</v>
      </c>
      <c r="AA63" s="468">
        <v>0.83028030900000005</v>
      </c>
      <c r="AB63" s="468">
        <v>0.74304915599999999</v>
      </c>
      <c r="AC63" s="468">
        <v>0.82504279199999997</v>
      </c>
      <c r="AD63" s="468">
        <v>0.72725552699999996</v>
      </c>
      <c r="AE63" s="468">
        <v>0.90808852600000001</v>
      </c>
      <c r="AF63" s="468">
        <v>0.82476187300000003</v>
      </c>
      <c r="AG63" s="468">
        <v>0.90992151499999996</v>
      </c>
      <c r="AH63" s="468">
        <v>0.83257968299999996</v>
      </c>
      <c r="AI63" s="468">
        <v>0.82036872199999999</v>
      </c>
      <c r="AJ63" s="468">
        <v>0.73950157400000005</v>
      </c>
      <c r="AK63" s="468">
        <v>0.75725509099999999</v>
      </c>
      <c r="AL63" s="468">
        <v>0.74648504800000004</v>
      </c>
      <c r="AM63" s="468">
        <v>0.77626263200000001</v>
      </c>
      <c r="AN63" s="468">
        <v>0.71516401500000004</v>
      </c>
      <c r="AO63" s="468">
        <v>0.76646183599999995</v>
      </c>
      <c r="AP63" s="468">
        <v>0.72420581900000003</v>
      </c>
      <c r="AQ63" s="468">
        <v>0.82493793900000001</v>
      </c>
      <c r="AR63" s="468">
        <v>0.80254623999999997</v>
      </c>
      <c r="AS63" s="468">
        <v>1.00256721</v>
      </c>
      <c r="AT63" s="468">
        <v>0.88501153200000005</v>
      </c>
      <c r="AU63" s="468">
        <v>0.79854534899999996</v>
      </c>
      <c r="AV63" s="468">
        <v>0.70809766699999999</v>
      </c>
      <c r="AW63" s="468">
        <v>0.608527598</v>
      </c>
      <c r="AX63" s="468">
        <v>0.63359679999999996</v>
      </c>
      <c r="AY63" s="468">
        <v>0.65991429999999995</v>
      </c>
      <c r="AZ63" s="456">
        <v>0.56935230000000003</v>
      </c>
      <c r="BA63" s="456">
        <v>0.60523159999999998</v>
      </c>
      <c r="BB63" s="456">
        <v>0.59549810000000003</v>
      </c>
      <c r="BC63" s="456">
        <v>0.64549590000000001</v>
      </c>
      <c r="BD63" s="456">
        <v>0.7117346</v>
      </c>
      <c r="BE63" s="456">
        <v>1.040087</v>
      </c>
      <c r="BF63" s="456">
        <v>0.93543980000000004</v>
      </c>
      <c r="BG63" s="456">
        <v>0.80252789999999996</v>
      </c>
      <c r="BH63" s="456">
        <v>0.701793</v>
      </c>
      <c r="BI63" s="456">
        <v>0.55407340000000005</v>
      </c>
      <c r="BJ63" s="456">
        <v>0.75689720000000005</v>
      </c>
      <c r="BK63" s="456">
        <v>0.73799610000000004</v>
      </c>
      <c r="BL63" s="456">
        <v>0.62944129999999998</v>
      </c>
      <c r="BM63" s="456">
        <v>0.66978850000000001</v>
      </c>
      <c r="BN63" s="456">
        <v>0.60186899999999999</v>
      </c>
      <c r="BO63" s="456">
        <v>0.5919527</v>
      </c>
      <c r="BP63" s="456">
        <v>0.70694279999999998</v>
      </c>
      <c r="BQ63" s="456">
        <v>1.0938380000000001</v>
      </c>
      <c r="BR63" s="456">
        <v>0.94656359999999995</v>
      </c>
      <c r="BS63" s="456">
        <v>0.84374720000000003</v>
      </c>
      <c r="BT63" s="456">
        <v>0.72893289999999999</v>
      </c>
      <c r="BU63" s="456">
        <v>0.62328620000000001</v>
      </c>
      <c r="BV63" s="456">
        <v>0.84655049999999998</v>
      </c>
    </row>
    <row r="64" spans="1:74" ht="11.1" customHeight="1" x14ac:dyDescent="0.2">
      <c r="A64" s="234" t="s">
        <v>730</v>
      </c>
      <c r="B64" s="479" t="s">
        <v>1567</v>
      </c>
      <c r="C64" s="470">
        <v>20.479203999999999</v>
      </c>
      <c r="D64" s="470">
        <v>18.133693999999998</v>
      </c>
      <c r="E64" s="470">
        <v>19.543817000000001</v>
      </c>
      <c r="F64" s="470">
        <v>18.817715</v>
      </c>
      <c r="G64" s="470">
        <v>20.453278000000001</v>
      </c>
      <c r="H64" s="470">
        <v>23.766369000000001</v>
      </c>
      <c r="I64" s="470">
        <v>25.993258999999998</v>
      </c>
      <c r="J64" s="470">
        <v>28.172484000000001</v>
      </c>
      <c r="K64" s="470">
        <v>26.334966000000001</v>
      </c>
      <c r="L64" s="470">
        <v>21.833964999999999</v>
      </c>
      <c r="M64" s="470">
        <v>19.575299000000001</v>
      </c>
      <c r="N64" s="470">
        <v>21.323557999999998</v>
      </c>
      <c r="O64" s="470">
        <v>20.761414949999999</v>
      </c>
      <c r="P64" s="470">
        <v>18.25952758</v>
      </c>
      <c r="Q64" s="470">
        <v>20.075501679999999</v>
      </c>
      <c r="R64" s="470">
        <v>18.450496189999999</v>
      </c>
      <c r="S64" s="470">
        <v>19.99501897</v>
      </c>
      <c r="T64" s="470">
        <v>20.13553331</v>
      </c>
      <c r="U64" s="470">
        <v>26.363276249999998</v>
      </c>
      <c r="V64" s="470">
        <v>26.768892709999999</v>
      </c>
      <c r="W64" s="470">
        <v>22.412560339999999</v>
      </c>
      <c r="X64" s="470">
        <v>21.645087660000002</v>
      </c>
      <c r="Y64" s="470">
        <v>19.712727789999999</v>
      </c>
      <c r="Z64" s="470">
        <v>20.77481671</v>
      </c>
      <c r="AA64" s="470">
        <v>20.705880109999999</v>
      </c>
      <c r="AB64" s="470">
        <v>18.906279040000001</v>
      </c>
      <c r="AC64" s="470">
        <v>19.030381389999999</v>
      </c>
      <c r="AD64" s="470">
        <v>18.503169939999999</v>
      </c>
      <c r="AE64" s="470">
        <v>20.269604009999998</v>
      </c>
      <c r="AF64" s="470">
        <v>23.105117320000002</v>
      </c>
      <c r="AG64" s="470">
        <v>28.34334514</v>
      </c>
      <c r="AH64" s="470">
        <v>27.21439479</v>
      </c>
      <c r="AI64" s="470">
        <v>24.675143640000002</v>
      </c>
      <c r="AJ64" s="470">
        <v>23.014480370000001</v>
      </c>
      <c r="AK64" s="470">
        <v>20.199605040000002</v>
      </c>
      <c r="AL64" s="470">
        <v>21.46422905</v>
      </c>
      <c r="AM64" s="470">
        <v>20.93298454</v>
      </c>
      <c r="AN64" s="470">
        <v>18.530131369999999</v>
      </c>
      <c r="AO64" s="470">
        <v>19.80334465</v>
      </c>
      <c r="AP64" s="470">
        <v>19.54591933</v>
      </c>
      <c r="AQ64" s="470">
        <v>21.840554260000001</v>
      </c>
      <c r="AR64" s="470">
        <v>23.148684960000001</v>
      </c>
      <c r="AS64" s="470">
        <v>25.297574919999999</v>
      </c>
      <c r="AT64" s="470">
        <v>27.61491122</v>
      </c>
      <c r="AU64" s="470">
        <v>25.568385039999999</v>
      </c>
      <c r="AV64" s="470">
        <v>21.792832099999998</v>
      </c>
      <c r="AW64" s="470">
        <v>21.094636439999999</v>
      </c>
      <c r="AX64" s="470">
        <v>22.043930540000002</v>
      </c>
      <c r="AY64" s="470">
        <v>20.72794</v>
      </c>
      <c r="AZ64" s="459">
        <v>18.322389999999999</v>
      </c>
      <c r="BA64" s="459">
        <v>19.987660000000002</v>
      </c>
      <c r="BB64" s="459">
        <v>19.641870000000001</v>
      </c>
      <c r="BC64" s="459">
        <v>21.294</v>
      </c>
      <c r="BD64" s="459">
        <v>23.430689999999998</v>
      </c>
      <c r="BE64" s="459">
        <v>27.858000000000001</v>
      </c>
      <c r="BF64" s="459">
        <v>28.425730000000001</v>
      </c>
      <c r="BG64" s="459">
        <v>25.668489999999998</v>
      </c>
      <c r="BH64" s="459">
        <v>22.646899999999999</v>
      </c>
      <c r="BI64" s="459">
        <v>20.31551</v>
      </c>
      <c r="BJ64" s="459">
        <v>21.59008</v>
      </c>
      <c r="BK64" s="459">
        <v>21.550509999999999</v>
      </c>
      <c r="BL64" s="459">
        <v>19.06671</v>
      </c>
      <c r="BM64" s="459">
        <v>20.514759999999999</v>
      </c>
      <c r="BN64" s="459">
        <v>20.1816</v>
      </c>
      <c r="BO64" s="459">
        <v>21.84808</v>
      </c>
      <c r="BP64" s="459">
        <v>23.991689999999998</v>
      </c>
      <c r="BQ64" s="459">
        <v>28.471270000000001</v>
      </c>
      <c r="BR64" s="459">
        <v>28.983039999999999</v>
      </c>
      <c r="BS64" s="459">
        <v>25.993690000000001</v>
      </c>
      <c r="BT64" s="459">
        <v>22.80771</v>
      </c>
      <c r="BU64" s="459">
        <v>20.48667</v>
      </c>
      <c r="BV64" s="459">
        <v>21.38805</v>
      </c>
    </row>
    <row r="65" spans="1:74" s="336" customFormat="1" ht="12.75" x14ac:dyDescent="0.2">
      <c r="A65" s="335"/>
      <c r="B65" s="1025" t="s">
        <v>1576</v>
      </c>
      <c r="C65" s="1020"/>
      <c r="D65" s="1020"/>
      <c r="E65" s="1020"/>
      <c r="F65" s="1020"/>
      <c r="G65" s="1020"/>
      <c r="H65" s="1020"/>
      <c r="I65" s="1020"/>
      <c r="J65" s="1020"/>
      <c r="K65" s="1020"/>
      <c r="L65" s="1020"/>
      <c r="M65" s="1020"/>
      <c r="N65" s="1020"/>
      <c r="O65" s="1020"/>
      <c r="P65" s="1020"/>
      <c r="Q65" s="1021"/>
      <c r="R65" s="773"/>
      <c r="AZ65" s="339"/>
      <c r="BA65" s="339"/>
      <c r="BB65" s="339"/>
      <c r="BC65" s="339"/>
      <c r="BD65" s="339"/>
      <c r="BE65" s="339"/>
      <c r="BF65" s="339"/>
      <c r="BG65" s="339"/>
      <c r="BH65" s="339"/>
      <c r="BI65" s="339"/>
    </row>
    <row r="66" spans="1:74" ht="12" customHeight="1" x14ac:dyDescent="0.2">
      <c r="A66" s="229"/>
      <c r="B66" s="1019" t="s">
        <v>1427</v>
      </c>
      <c r="C66" s="1020"/>
      <c r="D66" s="1020"/>
      <c r="E66" s="1020"/>
      <c r="F66" s="1020"/>
      <c r="G66" s="1020"/>
      <c r="H66" s="1020"/>
      <c r="I66" s="1020"/>
      <c r="J66" s="1020"/>
      <c r="K66" s="1020"/>
      <c r="L66" s="1020"/>
      <c r="M66" s="1020"/>
      <c r="N66" s="1020"/>
      <c r="O66" s="1020"/>
      <c r="P66" s="1020"/>
      <c r="Q66" s="1021"/>
      <c r="R66" s="773"/>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686"/>
      <c r="BA66" s="686"/>
      <c r="BB66" s="686"/>
      <c r="BC66" s="686"/>
      <c r="BD66" s="686"/>
      <c r="BE66" s="686"/>
      <c r="BF66" s="686"/>
      <c r="BG66" s="686"/>
      <c r="BH66" s="686"/>
      <c r="BI66" s="686"/>
      <c r="BJ66" s="236"/>
      <c r="BK66" s="236"/>
      <c r="BL66" s="236"/>
      <c r="BM66" s="236"/>
      <c r="BN66" s="236"/>
      <c r="BO66" s="236"/>
      <c r="BP66" s="236"/>
      <c r="BQ66" s="236"/>
      <c r="BR66" s="236"/>
      <c r="BS66" s="236"/>
      <c r="BT66" s="236"/>
      <c r="BU66" s="236"/>
      <c r="BV66" s="236"/>
    </row>
    <row r="67" spans="1:74" ht="12" customHeight="1" x14ac:dyDescent="0.2">
      <c r="A67" s="229"/>
      <c r="B67" s="1019" t="s">
        <v>1428</v>
      </c>
      <c r="C67" s="1020"/>
      <c r="D67" s="1020"/>
      <c r="E67" s="1020"/>
      <c r="F67" s="1020"/>
      <c r="G67" s="1020"/>
      <c r="H67" s="1020"/>
      <c r="I67" s="1020"/>
      <c r="J67" s="1020"/>
      <c r="K67" s="1020"/>
      <c r="L67" s="1020"/>
      <c r="M67" s="1020"/>
      <c r="N67" s="1020"/>
      <c r="O67" s="1020"/>
      <c r="P67" s="1020"/>
      <c r="Q67" s="1021"/>
      <c r="R67" s="773"/>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694"/>
      <c r="BA67" s="694"/>
      <c r="BB67" s="694"/>
      <c r="BC67" s="694"/>
      <c r="BD67" s="694"/>
      <c r="BE67" s="687"/>
      <c r="BF67" s="687"/>
      <c r="BG67" s="694"/>
      <c r="BH67" s="694"/>
      <c r="BI67" s="694"/>
      <c r="BJ67" s="236"/>
      <c r="BK67" s="236"/>
      <c r="BL67" s="236"/>
      <c r="BM67" s="236"/>
      <c r="BN67" s="236"/>
      <c r="BO67" s="236"/>
      <c r="BP67" s="236"/>
      <c r="BQ67" s="236"/>
      <c r="BR67" s="236"/>
      <c r="BS67" s="236"/>
      <c r="BT67" s="236"/>
      <c r="BU67" s="236"/>
      <c r="BV67" s="236"/>
    </row>
    <row r="68" spans="1:74" ht="12" customHeight="1" x14ac:dyDescent="0.2">
      <c r="A68" s="229"/>
      <c r="B68" s="1019" t="s">
        <v>1577</v>
      </c>
      <c r="C68" s="1020"/>
      <c r="D68" s="1020"/>
      <c r="E68" s="1020"/>
      <c r="F68" s="1020"/>
      <c r="G68" s="1020"/>
      <c r="H68" s="1020"/>
      <c r="I68" s="1020"/>
      <c r="J68" s="1020"/>
      <c r="K68" s="1020"/>
      <c r="L68" s="1020"/>
      <c r="M68" s="1020"/>
      <c r="N68" s="1020"/>
      <c r="O68" s="1020"/>
      <c r="P68" s="1020"/>
      <c r="Q68" s="1021"/>
      <c r="R68" s="773"/>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4"/>
      <c r="AZ68" s="694"/>
      <c r="BA68" s="694"/>
      <c r="BB68" s="694"/>
      <c r="BC68" s="694"/>
      <c r="BD68" s="687"/>
      <c r="BE68" s="687"/>
      <c r="BF68" s="687"/>
      <c r="BG68" s="694"/>
      <c r="BH68" s="694"/>
      <c r="BI68" s="694"/>
      <c r="BJ68" s="236"/>
      <c r="BK68" s="236"/>
      <c r="BL68" s="236"/>
      <c r="BM68" s="236"/>
      <c r="BN68" s="236"/>
      <c r="BO68" s="236"/>
      <c r="BP68" s="236"/>
      <c r="BQ68" s="236"/>
      <c r="BR68" s="236"/>
      <c r="BS68" s="236"/>
      <c r="BT68" s="236"/>
      <c r="BU68" s="236"/>
      <c r="BV68" s="236"/>
    </row>
    <row r="69" spans="1:74" ht="12" customHeight="1" x14ac:dyDescent="0.2">
      <c r="A69" s="237"/>
      <c r="B69" s="1019" t="s">
        <v>1578</v>
      </c>
      <c r="C69" s="1020"/>
      <c r="D69" s="1020"/>
      <c r="E69" s="1020"/>
      <c r="F69" s="1020"/>
      <c r="G69" s="1020"/>
      <c r="H69" s="1020"/>
      <c r="I69" s="1020"/>
      <c r="J69" s="1020"/>
      <c r="K69" s="1020"/>
      <c r="L69" s="1020"/>
      <c r="M69" s="1020"/>
      <c r="N69" s="1020"/>
      <c r="O69" s="1020"/>
      <c r="P69" s="1020"/>
      <c r="Q69" s="1021"/>
      <c r="R69" s="773"/>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4"/>
      <c r="AZ69" s="694"/>
      <c r="BA69" s="694"/>
      <c r="BB69" s="694"/>
      <c r="BC69" s="694"/>
      <c r="BD69" s="687"/>
      <c r="BE69" s="687"/>
      <c r="BF69" s="687"/>
      <c r="BG69" s="694"/>
      <c r="BH69" s="694"/>
      <c r="BI69" s="694"/>
      <c r="BJ69" s="236"/>
      <c r="BK69" s="236"/>
      <c r="BL69" s="236"/>
      <c r="BM69" s="236"/>
      <c r="BN69" s="236"/>
      <c r="BO69" s="236"/>
      <c r="BP69" s="236"/>
      <c r="BQ69" s="236"/>
      <c r="BR69" s="236"/>
      <c r="BS69" s="236"/>
      <c r="BT69" s="236"/>
      <c r="BU69" s="236"/>
      <c r="BV69" s="236"/>
    </row>
    <row r="70" spans="1:74" ht="12" customHeight="1" x14ac:dyDescent="0.2">
      <c r="A70" s="237"/>
      <c r="B70" s="776" t="s">
        <v>809</v>
      </c>
      <c r="C70" s="776"/>
      <c r="D70" s="776"/>
      <c r="E70" s="776"/>
      <c r="F70" s="776"/>
      <c r="G70" s="776"/>
      <c r="H70" s="777"/>
      <c r="I70" s="776"/>
      <c r="J70" s="776"/>
      <c r="K70" s="776"/>
      <c r="L70" s="776"/>
      <c r="M70" s="776"/>
      <c r="N70" s="776"/>
      <c r="O70" s="776"/>
      <c r="P70" s="776"/>
      <c r="Q70" s="776"/>
      <c r="R70" s="778"/>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4"/>
      <c r="AZ70" s="694"/>
      <c r="BA70" s="694"/>
      <c r="BB70" s="694"/>
      <c r="BC70" s="694"/>
      <c r="BD70" s="687"/>
      <c r="BE70" s="687"/>
      <c r="BF70" s="687"/>
      <c r="BG70" s="694"/>
      <c r="BH70" s="694"/>
      <c r="BI70" s="694"/>
      <c r="BJ70" s="236"/>
      <c r="BK70" s="236"/>
      <c r="BL70" s="236"/>
      <c r="BM70" s="236"/>
      <c r="BN70" s="236"/>
      <c r="BO70" s="236"/>
      <c r="BP70" s="236"/>
      <c r="BQ70" s="236"/>
      <c r="BR70" s="236"/>
      <c r="BS70" s="236"/>
      <c r="BT70" s="236"/>
      <c r="BU70" s="236"/>
      <c r="BV70" s="236"/>
    </row>
    <row r="71" spans="1:74" ht="12" customHeight="1" x14ac:dyDescent="0.2">
      <c r="A71" s="237"/>
      <c r="B71" s="929" t="str">
        <f>Dates!$G$2</f>
        <v>EIA completed modeling and analysis for this report on Thursday, February 5, 2026.</v>
      </c>
      <c r="C71" s="930"/>
      <c r="D71" s="930"/>
      <c r="E71" s="930"/>
      <c r="F71" s="930"/>
      <c r="G71" s="930"/>
      <c r="H71" s="930"/>
      <c r="I71" s="930"/>
      <c r="J71" s="930"/>
      <c r="K71" s="930"/>
      <c r="L71" s="930"/>
      <c r="M71" s="930"/>
      <c r="N71" s="930"/>
      <c r="O71" s="930"/>
      <c r="P71" s="930"/>
      <c r="Q71" s="930"/>
      <c r="R71" s="779"/>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4"/>
      <c r="AZ71" s="694"/>
      <c r="BA71" s="694"/>
      <c r="BB71" s="694"/>
      <c r="BC71" s="694"/>
      <c r="BD71" s="687"/>
      <c r="BE71" s="687"/>
      <c r="BF71" s="687"/>
      <c r="BG71" s="694"/>
      <c r="BH71" s="694"/>
      <c r="BI71" s="694"/>
      <c r="BJ71" s="236"/>
      <c r="BK71" s="236"/>
      <c r="BL71" s="236"/>
      <c r="BM71" s="236"/>
      <c r="BN71" s="236"/>
      <c r="BO71" s="236"/>
      <c r="BP71" s="236"/>
      <c r="BQ71" s="236"/>
      <c r="BR71" s="236"/>
      <c r="BS71" s="236"/>
      <c r="BT71" s="236"/>
      <c r="BU71" s="236"/>
      <c r="BV71" s="236"/>
    </row>
    <row r="72" spans="1:74" ht="13.35" customHeight="1" x14ac:dyDescent="0.2">
      <c r="A72" s="237"/>
      <c r="B72" s="920" t="s">
        <v>1406</v>
      </c>
      <c r="C72" s="921"/>
      <c r="D72" s="921"/>
      <c r="E72" s="921"/>
      <c r="F72" s="921"/>
      <c r="G72" s="921"/>
      <c r="H72" s="921"/>
      <c r="I72" s="921"/>
      <c r="J72" s="921"/>
      <c r="K72" s="921"/>
      <c r="L72" s="921"/>
      <c r="M72" s="921"/>
      <c r="N72" s="921"/>
      <c r="O72" s="921"/>
      <c r="P72" s="921"/>
      <c r="Q72" s="921"/>
      <c r="R72" s="773"/>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4"/>
      <c r="AZ72" s="694"/>
      <c r="BA72" s="694"/>
      <c r="BB72" s="694"/>
      <c r="BC72" s="694"/>
      <c r="BD72" s="687"/>
      <c r="BE72" s="687"/>
      <c r="BF72" s="687"/>
      <c r="BG72" s="694"/>
      <c r="BH72" s="694"/>
      <c r="BI72" s="694"/>
      <c r="BJ72" s="236"/>
      <c r="BK72" s="236"/>
      <c r="BL72" s="236"/>
      <c r="BM72" s="236"/>
      <c r="BN72" s="236"/>
      <c r="BO72" s="236"/>
      <c r="BP72" s="236"/>
      <c r="BQ72" s="236"/>
      <c r="BR72" s="236"/>
      <c r="BS72" s="236"/>
      <c r="BT72" s="236"/>
      <c r="BU72" s="236"/>
      <c r="BV72" s="236"/>
    </row>
    <row r="73" spans="1:74" ht="12.75" x14ac:dyDescent="0.2">
      <c r="A73" s="237"/>
      <c r="B73" s="1016" t="s">
        <v>1579</v>
      </c>
      <c r="C73" s="1017"/>
      <c r="D73" s="1017"/>
      <c r="E73" s="1017"/>
      <c r="F73" s="1017"/>
      <c r="G73" s="1017"/>
      <c r="H73" s="1017"/>
      <c r="I73" s="1017"/>
      <c r="J73" s="1017"/>
      <c r="K73" s="1017"/>
      <c r="L73" s="1017"/>
      <c r="M73" s="1017"/>
      <c r="N73" s="1017"/>
      <c r="O73" s="1017"/>
      <c r="P73" s="1017"/>
      <c r="Q73" s="1018"/>
      <c r="R73" s="773"/>
    </row>
    <row r="74" spans="1:74" ht="12" customHeight="1" x14ac:dyDescent="0.2">
      <c r="A74" s="237"/>
      <c r="B74" s="909" t="s">
        <v>823</v>
      </c>
      <c r="C74" s="909"/>
      <c r="D74" s="909"/>
      <c r="E74" s="909"/>
      <c r="F74" s="909"/>
      <c r="G74" s="909"/>
      <c r="H74" s="909"/>
      <c r="I74" s="909"/>
      <c r="J74" s="909"/>
      <c r="K74" s="909"/>
      <c r="L74" s="909"/>
      <c r="M74" s="909"/>
      <c r="N74" s="909"/>
      <c r="O74" s="909"/>
      <c r="P74" s="909"/>
      <c r="Q74" s="909"/>
      <c r="R74" s="909"/>
    </row>
    <row r="75" spans="1:74" ht="12" customHeight="1" x14ac:dyDescent="0.2">
      <c r="A75" s="237"/>
      <c r="B75" s="1022" t="s">
        <v>1422</v>
      </c>
      <c r="C75" s="1023"/>
      <c r="D75" s="1023"/>
      <c r="E75" s="1023"/>
      <c r="F75" s="1023"/>
      <c r="G75" s="1023"/>
      <c r="H75" s="1023"/>
      <c r="I75" s="1023"/>
      <c r="J75" s="1023"/>
      <c r="K75" s="1023"/>
      <c r="L75" s="1023"/>
      <c r="M75" s="1023"/>
      <c r="N75" s="1023"/>
      <c r="O75" s="1023"/>
      <c r="P75" s="1023"/>
      <c r="Q75" s="1024"/>
    </row>
    <row r="76" spans="1:74" ht="12" customHeight="1" x14ac:dyDescent="0.2">
      <c r="A76" s="237"/>
      <c r="B76" s="1013" t="s">
        <v>800</v>
      </c>
      <c r="C76" s="1014"/>
      <c r="D76" s="1014"/>
      <c r="E76" s="1014"/>
      <c r="F76" s="1014"/>
      <c r="G76" s="1014"/>
      <c r="H76" s="1014"/>
      <c r="I76" s="1014"/>
      <c r="J76" s="1014"/>
      <c r="K76" s="1014"/>
      <c r="L76" s="1014"/>
      <c r="M76" s="1014"/>
      <c r="N76" s="1014"/>
      <c r="O76" s="1014"/>
      <c r="P76" s="1014"/>
      <c r="Q76" s="1015"/>
    </row>
    <row r="77" spans="1:74" ht="12.75" x14ac:dyDescent="0.2">
      <c r="A77" s="237"/>
      <c r="B77" s="1026" t="s">
        <v>1429</v>
      </c>
      <c r="C77" s="1014"/>
      <c r="D77" s="1014"/>
      <c r="E77" s="1014"/>
      <c r="F77" s="1014"/>
      <c r="G77" s="1014"/>
      <c r="H77" s="1014"/>
      <c r="I77" s="1014"/>
      <c r="J77" s="1014"/>
      <c r="K77" s="1014"/>
      <c r="L77" s="1014"/>
      <c r="M77" s="1014"/>
      <c r="N77" s="1014"/>
      <c r="O77" s="1014"/>
      <c r="P77" s="1014"/>
      <c r="Q77" s="1024"/>
    </row>
    <row r="78" spans="1:74" ht="8.1" customHeight="1" x14ac:dyDescent="0.2"/>
  </sheetData>
  <mergeCells count="19">
    <mergeCell ref="B77:Q77"/>
    <mergeCell ref="A1:A2"/>
    <mergeCell ref="C3:N3"/>
    <mergeCell ref="O3:Z3"/>
    <mergeCell ref="AA3:AL3"/>
    <mergeCell ref="AM3:AX3"/>
    <mergeCell ref="B72:Q72"/>
    <mergeCell ref="B76:Q76"/>
    <mergeCell ref="BK3:BV3"/>
    <mergeCell ref="AY3:BJ3"/>
    <mergeCell ref="B71:Q71"/>
    <mergeCell ref="B73:Q73"/>
    <mergeCell ref="B66:Q66"/>
    <mergeCell ref="B67:Q67"/>
    <mergeCell ref="B68:Q68"/>
    <mergeCell ref="B69:Q69"/>
    <mergeCell ref="B75:Q75"/>
    <mergeCell ref="B65:Q65"/>
    <mergeCell ref="B74:R74"/>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U5" activePane="bottomRight" state="frozen"/>
      <selection pane="topRight" activeCell="C1" sqref="C1"/>
      <selection pane="bottomLeft" activeCell="A5" sqref="A5"/>
      <selection pane="bottomRight" activeCell="B1" sqref="B1"/>
    </sheetView>
  </sheetViews>
  <sheetFormatPr defaultColWidth="9.42578125" defaultRowHeight="12" customHeight="1" x14ac:dyDescent="0.25"/>
  <cols>
    <col min="1" max="1" width="12.42578125" style="291" customWidth="1"/>
    <col min="2" max="2" width="27.42578125" style="291" customWidth="1"/>
    <col min="3" max="31" width="6.5703125" style="227" customWidth="1"/>
    <col min="32" max="34" width="6.5703125" style="285" customWidth="1"/>
    <col min="35" max="50" width="6.5703125" style="227" customWidth="1"/>
    <col min="51" max="61" width="6.5703125" style="704" customWidth="1"/>
    <col min="62" max="74" width="6.5703125" style="227" customWidth="1"/>
    <col min="75" max="16384" width="9.42578125" style="291"/>
  </cols>
  <sheetData>
    <row r="1" spans="1:74" ht="12.75" customHeight="1" x14ac:dyDescent="0.25">
      <c r="A1" s="931" t="s">
        <v>478</v>
      </c>
      <c r="B1" s="317" t="s">
        <v>907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5">
      <c r="A2" s="932"/>
      <c r="B2" s="318" t="str">
        <f>"U.S. Energy Information Administration  |  Short-Term Energy Outlook - "&amp;Dates!$D$1</f>
        <v>U.S. Energy Information Administration  |  Short-Term Energy Outlook - February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5"/>
      <c r="AZ2" s="695"/>
      <c r="BA2" s="695"/>
      <c r="BB2" s="695"/>
      <c r="BC2" s="695"/>
      <c r="BD2" s="695"/>
      <c r="BE2" s="695"/>
      <c r="BF2" s="695"/>
      <c r="BG2" s="695"/>
      <c r="BH2" s="695"/>
      <c r="BI2" s="695"/>
      <c r="BJ2" s="228"/>
      <c r="BK2" s="228"/>
      <c r="BL2" s="228"/>
      <c r="BM2" s="228"/>
      <c r="BN2" s="228"/>
      <c r="BO2" s="228"/>
      <c r="BP2" s="228"/>
      <c r="BQ2" s="228"/>
      <c r="BR2" s="228"/>
      <c r="BS2" s="228"/>
      <c r="BT2" s="228"/>
      <c r="BU2" s="228"/>
      <c r="BV2" s="228"/>
    </row>
    <row r="3" spans="1:74" ht="12.75" customHeight="1" x14ac:dyDescent="0.25">
      <c r="A3" s="316" t="s">
        <v>760</v>
      </c>
      <c r="B3" s="294"/>
      <c r="C3" s="1027">
        <f>Dates!D3</f>
        <v>2022</v>
      </c>
      <c r="D3" s="935"/>
      <c r="E3" s="935"/>
      <c r="F3" s="935"/>
      <c r="G3" s="935"/>
      <c r="H3" s="935"/>
      <c r="I3" s="935"/>
      <c r="J3" s="935"/>
      <c r="K3" s="935"/>
      <c r="L3" s="935"/>
      <c r="M3" s="935"/>
      <c r="N3" s="1012"/>
      <c r="O3" s="934">
        <f>C3+1</f>
        <v>2023</v>
      </c>
      <c r="P3" s="935"/>
      <c r="Q3" s="935"/>
      <c r="R3" s="935"/>
      <c r="S3" s="935"/>
      <c r="T3" s="935"/>
      <c r="U3" s="935"/>
      <c r="V3" s="935"/>
      <c r="W3" s="935"/>
      <c r="X3" s="935"/>
      <c r="Y3" s="935"/>
      <c r="Z3" s="1012"/>
      <c r="AA3" s="934">
        <f>O3+1</f>
        <v>2024</v>
      </c>
      <c r="AB3" s="935"/>
      <c r="AC3" s="935"/>
      <c r="AD3" s="935"/>
      <c r="AE3" s="935"/>
      <c r="AF3" s="935"/>
      <c r="AG3" s="935"/>
      <c r="AH3" s="935"/>
      <c r="AI3" s="935"/>
      <c r="AJ3" s="935"/>
      <c r="AK3" s="935"/>
      <c r="AL3" s="1012"/>
      <c r="AM3" s="934">
        <f>AA3+1</f>
        <v>2025</v>
      </c>
      <c r="AN3" s="935"/>
      <c r="AO3" s="935"/>
      <c r="AP3" s="935"/>
      <c r="AQ3" s="935"/>
      <c r="AR3" s="935"/>
      <c r="AS3" s="935"/>
      <c r="AT3" s="935"/>
      <c r="AU3" s="935"/>
      <c r="AV3" s="935"/>
      <c r="AW3" s="935"/>
      <c r="AX3" s="1012"/>
      <c r="AY3" s="934">
        <f>AM3+1</f>
        <v>2026</v>
      </c>
      <c r="AZ3" s="935"/>
      <c r="BA3" s="935"/>
      <c r="BB3" s="935"/>
      <c r="BC3" s="935"/>
      <c r="BD3" s="935"/>
      <c r="BE3" s="935"/>
      <c r="BF3" s="935"/>
      <c r="BG3" s="935"/>
      <c r="BH3" s="935"/>
      <c r="BI3" s="935"/>
      <c r="BJ3" s="1012"/>
      <c r="BK3" s="934">
        <f>AY3+1</f>
        <v>2027</v>
      </c>
      <c r="BL3" s="935"/>
      <c r="BM3" s="935"/>
      <c r="BN3" s="935"/>
      <c r="BO3" s="935"/>
      <c r="BP3" s="935"/>
      <c r="BQ3" s="935"/>
      <c r="BR3" s="935"/>
      <c r="BS3" s="935"/>
      <c r="BT3" s="935"/>
      <c r="BU3" s="935"/>
      <c r="BV3" s="1012"/>
    </row>
    <row r="4" spans="1:74" ht="12" customHeight="1" x14ac:dyDescent="0.25">
      <c r="A4" s="322" t="str">
        <f>TEXT(Dates!$D$2,"dddd, mmmm d, yyyy")</f>
        <v>Thursday, February 5, 2026</v>
      </c>
      <c r="B4" s="295"/>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2" customHeight="1" x14ac:dyDescent="0.25">
      <c r="A5" s="293"/>
      <c r="B5" s="292" t="s">
        <v>1039</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472"/>
      <c r="BA5" s="472"/>
      <c r="BB5" s="472"/>
      <c r="BC5" s="472"/>
      <c r="BD5" s="472"/>
      <c r="BE5" s="472"/>
      <c r="BF5" s="472"/>
      <c r="BG5" s="472"/>
      <c r="BH5" s="472"/>
      <c r="BI5" s="472"/>
      <c r="BJ5" s="472"/>
      <c r="BK5" s="473"/>
      <c r="BL5" s="472"/>
      <c r="BM5" s="472"/>
      <c r="BN5" s="472"/>
      <c r="BO5" s="472"/>
      <c r="BP5" s="472"/>
      <c r="BQ5" s="472"/>
      <c r="BR5" s="472"/>
      <c r="BS5" s="472"/>
      <c r="BT5" s="472"/>
      <c r="BU5" s="472"/>
      <c r="BV5" s="472"/>
    </row>
    <row r="6" spans="1:74" s="482" customFormat="1" ht="12" customHeight="1" x14ac:dyDescent="0.25">
      <c r="A6" s="481"/>
      <c r="B6" s="484" t="s">
        <v>1033</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887"/>
      <c r="BA6" s="887"/>
      <c r="BB6" s="887"/>
      <c r="BC6" s="887"/>
      <c r="BD6" s="462"/>
      <c r="BE6" s="462"/>
      <c r="BF6" s="462"/>
      <c r="BG6" s="462"/>
      <c r="BH6" s="462"/>
      <c r="BI6" s="462"/>
      <c r="BJ6" s="462"/>
      <c r="BK6" s="462"/>
      <c r="BL6" s="462"/>
      <c r="BM6" s="462"/>
      <c r="BN6" s="462"/>
      <c r="BO6" s="462"/>
      <c r="BP6" s="462"/>
      <c r="BQ6" s="462"/>
      <c r="BR6" s="462"/>
      <c r="BS6" s="462"/>
      <c r="BT6" s="462"/>
      <c r="BU6" s="462"/>
      <c r="BV6" s="462"/>
    </row>
    <row r="7" spans="1:74" ht="12" customHeight="1" x14ac:dyDescent="0.25">
      <c r="A7" s="293" t="s">
        <v>763</v>
      </c>
      <c r="B7" s="483" t="s">
        <v>1021</v>
      </c>
      <c r="C7" s="468">
        <v>479.64890000000003</v>
      </c>
      <c r="D7" s="468">
        <v>479.6934</v>
      </c>
      <c r="E7" s="468">
        <v>479.3648</v>
      </c>
      <c r="F7" s="468">
        <v>479.43270000000001</v>
      </c>
      <c r="G7" s="468">
        <v>481.55290000000002</v>
      </c>
      <c r="H7" s="468">
        <v>482.71510000000001</v>
      </c>
      <c r="I7" s="468">
        <v>483.77749999999997</v>
      </c>
      <c r="J7" s="468">
        <v>483.68079999999998</v>
      </c>
      <c r="K7" s="468">
        <v>483.65350000000001</v>
      </c>
      <c r="L7" s="468">
        <v>483.65350000000001</v>
      </c>
      <c r="M7" s="468">
        <v>483.97699999999998</v>
      </c>
      <c r="N7" s="468">
        <v>483.61470000000003</v>
      </c>
      <c r="O7" s="468">
        <v>484.85059999999999</v>
      </c>
      <c r="P7" s="468">
        <v>486.03859999999997</v>
      </c>
      <c r="Q7" s="468">
        <v>486.06299999999999</v>
      </c>
      <c r="R7" s="468">
        <v>487.63220000000001</v>
      </c>
      <c r="S7" s="468">
        <v>486.74250000000001</v>
      </c>
      <c r="T7" s="468">
        <v>487.7097</v>
      </c>
      <c r="U7" s="468">
        <v>488.5147</v>
      </c>
      <c r="V7" s="468">
        <v>488.5147</v>
      </c>
      <c r="W7" s="468">
        <v>488.13170000000002</v>
      </c>
      <c r="X7" s="468">
        <v>488.13290000000001</v>
      </c>
      <c r="Y7" s="468">
        <v>488.82470000000001</v>
      </c>
      <c r="Z7" s="468">
        <v>488.90089999999998</v>
      </c>
      <c r="AA7" s="468">
        <v>489.15539999999999</v>
      </c>
      <c r="AB7" s="468">
        <v>489.15539999999999</v>
      </c>
      <c r="AC7" s="468">
        <v>488.44909999999999</v>
      </c>
      <c r="AD7" s="468">
        <v>488.03230000000002</v>
      </c>
      <c r="AE7" s="468">
        <v>488.17329999999998</v>
      </c>
      <c r="AF7" s="468">
        <v>486.76190000000003</v>
      </c>
      <c r="AG7" s="468">
        <v>487.57060000000001</v>
      </c>
      <c r="AH7" s="468">
        <v>487.5686</v>
      </c>
      <c r="AI7" s="468">
        <v>487.56659999999999</v>
      </c>
      <c r="AJ7" s="468">
        <v>487.4359</v>
      </c>
      <c r="AK7" s="468">
        <v>487.53730000000002</v>
      </c>
      <c r="AL7" s="468">
        <v>487.89449999999999</v>
      </c>
      <c r="AM7" s="468">
        <v>489.49669999999998</v>
      </c>
      <c r="AN7" s="468">
        <v>489.53570000000002</v>
      </c>
      <c r="AO7" s="468">
        <v>489.19409999999999</v>
      </c>
      <c r="AP7" s="468">
        <v>489.3039</v>
      </c>
      <c r="AQ7" s="468">
        <v>489.86020000000002</v>
      </c>
      <c r="AR7" s="468">
        <v>490.41039999999998</v>
      </c>
      <c r="AS7" s="468">
        <v>490.47640000000001</v>
      </c>
      <c r="AT7" s="468">
        <v>491.16910000000001</v>
      </c>
      <c r="AU7" s="468">
        <v>491.16910000000001</v>
      </c>
      <c r="AV7" s="468">
        <v>491.863</v>
      </c>
      <c r="AW7" s="468">
        <v>492.10419999999999</v>
      </c>
      <c r="AX7" s="468">
        <v>493.8707</v>
      </c>
      <c r="AY7" s="468">
        <v>494.8451</v>
      </c>
      <c r="AZ7" s="456">
        <v>494.0951</v>
      </c>
      <c r="BA7" s="456">
        <v>494.21109999999999</v>
      </c>
      <c r="BB7" s="456">
        <v>494.60610000000003</v>
      </c>
      <c r="BC7" s="456">
        <v>494.72620000000001</v>
      </c>
      <c r="BD7" s="456">
        <v>495.57889999999998</v>
      </c>
      <c r="BE7" s="456">
        <v>494.89330000000001</v>
      </c>
      <c r="BF7" s="456">
        <v>494.9205</v>
      </c>
      <c r="BG7" s="456">
        <v>495.01830000000001</v>
      </c>
      <c r="BH7" s="456">
        <v>495.4375</v>
      </c>
      <c r="BI7" s="456">
        <v>496.02859999999998</v>
      </c>
      <c r="BJ7" s="456">
        <v>495.0609</v>
      </c>
      <c r="BK7" s="456">
        <v>493.69209999999998</v>
      </c>
      <c r="BL7" s="456">
        <v>493.69709999999998</v>
      </c>
      <c r="BM7" s="456">
        <v>493.28109999999998</v>
      </c>
      <c r="BN7" s="456">
        <v>492.84609999999998</v>
      </c>
      <c r="BO7" s="456">
        <v>493.0831</v>
      </c>
      <c r="BP7" s="456">
        <v>493.44900000000001</v>
      </c>
      <c r="BQ7" s="456">
        <v>493.86040000000003</v>
      </c>
      <c r="BR7" s="456">
        <v>493.86040000000003</v>
      </c>
      <c r="BS7" s="456">
        <v>493.86040000000003</v>
      </c>
      <c r="BT7" s="456">
        <v>494.8374</v>
      </c>
      <c r="BU7" s="456">
        <v>494.8374</v>
      </c>
      <c r="BV7" s="456">
        <v>496.94940000000003</v>
      </c>
    </row>
    <row r="8" spans="1:74" ht="12" customHeight="1" x14ac:dyDescent="0.25">
      <c r="A8" s="293" t="s">
        <v>764</v>
      </c>
      <c r="B8" s="483" t="s">
        <v>473</v>
      </c>
      <c r="C8" s="468">
        <v>200.59809999999999</v>
      </c>
      <c r="D8" s="468">
        <v>200.5686</v>
      </c>
      <c r="E8" s="468">
        <v>199.3766</v>
      </c>
      <c r="F8" s="468">
        <v>198.9316</v>
      </c>
      <c r="G8" s="468">
        <v>197.4076</v>
      </c>
      <c r="H8" s="468">
        <v>194.4196</v>
      </c>
      <c r="I8" s="468">
        <v>194.4376</v>
      </c>
      <c r="J8" s="468">
        <v>193.4126</v>
      </c>
      <c r="K8" s="468">
        <v>190.98159999999999</v>
      </c>
      <c r="L8" s="468">
        <v>190.98159999999999</v>
      </c>
      <c r="M8" s="468">
        <v>190.8271</v>
      </c>
      <c r="N8" s="468">
        <v>187.87209999999999</v>
      </c>
      <c r="O8" s="468">
        <v>185.39940000000001</v>
      </c>
      <c r="P8" s="468">
        <v>185.3888</v>
      </c>
      <c r="Q8" s="468">
        <v>184.5839</v>
      </c>
      <c r="R8" s="468">
        <v>184.5839</v>
      </c>
      <c r="S8" s="468">
        <v>183.09190000000001</v>
      </c>
      <c r="T8" s="468">
        <v>180.93870000000001</v>
      </c>
      <c r="U8" s="468">
        <v>180.28980000000001</v>
      </c>
      <c r="V8" s="468">
        <v>179.6765</v>
      </c>
      <c r="W8" s="468">
        <v>178.8115</v>
      </c>
      <c r="X8" s="468">
        <v>178.32650000000001</v>
      </c>
      <c r="Y8" s="468">
        <v>178.32650000000001</v>
      </c>
      <c r="Z8" s="468">
        <v>177.01849999999999</v>
      </c>
      <c r="AA8" s="468">
        <v>176.096</v>
      </c>
      <c r="AB8" s="468">
        <v>176.096</v>
      </c>
      <c r="AC8" s="468">
        <v>175.92250000000001</v>
      </c>
      <c r="AD8" s="468">
        <v>175.29640000000001</v>
      </c>
      <c r="AE8" s="468">
        <v>174.8004</v>
      </c>
      <c r="AF8" s="468">
        <v>174.62039999999999</v>
      </c>
      <c r="AG8" s="468">
        <v>174.62039999999999</v>
      </c>
      <c r="AH8" s="468">
        <v>174.62039999999999</v>
      </c>
      <c r="AI8" s="468">
        <v>174.3614</v>
      </c>
      <c r="AJ8" s="468">
        <v>173.18340000000001</v>
      </c>
      <c r="AK8" s="468">
        <v>173.19640000000001</v>
      </c>
      <c r="AL8" s="468">
        <v>172.7764</v>
      </c>
      <c r="AM8" s="468">
        <v>171.27160000000001</v>
      </c>
      <c r="AN8" s="468">
        <v>170.86160000000001</v>
      </c>
      <c r="AO8" s="468">
        <v>170.4786</v>
      </c>
      <c r="AP8" s="468">
        <v>170.42160000000001</v>
      </c>
      <c r="AQ8" s="468">
        <v>170.42160000000001</v>
      </c>
      <c r="AR8" s="468">
        <v>170.42160000000001</v>
      </c>
      <c r="AS8" s="468">
        <v>170.43530000000001</v>
      </c>
      <c r="AT8" s="468">
        <v>170.43530000000001</v>
      </c>
      <c r="AU8" s="468">
        <v>170.43530000000001</v>
      </c>
      <c r="AV8" s="468">
        <v>169.53530000000001</v>
      </c>
      <c r="AW8" s="468">
        <v>168.6353</v>
      </c>
      <c r="AX8" s="468">
        <v>168.6317</v>
      </c>
      <c r="AY8" s="468">
        <v>168.6317</v>
      </c>
      <c r="AZ8" s="456">
        <v>167.30119999999999</v>
      </c>
      <c r="BA8" s="456">
        <v>166.7842</v>
      </c>
      <c r="BB8" s="456">
        <v>166.7842</v>
      </c>
      <c r="BC8" s="456">
        <v>166.7842</v>
      </c>
      <c r="BD8" s="456">
        <v>165.58330000000001</v>
      </c>
      <c r="BE8" s="456">
        <v>165.58330000000001</v>
      </c>
      <c r="BF8" s="456">
        <v>165.58330000000001</v>
      </c>
      <c r="BG8" s="456">
        <v>165.58330000000001</v>
      </c>
      <c r="BH8" s="456">
        <v>165.58330000000001</v>
      </c>
      <c r="BI8" s="456">
        <v>165.58330000000001</v>
      </c>
      <c r="BJ8" s="456">
        <v>162.2773</v>
      </c>
      <c r="BK8" s="456">
        <v>162.2773</v>
      </c>
      <c r="BL8" s="456">
        <v>162.2773</v>
      </c>
      <c r="BM8" s="456">
        <v>162.2773</v>
      </c>
      <c r="BN8" s="456">
        <v>162.2773</v>
      </c>
      <c r="BO8" s="456">
        <v>162.2773</v>
      </c>
      <c r="BP8" s="456">
        <v>161.9803</v>
      </c>
      <c r="BQ8" s="456">
        <v>161.9803</v>
      </c>
      <c r="BR8" s="456">
        <v>161.9803</v>
      </c>
      <c r="BS8" s="456">
        <v>161.9803</v>
      </c>
      <c r="BT8" s="456">
        <v>161.9803</v>
      </c>
      <c r="BU8" s="456">
        <v>161.9803</v>
      </c>
      <c r="BV8" s="456">
        <v>155.41829999999999</v>
      </c>
    </row>
    <row r="9" spans="1:74" ht="12" customHeight="1" x14ac:dyDescent="0.25">
      <c r="A9" s="293" t="s">
        <v>765</v>
      </c>
      <c r="B9" s="483" t="s">
        <v>313</v>
      </c>
      <c r="C9" s="468">
        <v>29.762799999999999</v>
      </c>
      <c r="D9" s="468">
        <v>29.762799999999999</v>
      </c>
      <c r="E9" s="468">
        <v>29.722100000000001</v>
      </c>
      <c r="F9" s="468">
        <v>29.599799999999998</v>
      </c>
      <c r="G9" s="468">
        <v>29.605599999999999</v>
      </c>
      <c r="H9" s="468">
        <v>29.437100000000001</v>
      </c>
      <c r="I9" s="468">
        <v>29.4358</v>
      </c>
      <c r="J9" s="468">
        <v>29.440300000000001</v>
      </c>
      <c r="K9" s="468">
        <v>29.3536</v>
      </c>
      <c r="L9" s="468">
        <v>29.323499999999999</v>
      </c>
      <c r="M9" s="468">
        <v>29.292899999999999</v>
      </c>
      <c r="N9" s="468">
        <v>29.2455</v>
      </c>
      <c r="O9" s="468">
        <v>28.180499999999999</v>
      </c>
      <c r="P9" s="468">
        <v>28.183599999999998</v>
      </c>
      <c r="Q9" s="468">
        <v>28.1751</v>
      </c>
      <c r="R9" s="468">
        <v>28.177600000000002</v>
      </c>
      <c r="S9" s="468">
        <v>28.135000000000002</v>
      </c>
      <c r="T9" s="468">
        <v>27.988299999999999</v>
      </c>
      <c r="U9" s="468">
        <v>27.9908</v>
      </c>
      <c r="V9" s="468">
        <v>28.0016</v>
      </c>
      <c r="W9" s="468">
        <v>28.003799999999998</v>
      </c>
      <c r="X9" s="468">
        <v>28.003799999999998</v>
      </c>
      <c r="Y9" s="468">
        <v>28.000599999999999</v>
      </c>
      <c r="Z9" s="468">
        <v>27.9895</v>
      </c>
      <c r="AA9" s="468">
        <v>27.306699999999999</v>
      </c>
      <c r="AB9" s="468">
        <v>27.308299999999999</v>
      </c>
      <c r="AC9" s="468">
        <v>27.3111</v>
      </c>
      <c r="AD9" s="468">
        <v>27.310300000000002</v>
      </c>
      <c r="AE9" s="468">
        <v>27.302299999999999</v>
      </c>
      <c r="AF9" s="468">
        <v>27.1983</v>
      </c>
      <c r="AG9" s="468">
        <v>27.198599999999999</v>
      </c>
      <c r="AH9" s="468">
        <v>27.192599999999999</v>
      </c>
      <c r="AI9" s="468">
        <v>27.182400000000001</v>
      </c>
      <c r="AJ9" s="468">
        <v>27.1829</v>
      </c>
      <c r="AK9" s="468">
        <v>27.181000000000001</v>
      </c>
      <c r="AL9" s="468">
        <v>27.175999999999998</v>
      </c>
      <c r="AM9" s="468">
        <v>27.278099999999998</v>
      </c>
      <c r="AN9" s="468">
        <v>27.278099999999998</v>
      </c>
      <c r="AO9" s="468">
        <v>27.278099999999998</v>
      </c>
      <c r="AP9" s="468">
        <v>27.2697</v>
      </c>
      <c r="AQ9" s="468">
        <v>26.6434</v>
      </c>
      <c r="AR9" s="468">
        <v>26.6434</v>
      </c>
      <c r="AS9" s="468">
        <v>26.647200000000002</v>
      </c>
      <c r="AT9" s="468">
        <v>26.650099999999998</v>
      </c>
      <c r="AU9" s="468">
        <v>26.676100000000002</v>
      </c>
      <c r="AV9" s="468">
        <v>26.674700000000001</v>
      </c>
      <c r="AW9" s="468">
        <v>26.674700000000001</v>
      </c>
      <c r="AX9" s="468">
        <v>26.640699999999999</v>
      </c>
      <c r="AY9" s="468">
        <v>26.640699999999999</v>
      </c>
      <c r="AZ9" s="456">
        <v>26.650600000000001</v>
      </c>
      <c r="BA9" s="456">
        <v>26.650600000000001</v>
      </c>
      <c r="BB9" s="456">
        <v>26.650600000000001</v>
      </c>
      <c r="BC9" s="456">
        <v>26.670400000000001</v>
      </c>
      <c r="BD9" s="456">
        <v>26.657299999999999</v>
      </c>
      <c r="BE9" s="456">
        <v>26.657299999999999</v>
      </c>
      <c r="BF9" s="456">
        <v>26.657299999999999</v>
      </c>
      <c r="BG9" s="456">
        <v>26.657299999999999</v>
      </c>
      <c r="BH9" s="456">
        <v>26.657299999999999</v>
      </c>
      <c r="BI9" s="456">
        <v>26.657299999999999</v>
      </c>
      <c r="BJ9" s="456">
        <v>26.653700000000001</v>
      </c>
      <c r="BK9" s="456">
        <v>26.653700000000001</v>
      </c>
      <c r="BL9" s="456">
        <v>26.653700000000001</v>
      </c>
      <c r="BM9" s="456">
        <v>26.653700000000001</v>
      </c>
      <c r="BN9" s="456">
        <v>26.653700000000001</v>
      </c>
      <c r="BO9" s="456">
        <v>26.653700000000001</v>
      </c>
      <c r="BP9" s="456">
        <v>26.653700000000001</v>
      </c>
      <c r="BQ9" s="456">
        <v>26.653700000000001</v>
      </c>
      <c r="BR9" s="456">
        <v>26.653700000000001</v>
      </c>
      <c r="BS9" s="456">
        <v>26.653700000000001</v>
      </c>
      <c r="BT9" s="456">
        <v>26.653700000000001</v>
      </c>
      <c r="BU9" s="456">
        <v>26.653700000000001</v>
      </c>
      <c r="BV9" s="456">
        <v>26.7377</v>
      </c>
    </row>
    <row r="10" spans="1:74" ht="12" customHeight="1" x14ac:dyDescent="0.25">
      <c r="A10" s="293" t="s">
        <v>766</v>
      </c>
      <c r="B10" s="483" t="s">
        <v>1538</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0.33629999999999999</v>
      </c>
      <c r="AE10" s="468">
        <v>0.33629999999999999</v>
      </c>
      <c r="AF10" s="468">
        <v>0.33629999999999999</v>
      </c>
      <c r="AG10" s="468">
        <v>0.33629999999999999</v>
      </c>
      <c r="AH10" s="468">
        <v>0.33629999999999999</v>
      </c>
      <c r="AI10" s="468">
        <v>0.33629999999999999</v>
      </c>
      <c r="AJ10" s="468">
        <v>0.33629999999999999</v>
      </c>
      <c r="AK10" s="468">
        <v>0.33629999999999999</v>
      </c>
      <c r="AL10" s="468">
        <v>0.33629999999999999</v>
      </c>
      <c r="AM10" s="468">
        <v>0.33629999999999999</v>
      </c>
      <c r="AN10" s="468">
        <v>0.33629999999999999</v>
      </c>
      <c r="AO10" s="468">
        <v>0.33629999999999999</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468">
        <v>0.33629999999999999</v>
      </c>
      <c r="AZ10" s="456">
        <v>0.33629999999999999</v>
      </c>
      <c r="BA10" s="456">
        <v>0.33629999999999999</v>
      </c>
      <c r="BB10" s="456">
        <v>0.33629999999999999</v>
      </c>
      <c r="BC10" s="456">
        <v>0.33629999999999999</v>
      </c>
      <c r="BD10" s="456">
        <v>0.33629999999999999</v>
      </c>
      <c r="BE10" s="456">
        <v>0.33629999999999999</v>
      </c>
      <c r="BF10" s="456">
        <v>0.33629999999999999</v>
      </c>
      <c r="BG10" s="456">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2" customHeight="1" x14ac:dyDescent="0.25">
      <c r="A11" s="481"/>
      <c r="B11" s="484" t="s">
        <v>1034</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462"/>
      <c r="BA11" s="462"/>
      <c r="BB11" s="462"/>
      <c r="BC11" s="462"/>
      <c r="BD11" s="462"/>
      <c r="BE11" s="462"/>
      <c r="BF11" s="462"/>
      <c r="BG11" s="462"/>
      <c r="BH11" s="462"/>
      <c r="BI11" s="462"/>
      <c r="BJ11" s="462"/>
      <c r="BK11" s="462"/>
      <c r="BL11" s="462"/>
      <c r="BM11" s="462"/>
      <c r="BN11" s="462"/>
      <c r="BO11" s="462"/>
      <c r="BP11" s="462"/>
      <c r="BQ11" s="462"/>
      <c r="BR11" s="462"/>
      <c r="BS11" s="462"/>
      <c r="BT11" s="462"/>
      <c r="BU11" s="462"/>
      <c r="BV11" s="462"/>
    </row>
    <row r="12" spans="1:74" ht="12" customHeight="1" x14ac:dyDescent="0.25">
      <c r="A12" s="293" t="s">
        <v>767</v>
      </c>
      <c r="B12" s="478" t="s">
        <v>1016</v>
      </c>
      <c r="C12" s="468">
        <v>133.58449999999999</v>
      </c>
      <c r="D12" s="468">
        <v>133.84450000000001</v>
      </c>
      <c r="E12" s="468">
        <v>134.95349999999999</v>
      </c>
      <c r="F12" s="468">
        <v>137.25729999999999</v>
      </c>
      <c r="G12" s="468">
        <v>137.4513</v>
      </c>
      <c r="H12" s="468">
        <v>137.88050000000001</v>
      </c>
      <c r="I12" s="468">
        <v>137.8725</v>
      </c>
      <c r="J12" s="468">
        <v>137.87809999999999</v>
      </c>
      <c r="K12" s="468">
        <v>137.87809999999999</v>
      </c>
      <c r="L12" s="468">
        <v>137.8981</v>
      </c>
      <c r="M12" s="468">
        <v>139.5986</v>
      </c>
      <c r="N12" s="468">
        <v>141.27529999999999</v>
      </c>
      <c r="O12" s="468">
        <v>141.40729999999999</v>
      </c>
      <c r="P12" s="468">
        <v>142.1208</v>
      </c>
      <c r="Q12" s="468">
        <v>142.53360000000001</v>
      </c>
      <c r="R12" s="468">
        <v>142.8502</v>
      </c>
      <c r="S12" s="468">
        <v>143.6345</v>
      </c>
      <c r="T12" s="468">
        <v>143.60489999999999</v>
      </c>
      <c r="U12" s="468">
        <v>144.1044</v>
      </c>
      <c r="V12" s="468">
        <v>144.19239999999999</v>
      </c>
      <c r="W12" s="468">
        <v>144.29599999999999</v>
      </c>
      <c r="X12" s="468">
        <v>145.10910000000001</v>
      </c>
      <c r="Y12" s="468">
        <v>145.10910000000001</v>
      </c>
      <c r="Z12" s="468">
        <v>147.3218</v>
      </c>
      <c r="AA12" s="468">
        <v>147.69229999999999</v>
      </c>
      <c r="AB12" s="468">
        <v>147.8938</v>
      </c>
      <c r="AC12" s="468">
        <v>148.0538</v>
      </c>
      <c r="AD12" s="468">
        <v>149.18270000000001</v>
      </c>
      <c r="AE12" s="468">
        <v>149.26820000000001</v>
      </c>
      <c r="AF12" s="468">
        <v>149.29820000000001</v>
      </c>
      <c r="AG12" s="468">
        <v>149.9973</v>
      </c>
      <c r="AH12" s="468">
        <v>150.3475</v>
      </c>
      <c r="AI12" s="468">
        <v>150.4862</v>
      </c>
      <c r="AJ12" s="468">
        <v>150.50059999999999</v>
      </c>
      <c r="AK12" s="468">
        <v>150.50059999999999</v>
      </c>
      <c r="AL12" s="468">
        <v>151.95089999999999</v>
      </c>
      <c r="AM12" s="468">
        <v>153.3426</v>
      </c>
      <c r="AN12" s="468">
        <v>153.70419999999999</v>
      </c>
      <c r="AO12" s="468">
        <v>153.7312</v>
      </c>
      <c r="AP12" s="468">
        <v>153.9742</v>
      </c>
      <c r="AQ12" s="468">
        <v>154.19229999999999</v>
      </c>
      <c r="AR12" s="468">
        <v>154.54040000000001</v>
      </c>
      <c r="AS12" s="468">
        <v>154.73490000000001</v>
      </c>
      <c r="AT12" s="468">
        <v>154.95509999999999</v>
      </c>
      <c r="AU12" s="468">
        <v>155.33510000000001</v>
      </c>
      <c r="AV12" s="468">
        <v>155.77610000000001</v>
      </c>
      <c r="AW12" s="468">
        <v>156.1961</v>
      </c>
      <c r="AX12" s="468">
        <v>159.06970000000001</v>
      </c>
      <c r="AY12" s="468">
        <v>159.3604</v>
      </c>
      <c r="AZ12" s="456">
        <v>160.30070000000001</v>
      </c>
      <c r="BA12" s="456">
        <v>161.1165</v>
      </c>
      <c r="BB12" s="456">
        <v>161.1165</v>
      </c>
      <c r="BC12" s="456">
        <v>161.22499999999999</v>
      </c>
      <c r="BD12" s="456">
        <v>165.07509999999999</v>
      </c>
      <c r="BE12" s="456">
        <v>165.07509999999999</v>
      </c>
      <c r="BF12" s="456">
        <v>165.67509999999999</v>
      </c>
      <c r="BG12" s="456">
        <v>165.67509999999999</v>
      </c>
      <c r="BH12" s="456">
        <v>166.0531</v>
      </c>
      <c r="BI12" s="456">
        <v>166.87129999999999</v>
      </c>
      <c r="BJ12" s="456">
        <v>170.7586</v>
      </c>
      <c r="BK12" s="456">
        <v>173.8486</v>
      </c>
      <c r="BL12" s="456">
        <v>173.8486</v>
      </c>
      <c r="BM12" s="456">
        <v>174.01859999999999</v>
      </c>
      <c r="BN12" s="456">
        <v>174.82859999999999</v>
      </c>
      <c r="BO12" s="456">
        <v>175.02860000000001</v>
      </c>
      <c r="BP12" s="456">
        <v>175.40880000000001</v>
      </c>
      <c r="BQ12" s="456">
        <v>176.41980000000001</v>
      </c>
      <c r="BR12" s="456">
        <v>176.41980000000001</v>
      </c>
      <c r="BS12" s="456">
        <v>176.3398</v>
      </c>
      <c r="BT12" s="456">
        <v>176.79339999999999</v>
      </c>
      <c r="BU12" s="456">
        <v>176.79339999999999</v>
      </c>
      <c r="BV12" s="456">
        <v>178.2311</v>
      </c>
    </row>
    <row r="13" spans="1:74" ht="12" customHeight="1" x14ac:dyDescent="0.25">
      <c r="A13" s="293" t="s">
        <v>768</v>
      </c>
      <c r="B13" s="478" t="s">
        <v>1028</v>
      </c>
      <c r="C13" s="468">
        <v>60.788200000000003</v>
      </c>
      <c r="D13" s="468">
        <v>61.111400000000003</v>
      </c>
      <c r="E13" s="468">
        <v>62.0869</v>
      </c>
      <c r="F13" s="468">
        <v>62.541499999999999</v>
      </c>
      <c r="G13" s="468">
        <v>63.302300000000002</v>
      </c>
      <c r="H13" s="468">
        <v>64.515199999999993</v>
      </c>
      <c r="I13" s="468">
        <v>65.101799999999997</v>
      </c>
      <c r="J13" s="468">
        <v>65.804699999999997</v>
      </c>
      <c r="K13" s="468">
        <v>66.587800000000001</v>
      </c>
      <c r="L13" s="468">
        <v>67.123699999999999</v>
      </c>
      <c r="M13" s="468">
        <v>67.950999999999993</v>
      </c>
      <c r="N13" s="468">
        <v>70.767799999999994</v>
      </c>
      <c r="O13" s="468">
        <v>72.231899999999996</v>
      </c>
      <c r="P13" s="468">
        <v>72.784199999999998</v>
      </c>
      <c r="Q13" s="468">
        <v>73.327299999999994</v>
      </c>
      <c r="R13" s="468">
        <v>74.261099999999999</v>
      </c>
      <c r="S13" s="468">
        <v>75.361000000000004</v>
      </c>
      <c r="T13" s="468">
        <v>76.980999999999995</v>
      </c>
      <c r="U13" s="468">
        <v>78.305999999999997</v>
      </c>
      <c r="V13" s="468">
        <v>79.026499999999999</v>
      </c>
      <c r="W13" s="468">
        <v>79.984499999999997</v>
      </c>
      <c r="X13" s="468">
        <v>81.749399999999994</v>
      </c>
      <c r="Y13" s="468">
        <v>82.744399999999999</v>
      </c>
      <c r="Z13" s="468">
        <v>89.833699999999993</v>
      </c>
      <c r="AA13" s="468">
        <v>92.982299999999995</v>
      </c>
      <c r="AB13" s="468">
        <v>93.593500000000006</v>
      </c>
      <c r="AC13" s="468">
        <v>96.552999999999997</v>
      </c>
      <c r="AD13" s="468">
        <v>97.973699999999994</v>
      </c>
      <c r="AE13" s="468">
        <v>100.51519999999999</v>
      </c>
      <c r="AF13" s="468">
        <v>103.1733</v>
      </c>
      <c r="AG13" s="468">
        <v>104.1463</v>
      </c>
      <c r="AH13" s="468">
        <v>105.3506</v>
      </c>
      <c r="AI13" s="468">
        <v>107.8395</v>
      </c>
      <c r="AJ13" s="468">
        <v>110.6756</v>
      </c>
      <c r="AK13" s="468">
        <v>115.67319999999999</v>
      </c>
      <c r="AL13" s="468">
        <v>121.3241</v>
      </c>
      <c r="AM13" s="468">
        <v>115.8334</v>
      </c>
      <c r="AN13" s="468">
        <v>116.98820000000001</v>
      </c>
      <c r="AO13" s="468">
        <v>119.57689999999999</v>
      </c>
      <c r="AP13" s="468">
        <v>121.6399</v>
      </c>
      <c r="AQ13" s="468">
        <v>122.9931</v>
      </c>
      <c r="AR13" s="468">
        <v>124.8998</v>
      </c>
      <c r="AS13" s="468">
        <v>126.31950000000001</v>
      </c>
      <c r="AT13" s="468">
        <v>128.84610000000001</v>
      </c>
      <c r="AU13" s="468">
        <v>130.5127</v>
      </c>
      <c r="AV13" s="468">
        <v>132.09829999999999</v>
      </c>
      <c r="AW13" s="468">
        <v>133.94550000000001</v>
      </c>
      <c r="AX13" s="468">
        <v>139.19810000000001</v>
      </c>
      <c r="AY13" s="468">
        <v>142.47919999999999</v>
      </c>
      <c r="AZ13" s="456">
        <v>143.6919</v>
      </c>
      <c r="BA13" s="456">
        <v>147.8098</v>
      </c>
      <c r="BB13" s="456">
        <v>148.54679999999999</v>
      </c>
      <c r="BC13" s="456">
        <v>150.28389999999999</v>
      </c>
      <c r="BD13" s="456">
        <v>153.31450000000001</v>
      </c>
      <c r="BE13" s="456">
        <v>154.75139999999999</v>
      </c>
      <c r="BF13" s="456">
        <v>155.3272</v>
      </c>
      <c r="BG13" s="456">
        <v>156.7499</v>
      </c>
      <c r="BH13" s="456">
        <v>159.49940000000001</v>
      </c>
      <c r="BI13" s="456">
        <v>160.53530000000001</v>
      </c>
      <c r="BJ13" s="456">
        <v>170.69460000000001</v>
      </c>
      <c r="BK13" s="456">
        <v>173.17310000000001</v>
      </c>
      <c r="BL13" s="456">
        <v>173.5872</v>
      </c>
      <c r="BM13" s="456">
        <v>175.66249999999999</v>
      </c>
      <c r="BN13" s="456">
        <v>179.3339</v>
      </c>
      <c r="BO13" s="456">
        <v>183.07050000000001</v>
      </c>
      <c r="BP13" s="456">
        <v>187.17679999999999</v>
      </c>
      <c r="BQ13" s="456">
        <v>189.3407</v>
      </c>
      <c r="BR13" s="456">
        <v>192.4922</v>
      </c>
      <c r="BS13" s="456">
        <v>194.17070000000001</v>
      </c>
      <c r="BT13" s="456">
        <v>195.78659999999999</v>
      </c>
      <c r="BU13" s="456">
        <v>197.0248</v>
      </c>
      <c r="BV13" s="456">
        <v>207.72370000000001</v>
      </c>
    </row>
    <row r="14" spans="1:74" ht="12" customHeight="1" x14ac:dyDescent="0.25">
      <c r="A14" s="293" t="s">
        <v>769</v>
      </c>
      <c r="B14" s="483" t="s">
        <v>1029</v>
      </c>
      <c r="C14" s="468">
        <v>1.48</v>
      </c>
      <c r="D14" s="468">
        <v>1.48</v>
      </c>
      <c r="E14" s="468">
        <v>1.48</v>
      </c>
      <c r="F14" s="468">
        <v>1.48</v>
      </c>
      <c r="G14" s="468">
        <v>1.48</v>
      </c>
      <c r="H14" s="468">
        <v>1.48</v>
      </c>
      <c r="I14" s="468">
        <v>1.48</v>
      </c>
      <c r="J14" s="468">
        <v>1.48</v>
      </c>
      <c r="K14" s="468">
        <v>1.48</v>
      </c>
      <c r="L14" s="468">
        <v>1.48</v>
      </c>
      <c r="M14" s="468">
        <v>1.48</v>
      </c>
      <c r="N14" s="468">
        <v>1.48</v>
      </c>
      <c r="O14" s="468">
        <v>1.48</v>
      </c>
      <c r="P14" s="468">
        <v>1.48</v>
      </c>
      <c r="Q14" s="468">
        <v>1.48</v>
      </c>
      <c r="R14" s="468">
        <v>1.48</v>
      </c>
      <c r="S14" s="468">
        <v>1.48</v>
      </c>
      <c r="T14" s="468">
        <v>1.48</v>
      </c>
      <c r="U14" s="468">
        <v>1.48</v>
      </c>
      <c r="V14" s="468">
        <v>1.48</v>
      </c>
      <c r="W14" s="468">
        <v>1.48</v>
      </c>
      <c r="X14" s="468">
        <v>1.48</v>
      </c>
      <c r="Y14" s="468">
        <v>1.48</v>
      </c>
      <c r="Z14" s="468">
        <v>1.48</v>
      </c>
      <c r="AA14" s="468">
        <v>1.3919999999999999</v>
      </c>
      <c r="AB14" s="468">
        <v>1.3919999999999999</v>
      </c>
      <c r="AC14" s="468">
        <v>1.3919999999999999</v>
      </c>
      <c r="AD14" s="468">
        <v>1.3919999999999999</v>
      </c>
      <c r="AE14" s="468">
        <v>1.3919999999999999</v>
      </c>
      <c r="AF14" s="468">
        <v>1.3919999999999999</v>
      </c>
      <c r="AG14" s="468">
        <v>1.3919999999999999</v>
      </c>
      <c r="AH14" s="468">
        <v>1.3919999999999999</v>
      </c>
      <c r="AI14" s="468">
        <v>1.3919999999999999</v>
      </c>
      <c r="AJ14" s="468">
        <v>1.3919999999999999</v>
      </c>
      <c r="AK14" s="468">
        <v>1.3919999999999999</v>
      </c>
      <c r="AL14" s="468">
        <v>1.3919999999999999</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468">
        <v>1.3919999999999999</v>
      </c>
      <c r="AZ14" s="456">
        <v>1.3919999999999999</v>
      </c>
      <c r="BA14" s="456">
        <v>1.3919999999999999</v>
      </c>
      <c r="BB14" s="456">
        <v>1.3919999999999999</v>
      </c>
      <c r="BC14" s="456">
        <v>1.3919999999999999</v>
      </c>
      <c r="BD14" s="456">
        <v>1.3919999999999999</v>
      </c>
      <c r="BE14" s="456">
        <v>1.3919999999999999</v>
      </c>
      <c r="BF14" s="456">
        <v>1.3919999999999999</v>
      </c>
      <c r="BG14" s="456">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1.5920000000000001</v>
      </c>
      <c r="BQ14" s="456">
        <v>1.5920000000000001</v>
      </c>
      <c r="BR14" s="456">
        <v>1.5920000000000001</v>
      </c>
      <c r="BS14" s="456">
        <v>1.5920000000000001</v>
      </c>
      <c r="BT14" s="456">
        <v>1.5920000000000001</v>
      </c>
      <c r="BU14" s="456">
        <v>1.5920000000000001</v>
      </c>
      <c r="BV14" s="456">
        <v>1.5920000000000001</v>
      </c>
    </row>
    <row r="15" spans="1:74" ht="12" customHeight="1" x14ac:dyDescent="0.25">
      <c r="A15" s="293" t="s">
        <v>772</v>
      </c>
      <c r="B15" s="483" t="s">
        <v>1018</v>
      </c>
      <c r="C15" s="468">
        <v>2.5928</v>
      </c>
      <c r="D15" s="468">
        <v>2.5928</v>
      </c>
      <c r="E15" s="468">
        <v>2.5928</v>
      </c>
      <c r="F15" s="468">
        <v>2.6097999999999999</v>
      </c>
      <c r="G15" s="468">
        <v>2.6097999999999999</v>
      </c>
      <c r="H15" s="468">
        <v>2.6097999999999999</v>
      </c>
      <c r="I15" s="468">
        <v>2.6394000000000002</v>
      </c>
      <c r="J15" s="468">
        <v>2.6613000000000002</v>
      </c>
      <c r="K15" s="468">
        <v>2.6613000000000002</v>
      </c>
      <c r="L15" s="468">
        <v>2.6204999999999998</v>
      </c>
      <c r="M15" s="468">
        <v>2.6486000000000001</v>
      </c>
      <c r="N15" s="468">
        <v>2.6486000000000001</v>
      </c>
      <c r="O15" s="468">
        <v>2.6576</v>
      </c>
      <c r="P15" s="468">
        <v>2.6576</v>
      </c>
      <c r="Q15" s="468">
        <v>2.6233</v>
      </c>
      <c r="R15" s="468">
        <v>2.6842999999999999</v>
      </c>
      <c r="S15" s="468">
        <v>2.6842999999999999</v>
      </c>
      <c r="T15" s="468">
        <v>2.6842999999999999</v>
      </c>
      <c r="U15" s="468">
        <v>2.6842999999999999</v>
      </c>
      <c r="V15" s="468">
        <v>2.6718000000000002</v>
      </c>
      <c r="W15" s="468">
        <v>2.6958000000000002</v>
      </c>
      <c r="X15" s="468">
        <v>2.6958000000000002</v>
      </c>
      <c r="Y15" s="468">
        <v>2.6958000000000002</v>
      </c>
      <c r="Z15" s="468">
        <v>2.6958000000000002</v>
      </c>
      <c r="AA15" s="468">
        <v>2.6896</v>
      </c>
      <c r="AB15" s="468">
        <v>2.6896</v>
      </c>
      <c r="AC15" s="468">
        <v>2.6896</v>
      </c>
      <c r="AD15" s="468">
        <v>2.6896</v>
      </c>
      <c r="AE15" s="468">
        <v>2.6755</v>
      </c>
      <c r="AF15" s="468">
        <v>2.6955</v>
      </c>
      <c r="AG15" s="468">
        <v>2.6955</v>
      </c>
      <c r="AH15" s="468">
        <v>2.6955</v>
      </c>
      <c r="AI15" s="468">
        <v>2.6955</v>
      </c>
      <c r="AJ15" s="468">
        <v>2.6955</v>
      </c>
      <c r="AK15" s="468">
        <v>2.6955</v>
      </c>
      <c r="AL15" s="468">
        <v>2.6955</v>
      </c>
      <c r="AM15" s="468">
        <v>2.6955</v>
      </c>
      <c r="AN15" s="468">
        <v>2.6955</v>
      </c>
      <c r="AO15" s="468">
        <v>2.6955</v>
      </c>
      <c r="AP15" s="468">
        <v>2.6955</v>
      </c>
      <c r="AQ15" s="468">
        <v>2.6955</v>
      </c>
      <c r="AR15" s="468">
        <v>2.6955</v>
      </c>
      <c r="AS15" s="468">
        <v>2.6955</v>
      </c>
      <c r="AT15" s="468">
        <v>2.6955</v>
      </c>
      <c r="AU15" s="468">
        <v>2.6955</v>
      </c>
      <c r="AV15" s="468">
        <v>2.6955</v>
      </c>
      <c r="AW15" s="468">
        <v>2.6955</v>
      </c>
      <c r="AX15" s="468">
        <v>2.6955</v>
      </c>
      <c r="AY15" s="468">
        <v>2.6955</v>
      </c>
      <c r="AZ15" s="456">
        <v>2.6955</v>
      </c>
      <c r="BA15" s="456">
        <v>2.6955</v>
      </c>
      <c r="BB15" s="456">
        <v>2.6955</v>
      </c>
      <c r="BC15" s="456">
        <v>2.6955</v>
      </c>
      <c r="BD15" s="456">
        <v>2.7235</v>
      </c>
      <c r="BE15" s="456">
        <v>2.7235</v>
      </c>
      <c r="BF15" s="456">
        <v>2.7235</v>
      </c>
      <c r="BG15" s="456">
        <v>2.7235</v>
      </c>
      <c r="BH15" s="456">
        <v>2.7235</v>
      </c>
      <c r="BI15" s="456">
        <v>2.7235</v>
      </c>
      <c r="BJ15" s="456">
        <v>2.7235</v>
      </c>
      <c r="BK15" s="456">
        <v>2.7795000000000001</v>
      </c>
      <c r="BL15" s="456">
        <v>2.7795000000000001</v>
      </c>
      <c r="BM15" s="456">
        <v>2.7801999999999998</v>
      </c>
      <c r="BN15" s="456">
        <v>2.7997000000000001</v>
      </c>
      <c r="BO15" s="456">
        <v>2.7997000000000001</v>
      </c>
      <c r="BP15" s="456">
        <v>2.7997000000000001</v>
      </c>
      <c r="BQ15" s="456">
        <v>2.7997000000000001</v>
      </c>
      <c r="BR15" s="456">
        <v>2.7997000000000001</v>
      </c>
      <c r="BS15" s="456">
        <v>2.7997000000000001</v>
      </c>
      <c r="BT15" s="456">
        <v>2.7997000000000001</v>
      </c>
      <c r="BU15" s="456">
        <v>2.7997000000000001</v>
      </c>
      <c r="BV15" s="456">
        <v>2.7997000000000001</v>
      </c>
    </row>
    <row r="16" spans="1:74" ht="12" customHeight="1" x14ac:dyDescent="0.25">
      <c r="A16" s="293" t="s">
        <v>771</v>
      </c>
      <c r="B16" s="483" t="s">
        <v>1019</v>
      </c>
      <c r="C16" s="468">
        <v>3.0531000000000001</v>
      </c>
      <c r="D16" s="468">
        <v>3.0516999999999999</v>
      </c>
      <c r="E16" s="468">
        <v>3.0371000000000001</v>
      </c>
      <c r="F16" s="468">
        <v>3.0371000000000001</v>
      </c>
      <c r="G16" s="468">
        <v>3.0343</v>
      </c>
      <c r="H16" s="468">
        <v>3.0377999999999998</v>
      </c>
      <c r="I16" s="468">
        <v>2.9784000000000002</v>
      </c>
      <c r="J16" s="468">
        <v>2.9784000000000002</v>
      </c>
      <c r="K16" s="468">
        <v>2.9698000000000002</v>
      </c>
      <c r="L16" s="468">
        <v>2.9666000000000001</v>
      </c>
      <c r="M16" s="468">
        <v>2.9544000000000001</v>
      </c>
      <c r="N16" s="468">
        <v>2.9224000000000001</v>
      </c>
      <c r="O16" s="468">
        <v>2.8653</v>
      </c>
      <c r="P16" s="468">
        <v>2.7637</v>
      </c>
      <c r="Q16" s="468">
        <v>2.7637</v>
      </c>
      <c r="R16" s="468">
        <v>2.7637</v>
      </c>
      <c r="S16" s="468">
        <v>2.7637</v>
      </c>
      <c r="T16" s="468">
        <v>2.7637</v>
      </c>
      <c r="U16" s="468">
        <v>2.7637</v>
      </c>
      <c r="V16" s="468">
        <v>2.7597</v>
      </c>
      <c r="W16" s="468">
        <v>2.7597</v>
      </c>
      <c r="X16" s="468">
        <v>2.7530999999999999</v>
      </c>
      <c r="Y16" s="468">
        <v>2.7553000000000001</v>
      </c>
      <c r="Z16" s="468">
        <v>2.7374999999999998</v>
      </c>
      <c r="AA16" s="468">
        <v>2.7330999999999999</v>
      </c>
      <c r="AB16" s="468">
        <v>2.7330999999999999</v>
      </c>
      <c r="AC16" s="468">
        <v>2.7353000000000001</v>
      </c>
      <c r="AD16" s="468">
        <v>2.7073</v>
      </c>
      <c r="AE16" s="468">
        <v>2.6903000000000001</v>
      </c>
      <c r="AF16" s="468">
        <v>2.6867000000000001</v>
      </c>
      <c r="AG16" s="468">
        <v>2.6837</v>
      </c>
      <c r="AH16" s="468">
        <v>2.6869000000000001</v>
      </c>
      <c r="AI16" s="468">
        <v>2.6869000000000001</v>
      </c>
      <c r="AJ16" s="468">
        <v>2.6869000000000001</v>
      </c>
      <c r="AK16" s="468">
        <v>2.6869000000000001</v>
      </c>
      <c r="AL16" s="468">
        <v>2.6858</v>
      </c>
      <c r="AM16" s="468">
        <v>2.6852999999999998</v>
      </c>
      <c r="AN16" s="468">
        <v>2.6852999999999998</v>
      </c>
      <c r="AO16" s="468">
        <v>2.6852999999999998</v>
      </c>
      <c r="AP16" s="468">
        <v>2.6852999999999998</v>
      </c>
      <c r="AQ16" s="468">
        <v>2.6852999999999998</v>
      </c>
      <c r="AR16" s="468">
        <v>2.6804999999999999</v>
      </c>
      <c r="AS16" s="468">
        <v>2.6804999999999999</v>
      </c>
      <c r="AT16" s="468">
        <v>2.6804999999999999</v>
      </c>
      <c r="AU16" s="468">
        <v>2.6804999999999999</v>
      </c>
      <c r="AV16" s="468">
        <v>2.6734</v>
      </c>
      <c r="AW16" s="468">
        <v>2.673</v>
      </c>
      <c r="AX16" s="468">
        <v>2.6749999999999998</v>
      </c>
      <c r="AY16" s="468">
        <v>2.6787999999999998</v>
      </c>
      <c r="AZ16" s="456">
        <v>2.6787999999999998</v>
      </c>
      <c r="BA16" s="456">
        <v>2.6818</v>
      </c>
      <c r="BB16" s="456">
        <v>2.6818</v>
      </c>
      <c r="BC16" s="456">
        <v>2.6844000000000001</v>
      </c>
      <c r="BD16" s="456">
        <v>2.6871999999999998</v>
      </c>
      <c r="BE16" s="456">
        <v>2.6871999999999998</v>
      </c>
      <c r="BF16" s="456">
        <v>2.6888000000000001</v>
      </c>
      <c r="BG16" s="456">
        <v>2.7038000000000002</v>
      </c>
      <c r="BH16" s="456">
        <v>2.7038000000000002</v>
      </c>
      <c r="BI16" s="456">
        <v>2.7038000000000002</v>
      </c>
      <c r="BJ16" s="456">
        <v>2.7357999999999998</v>
      </c>
      <c r="BK16" s="456">
        <v>2.7357999999999998</v>
      </c>
      <c r="BL16" s="456">
        <v>2.7387999999999999</v>
      </c>
      <c r="BM16" s="456">
        <v>2.7307999999999999</v>
      </c>
      <c r="BN16" s="456">
        <v>2.7307999999999999</v>
      </c>
      <c r="BO16" s="456">
        <v>2.7307999999999999</v>
      </c>
      <c r="BP16" s="456">
        <v>2.7307999999999999</v>
      </c>
      <c r="BQ16" s="456">
        <v>2.7307999999999999</v>
      </c>
      <c r="BR16" s="456">
        <v>2.7307999999999999</v>
      </c>
      <c r="BS16" s="456">
        <v>2.7307999999999999</v>
      </c>
      <c r="BT16" s="456">
        <v>2.7307999999999999</v>
      </c>
      <c r="BU16" s="456">
        <v>2.7307999999999999</v>
      </c>
      <c r="BV16" s="456">
        <v>2.7949999999999999</v>
      </c>
    </row>
    <row r="17" spans="1:74" ht="12" customHeight="1" x14ac:dyDescent="0.25">
      <c r="A17" s="293" t="s">
        <v>770</v>
      </c>
      <c r="B17" s="483" t="s">
        <v>1020</v>
      </c>
      <c r="C17" s="468">
        <v>2.4447999999999999</v>
      </c>
      <c r="D17" s="468">
        <v>2.4447999999999999</v>
      </c>
      <c r="E17" s="468">
        <v>2.4447999999999999</v>
      </c>
      <c r="F17" s="468">
        <v>2.4447999999999999</v>
      </c>
      <c r="G17" s="468">
        <v>2.4270999999999998</v>
      </c>
      <c r="H17" s="468">
        <v>2.4270999999999998</v>
      </c>
      <c r="I17" s="468">
        <v>2.4270999999999998</v>
      </c>
      <c r="J17" s="468">
        <v>2.4270999999999998</v>
      </c>
      <c r="K17" s="468">
        <v>2.4270999999999998</v>
      </c>
      <c r="L17" s="468">
        <v>2.4270999999999998</v>
      </c>
      <c r="M17" s="468">
        <v>2.4270999999999998</v>
      </c>
      <c r="N17" s="468">
        <v>2.4140999999999999</v>
      </c>
      <c r="O17" s="468">
        <v>2.4157999999999999</v>
      </c>
      <c r="P17" s="468">
        <v>2.4157999999999999</v>
      </c>
      <c r="Q17" s="468">
        <v>2.4157999999999999</v>
      </c>
      <c r="R17" s="468">
        <v>2.4157999999999999</v>
      </c>
      <c r="S17" s="468">
        <v>2.4157999999999999</v>
      </c>
      <c r="T17" s="468">
        <v>2.4157999999999999</v>
      </c>
      <c r="U17" s="468">
        <v>2.3308</v>
      </c>
      <c r="V17" s="468">
        <v>2.3308</v>
      </c>
      <c r="W17" s="468">
        <v>2.3308</v>
      </c>
      <c r="X17" s="468">
        <v>2.3308</v>
      </c>
      <c r="Y17" s="468">
        <v>2.3308</v>
      </c>
      <c r="Z17" s="468">
        <v>2.3308</v>
      </c>
      <c r="AA17" s="468">
        <v>2.3083999999999998</v>
      </c>
      <c r="AB17" s="468">
        <v>2.3083999999999998</v>
      </c>
      <c r="AC17" s="468">
        <v>2.3083999999999998</v>
      </c>
      <c r="AD17" s="468">
        <v>2.2614000000000001</v>
      </c>
      <c r="AE17" s="468">
        <v>2.2614000000000001</v>
      </c>
      <c r="AF17" s="468">
        <v>2.2614000000000001</v>
      </c>
      <c r="AG17" s="468">
        <v>2.2498999999999998</v>
      </c>
      <c r="AH17" s="468">
        <v>2.2498999999999998</v>
      </c>
      <c r="AI17" s="468">
        <v>2.2498999999999998</v>
      </c>
      <c r="AJ17" s="468">
        <v>2.2498999999999998</v>
      </c>
      <c r="AK17" s="468">
        <v>2.2075</v>
      </c>
      <c r="AL17" s="468">
        <v>2.2075</v>
      </c>
      <c r="AM17" s="468">
        <v>2.2075</v>
      </c>
      <c r="AN17" s="468">
        <v>2.2075</v>
      </c>
      <c r="AO17" s="468">
        <v>2.2075</v>
      </c>
      <c r="AP17" s="468">
        <v>2.2075</v>
      </c>
      <c r="AQ17" s="468">
        <v>2.2075</v>
      </c>
      <c r="AR17" s="468">
        <v>2.2105000000000001</v>
      </c>
      <c r="AS17" s="468">
        <v>2.2105000000000001</v>
      </c>
      <c r="AT17" s="468">
        <v>2.2105000000000001</v>
      </c>
      <c r="AU17" s="468">
        <v>2.2105000000000001</v>
      </c>
      <c r="AV17" s="468">
        <v>2.2105000000000001</v>
      </c>
      <c r="AW17" s="468">
        <v>2.2105000000000001</v>
      </c>
      <c r="AX17" s="468">
        <v>2.2105000000000001</v>
      </c>
      <c r="AY17" s="468">
        <v>2.2105000000000001</v>
      </c>
      <c r="AZ17" s="456">
        <v>2.2105000000000001</v>
      </c>
      <c r="BA17" s="456">
        <v>2.2105000000000001</v>
      </c>
      <c r="BB17" s="456">
        <v>2.2105000000000001</v>
      </c>
      <c r="BC17" s="456">
        <v>2.2105000000000001</v>
      </c>
      <c r="BD17" s="456">
        <v>2.2105000000000001</v>
      </c>
      <c r="BE17" s="456">
        <v>2.2105000000000001</v>
      </c>
      <c r="BF17" s="456">
        <v>2.2105000000000001</v>
      </c>
      <c r="BG17" s="456">
        <v>2.2105000000000001</v>
      </c>
      <c r="BH17" s="456">
        <v>2.2105000000000001</v>
      </c>
      <c r="BI17" s="456">
        <v>2.2105000000000001</v>
      </c>
      <c r="BJ17" s="456">
        <v>2.2105000000000001</v>
      </c>
      <c r="BK17" s="456">
        <v>2.2105000000000001</v>
      </c>
      <c r="BL17" s="456">
        <v>2.2105000000000001</v>
      </c>
      <c r="BM17" s="456">
        <v>2.2105000000000001</v>
      </c>
      <c r="BN17" s="456">
        <v>2.2105000000000001</v>
      </c>
      <c r="BO17" s="456">
        <v>2.2105000000000001</v>
      </c>
      <c r="BP17" s="456">
        <v>2.2105000000000001</v>
      </c>
      <c r="BQ17" s="456">
        <v>2.2105000000000001</v>
      </c>
      <c r="BR17" s="456">
        <v>2.2105000000000001</v>
      </c>
      <c r="BS17" s="456">
        <v>2.2105000000000001</v>
      </c>
      <c r="BT17" s="456">
        <v>2.2105000000000001</v>
      </c>
      <c r="BU17" s="456">
        <v>2.2105000000000001</v>
      </c>
      <c r="BV17" s="456">
        <v>2.2105000000000001</v>
      </c>
    </row>
    <row r="18" spans="1:74" ht="12" customHeight="1" x14ac:dyDescent="0.25">
      <c r="A18" s="293" t="s">
        <v>773</v>
      </c>
      <c r="B18" s="483" t="s">
        <v>1030</v>
      </c>
      <c r="C18" s="468">
        <v>79.746700000000004</v>
      </c>
      <c r="D18" s="468">
        <v>79.746700000000004</v>
      </c>
      <c r="E18" s="468">
        <v>79.760800000000003</v>
      </c>
      <c r="F18" s="468">
        <v>79.760800000000003</v>
      </c>
      <c r="G18" s="468">
        <v>79.760800000000003</v>
      </c>
      <c r="H18" s="468">
        <v>79.760800000000003</v>
      </c>
      <c r="I18" s="468">
        <v>79.760800000000003</v>
      </c>
      <c r="J18" s="468">
        <v>79.760800000000003</v>
      </c>
      <c r="K18" s="468">
        <v>79.762299999999996</v>
      </c>
      <c r="L18" s="468">
        <v>79.762799999999999</v>
      </c>
      <c r="M18" s="468">
        <v>79.766300000000001</v>
      </c>
      <c r="N18" s="468">
        <v>79.771299999999997</v>
      </c>
      <c r="O18" s="468">
        <v>79.693200000000004</v>
      </c>
      <c r="P18" s="468">
        <v>79.693200000000004</v>
      </c>
      <c r="Q18" s="468">
        <v>79.693200000000004</v>
      </c>
      <c r="R18" s="468">
        <v>79.710999999999999</v>
      </c>
      <c r="S18" s="468">
        <v>79.682000000000002</v>
      </c>
      <c r="T18" s="468">
        <v>79.683400000000006</v>
      </c>
      <c r="U18" s="468">
        <v>79.683400000000006</v>
      </c>
      <c r="V18" s="468">
        <v>79.683400000000006</v>
      </c>
      <c r="W18" s="468">
        <v>79.680599999999998</v>
      </c>
      <c r="X18" s="468">
        <v>79.685199999999995</v>
      </c>
      <c r="Y18" s="468">
        <v>79.685199999999995</v>
      </c>
      <c r="Z18" s="468">
        <v>79.691100000000006</v>
      </c>
      <c r="AA18" s="468">
        <v>79.598600000000005</v>
      </c>
      <c r="AB18" s="468">
        <v>79.598600000000005</v>
      </c>
      <c r="AC18" s="468">
        <v>79.598600000000005</v>
      </c>
      <c r="AD18" s="468">
        <v>79.598600000000005</v>
      </c>
      <c r="AE18" s="468">
        <v>79.598600000000005</v>
      </c>
      <c r="AF18" s="468">
        <v>79.590100000000007</v>
      </c>
      <c r="AG18" s="468">
        <v>79.590100000000007</v>
      </c>
      <c r="AH18" s="468">
        <v>79.595699999999994</v>
      </c>
      <c r="AI18" s="468">
        <v>79.596699999999998</v>
      </c>
      <c r="AJ18" s="468">
        <v>79.592500000000001</v>
      </c>
      <c r="AK18" s="468">
        <v>79.592500000000001</v>
      </c>
      <c r="AL18" s="468">
        <v>79.614599999999996</v>
      </c>
      <c r="AM18" s="468">
        <v>79.617400000000004</v>
      </c>
      <c r="AN18" s="468">
        <v>79.617400000000004</v>
      </c>
      <c r="AO18" s="468">
        <v>79.617400000000004</v>
      </c>
      <c r="AP18" s="468">
        <v>79.621499999999997</v>
      </c>
      <c r="AQ18" s="468">
        <v>79.621499999999997</v>
      </c>
      <c r="AR18" s="468">
        <v>79.621499999999997</v>
      </c>
      <c r="AS18" s="468">
        <v>79.625</v>
      </c>
      <c r="AT18" s="468">
        <v>79.625</v>
      </c>
      <c r="AU18" s="468">
        <v>79.625</v>
      </c>
      <c r="AV18" s="468">
        <v>79.624499999999998</v>
      </c>
      <c r="AW18" s="468">
        <v>79.624499999999998</v>
      </c>
      <c r="AX18" s="468">
        <v>79.667699999999996</v>
      </c>
      <c r="AY18" s="468">
        <v>79.672399999999996</v>
      </c>
      <c r="AZ18" s="456">
        <v>79.672399999999996</v>
      </c>
      <c r="BA18" s="456">
        <v>79.681600000000003</v>
      </c>
      <c r="BB18" s="456">
        <v>79.681600000000003</v>
      </c>
      <c r="BC18" s="456">
        <v>79.681600000000003</v>
      </c>
      <c r="BD18" s="456">
        <v>79.681600000000003</v>
      </c>
      <c r="BE18" s="456">
        <v>79.685699999999997</v>
      </c>
      <c r="BF18" s="456">
        <v>79.685699999999997</v>
      </c>
      <c r="BG18" s="456">
        <v>79.685699999999997</v>
      </c>
      <c r="BH18" s="456">
        <v>79.712900000000005</v>
      </c>
      <c r="BI18" s="456">
        <v>79.712900000000005</v>
      </c>
      <c r="BJ18" s="456">
        <v>79.733000000000004</v>
      </c>
      <c r="BK18" s="456">
        <v>79.733000000000004</v>
      </c>
      <c r="BL18" s="456">
        <v>79.733000000000004</v>
      </c>
      <c r="BM18" s="456">
        <v>79.747299999999996</v>
      </c>
      <c r="BN18" s="456">
        <v>79.747299999999996</v>
      </c>
      <c r="BO18" s="456">
        <v>79.756100000000004</v>
      </c>
      <c r="BP18" s="456">
        <v>79.763599999999997</v>
      </c>
      <c r="BQ18" s="456">
        <v>79.764499999999998</v>
      </c>
      <c r="BR18" s="456">
        <v>79.764499999999998</v>
      </c>
      <c r="BS18" s="456">
        <v>79.764499999999998</v>
      </c>
      <c r="BT18" s="456">
        <v>79.808800000000005</v>
      </c>
      <c r="BU18" s="456">
        <v>79.822100000000006</v>
      </c>
      <c r="BV18" s="456">
        <v>79.836299999999994</v>
      </c>
    </row>
    <row r="19" spans="1:74" ht="12" customHeight="1" x14ac:dyDescent="0.25">
      <c r="A19" s="293" t="s">
        <v>774</v>
      </c>
      <c r="B19" s="476" t="s">
        <v>1036</v>
      </c>
      <c r="C19" s="468">
        <v>23.013400000000001</v>
      </c>
      <c r="D19" s="468">
        <v>23.013400000000001</v>
      </c>
      <c r="E19" s="468">
        <v>23.013400000000001</v>
      </c>
      <c r="F19" s="468">
        <v>23.013400000000001</v>
      </c>
      <c r="G19" s="468">
        <v>23.043900000000001</v>
      </c>
      <c r="H19" s="468">
        <v>23.043900000000001</v>
      </c>
      <c r="I19" s="468">
        <v>23.043900000000001</v>
      </c>
      <c r="J19" s="468">
        <v>23.043900000000001</v>
      </c>
      <c r="K19" s="468">
        <v>23.043900000000001</v>
      </c>
      <c r="L19" s="468">
        <v>23.043900000000001</v>
      </c>
      <c r="M19" s="468">
        <v>23.043900000000001</v>
      </c>
      <c r="N19" s="468">
        <v>23.043900000000001</v>
      </c>
      <c r="O19" s="468">
        <v>23.0578</v>
      </c>
      <c r="P19" s="468">
        <v>23.0578</v>
      </c>
      <c r="Q19" s="468">
        <v>23.137799999999999</v>
      </c>
      <c r="R19" s="468">
        <v>23.147400000000001</v>
      </c>
      <c r="S19" s="468">
        <v>23.147400000000001</v>
      </c>
      <c r="T19" s="468">
        <v>23.147400000000001</v>
      </c>
      <c r="U19" s="468">
        <v>23.147400000000001</v>
      </c>
      <c r="V19" s="468">
        <v>23.147400000000001</v>
      </c>
      <c r="W19" s="468">
        <v>23.147400000000001</v>
      </c>
      <c r="X19" s="468">
        <v>23.147400000000001</v>
      </c>
      <c r="Y19" s="468">
        <v>23.147400000000001</v>
      </c>
      <c r="Z19" s="468">
        <v>23.147400000000001</v>
      </c>
      <c r="AA19" s="468">
        <v>23.118600000000001</v>
      </c>
      <c r="AB19" s="468">
        <v>23.118600000000001</v>
      </c>
      <c r="AC19" s="468">
        <v>23.198599999999999</v>
      </c>
      <c r="AD19" s="468">
        <v>23.198599999999999</v>
      </c>
      <c r="AE19" s="468">
        <v>23.198599999999999</v>
      </c>
      <c r="AF19" s="468">
        <v>23.198599999999999</v>
      </c>
      <c r="AG19" s="468">
        <v>23.198599999999999</v>
      </c>
      <c r="AH19" s="468">
        <v>23.198599999999999</v>
      </c>
      <c r="AI19" s="468">
        <v>23.198599999999999</v>
      </c>
      <c r="AJ19" s="468">
        <v>23.198599999999999</v>
      </c>
      <c r="AK19" s="468">
        <v>23.156600000000001</v>
      </c>
      <c r="AL19" s="468">
        <v>23.156600000000001</v>
      </c>
      <c r="AM19" s="468">
        <v>23.156600000000001</v>
      </c>
      <c r="AN19" s="468">
        <v>23.156600000000001</v>
      </c>
      <c r="AO19" s="468">
        <v>23.156600000000001</v>
      </c>
      <c r="AP19" s="468">
        <v>23.156600000000001</v>
      </c>
      <c r="AQ19" s="468">
        <v>23.156600000000001</v>
      </c>
      <c r="AR19" s="468">
        <v>23.156600000000001</v>
      </c>
      <c r="AS19" s="468">
        <v>23.156600000000001</v>
      </c>
      <c r="AT19" s="468">
        <v>23.156600000000001</v>
      </c>
      <c r="AU19" s="468">
        <v>23.156600000000001</v>
      </c>
      <c r="AV19" s="468">
        <v>23.156600000000001</v>
      </c>
      <c r="AW19" s="468">
        <v>23.156600000000001</v>
      </c>
      <c r="AX19" s="468">
        <v>23.156600000000001</v>
      </c>
      <c r="AY19" s="468">
        <v>23.156600000000001</v>
      </c>
      <c r="AZ19" s="456">
        <v>23.156600000000001</v>
      </c>
      <c r="BA19" s="456">
        <v>23.156600000000001</v>
      </c>
      <c r="BB19" s="456">
        <v>23.1846</v>
      </c>
      <c r="BC19" s="456">
        <v>23.1846</v>
      </c>
      <c r="BD19" s="456">
        <v>23.1846</v>
      </c>
      <c r="BE19" s="456">
        <v>23.1846</v>
      </c>
      <c r="BF19" s="456">
        <v>23.1846</v>
      </c>
      <c r="BG19" s="456">
        <v>23.1846</v>
      </c>
      <c r="BH19" s="456">
        <v>23.1846</v>
      </c>
      <c r="BI19" s="456">
        <v>23.1846</v>
      </c>
      <c r="BJ19" s="456">
        <v>23.212599999999998</v>
      </c>
      <c r="BK19" s="456">
        <v>23.212599999999998</v>
      </c>
      <c r="BL19" s="456">
        <v>23.212599999999998</v>
      </c>
      <c r="BM19" s="456">
        <v>23.212599999999998</v>
      </c>
      <c r="BN19" s="456">
        <v>23.212599999999998</v>
      </c>
      <c r="BO19" s="456">
        <v>23.212599999999998</v>
      </c>
      <c r="BP19" s="456">
        <v>23.212599999999998</v>
      </c>
      <c r="BQ19" s="456">
        <v>23.8126</v>
      </c>
      <c r="BR19" s="456">
        <v>23.8126</v>
      </c>
      <c r="BS19" s="456">
        <v>23.8126</v>
      </c>
      <c r="BT19" s="456">
        <v>23.826599999999999</v>
      </c>
      <c r="BU19" s="456">
        <v>23.826599999999999</v>
      </c>
      <c r="BV19" s="456">
        <v>23.840599999999998</v>
      </c>
    </row>
    <row r="20" spans="1:74" ht="12" customHeight="1" x14ac:dyDescent="0.25">
      <c r="A20" s="293" t="s">
        <v>775</v>
      </c>
      <c r="B20" s="445" t="s">
        <v>1022</v>
      </c>
      <c r="C20" s="468">
        <v>95.406400000000005</v>
      </c>
      <c r="D20" s="468">
        <v>95.406400000000005</v>
      </c>
      <c r="E20" s="468">
        <v>95.406400000000005</v>
      </c>
      <c r="F20" s="468">
        <v>95.406400000000005</v>
      </c>
      <c r="G20" s="468">
        <v>95.427400000000006</v>
      </c>
      <c r="H20" s="468">
        <v>94.658900000000003</v>
      </c>
      <c r="I20" s="468">
        <v>94.658900000000003</v>
      </c>
      <c r="J20" s="468">
        <v>94.658900000000003</v>
      </c>
      <c r="K20" s="468">
        <v>94.658900000000003</v>
      </c>
      <c r="L20" s="468">
        <v>94.658900000000003</v>
      </c>
      <c r="M20" s="468">
        <v>94.658900000000003</v>
      </c>
      <c r="N20" s="468">
        <v>94.658900000000003</v>
      </c>
      <c r="O20" s="468">
        <v>94.598200000000006</v>
      </c>
      <c r="P20" s="468">
        <v>94.598200000000006</v>
      </c>
      <c r="Q20" s="468">
        <v>94.598200000000006</v>
      </c>
      <c r="R20" s="468">
        <v>94.598200000000006</v>
      </c>
      <c r="S20" s="468">
        <v>94.598200000000006</v>
      </c>
      <c r="T20" s="468">
        <v>94.598200000000006</v>
      </c>
      <c r="U20" s="468">
        <v>95.712199999999996</v>
      </c>
      <c r="V20" s="468">
        <v>95.712199999999996</v>
      </c>
      <c r="W20" s="468">
        <v>95.712199999999996</v>
      </c>
      <c r="X20" s="468">
        <v>95.712199999999996</v>
      </c>
      <c r="Y20" s="468">
        <v>95.712199999999996</v>
      </c>
      <c r="Z20" s="468">
        <v>95.712199999999996</v>
      </c>
      <c r="AA20" s="468">
        <v>95.7059</v>
      </c>
      <c r="AB20" s="468">
        <v>95.7059</v>
      </c>
      <c r="AC20" s="468">
        <v>95.7059</v>
      </c>
      <c r="AD20" s="468">
        <v>96.819900000000004</v>
      </c>
      <c r="AE20" s="468">
        <v>96.819900000000004</v>
      </c>
      <c r="AF20" s="468">
        <v>96.819900000000004</v>
      </c>
      <c r="AG20" s="468">
        <v>96.819900000000004</v>
      </c>
      <c r="AH20" s="468">
        <v>96.819900000000004</v>
      </c>
      <c r="AI20" s="468">
        <v>96.819900000000004</v>
      </c>
      <c r="AJ20" s="468">
        <v>96.819900000000004</v>
      </c>
      <c r="AK20" s="468">
        <v>96.819900000000004</v>
      </c>
      <c r="AL20" s="468">
        <v>96.819900000000004</v>
      </c>
      <c r="AM20" s="468">
        <v>96.819900000000004</v>
      </c>
      <c r="AN20" s="468">
        <v>96.819900000000004</v>
      </c>
      <c r="AO20" s="468">
        <v>96.819900000000004</v>
      </c>
      <c r="AP20" s="468">
        <v>96.819900000000004</v>
      </c>
      <c r="AQ20" s="468">
        <v>96.865899999999996</v>
      </c>
      <c r="AR20" s="468">
        <v>96.865899999999996</v>
      </c>
      <c r="AS20" s="468">
        <v>96.865899999999996</v>
      </c>
      <c r="AT20" s="468">
        <v>96.865899999999996</v>
      </c>
      <c r="AU20" s="468">
        <v>96.865899999999996</v>
      </c>
      <c r="AV20" s="468">
        <v>96.865899999999996</v>
      </c>
      <c r="AW20" s="468">
        <v>96.865899999999996</v>
      </c>
      <c r="AX20" s="468">
        <v>96.865899999999996</v>
      </c>
      <c r="AY20" s="468">
        <v>96.865899999999996</v>
      </c>
      <c r="AZ20" s="456">
        <v>96.865899999999996</v>
      </c>
      <c r="BA20" s="456">
        <v>96.865899999999996</v>
      </c>
      <c r="BB20" s="456">
        <v>97.634399999999999</v>
      </c>
      <c r="BC20" s="456">
        <v>97.634399999999999</v>
      </c>
      <c r="BD20" s="456">
        <v>97.634399999999999</v>
      </c>
      <c r="BE20" s="456">
        <v>97.634399999999999</v>
      </c>
      <c r="BF20" s="456">
        <v>97.634399999999999</v>
      </c>
      <c r="BG20" s="456">
        <v>97.634399999999999</v>
      </c>
      <c r="BH20" s="456">
        <v>97.634399999999999</v>
      </c>
      <c r="BI20" s="456">
        <v>97.634399999999999</v>
      </c>
      <c r="BJ20" s="456">
        <v>97.634399999999999</v>
      </c>
      <c r="BK20" s="456">
        <v>97.634399999999999</v>
      </c>
      <c r="BL20" s="456">
        <v>97.634399999999999</v>
      </c>
      <c r="BM20" s="456">
        <v>97.634399999999999</v>
      </c>
      <c r="BN20" s="456">
        <v>97.634399999999999</v>
      </c>
      <c r="BO20" s="456">
        <v>97.634399999999999</v>
      </c>
      <c r="BP20" s="456">
        <v>97.634399999999999</v>
      </c>
      <c r="BQ20" s="456">
        <v>97.634399999999999</v>
      </c>
      <c r="BR20" s="456">
        <v>97.634399999999999</v>
      </c>
      <c r="BS20" s="456">
        <v>97.634399999999999</v>
      </c>
      <c r="BT20" s="456">
        <v>97.634399999999999</v>
      </c>
      <c r="BU20" s="456">
        <v>97.634399999999999</v>
      </c>
      <c r="BV20" s="456">
        <v>97.634399999999999</v>
      </c>
    </row>
    <row r="21" spans="1:74" ht="12" customHeight="1" x14ac:dyDescent="0.25">
      <c r="A21" s="293" t="s">
        <v>776</v>
      </c>
      <c r="B21" s="445" t="s">
        <v>1037</v>
      </c>
      <c r="C21" s="468">
        <v>4.9949000000000003</v>
      </c>
      <c r="D21" s="468">
        <v>5.0674000000000001</v>
      </c>
      <c r="E21" s="468">
        <v>5.3144</v>
      </c>
      <c r="F21" s="468">
        <v>6.0537000000000001</v>
      </c>
      <c r="G21" s="468">
        <v>6.0618999999999996</v>
      </c>
      <c r="H21" s="468">
        <v>6.5922000000000001</v>
      </c>
      <c r="I21" s="468">
        <v>6.9390000000000001</v>
      </c>
      <c r="J21" s="468">
        <v>7.4683000000000002</v>
      </c>
      <c r="K21" s="468">
        <v>7.9558</v>
      </c>
      <c r="L21" s="468">
        <v>8.6290999999999993</v>
      </c>
      <c r="M21" s="468">
        <v>8.7063000000000006</v>
      </c>
      <c r="N21" s="468">
        <v>8.9763000000000002</v>
      </c>
      <c r="O21" s="468">
        <v>9.2312999999999992</v>
      </c>
      <c r="P21" s="468">
        <v>9.3172999999999995</v>
      </c>
      <c r="Q21" s="468">
        <v>9.6164000000000005</v>
      </c>
      <c r="R21" s="468">
        <v>9.7853999999999992</v>
      </c>
      <c r="S21" s="468">
        <v>9.9369999999999994</v>
      </c>
      <c r="T21" s="468">
        <v>10.8405</v>
      </c>
      <c r="U21" s="468">
        <v>12.3261</v>
      </c>
      <c r="V21" s="468">
        <v>12.8093</v>
      </c>
      <c r="W21" s="468">
        <v>13.5138</v>
      </c>
      <c r="X21" s="468">
        <v>13.7622</v>
      </c>
      <c r="Y21" s="468">
        <v>14.1935</v>
      </c>
      <c r="Z21" s="468">
        <v>15.988799999999999</v>
      </c>
      <c r="AA21" s="468">
        <v>16.264800000000001</v>
      </c>
      <c r="AB21" s="468">
        <v>16.300699999999999</v>
      </c>
      <c r="AC21" s="468">
        <v>17.343499999999999</v>
      </c>
      <c r="AD21" s="468">
        <v>18.029</v>
      </c>
      <c r="AE21" s="468">
        <v>19.175599999999999</v>
      </c>
      <c r="AF21" s="468">
        <v>20.427199999999999</v>
      </c>
      <c r="AG21" s="468">
        <v>21.172000000000001</v>
      </c>
      <c r="AH21" s="468">
        <v>22.398399999999999</v>
      </c>
      <c r="AI21" s="468">
        <v>23.2119</v>
      </c>
      <c r="AJ21" s="468">
        <v>23.970800000000001</v>
      </c>
      <c r="AK21" s="468">
        <v>24.814</v>
      </c>
      <c r="AL21" s="468">
        <v>27.007300000000001</v>
      </c>
      <c r="AM21" s="468">
        <v>27.572199999999999</v>
      </c>
      <c r="AN21" s="468">
        <v>28.106100000000001</v>
      </c>
      <c r="AO21" s="468">
        <v>29.0885</v>
      </c>
      <c r="AP21" s="468">
        <v>30.411999999999999</v>
      </c>
      <c r="AQ21" s="468">
        <v>32.211199999999998</v>
      </c>
      <c r="AR21" s="468">
        <v>33.796999999999997</v>
      </c>
      <c r="AS21" s="468">
        <v>35.471400000000003</v>
      </c>
      <c r="AT21" s="468">
        <v>36.566099999999999</v>
      </c>
      <c r="AU21" s="468">
        <v>37.536299999999997</v>
      </c>
      <c r="AV21" s="468">
        <v>39.210599999999999</v>
      </c>
      <c r="AW21" s="468">
        <v>40.315300000000001</v>
      </c>
      <c r="AX21" s="468">
        <v>44.001300000000001</v>
      </c>
      <c r="AY21" s="468">
        <v>46.615699999999997</v>
      </c>
      <c r="AZ21" s="456">
        <v>48.4208</v>
      </c>
      <c r="BA21" s="456">
        <v>50.301900000000003</v>
      </c>
      <c r="BB21" s="456">
        <v>51.506599999999999</v>
      </c>
      <c r="BC21" s="456">
        <v>53.578600000000002</v>
      </c>
      <c r="BD21" s="456">
        <v>56.723999999999997</v>
      </c>
      <c r="BE21" s="456">
        <v>57.688699999999997</v>
      </c>
      <c r="BF21" s="456">
        <v>58.084699999999998</v>
      </c>
      <c r="BG21" s="456">
        <v>58.997900000000001</v>
      </c>
      <c r="BH21" s="456">
        <v>60.322299999999998</v>
      </c>
      <c r="BI21" s="456">
        <v>61.260300000000001</v>
      </c>
      <c r="BJ21" s="456">
        <v>67.542699999999996</v>
      </c>
      <c r="BK21" s="456">
        <v>68.083200000000005</v>
      </c>
      <c r="BL21" s="456">
        <v>68.408000000000001</v>
      </c>
      <c r="BM21" s="456">
        <v>69.643000000000001</v>
      </c>
      <c r="BN21" s="456">
        <v>71.810599999999994</v>
      </c>
      <c r="BO21" s="456">
        <v>73.412300000000002</v>
      </c>
      <c r="BP21" s="456">
        <v>75.968599999999995</v>
      </c>
      <c r="BQ21" s="456">
        <v>79.165800000000004</v>
      </c>
      <c r="BR21" s="456">
        <v>80.540800000000004</v>
      </c>
      <c r="BS21" s="456">
        <v>81.473699999999994</v>
      </c>
      <c r="BT21" s="456">
        <v>82.156099999999995</v>
      </c>
      <c r="BU21" s="456">
        <v>82.371799999999993</v>
      </c>
      <c r="BV21" s="456">
        <v>89.022900000000007</v>
      </c>
    </row>
    <row r="22" spans="1:74" ht="12" customHeight="1" x14ac:dyDescent="0.25">
      <c r="A22" s="293" t="s">
        <v>777</v>
      </c>
      <c r="B22" s="445" t="s">
        <v>1038</v>
      </c>
      <c r="C22" s="468">
        <v>0.1502</v>
      </c>
      <c r="D22" s="468">
        <v>0.1502</v>
      </c>
      <c r="E22" s="468">
        <v>0.1502</v>
      </c>
      <c r="F22" s="468">
        <v>0.1502</v>
      </c>
      <c r="G22" s="468">
        <v>0.1502</v>
      </c>
      <c r="H22" s="468">
        <v>0.1502</v>
      </c>
      <c r="I22" s="468">
        <v>0.1502</v>
      </c>
      <c r="J22" s="468">
        <v>0.1502</v>
      </c>
      <c r="K22" s="468">
        <v>0.1502</v>
      </c>
      <c r="L22" s="468">
        <v>0.1502</v>
      </c>
      <c r="M22" s="468">
        <v>0.1502</v>
      </c>
      <c r="N22" s="468">
        <v>0.1502</v>
      </c>
      <c r="O22" s="468">
        <v>0.15229999999999999</v>
      </c>
      <c r="P22" s="468">
        <v>0.15229999999999999</v>
      </c>
      <c r="Q22" s="468">
        <v>0.15229999999999999</v>
      </c>
      <c r="R22" s="468">
        <v>0.15229999999999999</v>
      </c>
      <c r="S22" s="468">
        <v>0.15229999999999999</v>
      </c>
      <c r="T22" s="468">
        <v>0.15229999999999999</v>
      </c>
      <c r="U22" s="468">
        <v>0.15229999999999999</v>
      </c>
      <c r="V22" s="468">
        <v>0.15229999999999999</v>
      </c>
      <c r="W22" s="468">
        <v>0.15229999999999999</v>
      </c>
      <c r="X22" s="468">
        <v>0.15229999999999999</v>
      </c>
      <c r="Y22" s="468">
        <v>0.15229999999999999</v>
      </c>
      <c r="Z22" s="468">
        <v>0.15229999999999999</v>
      </c>
      <c r="AA22" s="468">
        <v>0.1227</v>
      </c>
      <c r="AB22" s="468">
        <v>0.1227</v>
      </c>
      <c r="AC22" s="468">
        <v>0.1227</v>
      </c>
      <c r="AD22" s="468">
        <v>0.1227</v>
      </c>
      <c r="AE22" s="468">
        <v>0.1227</v>
      </c>
      <c r="AF22" s="468">
        <v>0.1197</v>
      </c>
      <c r="AG22" s="468">
        <v>0.1197</v>
      </c>
      <c r="AH22" s="468">
        <v>0.1197</v>
      </c>
      <c r="AI22" s="468">
        <v>0.1197</v>
      </c>
      <c r="AJ22" s="468">
        <v>0.1197</v>
      </c>
      <c r="AK22" s="468">
        <v>0.1197</v>
      </c>
      <c r="AL22" s="468">
        <v>0.1197</v>
      </c>
      <c r="AM22" s="468">
        <v>0.1195</v>
      </c>
      <c r="AN22" s="468">
        <v>0.1195</v>
      </c>
      <c r="AO22" s="468">
        <v>0.1195</v>
      </c>
      <c r="AP22" s="468">
        <v>0.1195</v>
      </c>
      <c r="AQ22" s="468">
        <v>0.1195</v>
      </c>
      <c r="AR22" s="468">
        <v>0.1195</v>
      </c>
      <c r="AS22" s="468">
        <v>0.1195</v>
      </c>
      <c r="AT22" s="468">
        <v>0.1275</v>
      </c>
      <c r="AU22" s="468">
        <v>0.1275</v>
      </c>
      <c r="AV22" s="468">
        <v>0.1275</v>
      </c>
      <c r="AW22" s="468">
        <v>0.1275</v>
      </c>
      <c r="AX22" s="468">
        <v>0.1275</v>
      </c>
      <c r="AY22" s="468">
        <v>0.1275</v>
      </c>
      <c r="AZ22" s="456">
        <v>0.1275</v>
      </c>
      <c r="BA22" s="456">
        <v>0.1275</v>
      </c>
      <c r="BB22" s="456">
        <v>0.1275</v>
      </c>
      <c r="BC22" s="456">
        <v>0.1275</v>
      </c>
      <c r="BD22" s="456">
        <v>0.1275</v>
      </c>
      <c r="BE22" s="456">
        <v>0.1275</v>
      </c>
      <c r="BF22" s="456">
        <v>0.1275</v>
      </c>
      <c r="BG22" s="456">
        <v>0.1275</v>
      </c>
      <c r="BH22" s="456">
        <v>0.1275</v>
      </c>
      <c r="BI22" s="456">
        <v>0.1275</v>
      </c>
      <c r="BJ22" s="456">
        <v>0.1275</v>
      </c>
      <c r="BK22" s="456">
        <v>0.1275</v>
      </c>
      <c r="BL22" s="456">
        <v>0.1275</v>
      </c>
      <c r="BM22" s="456">
        <v>0.1275</v>
      </c>
      <c r="BN22" s="456">
        <v>0.1275</v>
      </c>
      <c r="BO22" s="456">
        <v>0.1275</v>
      </c>
      <c r="BP22" s="456">
        <v>0.1275</v>
      </c>
      <c r="BQ22" s="456">
        <v>0.1275</v>
      </c>
      <c r="BR22" s="456">
        <v>0.1275</v>
      </c>
      <c r="BS22" s="456">
        <v>0.1275</v>
      </c>
      <c r="BT22" s="456">
        <v>0.1275</v>
      </c>
      <c r="BU22" s="456">
        <v>0.1275</v>
      </c>
      <c r="BV22" s="456">
        <v>0.1275</v>
      </c>
    </row>
    <row r="23" spans="1:74" ht="12" customHeight="1" x14ac:dyDescent="0.25">
      <c r="A23" s="293"/>
      <c r="B23" s="292" t="s">
        <v>1040</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456"/>
      <c r="BA23" s="456"/>
      <c r="BB23" s="456"/>
      <c r="BC23" s="456"/>
      <c r="BD23" s="456"/>
      <c r="BE23" s="456"/>
      <c r="BF23" s="456"/>
      <c r="BG23" s="456"/>
      <c r="BH23" s="456"/>
      <c r="BI23" s="456"/>
      <c r="BJ23" s="456"/>
      <c r="BK23" s="456"/>
      <c r="BL23" s="456"/>
      <c r="BM23" s="456"/>
      <c r="BN23" s="456"/>
      <c r="BO23" s="456"/>
      <c r="BP23" s="456"/>
      <c r="BQ23" s="456"/>
      <c r="BR23" s="456"/>
      <c r="BS23" s="456"/>
      <c r="BT23" s="456"/>
      <c r="BU23" s="456"/>
      <c r="BV23" s="456"/>
    </row>
    <row r="24" spans="1:74" s="482" customFormat="1" ht="12" customHeight="1" x14ac:dyDescent="0.25">
      <c r="A24" s="481"/>
      <c r="B24" s="484" t="s">
        <v>1033</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462"/>
      <c r="BA24" s="462"/>
      <c r="BB24" s="462"/>
      <c r="BC24" s="462"/>
      <c r="BD24" s="462"/>
      <c r="BE24" s="462"/>
      <c r="BF24" s="462"/>
      <c r="BG24" s="462"/>
      <c r="BH24" s="462"/>
      <c r="BI24" s="462"/>
      <c r="BJ24" s="462"/>
      <c r="BK24" s="462"/>
      <c r="BL24" s="462"/>
      <c r="BM24" s="462"/>
      <c r="BN24" s="462"/>
      <c r="BO24" s="462"/>
      <c r="BP24" s="462"/>
      <c r="BQ24" s="462"/>
      <c r="BR24" s="462"/>
      <c r="BS24" s="462"/>
      <c r="BT24" s="462"/>
      <c r="BU24" s="462"/>
      <c r="BV24" s="462"/>
    </row>
    <row r="25" spans="1:74" ht="12" customHeight="1" x14ac:dyDescent="0.25">
      <c r="A25" s="293" t="s">
        <v>778</v>
      </c>
      <c r="B25" s="483" t="s">
        <v>1021</v>
      </c>
      <c r="C25" s="468">
        <v>18.7514</v>
      </c>
      <c r="D25" s="468">
        <v>18.782</v>
      </c>
      <c r="E25" s="468">
        <v>18.802900000000001</v>
      </c>
      <c r="F25" s="468">
        <v>18.800799999999999</v>
      </c>
      <c r="G25" s="468">
        <v>18.800799999999999</v>
      </c>
      <c r="H25" s="468">
        <v>18.7956</v>
      </c>
      <c r="I25" s="468">
        <v>18.7956</v>
      </c>
      <c r="J25" s="468">
        <v>18.794899999999998</v>
      </c>
      <c r="K25" s="468">
        <v>18.79</v>
      </c>
      <c r="L25" s="468">
        <v>18.7607</v>
      </c>
      <c r="M25" s="468">
        <v>18.769500000000001</v>
      </c>
      <c r="N25" s="468">
        <v>18.7822</v>
      </c>
      <c r="O25" s="468">
        <v>18.790900000000001</v>
      </c>
      <c r="P25" s="468">
        <v>18.819199999999999</v>
      </c>
      <c r="Q25" s="468">
        <v>18.741800000000001</v>
      </c>
      <c r="R25" s="468">
        <v>18.742699999999999</v>
      </c>
      <c r="S25" s="468">
        <v>18.743600000000001</v>
      </c>
      <c r="T25" s="468">
        <v>18.6844</v>
      </c>
      <c r="U25" s="468">
        <v>18.6844</v>
      </c>
      <c r="V25" s="468">
        <v>18.6844</v>
      </c>
      <c r="W25" s="468">
        <v>18.688400000000001</v>
      </c>
      <c r="X25" s="468">
        <v>18.682400000000001</v>
      </c>
      <c r="Y25" s="468">
        <v>18.6751</v>
      </c>
      <c r="Z25" s="468">
        <v>18.634899999999998</v>
      </c>
      <c r="AA25" s="468">
        <v>18.775300000000001</v>
      </c>
      <c r="AB25" s="468">
        <v>18.7683</v>
      </c>
      <c r="AC25" s="468">
        <v>18.765899999999998</v>
      </c>
      <c r="AD25" s="468">
        <v>18.6463</v>
      </c>
      <c r="AE25" s="468">
        <v>18.696300000000001</v>
      </c>
      <c r="AF25" s="468">
        <v>18.696200000000001</v>
      </c>
      <c r="AG25" s="468">
        <v>18.6982</v>
      </c>
      <c r="AH25" s="468">
        <v>18.700700000000001</v>
      </c>
      <c r="AI25" s="468">
        <v>18.706299999999999</v>
      </c>
      <c r="AJ25" s="468">
        <v>18.630299999999998</v>
      </c>
      <c r="AK25" s="468">
        <v>18.630299999999998</v>
      </c>
      <c r="AL25" s="468">
        <v>18.476700000000001</v>
      </c>
      <c r="AM25" s="468">
        <v>18.472799999999999</v>
      </c>
      <c r="AN25" s="468">
        <v>18.470800000000001</v>
      </c>
      <c r="AO25" s="468">
        <v>18.4786</v>
      </c>
      <c r="AP25" s="468">
        <v>18.514600000000002</v>
      </c>
      <c r="AQ25" s="468">
        <v>18.518000000000001</v>
      </c>
      <c r="AR25" s="468">
        <v>18.518899999999999</v>
      </c>
      <c r="AS25" s="468">
        <v>18.5183</v>
      </c>
      <c r="AT25" s="468">
        <v>18.520900000000001</v>
      </c>
      <c r="AU25" s="468">
        <v>18.520900000000001</v>
      </c>
      <c r="AV25" s="468">
        <v>18.534400000000002</v>
      </c>
      <c r="AW25" s="468">
        <v>18.534400000000002</v>
      </c>
      <c r="AX25" s="468">
        <v>18.5379</v>
      </c>
      <c r="AY25" s="468">
        <v>18.5379</v>
      </c>
      <c r="AZ25" s="456">
        <v>18.5379</v>
      </c>
      <c r="BA25" s="456">
        <v>18.540400000000002</v>
      </c>
      <c r="BB25" s="456">
        <v>18.5382</v>
      </c>
      <c r="BC25" s="456">
        <v>18.542999999999999</v>
      </c>
      <c r="BD25" s="456">
        <v>18.549900000000001</v>
      </c>
      <c r="BE25" s="456">
        <v>18.549900000000001</v>
      </c>
      <c r="BF25" s="456">
        <v>18.549900000000001</v>
      </c>
      <c r="BG25" s="456">
        <v>18.549900000000001</v>
      </c>
      <c r="BH25" s="456">
        <v>18.559899999999999</v>
      </c>
      <c r="BI25" s="456">
        <v>18.559899999999999</v>
      </c>
      <c r="BJ25" s="456">
        <v>18.5608</v>
      </c>
      <c r="BK25" s="456">
        <v>18.5608</v>
      </c>
      <c r="BL25" s="456">
        <v>18.5733</v>
      </c>
      <c r="BM25" s="456">
        <v>18.5733</v>
      </c>
      <c r="BN25" s="456">
        <v>18.5733</v>
      </c>
      <c r="BO25" s="456">
        <v>18.581499999999998</v>
      </c>
      <c r="BP25" s="456">
        <v>18.5824</v>
      </c>
      <c r="BQ25" s="456">
        <v>18.5824</v>
      </c>
      <c r="BR25" s="456">
        <v>18.580300000000001</v>
      </c>
      <c r="BS25" s="456">
        <v>18.595300000000002</v>
      </c>
      <c r="BT25" s="456">
        <v>18.595300000000002</v>
      </c>
      <c r="BU25" s="456">
        <v>18.595300000000002</v>
      </c>
      <c r="BV25" s="456">
        <v>18.594100000000001</v>
      </c>
    </row>
    <row r="26" spans="1:74" ht="12" customHeight="1" x14ac:dyDescent="0.25">
      <c r="A26" s="293" t="s">
        <v>779</v>
      </c>
      <c r="B26" s="483" t="s">
        <v>473</v>
      </c>
      <c r="C26" s="468">
        <v>1.4452</v>
      </c>
      <c r="D26" s="468">
        <v>1.4452</v>
      </c>
      <c r="E26" s="468">
        <v>1.4452</v>
      </c>
      <c r="F26" s="468">
        <v>1.4452</v>
      </c>
      <c r="G26" s="468">
        <v>1.4441999999999999</v>
      </c>
      <c r="H26" s="468">
        <v>1.4441999999999999</v>
      </c>
      <c r="I26" s="468">
        <v>1.4441999999999999</v>
      </c>
      <c r="J26" s="468">
        <v>1.4441999999999999</v>
      </c>
      <c r="K26" s="468">
        <v>1.4441999999999999</v>
      </c>
      <c r="L26" s="468">
        <v>1.4441999999999999</v>
      </c>
      <c r="M26" s="468">
        <v>1.4441999999999999</v>
      </c>
      <c r="N26" s="468">
        <v>1.4441999999999999</v>
      </c>
      <c r="O26" s="468">
        <v>1.4232</v>
      </c>
      <c r="P26" s="468">
        <v>1.4232</v>
      </c>
      <c r="Q26" s="468">
        <v>1.4232</v>
      </c>
      <c r="R26" s="468">
        <v>1.4232</v>
      </c>
      <c r="S26" s="468">
        <v>1.4232</v>
      </c>
      <c r="T26" s="468">
        <v>1.4232</v>
      </c>
      <c r="U26" s="468">
        <v>1.4232</v>
      </c>
      <c r="V26" s="468">
        <v>1.4232</v>
      </c>
      <c r="W26" s="468">
        <v>1.4232</v>
      </c>
      <c r="X26" s="468">
        <v>1.4232</v>
      </c>
      <c r="Y26" s="468">
        <v>1.4232</v>
      </c>
      <c r="Z26" s="468">
        <v>1.4232</v>
      </c>
      <c r="AA26" s="468">
        <v>1.4012</v>
      </c>
      <c r="AB26" s="468">
        <v>1.4012</v>
      </c>
      <c r="AC26" s="468">
        <v>1.4012</v>
      </c>
      <c r="AD26" s="468">
        <v>1.4012</v>
      </c>
      <c r="AE26" s="468">
        <v>1.4012</v>
      </c>
      <c r="AF26" s="468">
        <v>1.4012</v>
      </c>
      <c r="AG26" s="468">
        <v>1.4012</v>
      </c>
      <c r="AH26" s="468">
        <v>1.4012</v>
      </c>
      <c r="AI26" s="468">
        <v>1.4012</v>
      </c>
      <c r="AJ26" s="468">
        <v>1.4012</v>
      </c>
      <c r="AK26" s="468">
        <v>1.4012</v>
      </c>
      <c r="AL26" s="468">
        <v>1.4012</v>
      </c>
      <c r="AM26" s="468">
        <v>1.4012</v>
      </c>
      <c r="AN26" s="468">
        <v>1.4012</v>
      </c>
      <c r="AO26" s="468">
        <v>1.4012</v>
      </c>
      <c r="AP26" s="468">
        <v>1.4012</v>
      </c>
      <c r="AQ26" s="468">
        <v>1.4012</v>
      </c>
      <c r="AR26" s="468">
        <v>1.4012</v>
      </c>
      <c r="AS26" s="468">
        <v>1.4012</v>
      </c>
      <c r="AT26" s="468">
        <v>1.4012</v>
      </c>
      <c r="AU26" s="468">
        <v>1.4012</v>
      </c>
      <c r="AV26" s="468">
        <v>1.4012</v>
      </c>
      <c r="AW26" s="468">
        <v>1.4012</v>
      </c>
      <c r="AX26" s="468">
        <v>1.4012</v>
      </c>
      <c r="AY26" s="468">
        <v>1.4012</v>
      </c>
      <c r="AZ26" s="456">
        <v>1.4012</v>
      </c>
      <c r="BA26" s="456">
        <v>1.4012</v>
      </c>
      <c r="BB26" s="456">
        <v>1.4012</v>
      </c>
      <c r="BC26" s="456">
        <v>1.4012</v>
      </c>
      <c r="BD26" s="456">
        <v>1.4012</v>
      </c>
      <c r="BE26" s="456">
        <v>1.4012</v>
      </c>
      <c r="BF26" s="456">
        <v>1.4012</v>
      </c>
      <c r="BG26" s="456">
        <v>1.4012</v>
      </c>
      <c r="BH26" s="456">
        <v>1.4012</v>
      </c>
      <c r="BI26" s="456">
        <v>1.4012</v>
      </c>
      <c r="BJ26" s="456">
        <v>1.4012</v>
      </c>
      <c r="BK26" s="456">
        <v>1.4012</v>
      </c>
      <c r="BL26" s="456">
        <v>1.4012</v>
      </c>
      <c r="BM26" s="456">
        <v>1.4012</v>
      </c>
      <c r="BN26" s="456">
        <v>1.4012</v>
      </c>
      <c r="BO26" s="456">
        <v>1.4012</v>
      </c>
      <c r="BP26" s="456">
        <v>1.4012</v>
      </c>
      <c r="BQ26" s="456">
        <v>1.4012</v>
      </c>
      <c r="BR26" s="456">
        <v>1.4012</v>
      </c>
      <c r="BS26" s="456">
        <v>1.4012</v>
      </c>
      <c r="BT26" s="456">
        <v>1.4012</v>
      </c>
      <c r="BU26" s="456">
        <v>1.4012</v>
      </c>
      <c r="BV26" s="456">
        <v>1.4012</v>
      </c>
    </row>
    <row r="27" spans="1:74" ht="12" customHeight="1" x14ac:dyDescent="0.25">
      <c r="A27" s="293" t="s">
        <v>780</v>
      </c>
      <c r="B27" s="483" t="s">
        <v>313</v>
      </c>
      <c r="C27" s="468">
        <v>1.5248999999999999</v>
      </c>
      <c r="D27" s="468">
        <v>1.5248999999999999</v>
      </c>
      <c r="E27" s="468">
        <v>1.5248999999999999</v>
      </c>
      <c r="F27" s="468">
        <v>1.5248999999999999</v>
      </c>
      <c r="G27" s="468">
        <v>1.5274000000000001</v>
      </c>
      <c r="H27" s="468">
        <v>1.5279</v>
      </c>
      <c r="I27" s="468">
        <v>1.5279</v>
      </c>
      <c r="J27" s="468">
        <v>1.5279</v>
      </c>
      <c r="K27" s="468">
        <v>1.5235000000000001</v>
      </c>
      <c r="L27" s="468">
        <v>1.5235000000000001</v>
      </c>
      <c r="M27" s="468">
        <v>1.5253000000000001</v>
      </c>
      <c r="N27" s="468">
        <v>1.5273000000000001</v>
      </c>
      <c r="O27" s="468">
        <v>1.4522999999999999</v>
      </c>
      <c r="P27" s="468">
        <v>1.4507000000000001</v>
      </c>
      <c r="Q27" s="468">
        <v>1.4507000000000001</v>
      </c>
      <c r="R27" s="468">
        <v>1.4507000000000001</v>
      </c>
      <c r="S27" s="468">
        <v>1.4507000000000001</v>
      </c>
      <c r="T27" s="468">
        <v>1.4504999999999999</v>
      </c>
      <c r="U27" s="468">
        <v>1.4504999999999999</v>
      </c>
      <c r="V27" s="468">
        <v>1.4497</v>
      </c>
      <c r="W27" s="468">
        <v>1.4497</v>
      </c>
      <c r="X27" s="468">
        <v>1.4497</v>
      </c>
      <c r="Y27" s="468">
        <v>1.4487000000000001</v>
      </c>
      <c r="Z27" s="468">
        <v>1.4487000000000001</v>
      </c>
      <c r="AA27" s="468">
        <v>1.4852000000000001</v>
      </c>
      <c r="AB27" s="468">
        <v>1.4836</v>
      </c>
      <c r="AC27" s="468">
        <v>1.4836</v>
      </c>
      <c r="AD27" s="468">
        <v>1.4836</v>
      </c>
      <c r="AE27" s="468">
        <v>1.4825999999999999</v>
      </c>
      <c r="AF27" s="468">
        <v>1.4835</v>
      </c>
      <c r="AG27" s="468">
        <v>1.4835</v>
      </c>
      <c r="AH27" s="468">
        <v>1.4835</v>
      </c>
      <c r="AI27" s="468">
        <v>1.4835</v>
      </c>
      <c r="AJ27" s="468">
        <v>1.4835</v>
      </c>
      <c r="AK27" s="468">
        <v>1.4835</v>
      </c>
      <c r="AL27" s="468">
        <v>1.4713000000000001</v>
      </c>
      <c r="AM27" s="468">
        <v>1.4887999999999999</v>
      </c>
      <c r="AN27" s="468">
        <v>1.4887999999999999</v>
      </c>
      <c r="AO27" s="468">
        <v>1.4875</v>
      </c>
      <c r="AP27" s="468">
        <v>1.4904999999999999</v>
      </c>
      <c r="AQ27" s="468">
        <v>1.4904999999999999</v>
      </c>
      <c r="AR27" s="468">
        <v>1.4904999999999999</v>
      </c>
      <c r="AS27" s="468">
        <v>1.4904999999999999</v>
      </c>
      <c r="AT27" s="468">
        <v>1.4927999999999999</v>
      </c>
      <c r="AU27" s="468">
        <v>1.4953000000000001</v>
      </c>
      <c r="AV27" s="468">
        <v>1.4963</v>
      </c>
      <c r="AW27" s="468">
        <v>1.4963</v>
      </c>
      <c r="AX27" s="468">
        <v>1.4973000000000001</v>
      </c>
      <c r="AY27" s="468">
        <v>1.4973000000000001</v>
      </c>
      <c r="AZ27" s="456">
        <v>1.4973000000000001</v>
      </c>
      <c r="BA27" s="456">
        <v>1.4973000000000001</v>
      </c>
      <c r="BB27" s="456">
        <v>1.4973000000000001</v>
      </c>
      <c r="BC27" s="456">
        <v>1.4973000000000001</v>
      </c>
      <c r="BD27" s="456">
        <v>1.4973000000000001</v>
      </c>
      <c r="BE27" s="456">
        <v>1.4973000000000001</v>
      </c>
      <c r="BF27" s="456">
        <v>1.5003</v>
      </c>
      <c r="BG27" s="456">
        <v>1.5003</v>
      </c>
      <c r="BH27" s="456">
        <v>1.5003</v>
      </c>
      <c r="BI27" s="456">
        <v>1.5003</v>
      </c>
      <c r="BJ27" s="456">
        <v>1.5003</v>
      </c>
      <c r="BK27" s="456">
        <v>1.4983</v>
      </c>
      <c r="BL27" s="456">
        <v>1.4983</v>
      </c>
      <c r="BM27" s="456">
        <v>1.4963</v>
      </c>
      <c r="BN27" s="456">
        <v>1.4963</v>
      </c>
      <c r="BO27" s="456">
        <v>1.5133000000000001</v>
      </c>
      <c r="BP27" s="456">
        <v>1.5133000000000001</v>
      </c>
      <c r="BQ27" s="456">
        <v>1.5133000000000001</v>
      </c>
      <c r="BR27" s="456">
        <v>1.5133000000000001</v>
      </c>
      <c r="BS27" s="456">
        <v>1.5133000000000001</v>
      </c>
      <c r="BT27" s="456">
        <v>1.5133000000000001</v>
      </c>
      <c r="BU27" s="456">
        <v>1.5133000000000001</v>
      </c>
      <c r="BV27" s="456">
        <v>1.5133000000000001</v>
      </c>
    </row>
    <row r="28" spans="1:74" ht="12" customHeight="1" x14ac:dyDescent="0.25">
      <c r="A28" s="293" t="s">
        <v>781</v>
      </c>
      <c r="B28" s="483" t="s">
        <v>1538</v>
      </c>
      <c r="C28" s="468">
        <v>1.3022</v>
      </c>
      <c r="D28" s="468">
        <v>1.3022</v>
      </c>
      <c r="E28" s="468">
        <v>1.3714999999999999</v>
      </c>
      <c r="F28" s="468">
        <v>1.3714999999999999</v>
      </c>
      <c r="G28" s="468">
        <v>1.3714999999999999</v>
      </c>
      <c r="H28" s="468">
        <v>1.3714999999999999</v>
      </c>
      <c r="I28" s="468">
        <v>1.3714999999999999</v>
      </c>
      <c r="J28" s="468">
        <v>1.3714999999999999</v>
      </c>
      <c r="K28" s="468">
        <v>1.3714999999999999</v>
      </c>
      <c r="L28" s="468">
        <v>1.3714999999999999</v>
      </c>
      <c r="M28" s="468">
        <v>1.3714999999999999</v>
      </c>
      <c r="N28" s="468">
        <v>1.3662000000000001</v>
      </c>
      <c r="O28" s="468">
        <v>1.5347999999999999</v>
      </c>
      <c r="P28" s="468">
        <v>1.5347999999999999</v>
      </c>
      <c r="Q28" s="468">
        <v>1.5047999999999999</v>
      </c>
      <c r="R28" s="468">
        <v>1.5047999999999999</v>
      </c>
      <c r="S28" s="468">
        <v>1.5047999999999999</v>
      </c>
      <c r="T28" s="468">
        <v>1.5047999999999999</v>
      </c>
      <c r="U28" s="468">
        <v>1.5047999999999999</v>
      </c>
      <c r="V28" s="468">
        <v>1.5047999999999999</v>
      </c>
      <c r="W28" s="468">
        <v>1.5047999999999999</v>
      </c>
      <c r="X28" s="468">
        <v>1.5047999999999999</v>
      </c>
      <c r="Y28" s="468">
        <v>1.5047999999999999</v>
      </c>
      <c r="Z28" s="468">
        <v>1.5047999999999999</v>
      </c>
      <c r="AA28" s="468">
        <v>1.3441000000000001</v>
      </c>
      <c r="AB28" s="468">
        <v>1.3441000000000001</v>
      </c>
      <c r="AC28" s="468">
        <v>1.3441000000000001</v>
      </c>
      <c r="AD28" s="468">
        <v>1.3441000000000001</v>
      </c>
      <c r="AE28" s="468">
        <v>1.3441000000000001</v>
      </c>
      <c r="AF28" s="468">
        <v>1.3441000000000001</v>
      </c>
      <c r="AG28" s="468">
        <v>1.3441000000000001</v>
      </c>
      <c r="AH28" s="468">
        <v>1.3441000000000001</v>
      </c>
      <c r="AI28" s="468">
        <v>1.3441000000000001</v>
      </c>
      <c r="AJ28" s="468">
        <v>1.3441000000000001</v>
      </c>
      <c r="AK28" s="468">
        <v>1.3441000000000001</v>
      </c>
      <c r="AL28" s="468">
        <v>1.3441000000000001</v>
      </c>
      <c r="AM28" s="468">
        <v>1.3441000000000001</v>
      </c>
      <c r="AN28" s="468">
        <v>1.3441000000000001</v>
      </c>
      <c r="AO28" s="468">
        <v>1.3441000000000001</v>
      </c>
      <c r="AP28" s="468">
        <v>1.3441000000000001</v>
      </c>
      <c r="AQ28" s="468">
        <v>1.3441000000000001</v>
      </c>
      <c r="AR28" s="468">
        <v>1.3179000000000001</v>
      </c>
      <c r="AS28" s="468">
        <v>1.3179000000000001</v>
      </c>
      <c r="AT28" s="468">
        <v>1.3179000000000001</v>
      </c>
      <c r="AU28" s="468">
        <v>1.3179000000000001</v>
      </c>
      <c r="AV28" s="468">
        <v>1.3179000000000001</v>
      </c>
      <c r="AW28" s="468">
        <v>1.2819</v>
      </c>
      <c r="AX28" s="468">
        <v>1.2819</v>
      </c>
      <c r="AY28" s="468">
        <v>1.2810999999999999</v>
      </c>
      <c r="AZ28" s="456">
        <v>1.2810999999999999</v>
      </c>
      <c r="BA28" s="456">
        <v>1.2810999999999999</v>
      </c>
      <c r="BB28" s="456">
        <v>1.2810999999999999</v>
      </c>
      <c r="BC28" s="456">
        <v>1.2810999999999999</v>
      </c>
      <c r="BD28" s="456">
        <v>1.2810999999999999</v>
      </c>
      <c r="BE28" s="456">
        <v>1.2810999999999999</v>
      </c>
      <c r="BF28" s="456">
        <v>1.2810999999999999</v>
      </c>
      <c r="BG28" s="456">
        <v>1.2810999999999999</v>
      </c>
      <c r="BH28" s="456">
        <v>1.2810999999999999</v>
      </c>
      <c r="BI28" s="456">
        <v>1.2810999999999999</v>
      </c>
      <c r="BJ28" s="456">
        <v>1.2810999999999999</v>
      </c>
      <c r="BK28" s="456">
        <v>1.2810999999999999</v>
      </c>
      <c r="BL28" s="456">
        <v>1.2810999999999999</v>
      </c>
      <c r="BM28" s="456">
        <v>1.2810999999999999</v>
      </c>
      <c r="BN28" s="456">
        <v>1.2810999999999999</v>
      </c>
      <c r="BO28" s="456">
        <v>1.2810999999999999</v>
      </c>
      <c r="BP28" s="456">
        <v>1.2810999999999999</v>
      </c>
      <c r="BQ28" s="456">
        <v>1.2810999999999999</v>
      </c>
      <c r="BR28" s="456">
        <v>1.2810999999999999</v>
      </c>
      <c r="BS28" s="456">
        <v>1.2810999999999999</v>
      </c>
      <c r="BT28" s="456">
        <v>1.2810999999999999</v>
      </c>
      <c r="BU28" s="456">
        <v>1.2810999999999999</v>
      </c>
      <c r="BV28" s="456">
        <v>1.2810999999999999</v>
      </c>
    </row>
    <row r="29" spans="1:74" s="482" customFormat="1" ht="12" customHeight="1" x14ac:dyDescent="0.25">
      <c r="A29" s="481"/>
      <c r="B29" s="484" t="s">
        <v>1034</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485"/>
      <c r="BA29" s="485"/>
      <c r="BB29" s="485"/>
      <c r="BC29" s="485"/>
      <c r="BD29" s="485"/>
      <c r="BE29" s="485"/>
      <c r="BF29" s="485"/>
      <c r="BG29" s="485"/>
      <c r="BH29" s="485"/>
      <c r="BI29" s="485"/>
      <c r="BJ29" s="485"/>
      <c r="BK29" s="485"/>
      <c r="BL29" s="485"/>
      <c r="BM29" s="485"/>
      <c r="BN29" s="485"/>
      <c r="BO29" s="485"/>
      <c r="BP29" s="485"/>
      <c r="BQ29" s="485"/>
      <c r="BR29" s="485"/>
      <c r="BS29" s="485"/>
      <c r="BT29" s="485"/>
      <c r="BU29" s="485"/>
      <c r="BV29" s="485"/>
    </row>
    <row r="30" spans="1:74" ht="12" customHeight="1" x14ac:dyDescent="0.25">
      <c r="A30" s="293" t="s">
        <v>782</v>
      </c>
      <c r="B30" s="483" t="s">
        <v>1020</v>
      </c>
      <c r="C30" s="468">
        <v>5.3841999999999999</v>
      </c>
      <c r="D30" s="468">
        <v>5.3841999999999999</v>
      </c>
      <c r="E30" s="468">
        <v>5.3841999999999999</v>
      </c>
      <c r="F30" s="468">
        <v>5.3841999999999999</v>
      </c>
      <c r="G30" s="468">
        <v>5.3841999999999999</v>
      </c>
      <c r="H30" s="468">
        <v>5.3784000000000001</v>
      </c>
      <c r="I30" s="468">
        <v>5.3903999999999996</v>
      </c>
      <c r="J30" s="468">
        <v>5.3903999999999996</v>
      </c>
      <c r="K30" s="468">
        <v>5.3903999999999996</v>
      </c>
      <c r="L30" s="468">
        <v>5.3903999999999996</v>
      </c>
      <c r="M30" s="468">
        <v>5.3903999999999996</v>
      </c>
      <c r="N30" s="468">
        <v>5.3903999999999996</v>
      </c>
      <c r="O30" s="468">
        <v>5.5172999999999996</v>
      </c>
      <c r="P30" s="468">
        <v>5.5172999999999996</v>
      </c>
      <c r="Q30" s="468">
        <v>5.5172999999999996</v>
      </c>
      <c r="R30" s="468">
        <v>5.5172999999999996</v>
      </c>
      <c r="S30" s="468">
        <v>5.4722999999999997</v>
      </c>
      <c r="T30" s="468">
        <v>5.4577</v>
      </c>
      <c r="U30" s="468">
        <v>5.4577</v>
      </c>
      <c r="V30" s="468">
        <v>5.4577</v>
      </c>
      <c r="W30" s="468">
        <v>5.4255000000000004</v>
      </c>
      <c r="X30" s="468">
        <v>5.4255000000000004</v>
      </c>
      <c r="Y30" s="468">
        <v>5.3623000000000003</v>
      </c>
      <c r="Z30" s="468">
        <v>5.3623000000000003</v>
      </c>
      <c r="AA30" s="468">
        <v>5.2320000000000002</v>
      </c>
      <c r="AB30" s="468">
        <v>5.2320000000000002</v>
      </c>
      <c r="AC30" s="468">
        <v>5.2320000000000002</v>
      </c>
      <c r="AD30" s="468">
        <v>5.2320000000000002</v>
      </c>
      <c r="AE30" s="468">
        <v>5.2320000000000002</v>
      </c>
      <c r="AF30" s="468">
        <v>5.2320000000000002</v>
      </c>
      <c r="AG30" s="468">
        <v>5.2320000000000002</v>
      </c>
      <c r="AH30" s="468">
        <v>5.2320000000000002</v>
      </c>
      <c r="AI30" s="468">
        <v>5.2320000000000002</v>
      </c>
      <c r="AJ30" s="468">
        <v>5.1673</v>
      </c>
      <c r="AK30" s="468">
        <v>5.1673</v>
      </c>
      <c r="AL30" s="468">
        <v>5.2073</v>
      </c>
      <c r="AM30" s="468">
        <v>5.2073</v>
      </c>
      <c r="AN30" s="468">
        <v>5.2073</v>
      </c>
      <c r="AO30" s="468">
        <v>5.2073</v>
      </c>
      <c r="AP30" s="468">
        <v>5.2073</v>
      </c>
      <c r="AQ30" s="468">
        <v>5.2073</v>
      </c>
      <c r="AR30" s="468">
        <v>5.2073</v>
      </c>
      <c r="AS30" s="468">
        <v>5.1173000000000002</v>
      </c>
      <c r="AT30" s="468">
        <v>5.1173000000000002</v>
      </c>
      <c r="AU30" s="468">
        <v>5.1173000000000002</v>
      </c>
      <c r="AV30" s="468">
        <v>5.1173000000000002</v>
      </c>
      <c r="AW30" s="468">
        <v>5.1173000000000002</v>
      </c>
      <c r="AX30" s="468">
        <v>5.1173000000000002</v>
      </c>
      <c r="AY30" s="468">
        <v>5.1173000000000002</v>
      </c>
      <c r="AZ30" s="456">
        <v>5.1173000000000002</v>
      </c>
      <c r="BA30" s="456">
        <v>5.1173000000000002</v>
      </c>
      <c r="BB30" s="456">
        <v>5.1173000000000002</v>
      </c>
      <c r="BC30" s="456">
        <v>5.1173000000000002</v>
      </c>
      <c r="BD30" s="456">
        <v>5.1173000000000002</v>
      </c>
      <c r="BE30" s="456">
        <v>5.1173000000000002</v>
      </c>
      <c r="BF30" s="456">
        <v>5.1173000000000002</v>
      </c>
      <c r="BG30" s="456">
        <v>5.1173000000000002</v>
      </c>
      <c r="BH30" s="456">
        <v>5.1173000000000002</v>
      </c>
      <c r="BI30" s="456">
        <v>5.1173000000000002</v>
      </c>
      <c r="BJ30" s="456">
        <v>5.1173000000000002</v>
      </c>
      <c r="BK30" s="456">
        <v>5.1173000000000002</v>
      </c>
      <c r="BL30" s="456">
        <v>5.1173000000000002</v>
      </c>
      <c r="BM30" s="456">
        <v>5.1173000000000002</v>
      </c>
      <c r="BN30" s="456">
        <v>5.1173000000000002</v>
      </c>
      <c r="BO30" s="456">
        <v>5.1173000000000002</v>
      </c>
      <c r="BP30" s="456">
        <v>5.1173000000000002</v>
      </c>
      <c r="BQ30" s="456">
        <v>5.1173000000000002</v>
      </c>
      <c r="BR30" s="456">
        <v>5.1173000000000002</v>
      </c>
      <c r="BS30" s="456">
        <v>5.1173000000000002</v>
      </c>
      <c r="BT30" s="456">
        <v>5.1173000000000002</v>
      </c>
      <c r="BU30" s="456">
        <v>5.1173000000000002</v>
      </c>
      <c r="BV30" s="456">
        <v>5.1173000000000002</v>
      </c>
    </row>
    <row r="31" spans="1:74" ht="12" customHeight="1" x14ac:dyDescent="0.25">
      <c r="A31" s="293" t="s">
        <v>783</v>
      </c>
      <c r="B31" s="483" t="s">
        <v>1019</v>
      </c>
      <c r="C31" s="468">
        <v>1.4074</v>
      </c>
      <c r="D31" s="468">
        <v>1.4074</v>
      </c>
      <c r="E31" s="468">
        <v>1.4074</v>
      </c>
      <c r="F31" s="468">
        <v>1.3998999999999999</v>
      </c>
      <c r="G31" s="468">
        <v>1.3998999999999999</v>
      </c>
      <c r="H31" s="468">
        <v>1.3998999999999999</v>
      </c>
      <c r="I31" s="468">
        <v>1.3998999999999999</v>
      </c>
      <c r="J31" s="468">
        <v>1.3998999999999999</v>
      </c>
      <c r="K31" s="468">
        <v>1.3998999999999999</v>
      </c>
      <c r="L31" s="468">
        <v>1.3998999999999999</v>
      </c>
      <c r="M31" s="468">
        <v>1.3998999999999999</v>
      </c>
      <c r="N31" s="468">
        <v>1.3998999999999999</v>
      </c>
      <c r="O31" s="468">
        <v>1.3944000000000001</v>
      </c>
      <c r="P31" s="468">
        <v>1.3944000000000001</v>
      </c>
      <c r="Q31" s="468">
        <v>1.3944000000000001</v>
      </c>
      <c r="R31" s="468">
        <v>1.3944000000000001</v>
      </c>
      <c r="S31" s="468">
        <v>1.3944000000000001</v>
      </c>
      <c r="T31" s="468">
        <v>1.3956999999999999</v>
      </c>
      <c r="U31" s="468">
        <v>1.3956999999999999</v>
      </c>
      <c r="V31" s="468">
        <v>1.3956999999999999</v>
      </c>
      <c r="W31" s="468">
        <v>1.3956999999999999</v>
      </c>
      <c r="X31" s="468">
        <v>1.3956999999999999</v>
      </c>
      <c r="Y31" s="468">
        <v>1.3956999999999999</v>
      </c>
      <c r="Z31" s="468">
        <v>1.3956999999999999</v>
      </c>
      <c r="AA31" s="468">
        <v>1.3661000000000001</v>
      </c>
      <c r="AB31" s="468">
        <v>1.3661000000000001</v>
      </c>
      <c r="AC31" s="468">
        <v>1.3661000000000001</v>
      </c>
      <c r="AD31" s="468">
        <v>1.3661000000000001</v>
      </c>
      <c r="AE31" s="468">
        <v>1.3661000000000001</v>
      </c>
      <c r="AF31" s="468">
        <v>1.3661000000000001</v>
      </c>
      <c r="AG31" s="468">
        <v>1.3506</v>
      </c>
      <c r="AH31" s="468">
        <v>1.3506</v>
      </c>
      <c r="AI31" s="468">
        <v>1.3506</v>
      </c>
      <c r="AJ31" s="468">
        <v>1.3506</v>
      </c>
      <c r="AK31" s="468">
        <v>1.3506</v>
      </c>
      <c r="AL31" s="468">
        <v>1.3111999999999999</v>
      </c>
      <c r="AM31" s="468">
        <v>1.3105</v>
      </c>
      <c r="AN31" s="468">
        <v>1.3105</v>
      </c>
      <c r="AO31" s="468">
        <v>1.3105</v>
      </c>
      <c r="AP31" s="468">
        <v>1.3105</v>
      </c>
      <c r="AQ31" s="468">
        <v>1.3105</v>
      </c>
      <c r="AR31" s="468">
        <v>1.3105</v>
      </c>
      <c r="AS31" s="468">
        <v>1.3105</v>
      </c>
      <c r="AT31" s="468">
        <v>1.3137000000000001</v>
      </c>
      <c r="AU31" s="468">
        <v>1.3137000000000001</v>
      </c>
      <c r="AV31" s="468">
        <v>1.3137000000000001</v>
      </c>
      <c r="AW31" s="468">
        <v>1.3137000000000001</v>
      </c>
      <c r="AX31" s="468">
        <v>1.3137000000000001</v>
      </c>
      <c r="AY31" s="468">
        <v>1.3137000000000001</v>
      </c>
      <c r="AZ31" s="456">
        <v>1.3137000000000001</v>
      </c>
      <c r="BA31" s="456">
        <v>1.3107</v>
      </c>
      <c r="BB31" s="456">
        <v>1.3107</v>
      </c>
      <c r="BC31" s="456">
        <v>1.3107</v>
      </c>
      <c r="BD31" s="456">
        <v>1.3091999999999999</v>
      </c>
      <c r="BE31" s="456">
        <v>1.3156000000000001</v>
      </c>
      <c r="BF31" s="456">
        <v>1.3156000000000001</v>
      </c>
      <c r="BG31" s="456">
        <v>1.3156000000000001</v>
      </c>
      <c r="BH31" s="456">
        <v>1.3156000000000001</v>
      </c>
      <c r="BI31" s="456">
        <v>1.3156000000000001</v>
      </c>
      <c r="BJ31" s="456">
        <v>1.3156000000000001</v>
      </c>
      <c r="BK31" s="456">
        <v>1.3156000000000001</v>
      </c>
      <c r="BL31" s="456">
        <v>1.3156000000000001</v>
      </c>
      <c r="BM31" s="456">
        <v>1.3156000000000001</v>
      </c>
      <c r="BN31" s="456">
        <v>1.3156000000000001</v>
      </c>
      <c r="BO31" s="456">
        <v>1.3156000000000001</v>
      </c>
      <c r="BP31" s="456">
        <v>1.3141</v>
      </c>
      <c r="BQ31" s="456">
        <v>1.3141</v>
      </c>
      <c r="BR31" s="456">
        <v>1.3141</v>
      </c>
      <c r="BS31" s="456">
        <v>1.3141</v>
      </c>
      <c r="BT31" s="456">
        <v>1.3141</v>
      </c>
      <c r="BU31" s="456">
        <v>1.3141</v>
      </c>
      <c r="BV31" s="456">
        <v>1.3141</v>
      </c>
    </row>
    <row r="32" spans="1:74" ht="12" customHeight="1" x14ac:dyDescent="0.25">
      <c r="A32" s="293" t="s">
        <v>784</v>
      </c>
      <c r="B32" s="478" t="s">
        <v>1031</v>
      </c>
      <c r="C32" s="468">
        <v>0.56200000000000006</v>
      </c>
      <c r="D32" s="468">
        <v>0.56200000000000006</v>
      </c>
      <c r="E32" s="468">
        <v>0.57989999999999997</v>
      </c>
      <c r="F32" s="468">
        <v>0.58169999999999999</v>
      </c>
      <c r="G32" s="468">
        <v>0.59</v>
      </c>
      <c r="H32" s="468">
        <v>0.60340000000000005</v>
      </c>
      <c r="I32" s="468">
        <v>0.60540000000000005</v>
      </c>
      <c r="J32" s="468">
        <v>0.61399999999999999</v>
      </c>
      <c r="K32" s="468">
        <v>0.61399999999999999</v>
      </c>
      <c r="L32" s="468">
        <v>0.61570000000000003</v>
      </c>
      <c r="M32" s="468">
        <v>0.61850000000000005</v>
      </c>
      <c r="N32" s="468">
        <v>0.61850000000000005</v>
      </c>
      <c r="O32" s="468">
        <v>0.61990000000000001</v>
      </c>
      <c r="P32" s="468">
        <v>0.61799999999999999</v>
      </c>
      <c r="Q32" s="468">
        <v>0.62090000000000001</v>
      </c>
      <c r="R32" s="468">
        <v>0.62090000000000001</v>
      </c>
      <c r="S32" s="468">
        <v>0.62090000000000001</v>
      </c>
      <c r="T32" s="468">
        <v>0.62090000000000001</v>
      </c>
      <c r="U32" s="468">
        <v>0.62280000000000002</v>
      </c>
      <c r="V32" s="468">
        <v>0.62280000000000002</v>
      </c>
      <c r="W32" s="468">
        <v>0.62150000000000005</v>
      </c>
      <c r="X32" s="468">
        <v>0.63739999999999997</v>
      </c>
      <c r="Y32" s="468">
        <v>0.64290000000000003</v>
      </c>
      <c r="Z32" s="468">
        <v>0.69399999999999995</v>
      </c>
      <c r="AA32" s="468">
        <v>0.70069999999999999</v>
      </c>
      <c r="AB32" s="468">
        <v>0.70069999999999999</v>
      </c>
      <c r="AC32" s="468">
        <v>0.70199999999999996</v>
      </c>
      <c r="AD32" s="468">
        <v>0.70199999999999996</v>
      </c>
      <c r="AE32" s="468">
        <v>0.70330000000000004</v>
      </c>
      <c r="AF32" s="468">
        <v>0.71130000000000004</v>
      </c>
      <c r="AG32" s="468">
        <v>0.71989999999999998</v>
      </c>
      <c r="AH32" s="468">
        <v>0.72199999999999998</v>
      </c>
      <c r="AI32" s="468">
        <v>0.72719999999999996</v>
      </c>
      <c r="AJ32" s="468">
        <v>0.72719999999999996</v>
      </c>
      <c r="AK32" s="468">
        <v>0.73209999999999997</v>
      </c>
      <c r="AL32" s="468">
        <v>0.73599999999999999</v>
      </c>
      <c r="AM32" s="468">
        <v>0.75019999999999998</v>
      </c>
      <c r="AN32" s="468">
        <v>0.75029999999999997</v>
      </c>
      <c r="AO32" s="468">
        <v>0.75229999999999997</v>
      </c>
      <c r="AP32" s="468">
        <v>0.75419999999999998</v>
      </c>
      <c r="AQ32" s="468">
        <v>0.75700000000000001</v>
      </c>
      <c r="AR32" s="468">
        <v>0.76</v>
      </c>
      <c r="AS32" s="468">
        <v>0.7944</v>
      </c>
      <c r="AT32" s="468">
        <v>0.7944</v>
      </c>
      <c r="AU32" s="468">
        <v>1.0214000000000001</v>
      </c>
      <c r="AV32" s="468">
        <v>1.0214000000000001</v>
      </c>
      <c r="AW32" s="468">
        <v>1.0197000000000001</v>
      </c>
      <c r="AX32" s="468">
        <v>1.0588</v>
      </c>
      <c r="AY32" s="468">
        <v>1.0658000000000001</v>
      </c>
      <c r="AZ32" s="456">
        <v>1.0719000000000001</v>
      </c>
      <c r="BA32" s="456">
        <v>1.0719000000000001</v>
      </c>
      <c r="BB32" s="456">
        <v>1.0819000000000001</v>
      </c>
      <c r="BC32" s="456">
        <v>1.1919</v>
      </c>
      <c r="BD32" s="456">
        <v>1.1919</v>
      </c>
      <c r="BE32" s="456">
        <v>1.1919</v>
      </c>
      <c r="BF32" s="456">
        <v>1.1919</v>
      </c>
      <c r="BG32" s="456">
        <v>1.1919</v>
      </c>
      <c r="BH32" s="456">
        <v>1.1919</v>
      </c>
      <c r="BI32" s="456">
        <v>1.1919</v>
      </c>
      <c r="BJ32" s="456">
        <v>1.1919</v>
      </c>
      <c r="BK32" s="456">
        <v>1.1919</v>
      </c>
      <c r="BL32" s="456">
        <v>1.1919</v>
      </c>
      <c r="BM32" s="456">
        <v>1.1919</v>
      </c>
      <c r="BN32" s="456">
        <v>1.1919</v>
      </c>
      <c r="BO32" s="456">
        <v>1.1919</v>
      </c>
      <c r="BP32" s="456">
        <v>1.1919</v>
      </c>
      <c r="BQ32" s="456">
        <v>1.1919</v>
      </c>
      <c r="BR32" s="456">
        <v>1.1919</v>
      </c>
      <c r="BS32" s="456">
        <v>1.1919</v>
      </c>
      <c r="BT32" s="456">
        <v>1.1919</v>
      </c>
      <c r="BU32" s="456">
        <v>1.1919</v>
      </c>
      <c r="BV32" s="456">
        <v>1.1919</v>
      </c>
    </row>
    <row r="33" spans="1:74" ht="12" customHeight="1" x14ac:dyDescent="0.25">
      <c r="A33" s="293" t="s">
        <v>785</v>
      </c>
      <c r="B33" s="478" t="s">
        <v>1016</v>
      </c>
      <c r="C33" s="468">
        <v>0.12690000000000001</v>
      </c>
      <c r="D33" s="468">
        <v>0.12690000000000001</v>
      </c>
      <c r="E33" s="468">
        <v>0.12690000000000001</v>
      </c>
      <c r="F33" s="468">
        <v>0.12690000000000001</v>
      </c>
      <c r="G33" s="468">
        <v>0.12690000000000001</v>
      </c>
      <c r="H33" s="468">
        <v>0.12690000000000001</v>
      </c>
      <c r="I33" s="468">
        <v>0.12690000000000001</v>
      </c>
      <c r="J33" s="468">
        <v>0.12690000000000001</v>
      </c>
      <c r="K33" s="468">
        <v>0.12690000000000001</v>
      </c>
      <c r="L33" s="468">
        <v>0.12690000000000001</v>
      </c>
      <c r="M33" s="468">
        <v>0.12690000000000001</v>
      </c>
      <c r="N33" s="468">
        <v>0.12690000000000001</v>
      </c>
      <c r="O33" s="468">
        <v>0.12690000000000001</v>
      </c>
      <c r="P33" s="468">
        <v>0.12690000000000001</v>
      </c>
      <c r="Q33" s="468">
        <v>0.12590000000000001</v>
      </c>
      <c r="R33" s="468">
        <v>0.12590000000000001</v>
      </c>
      <c r="S33" s="468">
        <v>0.12590000000000001</v>
      </c>
      <c r="T33" s="468">
        <v>0.12590000000000001</v>
      </c>
      <c r="U33" s="468">
        <v>0.12590000000000001</v>
      </c>
      <c r="V33" s="468">
        <v>0.12590000000000001</v>
      </c>
      <c r="W33" s="468">
        <v>0.12590000000000001</v>
      </c>
      <c r="X33" s="468">
        <v>0.12590000000000001</v>
      </c>
      <c r="Y33" s="468">
        <v>0.12590000000000001</v>
      </c>
      <c r="Z33" s="468">
        <v>0.1229</v>
      </c>
      <c r="AA33" s="468">
        <v>0.1229</v>
      </c>
      <c r="AB33" s="468">
        <v>0.1229</v>
      </c>
      <c r="AC33" s="468">
        <v>0.1229</v>
      </c>
      <c r="AD33" s="468">
        <v>0.1229</v>
      </c>
      <c r="AE33" s="468">
        <v>0.1229</v>
      </c>
      <c r="AF33" s="468">
        <v>0.1229</v>
      </c>
      <c r="AG33" s="468">
        <v>0.1229</v>
      </c>
      <c r="AH33" s="468">
        <v>0.1229</v>
      </c>
      <c r="AI33" s="468">
        <v>0.1229</v>
      </c>
      <c r="AJ33" s="468">
        <v>0.1229</v>
      </c>
      <c r="AK33" s="468">
        <v>0.1464</v>
      </c>
      <c r="AL33" s="468">
        <v>0.1464</v>
      </c>
      <c r="AM33" s="468">
        <v>0.1464</v>
      </c>
      <c r="AN33" s="468">
        <v>0.1464</v>
      </c>
      <c r="AO33" s="468">
        <v>0.1464</v>
      </c>
      <c r="AP33" s="468">
        <v>0.1464</v>
      </c>
      <c r="AQ33" s="468">
        <v>0.1464</v>
      </c>
      <c r="AR33" s="468">
        <v>0.1464</v>
      </c>
      <c r="AS33" s="468">
        <v>0.1464</v>
      </c>
      <c r="AT33" s="468">
        <v>0.1464</v>
      </c>
      <c r="AU33" s="468">
        <v>0.1464</v>
      </c>
      <c r="AV33" s="468">
        <v>0.1464</v>
      </c>
      <c r="AW33" s="468">
        <v>0.1464</v>
      </c>
      <c r="AX33" s="468">
        <v>0.1464</v>
      </c>
      <c r="AY33" s="468">
        <v>0.1464</v>
      </c>
      <c r="AZ33" s="456">
        <v>0.1464</v>
      </c>
      <c r="BA33" s="456">
        <v>0.1464</v>
      </c>
      <c r="BB33" s="456">
        <v>0.1464</v>
      </c>
      <c r="BC33" s="456">
        <v>0.1464</v>
      </c>
      <c r="BD33" s="456">
        <v>0.1464</v>
      </c>
      <c r="BE33" s="456">
        <v>0.1464</v>
      </c>
      <c r="BF33" s="456">
        <v>0.1464</v>
      </c>
      <c r="BG33" s="456">
        <v>0.1464</v>
      </c>
      <c r="BH33" s="456">
        <v>0.1464</v>
      </c>
      <c r="BI33" s="456">
        <v>0.1464</v>
      </c>
      <c r="BJ33" s="456">
        <v>0.1464</v>
      </c>
      <c r="BK33" s="456">
        <v>0.1464</v>
      </c>
      <c r="BL33" s="456">
        <v>0.1464</v>
      </c>
      <c r="BM33" s="456">
        <v>0.1464</v>
      </c>
      <c r="BN33" s="456">
        <v>0.1464</v>
      </c>
      <c r="BO33" s="456">
        <v>0.41189999999999999</v>
      </c>
      <c r="BP33" s="456">
        <v>0.41189999999999999</v>
      </c>
      <c r="BQ33" s="456">
        <v>0.41189999999999999</v>
      </c>
      <c r="BR33" s="456">
        <v>0.41189999999999999</v>
      </c>
      <c r="BS33" s="456">
        <v>0.41189999999999999</v>
      </c>
      <c r="BT33" s="456">
        <v>0.41189999999999999</v>
      </c>
      <c r="BU33" s="456">
        <v>0.41189999999999999</v>
      </c>
      <c r="BV33" s="456">
        <v>0.41189999999999999</v>
      </c>
    </row>
    <row r="34" spans="1:74" ht="12" customHeight="1" x14ac:dyDescent="0.25">
      <c r="A34" s="293" t="s">
        <v>786</v>
      </c>
      <c r="B34" s="483" t="s">
        <v>1018</v>
      </c>
      <c r="C34" s="468">
        <v>7.4200000000000002E-2</v>
      </c>
      <c r="D34" s="468">
        <v>7.4200000000000002E-2</v>
      </c>
      <c r="E34" s="468">
        <v>7.4200000000000002E-2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468">
        <v>7.4200000000000002E-2</v>
      </c>
      <c r="AZ34" s="456">
        <v>7.4200000000000002E-2</v>
      </c>
      <c r="BA34" s="456">
        <v>7.4200000000000002E-2</v>
      </c>
      <c r="BB34" s="456">
        <v>7.4200000000000002E-2</v>
      </c>
      <c r="BC34" s="456">
        <v>7.4200000000000002E-2</v>
      </c>
      <c r="BD34" s="456">
        <v>7.4200000000000002E-2</v>
      </c>
      <c r="BE34" s="456">
        <v>7.4200000000000002E-2</v>
      </c>
      <c r="BF34" s="456">
        <v>7.4200000000000002E-2</v>
      </c>
      <c r="BG34" s="456">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2" customHeight="1" x14ac:dyDescent="0.25">
      <c r="A35" s="293" t="s">
        <v>787</v>
      </c>
      <c r="B35" s="483" t="s">
        <v>1030</v>
      </c>
      <c r="C35" s="468">
        <v>0.29380000000000001</v>
      </c>
      <c r="D35" s="468">
        <v>0.29380000000000001</v>
      </c>
      <c r="E35" s="468">
        <v>0.29380000000000001</v>
      </c>
      <c r="F35" s="468">
        <v>0.29380000000000001</v>
      </c>
      <c r="G35" s="468">
        <v>0.29630000000000001</v>
      </c>
      <c r="H35" s="468">
        <v>0.29630000000000001</v>
      </c>
      <c r="I35" s="468">
        <v>0.29630000000000001</v>
      </c>
      <c r="J35" s="468">
        <v>0.29630000000000001</v>
      </c>
      <c r="K35" s="468">
        <v>0.29630000000000001</v>
      </c>
      <c r="L35" s="468">
        <v>0.29630000000000001</v>
      </c>
      <c r="M35" s="468">
        <v>0.29630000000000001</v>
      </c>
      <c r="N35" s="468">
        <v>0.29630000000000001</v>
      </c>
      <c r="O35" s="468">
        <v>0.29630000000000001</v>
      </c>
      <c r="P35" s="468">
        <v>0.29630000000000001</v>
      </c>
      <c r="Q35" s="468">
        <v>0.29630000000000001</v>
      </c>
      <c r="R35" s="468">
        <v>0.29630000000000001</v>
      </c>
      <c r="S35" s="468">
        <v>0.29630000000000001</v>
      </c>
      <c r="T35" s="468">
        <v>0.29630000000000001</v>
      </c>
      <c r="U35" s="468">
        <v>0.29630000000000001</v>
      </c>
      <c r="V35" s="468">
        <v>0.29630000000000001</v>
      </c>
      <c r="W35" s="468">
        <v>0.29630000000000001</v>
      </c>
      <c r="X35" s="468">
        <v>0.29420000000000002</v>
      </c>
      <c r="Y35" s="468">
        <v>0.29420000000000002</v>
      </c>
      <c r="Z35" s="468">
        <v>0.29420000000000002</v>
      </c>
      <c r="AA35" s="468">
        <v>0.28789999999999999</v>
      </c>
      <c r="AB35" s="468">
        <v>0.28789999999999999</v>
      </c>
      <c r="AC35" s="468">
        <v>0.28839999999999999</v>
      </c>
      <c r="AD35" s="468">
        <v>0.28839999999999999</v>
      </c>
      <c r="AE35" s="468">
        <v>0.28839999999999999</v>
      </c>
      <c r="AF35" s="468">
        <v>0.28839999999999999</v>
      </c>
      <c r="AG35" s="468">
        <v>0.28839999999999999</v>
      </c>
      <c r="AH35" s="468">
        <v>0.28839999999999999</v>
      </c>
      <c r="AI35" s="468">
        <v>0.28839999999999999</v>
      </c>
      <c r="AJ35" s="468">
        <v>0.2823</v>
      </c>
      <c r="AK35" s="468">
        <v>0.2823</v>
      </c>
      <c r="AL35" s="468">
        <v>0.2823</v>
      </c>
      <c r="AM35" s="468">
        <v>0.2823</v>
      </c>
      <c r="AN35" s="468">
        <v>0.2823</v>
      </c>
      <c r="AO35" s="468">
        <v>0.2823</v>
      </c>
      <c r="AP35" s="468">
        <v>0.2823</v>
      </c>
      <c r="AQ35" s="468">
        <v>0.2823</v>
      </c>
      <c r="AR35" s="468">
        <v>0.2823</v>
      </c>
      <c r="AS35" s="468">
        <v>0.2823</v>
      </c>
      <c r="AT35" s="468">
        <v>0.2823</v>
      </c>
      <c r="AU35" s="468">
        <v>0.2823</v>
      </c>
      <c r="AV35" s="468">
        <v>0.2823</v>
      </c>
      <c r="AW35" s="468">
        <v>0.2823</v>
      </c>
      <c r="AX35" s="468">
        <v>0.2823</v>
      </c>
      <c r="AY35" s="468">
        <v>0.2823</v>
      </c>
      <c r="AZ35" s="456">
        <v>0.2823</v>
      </c>
      <c r="BA35" s="456">
        <v>0.2823</v>
      </c>
      <c r="BB35" s="456">
        <v>0.2823</v>
      </c>
      <c r="BC35" s="456">
        <v>0.2823</v>
      </c>
      <c r="BD35" s="456">
        <v>0.2823</v>
      </c>
      <c r="BE35" s="456">
        <v>0.2823</v>
      </c>
      <c r="BF35" s="456">
        <v>0.2823</v>
      </c>
      <c r="BG35" s="456">
        <v>0.2823</v>
      </c>
      <c r="BH35" s="456">
        <v>0.2823</v>
      </c>
      <c r="BI35" s="456">
        <v>0.2823</v>
      </c>
      <c r="BJ35" s="456">
        <v>0.2823</v>
      </c>
      <c r="BK35" s="456">
        <v>0.2823</v>
      </c>
      <c r="BL35" s="456">
        <v>0.2823</v>
      </c>
      <c r="BM35" s="456">
        <v>0.2823</v>
      </c>
      <c r="BN35" s="456">
        <v>0.2823</v>
      </c>
      <c r="BO35" s="456">
        <v>0.2823</v>
      </c>
      <c r="BP35" s="456">
        <v>0.2823</v>
      </c>
      <c r="BQ35" s="456">
        <v>0.2823</v>
      </c>
      <c r="BR35" s="456">
        <v>0.2823</v>
      </c>
      <c r="BS35" s="456">
        <v>0.2823</v>
      </c>
      <c r="BT35" s="456">
        <v>0.2823</v>
      </c>
      <c r="BU35" s="456">
        <v>0.2823</v>
      </c>
      <c r="BV35" s="456">
        <v>0.2823</v>
      </c>
    </row>
    <row r="36" spans="1:74" ht="12" customHeight="1" x14ac:dyDescent="0.25">
      <c r="A36" s="293" t="s">
        <v>788</v>
      </c>
      <c r="B36" s="445" t="s">
        <v>1037</v>
      </c>
      <c r="C36" s="468">
        <v>4.8800000000000003E-2</v>
      </c>
      <c r="D36" s="468">
        <v>4.8800000000000003E-2</v>
      </c>
      <c r="E36" s="468">
        <v>4.8800000000000003E-2</v>
      </c>
      <c r="F36" s="468">
        <v>4.8800000000000003E-2</v>
      </c>
      <c r="G36" s="468">
        <v>4.9599999999999998E-2</v>
      </c>
      <c r="H36" s="468">
        <v>4.9599999999999998E-2</v>
      </c>
      <c r="I36" s="468">
        <v>4.9599999999999998E-2</v>
      </c>
      <c r="J36" s="468">
        <v>4.9599999999999998E-2</v>
      </c>
      <c r="K36" s="468">
        <v>4.9599999999999998E-2</v>
      </c>
      <c r="L36" s="468">
        <v>4.9599999999999998E-2</v>
      </c>
      <c r="M36" s="468">
        <v>5.11E-2</v>
      </c>
      <c r="N36" s="468">
        <v>5.11E-2</v>
      </c>
      <c r="O36" s="468">
        <v>5.21E-2</v>
      </c>
      <c r="P36" s="468">
        <v>5.21E-2</v>
      </c>
      <c r="Q36" s="468">
        <v>5.21E-2</v>
      </c>
      <c r="R36" s="468">
        <v>5.3100000000000001E-2</v>
      </c>
      <c r="S36" s="468">
        <v>5.3100000000000001E-2</v>
      </c>
      <c r="T36" s="468">
        <v>5.3100000000000001E-2</v>
      </c>
      <c r="U36" s="468">
        <v>5.3100000000000001E-2</v>
      </c>
      <c r="V36" s="468">
        <v>5.3100000000000001E-2</v>
      </c>
      <c r="W36" s="468">
        <v>5.3100000000000001E-2</v>
      </c>
      <c r="X36" s="468">
        <v>5.3100000000000001E-2</v>
      </c>
      <c r="Y36" s="468">
        <v>5.3100000000000001E-2</v>
      </c>
      <c r="Z36" s="468">
        <v>5.3100000000000001E-2</v>
      </c>
      <c r="AA36" s="468">
        <v>5.8599999999999999E-2</v>
      </c>
      <c r="AB36" s="468">
        <v>5.8599999999999999E-2</v>
      </c>
      <c r="AC36" s="468">
        <v>5.8599999999999999E-2</v>
      </c>
      <c r="AD36" s="468">
        <v>5.8599999999999999E-2</v>
      </c>
      <c r="AE36" s="468">
        <v>5.8599999999999999E-2</v>
      </c>
      <c r="AF36" s="468">
        <v>5.9700000000000003E-2</v>
      </c>
      <c r="AG36" s="468">
        <v>5.9700000000000003E-2</v>
      </c>
      <c r="AH36" s="468">
        <v>5.9700000000000003E-2</v>
      </c>
      <c r="AI36" s="468">
        <v>5.9700000000000003E-2</v>
      </c>
      <c r="AJ36" s="468">
        <v>5.9700000000000003E-2</v>
      </c>
      <c r="AK36" s="468">
        <v>5.9700000000000003E-2</v>
      </c>
      <c r="AL36" s="468">
        <v>5.9700000000000003E-2</v>
      </c>
      <c r="AM36" s="468">
        <v>7.0999999999999994E-2</v>
      </c>
      <c r="AN36" s="468">
        <v>7.0999999999999994E-2</v>
      </c>
      <c r="AO36" s="468">
        <v>7.0999999999999994E-2</v>
      </c>
      <c r="AP36" s="468">
        <v>7.0999999999999994E-2</v>
      </c>
      <c r="AQ36" s="468">
        <v>7.0999999999999994E-2</v>
      </c>
      <c r="AR36" s="468">
        <v>7.0999999999999994E-2</v>
      </c>
      <c r="AS36" s="468">
        <v>7.17E-2</v>
      </c>
      <c r="AT36" s="468">
        <v>7.17E-2</v>
      </c>
      <c r="AU36" s="468">
        <v>8.1699999999999995E-2</v>
      </c>
      <c r="AV36" s="468">
        <v>8.1699999999999995E-2</v>
      </c>
      <c r="AW36" s="468">
        <v>8.1699999999999995E-2</v>
      </c>
      <c r="AX36" s="468">
        <v>0.23169999999999999</v>
      </c>
      <c r="AY36" s="468">
        <v>0.2417</v>
      </c>
      <c r="AZ36" s="456">
        <v>0.2417</v>
      </c>
      <c r="BA36" s="456">
        <v>0.2417</v>
      </c>
      <c r="BB36" s="456">
        <v>0.2417</v>
      </c>
      <c r="BC36" s="456">
        <v>0.3417</v>
      </c>
      <c r="BD36" s="456">
        <v>0.3417</v>
      </c>
      <c r="BE36" s="456">
        <v>0.3417</v>
      </c>
      <c r="BF36" s="456">
        <v>0.3417</v>
      </c>
      <c r="BG36" s="456">
        <v>0.3417</v>
      </c>
      <c r="BH36" s="456">
        <v>0.3417</v>
      </c>
      <c r="BI36" s="456">
        <v>0.3417</v>
      </c>
      <c r="BJ36" s="456">
        <v>0.3417</v>
      </c>
      <c r="BK36" s="456">
        <v>0.3417</v>
      </c>
      <c r="BL36" s="456">
        <v>0.3417</v>
      </c>
      <c r="BM36" s="456">
        <v>0.3417</v>
      </c>
      <c r="BN36" s="456">
        <v>0.3417</v>
      </c>
      <c r="BO36" s="456">
        <v>0.3417</v>
      </c>
      <c r="BP36" s="456">
        <v>0.3417</v>
      </c>
      <c r="BQ36" s="456">
        <v>0.3417</v>
      </c>
      <c r="BR36" s="456">
        <v>0.3407</v>
      </c>
      <c r="BS36" s="456">
        <v>0.3407</v>
      </c>
      <c r="BT36" s="456">
        <v>0.3407</v>
      </c>
      <c r="BU36" s="456">
        <v>0.3407</v>
      </c>
      <c r="BV36" s="456">
        <v>0.3407</v>
      </c>
    </row>
    <row r="37" spans="1:74" ht="12" customHeight="1" x14ac:dyDescent="0.25">
      <c r="A37" s="293" t="s">
        <v>789</v>
      </c>
      <c r="B37" s="445" t="s">
        <v>1038</v>
      </c>
      <c r="C37" s="468">
        <v>1.2586999999999999</v>
      </c>
      <c r="D37" s="468">
        <v>1.2586999999999999</v>
      </c>
      <c r="E37" s="468">
        <v>1.2586999999999999</v>
      </c>
      <c r="F37" s="468">
        <v>1.2586999999999999</v>
      </c>
      <c r="G37" s="468">
        <v>1.2586999999999999</v>
      </c>
      <c r="H37" s="468">
        <v>1.228</v>
      </c>
      <c r="I37" s="468">
        <v>1.228</v>
      </c>
      <c r="J37" s="468">
        <v>1.228</v>
      </c>
      <c r="K37" s="468">
        <v>1.228</v>
      </c>
      <c r="L37" s="468">
        <v>1.228</v>
      </c>
      <c r="M37" s="468">
        <v>1.228</v>
      </c>
      <c r="N37" s="468">
        <v>1.228</v>
      </c>
      <c r="O37" s="468">
        <v>1.2298</v>
      </c>
      <c r="P37" s="468">
        <v>1.2298</v>
      </c>
      <c r="Q37" s="468">
        <v>1.2298</v>
      </c>
      <c r="R37" s="468">
        <v>1.2566999999999999</v>
      </c>
      <c r="S37" s="468">
        <v>1.2566999999999999</v>
      </c>
      <c r="T37" s="468">
        <v>1.2566999999999999</v>
      </c>
      <c r="U37" s="468">
        <v>1.2566999999999999</v>
      </c>
      <c r="V37" s="468">
        <v>1.2566999999999999</v>
      </c>
      <c r="W37" s="468">
        <v>1.2566999999999999</v>
      </c>
      <c r="X37" s="468">
        <v>1.2566999999999999</v>
      </c>
      <c r="Y37" s="468">
        <v>1.2566999999999999</v>
      </c>
      <c r="Z37" s="468">
        <v>1.2566999999999999</v>
      </c>
      <c r="AA37" s="468">
        <v>1.2497</v>
      </c>
      <c r="AB37" s="468">
        <v>1.2497</v>
      </c>
      <c r="AC37" s="468">
        <v>1.2497</v>
      </c>
      <c r="AD37" s="468">
        <v>1.2497</v>
      </c>
      <c r="AE37" s="468">
        <v>1.2497</v>
      </c>
      <c r="AF37" s="468">
        <v>1.2497</v>
      </c>
      <c r="AG37" s="468">
        <v>1.2497</v>
      </c>
      <c r="AH37" s="468">
        <v>1.2497</v>
      </c>
      <c r="AI37" s="468">
        <v>1.2497</v>
      </c>
      <c r="AJ37" s="468">
        <v>1.2497</v>
      </c>
      <c r="AK37" s="468">
        <v>1.2497</v>
      </c>
      <c r="AL37" s="468">
        <v>1.2497</v>
      </c>
      <c r="AM37" s="468">
        <v>1.2497</v>
      </c>
      <c r="AN37" s="468">
        <v>1.2497</v>
      </c>
      <c r="AO37" s="468">
        <v>1.3149</v>
      </c>
      <c r="AP37" s="468">
        <v>1.3149</v>
      </c>
      <c r="AQ37" s="468">
        <v>1.3149</v>
      </c>
      <c r="AR37" s="468">
        <v>1.3149</v>
      </c>
      <c r="AS37" s="468">
        <v>1.3149</v>
      </c>
      <c r="AT37" s="468">
        <v>1.3149</v>
      </c>
      <c r="AU37" s="468">
        <v>1.3149</v>
      </c>
      <c r="AV37" s="468">
        <v>1.3149</v>
      </c>
      <c r="AW37" s="468">
        <v>1.3149</v>
      </c>
      <c r="AX37" s="468">
        <v>1.3149</v>
      </c>
      <c r="AY37" s="468">
        <v>1.3149</v>
      </c>
      <c r="AZ37" s="456">
        <v>1.3149</v>
      </c>
      <c r="BA37" s="456">
        <v>1.3149</v>
      </c>
      <c r="BB37" s="456">
        <v>1.3149</v>
      </c>
      <c r="BC37" s="456">
        <v>1.3149</v>
      </c>
      <c r="BD37" s="456">
        <v>1.3149</v>
      </c>
      <c r="BE37" s="456">
        <v>1.3149</v>
      </c>
      <c r="BF37" s="456">
        <v>1.3149</v>
      </c>
      <c r="BG37" s="456">
        <v>1.3149</v>
      </c>
      <c r="BH37" s="456">
        <v>1.3149</v>
      </c>
      <c r="BI37" s="456">
        <v>1.3149</v>
      </c>
      <c r="BJ37" s="456">
        <v>1.3149</v>
      </c>
      <c r="BK37" s="456">
        <v>1.3149</v>
      </c>
      <c r="BL37" s="456">
        <v>1.3149</v>
      </c>
      <c r="BM37" s="456">
        <v>1.3149</v>
      </c>
      <c r="BN37" s="456">
        <v>1.3149</v>
      </c>
      <c r="BO37" s="456">
        <v>1.3149</v>
      </c>
      <c r="BP37" s="456">
        <v>1.3149</v>
      </c>
      <c r="BQ37" s="456">
        <v>1.3149</v>
      </c>
      <c r="BR37" s="456">
        <v>1.3149</v>
      </c>
      <c r="BS37" s="456">
        <v>1.3149</v>
      </c>
      <c r="BT37" s="456">
        <v>1.3149</v>
      </c>
      <c r="BU37" s="456">
        <v>1.3149</v>
      </c>
      <c r="BV37" s="456">
        <v>1.3383</v>
      </c>
    </row>
    <row r="38" spans="1:74" ht="12" customHeight="1" x14ac:dyDescent="0.25">
      <c r="A38" s="293"/>
      <c r="B38" s="292" t="s">
        <v>1041</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469"/>
      <c r="AZ38" s="474"/>
      <c r="BA38" s="474"/>
      <c r="BB38" s="474"/>
      <c r="BC38" s="474"/>
      <c r="BD38" s="474"/>
      <c r="BE38" s="474"/>
      <c r="BF38" s="474"/>
      <c r="BG38" s="474"/>
      <c r="BH38" s="474"/>
      <c r="BI38" s="474"/>
      <c r="BJ38" s="474"/>
      <c r="BK38" s="474"/>
      <c r="BL38" s="474"/>
      <c r="BM38" s="474"/>
      <c r="BN38" s="474"/>
      <c r="BO38" s="474"/>
      <c r="BP38" s="474"/>
      <c r="BQ38" s="474"/>
      <c r="BR38" s="474"/>
      <c r="BS38" s="474"/>
      <c r="BT38" s="474"/>
      <c r="BU38" s="474"/>
      <c r="BV38" s="474"/>
    </row>
    <row r="39" spans="1:74" s="482" customFormat="1" ht="12" customHeight="1" x14ac:dyDescent="0.25">
      <c r="A39" s="481" t="s">
        <v>793</v>
      </c>
      <c r="B39" s="748" t="s">
        <v>1032</v>
      </c>
      <c r="C39" s="301">
        <v>33.635080000000002</v>
      </c>
      <c r="D39" s="301">
        <v>34.229838999999998</v>
      </c>
      <c r="E39" s="301">
        <v>34.771704</v>
      </c>
      <c r="F39" s="301">
        <v>35.264544999999998</v>
      </c>
      <c r="G39" s="301">
        <v>35.779280999999997</v>
      </c>
      <c r="H39" s="301">
        <v>36.321424</v>
      </c>
      <c r="I39" s="301">
        <v>36.849044999999997</v>
      </c>
      <c r="J39" s="301">
        <v>37.373382999999997</v>
      </c>
      <c r="K39" s="301">
        <v>37.982647999999998</v>
      </c>
      <c r="L39" s="301">
        <v>38.539679</v>
      </c>
      <c r="M39" s="301">
        <v>39.145741999999998</v>
      </c>
      <c r="N39" s="301">
        <v>39.828018</v>
      </c>
      <c r="O39" s="301">
        <v>40.442681</v>
      </c>
      <c r="P39" s="301">
        <v>41.008308</v>
      </c>
      <c r="Q39" s="301">
        <v>41.588985999999998</v>
      </c>
      <c r="R39" s="301">
        <v>42.188442000000002</v>
      </c>
      <c r="S39" s="301">
        <v>42.943486999999998</v>
      </c>
      <c r="T39" s="301">
        <v>43.659309999999998</v>
      </c>
      <c r="U39" s="301">
        <v>44.259798000000004</v>
      </c>
      <c r="V39" s="301">
        <v>45.307195999999998</v>
      </c>
      <c r="W39" s="301">
        <v>45.923296999999998</v>
      </c>
      <c r="X39" s="301">
        <v>46.563237000000001</v>
      </c>
      <c r="Y39" s="301">
        <v>47.224916999999998</v>
      </c>
      <c r="Z39" s="301">
        <v>47.774679999999996</v>
      </c>
      <c r="AA39" s="301">
        <v>47.712300999999997</v>
      </c>
      <c r="AB39" s="301">
        <v>48.289785000000002</v>
      </c>
      <c r="AC39" s="301">
        <v>48.727884000000003</v>
      </c>
      <c r="AD39" s="301">
        <v>49.136710000000001</v>
      </c>
      <c r="AE39" s="301">
        <v>49.744244999999999</v>
      </c>
      <c r="AF39" s="301">
        <v>50.074626000000002</v>
      </c>
      <c r="AG39" s="301">
        <v>50.519556999999999</v>
      </c>
      <c r="AH39" s="301">
        <v>51.026834999999998</v>
      </c>
      <c r="AI39" s="301">
        <v>51.583480999999999</v>
      </c>
      <c r="AJ39" s="301">
        <v>52.016370000000002</v>
      </c>
      <c r="AK39" s="301">
        <v>52.480780000000003</v>
      </c>
      <c r="AL39" s="301">
        <v>53.228099</v>
      </c>
      <c r="AM39" s="301">
        <v>53.646734000000002</v>
      </c>
      <c r="AN39" s="301">
        <v>54.130929999999999</v>
      </c>
      <c r="AO39" s="301">
        <v>54.622742000000002</v>
      </c>
      <c r="AP39" s="301">
        <v>55.032133999999999</v>
      </c>
      <c r="AQ39" s="301">
        <v>55.427011</v>
      </c>
      <c r="AR39" s="301">
        <v>55.873849</v>
      </c>
      <c r="AS39" s="301">
        <v>56.310583999999999</v>
      </c>
      <c r="AT39" s="301">
        <v>56.744965999999998</v>
      </c>
      <c r="AU39" s="301">
        <v>57.506948000000001</v>
      </c>
      <c r="AV39" s="301">
        <v>58.065781000000001</v>
      </c>
      <c r="AW39" s="301">
        <v>58.688603000000001</v>
      </c>
      <c r="AX39" s="301">
        <v>59.223350000000003</v>
      </c>
      <c r="AY39" s="301">
        <v>59.758369999999999</v>
      </c>
      <c r="AZ39" s="462">
        <v>60.30339</v>
      </c>
      <c r="BA39" s="462">
        <v>60.846080000000001</v>
      </c>
      <c r="BB39" s="462">
        <v>61.386099999999999</v>
      </c>
      <c r="BC39" s="462">
        <v>61.924570000000003</v>
      </c>
      <c r="BD39" s="462">
        <v>62.461460000000002</v>
      </c>
      <c r="BE39" s="462">
        <v>62.996740000000003</v>
      </c>
      <c r="BF39" s="462">
        <v>63.530520000000003</v>
      </c>
      <c r="BG39" s="462">
        <v>64.062830000000005</v>
      </c>
      <c r="BH39" s="462">
        <v>64.593710000000002</v>
      </c>
      <c r="BI39" s="462">
        <v>65.12294</v>
      </c>
      <c r="BJ39" s="462">
        <v>65.650409999999994</v>
      </c>
      <c r="BK39" s="462">
        <v>66.17568</v>
      </c>
      <c r="BL39" s="462">
        <v>66.699219999999997</v>
      </c>
      <c r="BM39" s="462">
        <v>67.221170000000001</v>
      </c>
      <c r="BN39" s="462">
        <v>67.741749999999996</v>
      </c>
      <c r="BO39" s="462">
        <v>68.261039999999994</v>
      </c>
      <c r="BP39" s="462">
        <v>68.779150000000001</v>
      </c>
      <c r="BQ39" s="462">
        <v>69.296120000000002</v>
      </c>
      <c r="BR39" s="462">
        <v>69.812160000000006</v>
      </c>
      <c r="BS39" s="462">
        <v>70.327399999999997</v>
      </c>
      <c r="BT39" s="462">
        <v>70.84196</v>
      </c>
      <c r="BU39" s="462">
        <v>71.355999999999995</v>
      </c>
      <c r="BV39" s="462">
        <v>71.869640000000004</v>
      </c>
    </row>
    <row r="40" spans="1:74" ht="12" customHeight="1" x14ac:dyDescent="0.25">
      <c r="A40" s="293" t="s">
        <v>790</v>
      </c>
      <c r="B40" s="483" t="s">
        <v>1035</v>
      </c>
      <c r="C40" s="468">
        <v>21.342507999999999</v>
      </c>
      <c r="D40" s="468">
        <v>21.777138999999998</v>
      </c>
      <c r="E40" s="468">
        <v>22.187647999999999</v>
      </c>
      <c r="F40" s="468">
        <v>22.604019999999998</v>
      </c>
      <c r="G40" s="468">
        <v>22.993120000000001</v>
      </c>
      <c r="H40" s="468">
        <v>23.394763999999999</v>
      </c>
      <c r="I40" s="468">
        <v>23.816818000000001</v>
      </c>
      <c r="J40" s="468">
        <v>24.279709</v>
      </c>
      <c r="K40" s="468">
        <v>24.735551999999998</v>
      </c>
      <c r="L40" s="468">
        <v>25.241482999999999</v>
      </c>
      <c r="M40" s="468">
        <v>25.727995</v>
      </c>
      <c r="N40" s="468">
        <v>26.29401</v>
      </c>
      <c r="O40" s="468">
        <v>26.741139</v>
      </c>
      <c r="P40" s="468">
        <v>27.199214999999999</v>
      </c>
      <c r="Q40" s="468">
        <v>27.683588</v>
      </c>
      <c r="R40" s="468">
        <v>28.127364</v>
      </c>
      <c r="S40" s="468">
        <v>28.745605999999999</v>
      </c>
      <c r="T40" s="468">
        <v>29.380728000000001</v>
      </c>
      <c r="U40" s="468">
        <v>29.900759000000001</v>
      </c>
      <c r="V40" s="468">
        <v>30.758519</v>
      </c>
      <c r="W40" s="468">
        <v>31.220016000000001</v>
      </c>
      <c r="X40" s="468">
        <v>31.738132</v>
      </c>
      <c r="Y40" s="468">
        <v>32.195846000000003</v>
      </c>
      <c r="Z40" s="468">
        <v>32.611266000000001</v>
      </c>
      <c r="AA40" s="468">
        <v>32.849159999999998</v>
      </c>
      <c r="AB40" s="468">
        <v>33.261724000000001</v>
      </c>
      <c r="AC40" s="468">
        <v>33.583314999999999</v>
      </c>
      <c r="AD40" s="468">
        <v>33.861663</v>
      </c>
      <c r="AE40" s="468">
        <v>34.190198000000002</v>
      </c>
      <c r="AF40" s="468">
        <v>34.425868000000001</v>
      </c>
      <c r="AG40" s="468">
        <v>34.741011999999998</v>
      </c>
      <c r="AH40" s="468">
        <v>35.113079999999997</v>
      </c>
      <c r="AI40" s="468">
        <v>35.475320000000004</v>
      </c>
      <c r="AJ40" s="468">
        <v>35.767612999999997</v>
      </c>
      <c r="AK40" s="468">
        <v>36.027326000000002</v>
      </c>
      <c r="AL40" s="468">
        <v>36.501806999999999</v>
      </c>
      <c r="AM40" s="468">
        <v>36.758805000000002</v>
      </c>
      <c r="AN40" s="468">
        <v>37.094971000000001</v>
      </c>
      <c r="AO40" s="468">
        <v>37.388584999999999</v>
      </c>
      <c r="AP40" s="468">
        <v>37.660614000000002</v>
      </c>
      <c r="AQ40" s="468">
        <v>37.922020000000003</v>
      </c>
      <c r="AR40" s="468">
        <v>38.214672</v>
      </c>
      <c r="AS40" s="468">
        <v>38.496088</v>
      </c>
      <c r="AT40" s="468">
        <v>38.795059000000002</v>
      </c>
      <c r="AU40" s="468">
        <v>39.243409</v>
      </c>
      <c r="AV40" s="468">
        <v>39.631025000000001</v>
      </c>
      <c r="AW40" s="468">
        <v>39.958390000000001</v>
      </c>
      <c r="AX40" s="468">
        <v>40.332799999999999</v>
      </c>
      <c r="AY40" s="468">
        <v>40.705820000000003</v>
      </c>
      <c r="AZ40" s="456">
        <v>41.07723</v>
      </c>
      <c r="BA40" s="456">
        <v>41.446620000000003</v>
      </c>
      <c r="BB40" s="456">
        <v>41.813519999999997</v>
      </c>
      <c r="BC40" s="456">
        <v>42.178109999999997</v>
      </c>
      <c r="BD40" s="456">
        <v>42.540430000000001</v>
      </c>
      <c r="BE40" s="456">
        <v>42.900539999999999</v>
      </c>
      <c r="BF40" s="456">
        <v>43.258540000000004</v>
      </c>
      <c r="BG40" s="456">
        <v>43.614440000000002</v>
      </c>
      <c r="BH40" s="456">
        <v>43.968290000000003</v>
      </c>
      <c r="BI40" s="456">
        <v>44.319890000000001</v>
      </c>
      <c r="BJ40" s="456">
        <v>44.669119999999999</v>
      </c>
      <c r="BK40" s="456">
        <v>45.015549999999998</v>
      </c>
      <c r="BL40" s="456">
        <v>45.359659999999998</v>
      </c>
      <c r="BM40" s="456">
        <v>45.701599999999999</v>
      </c>
      <c r="BN40" s="456">
        <v>46.041589999999999</v>
      </c>
      <c r="BO40" s="456">
        <v>46.379730000000002</v>
      </c>
      <c r="BP40" s="456">
        <v>46.716140000000003</v>
      </c>
      <c r="BQ40" s="456">
        <v>47.050870000000003</v>
      </c>
      <c r="BR40" s="456">
        <v>47.384129999999999</v>
      </c>
      <c r="BS40" s="456">
        <v>47.716059999999999</v>
      </c>
      <c r="BT40" s="456">
        <v>48.046810000000001</v>
      </c>
      <c r="BU40" s="456">
        <v>48.3765</v>
      </c>
      <c r="BV40" s="456">
        <v>48.705309999999997</v>
      </c>
    </row>
    <row r="41" spans="1:74" ht="12" customHeight="1" x14ac:dyDescent="0.25">
      <c r="A41" s="293" t="s">
        <v>791</v>
      </c>
      <c r="B41" s="483" t="s">
        <v>989</v>
      </c>
      <c r="C41" s="468">
        <v>10.082924999999999</v>
      </c>
      <c r="D41" s="468">
        <v>10.239179999999999</v>
      </c>
      <c r="E41" s="468">
        <v>10.36327</v>
      </c>
      <c r="F41" s="468">
        <v>10.42977</v>
      </c>
      <c r="G41" s="468">
        <v>10.550326</v>
      </c>
      <c r="H41" s="468">
        <v>10.681072</v>
      </c>
      <c r="I41" s="468">
        <v>10.780798000000001</v>
      </c>
      <c r="J41" s="468">
        <v>10.833050999999999</v>
      </c>
      <c r="K41" s="468">
        <v>10.976637999999999</v>
      </c>
      <c r="L41" s="468">
        <v>11.003876</v>
      </c>
      <c r="M41" s="468">
        <v>11.117277</v>
      </c>
      <c r="N41" s="468">
        <v>11.212300000000001</v>
      </c>
      <c r="O41" s="468">
        <v>11.361007000000001</v>
      </c>
      <c r="P41" s="468">
        <v>11.464456999999999</v>
      </c>
      <c r="Q41" s="468">
        <v>11.544290999999999</v>
      </c>
      <c r="R41" s="468">
        <v>11.647169999999999</v>
      </c>
      <c r="S41" s="468">
        <v>11.781696</v>
      </c>
      <c r="T41" s="468">
        <v>11.849761000000001</v>
      </c>
      <c r="U41" s="468">
        <v>11.921058</v>
      </c>
      <c r="V41" s="468">
        <v>12.100559000000001</v>
      </c>
      <c r="W41" s="468">
        <v>12.236625</v>
      </c>
      <c r="X41" s="468">
        <v>12.325791000000001</v>
      </c>
      <c r="Y41" s="468">
        <v>12.478887</v>
      </c>
      <c r="Z41" s="468">
        <v>12.605149000000001</v>
      </c>
      <c r="AA41" s="468">
        <v>12.292059</v>
      </c>
      <c r="AB41" s="468">
        <v>12.429804000000001</v>
      </c>
      <c r="AC41" s="468">
        <v>12.540499000000001</v>
      </c>
      <c r="AD41" s="468">
        <v>12.655065</v>
      </c>
      <c r="AE41" s="468">
        <v>12.954803</v>
      </c>
      <c r="AF41" s="468">
        <v>13.042287</v>
      </c>
      <c r="AG41" s="468">
        <v>13.169632</v>
      </c>
      <c r="AH41" s="468">
        <v>13.291499</v>
      </c>
      <c r="AI41" s="468">
        <v>13.415176000000001</v>
      </c>
      <c r="AJ41" s="468">
        <v>13.548672</v>
      </c>
      <c r="AK41" s="468">
        <v>13.730324</v>
      </c>
      <c r="AL41" s="468">
        <v>14.014046</v>
      </c>
      <c r="AM41" s="468">
        <v>14.161083</v>
      </c>
      <c r="AN41" s="468">
        <v>14.279956</v>
      </c>
      <c r="AO41" s="468">
        <v>14.47186</v>
      </c>
      <c r="AP41" s="468">
        <v>14.595661</v>
      </c>
      <c r="AQ41" s="468">
        <v>14.710944</v>
      </c>
      <c r="AR41" s="468">
        <v>14.855502</v>
      </c>
      <c r="AS41" s="468">
        <v>14.992307</v>
      </c>
      <c r="AT41" s="468">
        <v>15.103007</v>
      </c>
      <c r="AU41" s="468">
        <v>15.378660999999999</v>
      </c>
      <c r="AV41" s="468">
        <v>15.519633000000001</v>
      </c>
      <c r="AW41" s="468">
        <v>15.805298000000001</v>
      </c>
      <c r="AX41" s="468">
        <v>15.946339999999999</v>
      </c>
      <c r="AY41" s="468">
        <v>16.08897</v>
      </c>
      <c r="AZ41" s="456">
        <v>16.242740000000001</v>
      </c>
      <c r="BA41" s="456">
        <v>16.39621</v>
      </c>
      <c r="BB41" s="456">
        <v>16.549499999999998</v>
      </c>
      <c r="BC41" s="456">
        <v>16.703530000000001</v>
      </c>
      <c r="BD41" s="456">
        <v>16.858219999999999</v>
      </c>
      <c r="BE41" s="456">
        <v>17.013480000000001</v>
      </c>
      <c r="BF41" s="456">
        <v>17.169339999999998</v>
      </c>
      <c r="BG41" s="456">
        <v>17.325790000000001</v>
      </c>
      <c r="BH41" s="456">
        <v>17.48283</v>
      </c>
      <c r="BI41" s="456">
        <v>17.640450000000001</v>
      </c>
      <c r="BJ41" s="456">
        <v>17.798660000000002</v>
      </c>
      <c r="BK41" s="456">
        <v>17.957439999999998</v>
      </c>
      <c r="BL41" s="456">
        <v>18.116790000000002</v>
      </c>
      <c r="BM41" s="456">
        <v>18.276700000000002</v>
      </c>
      <c r="BN41" s="456">
        <v>18.437159999999999</v>
      </c>
      <c r="BO41" s="456">
        <v>18.59816</v>
      </c>
      <c r="BP41" s="456">
        <v>18.759679999999999</v>
      </c>
      <c r="BQ41" s="456">
        <v>18.92173</v>
      </c>
      <c r="BR41" s="456">
        <v>19.08428</v>
      </c>
      <c r="BS41" s="456">
        <v>19.247340000000001</v>
      </c>
      <c r="BT41" s="456">
        <v>19.410910000000001</v>
      </c>
      <c r="BU41" s="456">
        <v>19.574960000000001</v>
      </c>
      <c r="BV41" s="456">
        <v>19.7395</v>
      </c>
    </row>
    <row r="42" spans="1:74" s="747" customFormat="1" ht="12" customHeight="1" x14ac:dyDescent="0.25">
      <c r="A42" s="293" t="s">
        <v>792</v>
      </c>
      <c r="B42" s="749" t="s">
        <v>988</v>
      </c>
      <c r="C42" s="470">
        <v>2.2096469999999999</v>
      </c>
      <c r="D42" s="470">
        <v>2.2135199999999999</v>
      </c>
      <c r="E42" s="470">
        <v>2.2207859999999999</v>
      </c>
      <c r="F42" s="470">
        <v>2.2307549999999998</v>
      </c>
      <c r="G42" s="470">
        <v>2.2358349999999998</v>
      </c>
      <c r="H42" s="470">
        <v>2.2455880000000001</v>
      </c>
      <c r="I42" s="470">
        <v>2.2514289999999999</v>
      </c>
      <c r="J42" s="470">
        <v>2.2606229999999998</v>
      </c>
      <c r="K42" s="470">
        <v>2.2704580000000001</v>
      </c>
      <c r="L42" s="470">
        <v>2.2943199999999999</v>
      </c>
      <c r="M42" s="470">
        <v>2.3004699999999998</v>
      </c>
      <c r="N42" s="470">
        <v>2.3217080000000001</v>
      </c>
      <c r="O42" s="470">
        <v>2.340535</v>
      </c>
      <c r="P42" s="470">
        <v>2.3446359999999999</v>
      </c>
      <c r="Q42" s="470">
        <v>2.3611070000000001</v>
      </c>
      <c r="R42" s="470">
        <v>2.4139080000000002</v>
      </c>
      <c r="S42" s="470">
        <v>2.416185</v>
      </c>
      <c r="T42" s="470">
        <v>2.4288210000000001</v>
      </c>
      <c r="U42" s="470">
        <v>2.4379810000000002</v>
      </c>
      <c r="V42" s="470">
        <v>2.448118</v>
      </c>
      <c r="W42" s="470">
        <v>2.466656</v>
      </c>
      <c r="X42" s="470">
        <v>2.499314</v>
      </c>
      <c r="Y42" s="470">
        <v>2.5501839999999998</v>
      </c>
      <c r="Z42" s="470">
        <v>2.558265</v>
      </c>
      <c r="AA42" s="470">
        <v>2.5710820000000001</v>
      </c>
      <c r="AB42" s="470">
        <v>2.5982569999999998</v>
      </c>
      <c r="AC42" s="470">
        <v>2.6040700000000001</v>
      </c>
      <c r="AD42" s="470">
        <v>2.6199819999999998</v>
      </c>
      <c r="AE42" s="470">
        <v>2.5992440000000001</v>
      </c>
      <c r="AF42" s="470">
        <v>2.606471</v>
      </c>
      <c r="AG42" s="470">
        <v>2.6089129999999998</v>
      </c>
      <c r="AH42" s="470">
        <v>2.6222560000000001</v>
      </c>
      <c r="AI42" s="470">
        <v>2.6929850000000002</v>
      </c>
      <c r="AJ42" s="470">
        <v>2.7000850000000001</v>
      </c>
      <c r="AK42" s="470">
        <v>2.7231299999999998</v>
      </c>
      <c r="AL42" s="470">
        <v>2.7122459999999999</v>
      </c>
      <c r="AM42" s="470">
        <v>2.7268460000000001</v>
      </c>
      <c r="AN42" s="470">
        <v>2.7560030000000002</v>
      </c>
      <c r="AO42" s="470">
        <v>2.7622969999999998</v>
      </c>
      <c r="AP42" s="470">
        <v>2.7758590000000001</v>
      </c>
      <c r="AQ42" s="470">
        <v>2.7940469999999999</v>
      </c>
      <c r="AR42" s="470">
        <v>2.8036750000000001</v>
      </c>
      <c r="AS42" s="470">
        <v>2.8221889999999998</v>
      </c>
      <c r="AT42" s="470">
        <v>2.8469000000000002</v>
      </c>
      <c r="AU42" s="470">
        <v>2.8848780000000001</v>
      </c>
      <c r="AV42" s="470">
        <v>2.9151229999999999</v>
      </c>
      <c r="AW42" s="470">
        <v>2.9249149999999999</v>
      </c>
      <c r="AX42" s="470">
        <v>2.9442119999999998</v>
      </c>
      <c r="AY42" s="470">
        <v>2.9635750000000001</v>
      </c>
      <c r="AZ42" s="459">
        <v>2.983422</v>
      </c>
      <c r="BA42" s="459">
        <v>3.0032519999999998</v>
      </c>
      <c r="BB42" s="459">
        <v>3.0230739999999998</v>
      </c>
      <c r="BC42" s="459">
        <v>3.0429270000000002</v>
      </c>
      <c r="BD42" s="459">
        <v>3.0628090000000001</v>
      </c>
      <c r="BE42" s="459">
        <v>3.0827149999999999</v>
      </c>
      <c r="BF42" s="459">
        <v>3.1026470000000002</v>
      </c>
      <c r="BG42" s="459">
        <v>3.1226050000000001</v>
      </c>
      <c r="BH42" s="459">
        <v>3.1425869999999998</v>
      </c>
      <c r="BI42" s="459">
        <v>3.162595</v>
      </c>
      <c r="BJ42" s="459">
        <v>3.1826279999999998</v>
      </c>
      <c r="BK42" s="459">
        <v>3.2026849999999998</v>
      </c>
      <c r="BL42" s="459">
        <v>3.2227670000000002</v>
      </c>
      <c r="BM42" s="459">
        <v>3.2428729999999999</v>
      </c>
      <c r="BN42" s="459">
        <v>3.2630020000000002</v>
      </c>
      <c r="BO42" s="459">
        <v>3.2831540000000001</v>
      </c>
      <c r="BP42" s="459">
        <v>3.3033290000000002</v>
      </c>
      <c r="BQ42" s="459">
        <v>3.3235260000000002</v>
      </c>
      <c r="BR42" s="459">
        <v>3.3437459999999999</v>
      </c>
      <c r="BS42" s="459">
        <v>3.3639869999999998</v>
      </c>
      <c r="BT42" s="459">
        <v>3.3842490000000001</v>
      </c>
      <c r="BU42" s="459">
        <v>3.4045320000000001</v>
      </c>
      <c r="BV42" s="459">
        <v>3.4248370000000001</v>
      </c>
    </row>
    <row r="43" spans="1:74" ht="12" customHeight="1" x14ac:dyDescent="0.25">
      <c r="A43" s="293"/>
      <c r="B43" s="1016" t="s">
        <v>1436</v>
      </c>
      <c r="C43" s="1017"/>
      <c r="D43" s="1017"/>
      <c r="E43" s="1017"/>
      <c r="F43" s="1017"/>
      <c r="G43" s="1017"/>
      <c r="H43" s="1017"/>
      <c r="I43" s="1017"/>
      <c r="J43" s="1017"/>
      <c r="K43" s="1017"/>
      <c r="L43" s="1017"/>
      <c r="M43" s="1017"/>
      <c r="N43" s="1017"/>
      <c r="O43" s="1017"/>
      <c r="P43" s="1017"/>
      <c r="Q43" s="1018"/>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6"/>
      <c r="AZ43" s="696"/>
      <c r="BA43" s="696"/>
      <c r="BB43" s="696"/>
      <c r="BC43" s="696"/>
      <c r="BD43" s="696"/>
      <c r="BE43" s="696"/>
      <c r="BF43" s="696"/>
      <c r="BG43" s="696"/>
      <c r="BH43" s="696"/>
      <c r="BI43" s="696"/>
      <c r="BJ43" s="302"/>
      <c r="BK43" s="302"/>
      <c r="BL43" s="302"/>
      <c r="BM43" s="302"/>
      <c r="BN43" s="302"/>
      <c r="BO43" s="302"/>
      <c r="BP43" s="302"/>
      <c r="BQ43" s="302"/>
      <c r="BR43" s="302"/>
      <c r="BS43" s="302"/>
      <c r="BT43" s="302"/>
      <c r="BU43" s="302"/>
      <c r="BV43" s="302"/>
    </row>
    <row r="44" spans="1:74" ht="12" customHeight="1" x14ac:dyDescent="0.25">
      <c r="A44" s="293"/>
      <c r="B44" s="326" t="s">
        <v>809</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6"/>
      <c r="AZ44" s="696"/>
      <c r="BA44" s="696"/>
      <c r="BB44" s="696"/>
      <c r="BC44" s="696"/>
      <c r="BD44" s="696"/>
      <c r="BE44" s="696"/>
      <c r="BF44" s="696"/>
      <c r="BG44" s="696"/>
      <c r="BH44" s="696"/>
      <c r="BI44" s="696"/>
      <c r="BJ44" s="302"/>
      <c r="BK44" s="302"/>
      <c r="BL44" s="302"/>
      <c r="BM44" s="302"/>
      <c r="BN44" s="302"/>
      <c r="BO44" s="302"/>
      <c r="BP44" s="302"/>
      <c r="BQ44" s="302"/>
      <c r="BR44" s="302"/>
      <c r="BS44" s="302"/>
      <c r="BT44" s="302"/>
      <c r="BU44" s="302"/>
      <c r="BV44" s="302"/>
    </row>
    <row r="45" spans="1:74" ht="12" customHeight="1" x14ac:dyDescent="0.25">
      <c r="A45" s="293"/>
      <c r="B45" s="929" t="str">
        <f>Dates!$G$2</f>
        <v>EIA completed modeling and analysis for this report on Thursday, February 5, 2026.</v>
      </c>
      <c r="C45" s="930"/>
      <c r="D45" s="930"/>
      <c r="E45" s="930"/>
      <c r="F45" s="930"/>
      <c r="G45" s="930"/>
      <c r="H45" s="930"/>
      <c r="I45" s="930"/>
      <c r="J45" s="930"/>
      <c r="K45" s="930"/>
      <c r="L45" s="930"/>
      <c r="M45" s="930"/>
      <c r="N45" s="930"/>
      <c r="O45" s="930"/>
      <c r="P45" s="930"/>
      <c r="Q45" s="930"/>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6"/>
      <c r="AZ45" s="696"/>
      <c r="BA45" s="696"/>
      <c r="BB45" s="696"/>
      <c r="BC45" s="696"/>
      <c r="BD45" s="696"/>
      <c r="BE45" s="696"/>
      <c r="BF45" s="696"/>
      <c r="BG45" s="696"/>
      <c r="BH45" s="696"/>
      <c r="BI45" s="696"/>
      <c r="BJ45" s="302"/>
      <c r="BK45" s="302"/>
      <c r="BL45" s="302"/>
      <c r="BM45" s="302"/>
      <c r="BN45" s="302"/>
      <c r="BO45" s="302"/>
      <c r="BP45" s="302"/>
      <c r="BQ45" s="302"/>
      <c r="BR45" s="302"/>
      <c r="BS45" s="302"/>
      <c r="BT45" s="302"/>
      <c r="BU45" s="302"/>
      <c r="BV45" s="302"/>
    </row>
    <row r="46" spans="1:74" ht="12" customHeight="1" x14ac:dyDescent="0.25">
      <c r="A46" s="293"/>
      <c r="B46" s="1031" t="s">
        <v>1406</v>
      </c>
      <c r="C46" s="1032"/>
      <c r="D46" s="1032"/>
      <c r="E46" s="1032"/>
      <c r="F46" s="1032"/>
      <c r="G46" s="1032"/>
      <c r="H46" s="1032"/>
      <c r="I46" s="1032"/>
      <c r="J46" s="1032"/>
      <c r="K46" s="1032"/>
      <c r="L46" s="1032"/>
      <c r="M46" s="1032"/>
      <c r="N46" s="1032"/>
      <c r="O46" s="1032"/>
      <c r="P46" s="1032"/>
      <c r="Q46" s="1032"/>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6"/>
      <c r="AZ46" s="696"/>
      <c r="BA46" s="696"/>
      <c r="BB46" s="696"/>
      <c r="BC46" s="696"/>
      <c r="BD46" s="696"/>
      <c r="BE46" s="696"/>
      <c r="BF46" s="696"/>
      <c r="BG46" s="696"/>
      <c r="BH46" s="696"/>
      <c r="BI46" s="696"/>
      <c r="BJ46" s="302"/>
      <c r="BK46" s="302"/>
      <c r="BL46" s="302"/>
      <c r="BM46" s="302"/>
      <c r="BN46" s="302"/>
      <c r="BO46" s="302"/>
      <c r="BP46" s="302"/>
      <c r="BQ46" s="302"/>
      <c r="BR46" s="302"/>
      <c r="BS46" s="302"/>
      <c r="BT46" s="302"/>
      <c r="BU46" s="302"/>
      <c r="BV46" s="302"/>
    </row>
    <row r="47" spans="1:74" ht="12" customHeight="1" x14ac:dyDescent="0.25">
      <c r="A47" s="293"/>
      <c r="B47" s="1016" t="s">
        <v>1431</v>
      </c>
      <c r="C47" s="1017"/>
      <c r="D47" s="1017"/>
      <c r="E47" s="1017"/>
      <c r="F47" s="1017"/>
      <c r="G47" s="1017"/>
      <c r="H47" s="1017"/>
      <c r="I47" s="1017"/>
      <c r="J47" s="1017"/>
      <c r="K47" s="1017"/>
      <c r="L47" s="1017"/>
      <c r="M47" s="1017"/>
      <c r="N47" s="1017"/>
      <c r="O47" s="1017"/>
      <c r="P47" s="1017"/>
      <c r="Q47" s="1018"/>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ht="12" customHeight="1" x14ac:dyDescent="0.25">
      <c r="A48" s="293"/>
      <c r="B48" s="1016" t="s">
        <v>1432</v>
      </c>
      <c r="C48" s="1017"/>
      <c r="D48" s="1017"/>
      <c r="E48" s="1017"/>
      <c r="F48" s="1017"/>
      <c r="G48" s="1017"/>
      <c r="H48" s="1017"/>
      <c r="I48" s="1017"/>
      <c r="J48" s="1017"/>
      <c r="K48" s="1017"/>
      <c r="L48" s="1017"/>
      <c r="M48" s="1017"/>
      <c r="N48" s="1017"/>
      <c r="O48" s="1017"/>
      <c r="P48" s="1017"/>
      <c r="Q48" s="1018"/>
      <c r="R48" s="301"/>
      <c r="S48" s="301"/>
      <c r="T48" s="301"/>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6"/>
      <c r="AZ48" s="696"/>
      <c r="BA48" s="696"/>
      <c r="BB48" s="696"/>
      <c r="BC48" s="696"/>
      <c r="BD48" s="696"/>
      <c r="BE48" s="696"/>
      <c r="BF48" s="696"/>
      <c r="BG48" s="696"/>
      <c r="BH48" s="696"/>
      <c r="BI48" s="696"/>
      <c r="BJ48" s="302"/>
      <c r="BK48" s="302"/>
      <c r="BL48" s="302"/>
      <c r="BM48" s="302"/>
      <c r="BN48" s="302"/>
      <c r="BO48" s="302"/>
      <c r="BP48" s="302"/>
      <c r="BQ48" s="302"/>
      <c r="BR48" s="302"/>
      <c r="BS48" s="302"/>
      <c r="BT48" s="302"/>
      <c r="BU48" s="302"/>
      <c r="BV48" s="302"/>
    </row>
    <row r="49" spans="1:74" ht="12" customHeight="1" x14ac:dyDescent="0.25">
      <c r="A49" s="293"/>
      <c r="B49" s="807" t="s">
        <v>823</v>
      </c>
      <c r="C49" s="774"/>
      <c r="D49" s="774"/>
      <c r="E49" s="774"/>
      <c r="F49" s="774"/>
      <c r="G49" s="774"/>
      <c r="H49" s="808"/>
      <c r="I49" s="774"/>
      <c r="J49" s="774"/>
      <c r="K49" s="774"/>
      <c r="L49" s="774"/>
      <c r="M49" s="774"/>
      <c r="N49" s="774"/>
      <c r="O49" s="774"/>
      <c r="P49" s="774"/>
      <c r="Q49" s="775"/>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7"/>
      <c r="AZ49" s="697"/>
      <c r="BA49" s="697"/>
      <c r="BB49" s="697"/>
      <c r="BC49" s="697"/>
      <c r="BD49" s="697"/>
      <c r="BE49" s="697"/>
      <c r="BF49" s="697"/>
      <c r="BG49" s="697"/>
      <c r="BH49" s="697"/>
      <c r="BI49" s="697"/>
      <c r="BJ49" s="135"/>
      <c r="BK49" s="135"/>
      <c r="BL49" s="135"/>
      <c r="BM49" s="135"/>
      <c r="BN49" s="135"/>
      <c r="BO49" s="135"/>
      <c r="BP49" s="135"/>
      <c r="BQ49" s="135"/>
      <c r="BR49" s="135"/>
      <c r="BS49" s="135"/>
      <c r="BT49" s="135"/>
      <c r="BU49" s="135"/>
      <c r="BV49" s="135"/>
    </row>
    <row r="50" spans="1:74" ht="12" customHeight="1" x14ac:dyDescent="0.25">
      <c r="A50" s="293"/>
      <c r="B50" s="1028"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November 2025.</v>
      </c>
      <c r="C50" s="1029"/>
      <c r="D50" s="1029"/>
      <c r="E50" s="1029"/>
      <c r="F50" s="1029"/>
      <c r="G50" s="1029"/>
      <c r="H50" s="1029"/>
      <c r="I50" s="1029"/>
      <c r="J50" s="1029"/>
      <c r="K50" s="1029"/>
      <c r="L50" s="1029"/>
      <c r="M50" s="1029"/>
      <c r="N50" s="1029"/>
      <c r="O50" s="1029"/>
      <c r="P50" s="1029"/>
      <c r="Q50" s="1030"/>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6"/>
      <c r="AZ50" s="696"/>
      <c r="BA50" s="696"/>
      <c r="BB50" s="696"/>
      <c r="BC50" s="696"/>
      <c r="BD50" s="696"/>
      <c r="BE50" s="696"/>
      <c r="BF50" s="696"/>
      <c r="BG50" s="696"/>
      <c r="BH50" s="696"/>
      <c r="BI50" s="696"/>
      <c r="BJ50" s="302"/>
      <c r="BK50" s="302"/>
      <c r="BL50" s="302"/>
      <c r="BM50" s="302"/>
      <c r="BN50" s="302"/>
      <c r="BO50" s="302"/>
      <c r="BP50" s="302"/>
      <c r="BQ50" s="302"/>
      <c r="BR50" s="302"/>
      <c r="BS50" s="302"/>
      <c r="BT50" s="302"/>
      <c r="BU50" s="302"/>
      <c r="BV50" s="302"/>
    </row>
    <row r="51" spans="1:74" ht="12" customHeight="1" x14ac:dyDescent="0.25">
      <c r="A51" s="293"/>
      <c r="B51" s="1028" t="s">
        <v>1433</v>
      </c>
      <c r="C51" s="1029"/>
      <c r="D51" s="1029"/>
      <c r="E51" s="1029"/>
      <c r="F51" s="1029"/>
      <c r="G51" s="1029"/>
      <c r="H51" s="1029"/>
      <c r="I51" s="1029"/>
      <c r="J51" s="1029"/>
      <c r="K51" s="1029"/>
      <c r="L51" s="1029"/>
      <c r="M51" s="1029"/>
      <c r="N51" s="1029"/>
      <c r="O51" s="1029"/>
      <c r="P51" s="1029"/>
      <c r="Q51" s="1030"/>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6"/>
      <c r="AZ51" s="696"/>
      <c r="BA51" s="696"/>
      <c r="BB51" s="696"/>
      <c r="BC51" s="696"/>
      <c r="BD51" s="696"/>
      <c r="BE51" s="696"/>
      <c r="BF51" s="696"/>
      <c r="BG51" s="696"/>
      <c r="BH51" s="696"/>
      <c r="BI51" s="696"/>
      <c r="BJ51" s="302"/>
      <c r="BK51" s="302"/>
      <c r="BL51" s="302"/>
      <c r="BM51" s="302"/>
      <c r="BN51" s="302"/>
      <c r="BO51" s="302"/>
      <c r="BP51" s="302"/>
      <c r="BQ51" s="302"/>
      <c r="BR51" s="302"/>
      <c r="BS51" s="302"/>
      <c r="BT51" s="302"/>
      <c r="BU51" s="302"/>
      <c r="BV51" s="302"/>
    </row>
    <row r="52" spans="1:74" ht="12" customHeight="1" x14ac:dyDescent="0.25">
      <c r="A52" s="293"/>
      <c r="B52" s="1033" t="s">
        <v>1434</v>
      </c>
      <c r="C52" s="1034"/>
      <c r="D52" s="1034"/>
      <c r="E52" s="1034"/>
      <c r="F52" s="1034"/>
      <c r="G52" s="1034"/>
      <c r="H52" s="1034"/>
      <c r="I52" s="1034"/>
      <c r="J52" s="1034"/>
      <c r="K52" s="1034"/>
      <c r="L52" s="1034"/>
      <c r="M52" s="1034"/>
      <c r="N52" s="1034"/>
      <c r="O52" s="1034"/>
      <c r="P52" s="1034"/>
      <c r="Q52" s="1035"/>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ht="12" customHeight="1" x14ac:dyDescent="0.25">
      <c r="A53" s="293"/>
      <c r="B53" s="1028" t="s">
        <v>1435</v>
      </c>
      <c r="C53" s="1029"/>
      <c r="D53" s="1029"/>
      <c r="E53" s="1029"/>
      <c r="F53" s="1029"/>
      <c r="G53" s="1029"/>
      <c r="H53" s="1029"/>
      <c r="I53" s="1029"/>
      <c r="J53" s="1029"/>
      <c r="K53" s="1029"/>
      <c r="L53" s="1029"/>
      <c r="M53" s="1029"/>
      <c r="N53" s="1029"/>
      <c r="O53" s="1029"/>
      <c r="P53" s="1029"/>
      <c r="Q53" s="1030"/>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6"/>
      <c r="AZ53" s="696"/>
      <c r="BA53" s="696"/>
      <c r="BB53" s="696"/>
      <c r="BC53" s="696"/>
      <c r="BD53" s="696"/>
      <c r="BE53" s="696"/>
      <c r="BF53" s="696"/>
      <c r="BG53" s="696"/>
      <c r="BH53" s="696"/>
      <c r="BI53" s="696"/>
      <c r="BJ53" s="302"/>
      <c r="BK53" s="302"/>
      <c r="BL53" s="302"/>
      <c r="BM53" s="302"/>
      <c r="BN53" s="302"/>
      <c r="BO53" s="302"/>
      <c r="BP53" s="302"/>
      <c r="BQ53" s="302"/>
      <c r="BR53" s="302"/>
      <c r="BS53" s="302"/>
      <c r="BT53" s="302"/>
      <c r="BU53" s="302"/>
      <c r="BV53" s="302"/>
    </row>
    <row r="54" spans="1:74" ht="12"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6"/>
      <c r="AZ54" s="696"/>
      <c r="BA54" s="696"/>
      <c r="BB54" s="696"/>
      <c r="BC54" s="696"/>
      <c r="BD54" s="696"/>
      <c r="BE54" s="696"/>
      <c r="BF54" s="696"/>
      <c r="BG54" s="696"/>
      <c r="BH54" s="696"/>
      <c r="BI54" s="696"/>
      <c r="BJ54" s="302"/>
      <c r="BK54" s="302"/>
      <c r="BL54" s="302"/>
      <c r="BM54" s="302"/>
      <c r="BN54" s="302"/>
      <c r="BO54" s="302"/>
      <c r="BP54" s="302"/>
      <c r="BQ54" s="302"/>
      <c r="BR54" s="302"/>
      <c r="BS54" s="302"/>
      <c r="BT54" s="302"/>
      <c r="BU54" s="302"/>
      <c r="BV54" s="302"/>
    </row>
    <row r="55" spans="1:74" ht="12"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ht="12"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6"/>
      <c r="AZ56" s="696"/>
      <c r="BA56" s="696"/>
      <c r="BB56" s="696"/>
      <c r="BC56" s="696"/>
      <c r="BD56" s="696"/>
      <c r="BE56" s="696"/>
      <c r="BF56" s="696"/>
      <c r="BG56" s="696"/>
      <c r="BH56" s="696"/>
      <c r="BI56" s="696"/>
      <c r="BJ56" s="302"/>
      <c r="BK56" s="302"/>
      <c r="BL56" s="302"/>
      <c r="BM56" s="302"/>
      <c r="BN56" s="302"/>
      <c r="BO56" s="302"/>
      <c r="BP56" s="302"/>
      <c r="BQ56" s="302"/>
      <c r="BR56" s="302"/>
      <c r="BS56" s="302"/>
      <c r="BT56" s="302"/>
      <c r="BU56" s="302"/>
      <c r="BV56" s="302"/>
    </row>
    <row r="57" spans="1:74" ht="12"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6"/>
      <c r="AZ57" s="696"/>
      <c r="BA57" s="696"/>
      <c r="BB57" s="696"/>
      <c r="BC57" s="696"/>
      <c r="BD57" s="696"/>
      <c r="BE57" s="696"/>
      <c r="BF57" s="696"/>
      <c r="BG57" s="696"/>
      <c r="BH57" s="696"/>
      <c r="BI57" s="696"/>
      <c r="BJ57" s="302"/>
      <c r="BK57" s="302"/>
      <c r="BL57" s="302"/>
      <c r="BM57" s="302"/>
      <c r="BN57" s="302"/>
      <c r="BO57" s="302"/>
      <c r="BP57" s="302"/>
      <c r="BQ57" s="302"/>
      <c r="BR57" s="302"/>
      <c r="BS57" s="302"/>
      <c r="BT57" s="302"/>
      <c r="BU57" s="302"/>
      <c r="BV57" s="302"/>
    </row>
    <row r="58" spans="1:74" ht="12"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7"/>
      <c r="AZ58" s="697"/>
      <c r="BA58" s="697"/>
      <c r="BB58" s="697"/>
      <c r="BC58" s="697"/>
      <c r="BD58" s="697"/>
      <c r="BE58" s="697"/>
      <c r="BF58" s="697"/>
      <c r="BG58" s="697"/>
      <c r="BH58" s="697"/>
      <c r="BI58" s="697"/>
      <c r="BJ58" s="135"/>
      <c r="BK58" s="135"/>
      <c r="BL58" s="135"/>
      <c r="BM58" s="135"/>
      <c r="BN58" s="135"/>
      <c r="BO58" s="135"/>
      <c r="BP58" s="135"/>
      <c r="BQ58" s="135"/>
      <c r="BR58" s="135"/>
      <c r="BS58" s="135"/>
      <c r="BT58" s="135"/>
      <c r="BU58" s="135"/>
      <c r="BV58" s="135"/>
    </row>
    <row r="59" spans="1:74" ht="12"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6"/>
      <c r="AZ59" s="696"/>
      <c r="BA59" s="696"/>
      <c r="BB59" s="696"/>
      <c r="BC59" s="696"/>
      <c r="BD59" s="696"/>
      <c r="BE59" s="696"/>
      <c r="BF59" s="696"/>
      <c r="BG59" s="696"/>
      <c r="BH59" s="696"/>
      <c r="BI59" s="696"/>
      <c r="BJ59" s="302"/>
      <c r="BK59" s="302"/>
      <c r="BL59" s="302"/>
      <c r="BM59" s="302"/>
      <c r="BN59" s="302"/>
      <c r="BO59" s="302"/>
      <c r="BP59" s="302"/>
      <c r="BQ59" s="302"/>
      <c r="BR59" s="302"/>
      <c r="BS59" s="302"/>
      <c r="BT59" s="302"/>
      <c r="BU59" s="302"/>
      <c r="BV59" s="302"/>
    </row>
    <row r="60" spans="1:74" ht="12"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6"/>
      <c r="AZ60" s="696"/>
      <c r="BA60" s="696"/>
      <c r="BB60" s="696"/>
      <c r="BC60" s="696"/>
      <c r="BD60" s="696"/>
      <c r="BE60" s="696"/>
      <c r="BF60" s="696"/>
      <c r="BG60" s="696"/>
      <c r="BH60" s="696"/>
      <c r="BI60" s="696"/>
      <c r="BJ60" s="302"/>
      <c r="BK60" s="302"/>
      <c r="BL60" s="302"/>
      <c r="BM60" s="302"/>
      <c r="BN60" s="302"/>
      <c r="BO60" s="302"/>
      <c r="BP60" s="302"/>
      <c r="BQ60" s="302"/>
      <c r="BR60" s="302"/>
      <c r="BS60" s="302"/>
      <c r="BT60" s="302"/>
      <c r="BU60" s="302"/>
      <c r="BV60" s="302"/>
    </row>
    <row r="61" spans="1:74" ht="12"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6"/>
      <c r="AZ61" s="696"/>
      <c r="BA61" s="696"/>
      <c r="BB61" s="696"/>
      <c r="BC61" s="696"/>
      <c r="BD61" s="696"/>
      <c r="BE61" s="696"/>
      <c r="BF61" s="696"/>
      <c r="BG61" s="696"/>
      <c r="BH61" s="696"/>
      <c r="BI61" s="696"/>
      <c r="BJ61" s="302"/>
      <c r="BK61" s="302"/>
      <c r="BL61" s="302"/>
      <c r="BM61" s="302"/>
      <c r="BN61" s="302"/>
      <c r="BO61" s="302"/>
      <c r="BP61" s="302"/>
      <c r="BQ61" s="302"/>
      <c r="BR61" s="302"/>
      <c r="BS61" s="302"/>
      <c r="BT61" s="302"/>
      <c r="BU61" s="302"/>
      <c r="BV61" s="302"/>
    </row>
    <row r="62" spans="1:74" ht="12"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6"/>
      <c r="AZ62" s="696"/>
      <c r="BA62" s="696"/>
      <c r="BB62" s="696"/>
      <c r="BC62" s="696"/>
      <c r="BD62" s="696"/>
      <c r="BE62" s="696"/>
      <c r="BF62" s="696"/>
      <c r="BG62" s="696"/>
      <c r="BH62" s="696"/>
      <c r="BI62" s="696"/>
      <c r="BJ62" s="302"/>
      <c r="BK62" s="302"/>
      <c r="BL62" s="302"/>
      <c r="BM62" s="302"/>
      <c r="BN62" s="302"/>
      <c r="BO62" s="302"/>
      <c r="BP62" s="302"/>
      <c r="BQ62" s="302"/>
      <c r="BR62" s="302"/>
      <c r="BS62" s="302"/>
      <c r="BT62" s="302"/>
      <c r="BU62" s="302"/>
      <c r="BV62" s="302"/>
    </row>
    <row r="63" spans="1:74" ht="12"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6"/>
      <c r="AZ63" s="696"/>
      <c r="BA63" s="696"/>
      <c r="BB63" s="696"/>
      <c r="BC63" s="696"/>
      <c r="BD63" s="696"/>
      <c r="BE63" s="696"/>
      <c r="BF63" s="696"/>
      <c r="BG63" s="696"/>
      <c r="BH63" s="696"/>
      <c r="BI63" s="696"/>
      <c r="BJ63" s="302"/>
      <c r="BK63" s="302"/>
      <c r="BL63" s="302"/>
      <c r="BM63" s="302"/>
      <c r="BN63" s="302"/>
      <c r="BO63" s="302"/>
      <c r="BP63" s="302"/>
      <c r="BQ63" s="302"/>
      <c r="BR63" s="302"/>
      <c r="BS63" s="302"/>
      <c r="BT63" s="302"/>
      <c r="BU63" s="302"/>
      <c r="BV63" s="302"/>
    </row>
    <row r="64" spans="1:74" ht="12"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6"/>
      <c r="AZ64" s="696"/>
      <c r="BA64" s="696"/>
      <c r="BB64" s="696"/>
      <c r="BC64" s="696"/>
      <c r="BD64" s="696"/>
      <c r="BE64" s="696"/>
      <c r="BF64" s="696"/>
      <c r="BG64" s="696"/>
      <c r="BH64" s="696"/>
      <c r="BI64" s="696"/>
      <c r="BJ64" s="302"/>
      <c r="BK64" s="302"/>
      <c r="BL64" s="302"/>
      <c r="BM64" s="302"/>
      <c r="BN64" s="302"/>
      <c r="BO64" s="302"/>
      <c r="BP64" s="302"/>
      <c r="BQ64" s="302"/>
      <c r="BR64" s="302"/>
      <c r="BS64" s="302"/>
      <c r="BT64" s="302"/>
      <c r="BU64" s="302"/>
      <c r="BV64" s="302"/>
    </row>
    <row r="65" spans="3:74" ht="12"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6"/>
      <c r="AZ65" s="696"/>
      <c r="BA65" s="696"/>
      <c r="BB65" s="696"/>
      <c r="BC65" s="696"/>
      <c r="BD65" s="696"/>
      <c r="BE65" s="696"/>
      <c r="BF65" s="696"/>
      <c r="BG65" s="696"/>
      <c r="BH65" s="696"/>
      <c r="BI65" s="696"/>
      <c r="BJ65" s="302"/>
      <c r="BK65" s="302"/>
      <c r="BL65" s="302"/>
      <c r="BM65" s="302"/>
      <c r="BN65" s="302"/>
      <c r="BO65" s="302"/>
      <c r="BP65" s="302"/>
      <c r="BQ65" s="302"/>
      <c r="BR65" s="302"/>
      <c r="BS65" s="302"/>
      <c r="BT65" s="302"/>
      <c r="BU65" s="302"/>
      <c r="BV65" s="302"/>
    </row>
    <row r="66" spans="3:74" ht="12"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6"/>
      <c r="AZ66" s="696"/>
      <c r="BA66" s="696"/>
      <c r="BB66" s="696"/>
      <c r="BC66" s="696"/>
      <c r="BD66" s="696"/>
      <c r="BE66" s="696"/>
      <c r="BF66" s="696"/>
      <c r="BG66" s="696"/>
      <c r="BH66" s="696"/>
      <c r="BI66" s="696"/>
      <c r="BJ66" s="302"/>
      <c r="BK66" s="302"/>
      <c r="BL66" s="302"/>
      <c r="BM66" s="302"/>
      <c r="BN66" s="302"/>
      <c r="BO66" s="302"/>
      <c r="BP66" s="302"/>
      <c r="BQ66" s="302"/>
      <c r="BR66" s="302"/>
      <c r="BS66" s="302"/>
      <c r="BT66" s="302"/>
      <c r="BU66" s="302"/>
      <c r="BV66" s="302"/>
    </row>
    <row r="67" spans="3:74" ht="12"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3:74" ht="12"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6"/>
      <c r="AZ68" s="696"/>
      <c r="BA68" s="696"/>
      <c r="BB68" s="696"/>
      <c r="BC68" s="696"/>
      <c r="BD68" s="696"/>
      <c r="BE68" s="696"/>
      <c r="BF68" s="696"/>
      <c r="BG68" s="696"/>
      <c r="BH68" s="696"/>
      <c r="BI68" s="696"/>
      <c r="BJ68" s="302"/>
      <c r="BK68" s="302"/>
      <c r="BL68" s="302"/>
      <c r="BM68" s="302"/>
      <c r="BN68" s="302"/>
      <c r="BO68" s="302"/>
      <c r="BP68" s="302"/>
      <c r="BQ68" s="302"/>
      <c r="BR68" s="302"/>
      <c r="BS68" s="302"/>
      <c r="BT68" s="302"/>
      <c r="BU68" s="302"/>
      <c r="BV68" s="302"/>
    </row>
    <row r="69" spans="3:74" ht="12"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6"/>
      <c r="AZ69" s="696"/>
      <c r="BA69" s="696"/>
      <c r="BB69" s="696"/>
      <c r="BC69" s="696"/>
      <c r="BD69" s="696"/>
      <c r="BE69" s="696"/>
      <c r="BF69" s="696"/>
      <c r="BG69" s="696"/>
      <c r="BH69" s="696"/>
      <c r="BI69" s="696"/>
      <c r="BJ69" s="302"/>
      <c r="BK69" s="302"/>
      <c r="BL69" s="302"/>
      <c r="BM69" s="302"/>
      <c r="BN69" s="302"/>
      <c r="BO69" s="302"/>
      <c r="BP69" s="302"/>
      <c r="BQ69" s="302"/>
      <c r="BR69" s="302"/>
      <c r="BS69" s="302"/>
      <c r="BT69" s="302"/>
      <c r="BU69" s="302"/>
      <c r="BV69" s="302"/>
    </row>
    <row r="70" spans="3:74" ht="12"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8"/>
      <c r="AZ70" s="698"/>
      <c r="BA70" s="698"/>
      <c r="BB70" s="698"/>
      <c r="BC70" s="698"/>
      <c r="BD70" s="698"/>
      <c r="BE70" s="698"/>
      <c r="BF70" s="698"/>
      <c r="BG70" s="698"/>
      <c r="BH70" s="698"/>
      <c r="BI70" s="698"/>
      <c r="BJ70" s="238"/>
      <c r="BK70" s="238"/>
      <c r="BL70" s="238"/>
      <c r="BM70" s="238"/>
      <c r="BN70" s="238"/>
      <c r="BO70" s="238"/>
      <c r="BP70" s="238"/>
      <c r="BQ70" s="238"/>
      <c r="BR70" s="238"/>
      <c r="BS70" s="238"/>
      <c r="BT70" s="238"/>
      <c r="BU70" s="238"/>
      <c r="BV70" s="238"/>
    </row>
    <row r="71" spans="3:74" ht="12"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8"/>
      <c r="AZ71" s="698"/>
      <c r="BA71" s="698"/>
      <c r="BB71" s="698"/>
      <c r="BC71" s="698"/>
      <c r="BD71" s="698"/>
      <c r="BE71" s="698"/>
      <c r="BF71" s="698"/>
      <c r="BG71" s="698"/>
      <c r="BH71" s="698"/>
      <c r="BI71" s="698"/>
      <c r="BJ71" s="238"/>
      <c r="BK71" s="238"/>
      <c r="BL71" s="238"/>
      <c r="BM71" s="238"/>
      <c r="BN71" s="238"/>
      <c r="BO71" s="238"/>
      <c r="BP71" s="238"/>
      <c r="BQ71" s="238"/>
      <c r="BR71" s="238"/>
      <c r="BS71" s="238"/>
      <c r="BT71" s="238"/>
      <c r="BU71" s="238"/>
      <c r="BV71" s="238"/>
    </row>
    <row r="72" spans="3:74" ht="12"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8"/>
      <c r="AZ72" s="698"/>
      <c r="BA72" s="698"/>
      <c r="BB72" s="698"/>
      <c r="BC72" s="698"/>
      <c r="BD72" s="698"/>
      <c r="BE72" s="698"/>
      <c r="BF72" s="698"/>
      <c r="BG72" s="698"/>
      <c r="BH72" s="698"/>
      <c r="BI72" s="698"/>
      <c r="BJ72" s="238"/>
      <c r="BK72" s="238"/>
      <c r="BL72" s="238"/>
      <c r="BM72" s="238"/>
      <c r="BN72" s="238"/>
      <c r="BO72" s="238"/>
      <c r="BP72" s="238"/>
      <c r="BQ72" s="238"/>
      <c r="BR72" s="238"/>
      <c r="BS72" s="238"/>
      <c r="BT72" s="238"/>
      <c r="BU72" s="238"/>
      <c r="BV72" s="238"/>
    </row>
    <row r="73" spans="3:74" ht="12"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8"/>
      <c r="AZ73" s="698"/>
      <c r="BA73" s="698"/>
      <c r="BB73" s="698"/>
      <c r="BC73" s="698"/>
      <c r="BD73" s="698"/>
      <c r="BE73" s="698"/>
      <c r="BF73" s="698"/>
      <c r="BG73" s="698"/>
      <c r="BH73" s="698"/>
      <c r="BI73" s="698"/>
      <c r="BJ73" s="238"/>
      <c r="BK73" s="238"/>
      <c r="BL73" s="238"/>
      <c r="BM73" s="238"/>
      <c r="BN73" s="238"/>
      <c r="BO73" s="238"/>
      <c r="BP73" s="238"/>
      <c r="BQ73" s="238"/>
      <c r="BR73" s="238"/>
      <c r="BS73" s="238"/>
      <c r="BT73" s="238"/>
      <c r="BU73" s="238"/>
      <c r="BV73" s="238"/>
    </row>
    <row r="74" spans="3:74" ht="12"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98"/>
      <c r="BE74" s="698"/>
      <c r="BF74" s="698"/>
      <c r="BG74" s="698"/>
      <c r="BH74" s="698"/>
      <c r="BI74" s="698"/>
      <c r="BJ74" s="238"/>
      <c r="BK74" s="238"/>
      <c r="BL74" s="238"/>
      <c r="BM74" s="238"/>
      <c r="BN74" s="238"/>
      <c r="BO74" s="238"/>
      <c r="BP74" s="238"/>
      <c r="BQ74" s="238"/>
      <c r="BR74" s="238"/>
      <c r="BS74" s="238"/>
      <c r="BT74" s="238"/>
      <c r="BU74" s="238"/>
      <c r="BV74" s="238"/>
    </row>
    <row r="75" spans="3:74" ht="12"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98"/>
      <c r="BE75" s="698"/>
      <c r="BF75" s="698"/>
      <c r="BG75" s="698"/>
      <c r="BH75" s="698"/>
      <c r="BI75" s="698"/>
      <c r="BJ75" s="238"/>
      <c r="BK75" s="238"/>
      <c r="BL75" s="238"/>
      <c r="BM75" s="238"/>
      <c r="BN75" s="238"/>
      <c r="BO75" s="238"/>
      <c r="BP75" s="238"/>
      <c r="BQ75" s="238"/>
      <c r="BR75" s="238"/>
      <c r="BS75" s="238"/>
      <c r="BT75" s="238"/>
      <c r="BU75" s="238"/>
      <c r="BV75" s="238"/>
    </row>
    <row r="76" spans="3:74" ht="12"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98"/>
      <c r="BE76" s="698"/>
      <c r="BF76" s="698"/>
      <c r="BG76" s="698"/>
      <c r="BH76" s="698"/>
      <c r="BI76" s="698"/>
      <c r="BJ76" s="238"/>
      <c r="BK76" s="238"/>
      <c r="BL76" s="238"/>
      <c r="BM76" s="238"/>
      <c r="BN76" s="238"/>
      <c r="BO76" s="238"/>
      <c r="BP76" s="238"/>
      <c r="BQ76" s="238"/>
      <c r="BR76" s="238"/>
      <c r="BS76" s="238"/>
      <c r="BT76" s="238"/>
      <c r="BU76" s="238"/>
      <c r="BV76" s="238"/>
    </row>
    <row r="77" spans="3:74" ht="12"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98"/>
      <c r="BE77" s="698"/>
      <c r="BF77" s="698"/>
      <c r="BG77" s="698"/>
      <c r="BH77" s="698"/>
      <c r="BI77" s="698"/>
      <c r="BJ77" s="238"/>
      <c r="BK77" s="238"/>
      <c r="BL77" s="238"/>
      <c r="BM77" s="238"/>
      <c r="BN77" s="238"/>
      <c r="BO77" s="238"/>
      <c r="BP77" s="238"/>
      <c r="BQ77" s="238"/>
      <c r="BR77" s="238"/>
      <c r="BS77" s="238"/>
      <c r="BT77" s="238"/>
      <c r="BU77" s="238"/>
      <c r="BV77" s="238"/>
    </row>
    <row r="78" spans="3:74" ht="12"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854"/>
      <c r="AZ78" s="699"/>
      <c r="BA78" s="699"/>
      <c r="BB78" s="699"/>
      <c r="BC78" s="699"/>
      <c r="BD78" s="699"/>
      <c r="BE78" s="699"/>
      <c r="BF78" s="699"/>
      <c r="BG78" s="699"/>
      <c r="BH78" s="699"/>
      <c r="BI78" s="699"/>
      <c r="BJ78" s="240"/>
      <c r="BK78" s="239"/>
      <c r="BL78" s="240"/>
      <c r="BM78" s="240"/>
      <c r="BN78" s="240"/>
      <c r="BO78" s="240"/>
      <c r="BP78" s="240"/>
      <c r="BQ78" s="240"/>
      <c r="BR78" s="240"/>
      <c r="BS78" s="240"/>
      <c r="BT78" s="240"/>
      <c r="BU78" s="240"/>
      <c r="BV78" s="240"/>
    </row>
    <row r="79" spans="3:74" ht="12"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700"/>
      <c r="AZ79" s="700"/>
      <c r="BA79" s="700"/>
      <c r="BB79" s="700"/>
      <c r="BC79" s="700"/>
      <c r="BD79" s="700"/>
      <c r="BE79" s="700"/>
      <c r="BF79" s="700"/>
      <c r="BG79" s="700"/>
      <c r="BH79" s="700"/>
      <c r="BI79" s="700"/>
      <c r="BJ79" s="242"/>
      <c r="BK79" s="242"/>
      <c r="BL79" s="242"/>
      <c r="BM79" s="242"/>
      <c r="BN79" s="242"/>
      <c r="BO79" s="242"/>
      <c r="BP79" s="242"/>
      <c r="BQ79" s="242"/>
      <c r="BR79" s="242"/>
      <c r="BS79" s="242"/>
      <c r="BT79" s="242"/>
      <c r="BU79" s="242"/>
      <c r="BV79" s="242"/>
    </row>
    <row r="80" spans="3:74" ht="12"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700"/>
      <c r="AZ80" s="700"/>
      <c r="BA80" s="700"/>
      <c r="BB80" s="700"/>
      <c r="BC80" s="700"/>
      <c r="BD80" s="700"/>
      <c r="BE80" s="700"/>
      <c r="BF80" s="700"/>
      <c r="BG80" s="700"/>
      <c r="BH80" s="700"/>
      <c r="BI80" s="700"/>
      <c r="BJ80" s="242"/>
      <c r="BK80" s="242"/>
      <c r="BL80" s="242"/>
      <c r="BM80" s="242"/>
      <c r="BN80" s="242"/>
      <c r="BO80" s="242"/>
      <c r="BP80" s="242"/>
      <c r="BQ80" s="242"/>
      <c r="BR80" s="242"/>
      <c r="BS80" s="242"/>
      <c r="BT80" s="242"/>
      <c r="BU80" s="242"/>
      <c r="BV80" s="242"/>
    </row>
    <row r="81" spans="3:74" ht="12"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700"/>
      <c r="AZ81" s="700"/>
      <c r="BA81" s="700"/>
      <c r="BB81" s="700"/>
      <c r="BC81" s="700"/>
      <c r="BD81" s="700"/>
      <c r="BE81" s="700"/>
      <c r="BF81" s="700"/>
      <c r="BG81" s="700"/>
      <c r="BH81" s="700"/>
      <c r="BI81" s="700"/>
      <c r="BJ81" s="242"/>
      <c r="BK81" s="242"/>
      <c r="BL81" s="242"/>
      <c r="BM81" s="242"/>
      <c r="BN81" s="242"/>
      <c r="BO81" s="242"/>
      <c r="BP81" s="242"/>
      <c r="BQ81" s="242"/>
      <c r="BR81" s="242"/>
      <c r="BS81" s="242"/>
      <c r="BT81" s="242"/>
      <c r="BU81" s="242"/>
      <c r="BV81" s="242"/>
    </row>
    <row r="83" spans="3:74" ht="12"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700"/>
      <c r="BE83" s="700"/>
      <c r="BF83" s="700"/>
      <c r="BG83" s="700"/>
      <c r="BH83" s="700"/>
      <c r="BI83" s="700"/>
      <c r="BJ83" s="242"/>
      <c r="BK83" s="242"/>
      <c r="BL83" s="242"/>
      <c r="BM83" s="242"/>
      <c r="BN83" s="242"/>
      <c r="BO83" s="242"/>
      <c r="BP83" s="242"/>
      <c r="BQ83" s="242"/>
      <c r="BR83" s="242"/>
      <c r="BS83" s="242"/>
      <c r="BT83" s="242"/>
      <c r="BU83" s="242"/>
      <c r="BV83" s="242"/>
    </row>
    <row r="84" spans="3:74" ht="12"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700"/>
      <c r="BE84" s="700"/>
      <c r="BF84" s="700"/>
      <c r="BG84" s="700"/>
      <c r="BH84" s="700"/>
      <c r="BI84" s="700"/>
      <c r="BJ84" s="242"/>
      <c r="BK84" s="242"/>
      <c r="BL84" s="242"/>
      <c r="BM84" s="242"/>
      <c r="BN84" s="242"/>
      <c r="BO84" s="242"/>
      <c r="BP84" s="242"/>
      <c r="BQ84" s="242"/>
      <c r="BR84" s="242"/>
      <c r="BS84" s="242"/>
      <c r="BT84" s="242"/>
      <c r="BU84" s="242"/>
      <c r="BV84" s="242"/>
    </row>
    <row r="85" spans="3:74" ht="12"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700"/>
      <c r="BE85" s="700"/>
      <c r="BF85" s="700"/>
      <c r="BG85" s="700"/>
      <c r="BH85" s="700"/>
      <c r="BI85" s="700"/>
      <c r="BJ85" s="242"/>
      <c r="BK85" s="242"/>
      <c r="BL85" s="242"/>
      <c r="BM85" s="242"/>
      <c r="BN85" s="242"/>
      <c r="BO85" s="242"/>
      <c r="BP85" s="242"/>
      <c r="BQ85" s="242"/>
      <c r="BR85" s="242"/>
      <c r="BS85" s="242"/>
      <c r="BT85" s="242"/>
      <c r="BU85" s="242"/>
      <c r="BV85" s="242"/>
    </row>
    <row r="86" spans="3:74" ht="12"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700"/>
      <c r="AZ86" s="700"/>
      <c r="BA86" s="700"/>
      <c r="BB86" s="700"/>
      <c r="BC86" s="700"/>
      <c r="BD86" s="700"/>
      <c r="BE86" s="700"/>
      <c r="BF86" s="700"/>
      <c r="BG86" s="700"/>
      <c r="BH86" s="700"/>
      <c r="BI86" s="700"/>
      <c r="BJ86" s="242"/>
      <c r="BK86" s="242"/>
      <c r="BL86" s="242"/>
      <c r="BM86" s="242"/>
      <c r="BN86" s="242"/>
      <c r="BO86" s="242"/>
      <c r="BP86" s="242"/>
      <c r="BQ86" s="242"/>
      <c r="BR86" s="242"/>
      <c r="BS86" s="242"/>
      <c r="BT86" s="242"/>
      <c r="BU86" s="242"/>
      <c r="BV86" s="242"/>
    </row>
    <row r="87" spans="3:74" ht="12"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700"/>
      <c r="BE87" s="700"/>
      <c r="BF87" s="700"/>
      <c r="BG87" s="700"/>
      <c r="BH87" s="700"/>
      <c r="BI87" s="700"/>
      <c r="BJ87" s="242"/>
      <c r="BK87" s="242"/>
      <c r="BL87" s="242"/>
      <c r="BM87" s="242"/>
      <c r="BN87" s="242"/>
      <c r="BO87" s="242"/>
      <c r="BP87" s="242"/>
      <c r="BQ87" s="242"/>
      <c r="BR87" s="242"/>
      <c r="BS87" s="242"/>
      <c r="BT87" s="242"/>
      <c r="BU87" s="242"/>
      <c r="BV87" s="242"/>
    </row>
    <row r="88" spans="3:74" ht="12"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700"/>
      <c r="BE88" s="700"/>
      <c r="BF88" s="700"/>
      <c r="BG88" s="700"/>
      <c r="BH88" s="700"/>
      <c r="BI88" s="700"/>
      <c r="BJ88" s="242"/>
      <c r="BK88" s="242"/>
      <c r="BL88" s="242"/>
      <c r="BM88" s="242"/>
      <c r="BN88" s="242"/>
      <c r="BO88" s="242"/>
      <c r="BP88" s="242"/>
      <c r="BQ88" s="242"/>
      <c r="BR88" s="242"/>
      <c r="BS88" s="242"/>
      <c r="BT88" s="242"/>
      <c r="BU88" s="242"/>
      <c r="BV88" s="242"/>
    </row>
    <row r="89" spans="3:74" ht="12"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700"/>
      <c r="BE89" s="700"/>
      <c r="BF89" s="700"/>
      <c r="BG89" s="700"/>
      <c r="BH89" s="700"/>
      <c r="BI89" s="700"/>
      <c r="BJ89" s="242"/>
      <c r="BK89" s="242"/>
      <c r="BL89" s="242"/>
      <c r="BM89" s="242"/>
      <c r="BN89" s="242"/>
      <c r="BO89" s="242"/>
      <c r="BP89" s="242"/>
      <c r="BQ89" s="242"/>
      <c r="BR89" s="242"/>
      <c r="BS89" s="242"/>
      <c r="BT89" s="242"/>
      <c r="BU89" s="242"/>
      <c r="BV89" s="242"/>
    </row>
    <row r="91" spans="3:74" ht="12"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700"/>
      <c r="BE91" s="700"/>
      <c r="BF91" s="700"/>
      <c r="BG91" s="700"/>
      <c r="BH91" s="700"/>
      <c r="BI91" s="700"/>
      <c r="BJ91" s="242"/>
      <c r="BK91" s="242"/>
      <c r="BL91" s="242"/>
      <c r="BM91" s="242"/>
      <c r="BN91" s="242"/>
      <c r="BO91" s="242"/>
      <c r="BP91" s="242"/>
      <c r="BQ91" s="242"/>
      <c r="BR91" s="242"/>
      <c r="BS91" s="242"/>
      <c r="BT91" s="242"/>
      <c r="BU91" s="242"/>
      <c r="BV91" s="242"/>
    </row>
    <row r="92" spans="3:74" ht="12"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700"/>
      <c r="BE92" s="700"/>
      <c r="BF92" s="700"/>
      <c r="BG92" s="700"/>
      <c r="BH92" s="700"/>
      <c r="BI92" s="700"/>
      <c r="BJ92" s="242"/>
      <c r="BK92" s="242"/>
      <c r="BL92" s="242"/>
      <c r="BM92" s="242"/>
      <c r="BN92" s="242"/>
      <c r="BO92" s="242"/>
      <c r="BP92" s="242"/>
      <c r="BQ92" s="242"/>
      <c r="BR92" s="242"/>
      <c r="BS92" s="242"/>
      <c r="BT92" s="242"/>
      <c r="BU92" s="242"/>
      <c r="BV92" s="242"/>
    </row>
    <row r="93" spans="3:74" ht="12"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700"/>
      <c r="BE93" s="700"/>
      <c r="BF93" s="700"/>
      <c r="BG93" s="700"/>
      <c r="BH93" s="700"/>
      <c r="BI93" s="700"/>
      <c r="BJ93" s="242"/>
      <c r="BK93" s="242"/>
      <c r="BL93" s="242"/>
      <c r="BM93" s="242"/>
      <c r="BN93" s="242"/>
      <c r="BO93" s="242"/>
      <c r="BP93" s="242"/>
      <c r="BQ93" s="242"/>
      <c r="BR93" s="242"/>
      <c r="BS93" s="242"/>
      <c r="BT93" s="242"/>
      <c r="BU93" s="242"/>
      <c r="BV93" s="242"/>
    </row>
    <row r="95" spans="3:74" ht="12"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701"/>
      <c r="AZ95" s="701"/>
      <c r="BA95" s="701"/>
      <c r="BB95" s="701"/>
      <c r="BC95" s="701"/>
      <c r="BD95" s="701"/>
      <c r="BE95" s="701"/>
      <c r="BF95" s="701"/>
      <c r="BG95" s="701"/>
      <c r="BH95" s="701"/>
      <c r="BI95" s="701"/>
      <c r="BJ95" s="243"/>
      <c r="BK95" s="243"/>
      <c r="BL95" s="243"/>
      <c r="BM95" s="243"/>
      <c r="BN95" s="243"/>
      <c r="BO95" s="243"/>
      <c r="BP95" s="243"/>
      <c r="BQ95" s="243"/>
      <c r="BR95" s="243"/>
      <c r="BS95" s="243"/>
      <c r="BT95" s="243"/>
      <c r="BU95" s="243"/>
      <c r="BV95" s="243"/>
    </row>
    <row r="96" spans="3:74" ht="12"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701"/>
      <c r="AZ96" s="701"/>
      <c r="BA96" s="701"/>
      <c r="BB96" s="701"/>
      <c r="BC96" s="701"/>
      <c r="BD96" s="701"/>
      <c r="BE96" s="701"/>
      <c r="BF96" s="701"/>
      <c r="BG96" s="701"/>
      <c r="BH96" s="701"/>
      <c r="BI96" s="701"/>
      <c r="BJ96" s="243"/>
      <c r="BK96" s="243"/>
      <c r="BL96" s="243"/>
      <c r="BM96" s="243"/>
      <c r="BN96" s="243"/>
      <c r="BO96" s="243"/>
      <c r="BP96" s="243"/>
      <c r="BQ96" s="243"/>
      <c r="BR96" s="243"/>
      <c r="BS96" s="243"/>
      <c r="BT96" s="243"/>
      <c r="BU96" s="243"/>
      <c r="BV96" s="243"/>
    </row>
    <row r="97" spans="3:74" ht="12"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700"/>
      <c r="BE97" s="700"/>
      <c r="BF97" s="700"/>
      <c r="BG97" s="700"/>
      <c r="BH97" s="700"/>
      <c r="BI97" s="700"/>
      <c r="BJ97" s="242"/>
      <c r="BK97" s="242"/>
      <c r="BL97" s="242"/>
      <c r="BM97" s="242"/>
      <c r="BN97" s="242"/>
      <c r="BO97" s="242"/>
      <c r="BP97" s="242"/>
      <c r="BQ97" s="242"/>
      <c r="BR97" s="242"/>
      <c r="BS97" s="242"/>
      <c r="BT97" s="242"/>
      <c r="BU97" s="242"/>
      <c r="BV97" s="242"/>
    </row>
    <row r="99" spans="3:74" ht="12"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702"/>
      <c r="AZ99" s="702"/>
      <c r="BA99" s="702"/>
      <c r="BB99" s="702"/>
      <c r="BC99" s="702"/>
      <c r="BD99" s="702"/>
      <c r="BE99" s="702"/>
      <c r="BF99" s="702"/>
      <c r="BG99" s="702"/>
      <c r="BH99" s="702"/>
      <c r="BI99" s="702"/>
      <c r="BJ99" s="244"/>
      <c r="BK99" s="244"/>
      <c r="BL99" s="244"/>
      <c r="BM99" s="244"/>
      <c r="BN99" s="244"/>
      <c r="BO99" s="244"/>
      <c r="BP99" s="244"/>
      <c r="BQ99" s="244"/>
      <c r="BR99" s="244"/>
      <c r="BS99" s="244"/>
      <c r="BT99" s="244"/>
      <c r="BU99" s="244"/>
      <c r="BV99" s="244"/>
    </row>
    <row r="100" spans="3:74" ht="12"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3"/>
      <c r="AZ100" s="703"/>
      <c r="BA100" s="703"/>
      <c r="BB100" s="703"/>
      <c r="BC100" s="703"/>
      <c r="BD100" s="703"/>
      <c r="BE100" s="703"/>
      <c r="BF100" s="703"/>
      <c r="BG100" s="703"/>
      <c r="BH100" s="703"/>
      <c r="BI100" s="703"/>
      <c r="BJ100" s="245"/>
      <c r="BK100" s="245"/>
      <c r="BL100" s="245"/>
      <c r="BM100" s="245"/>
      <c r="BN100" s="245"/>
      <c r="BO100" s="245"/>
      <c r="BP100" s="245"/>
      <c r="BQ100" s="245"/>
      <c r="BR100" s="245"/>
      <c r="BS100" s="245"/>
      <c r="BT100" s="245"/>
      <c r="BU100" s="245"/>
      <c r="BV100" s="245"/>
    </row>
  </sheetData>
  <mergeCells count="16">
    <mergeCell ref="A1:A2"/>
    <mergeCell ref="C3:N3"/>
    <mergeCell ref="O3:Z3"/>
    <mergeCell ref="AA3:AL3"/>
    <mergeCell ref="B43:Q43"/>
    <mergeCell ref="B50:Q50"/>
    <mergeCell ref="B53:Q53"/>
    <mergeCell ref="AY3:BJ3"/>
    <mergeCell ref="BK3:BV3"/>
    <mergeCell ref="AM3:AX3"/>
    <mergeCell ref="B45:Q45"/>
    <mergeCell ref="B46:Q46"/>
    <mergeCell ref="B47:Q47"/>
    <mergeCell ref="B51:Q51"/>
    <mergeCell ref="B52:Q52"/>
    <mergeCell ref="B48:Q48"/>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2.42578125" style="248" customWidth="1"/>
    <col min="2" max="2" width="44.5703125" style="248" customWidth="1"/>
    <col min="3" max="50" width="6.5703125" style="248" customWidth="1"/>
    <col min="51" max="55" width="6.5703125" style="842" customWidth="1"/>
    <col min="56" max="58" width="6.5703125" style="709" customWidth="1"/>
    <col min="59" max="61" width="6.5703125" style="842" customWidth="1"/>
    <col min="62" max="74" width="6.5703125" style="248" customWidth="1"/>
    <col min="75" max="16384" width="11" style="248"/>
  </cols>
  <sheetData>
    <row r="1" spans="1:74" ht="12.75" customHeight="1" x14ac:dyDescent="0.2">
      <c r="A1" s="931" t="s">
        <v>478</v>
      </c>
      <c r="B1" s="246" t="s">
        <v>1393</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40"/>
      <c r="AZ1" s="840"/>
      <c r="BA1" s="840"/>
      <c r="BB1" s="840"/>
      <c r="BC1" s="840"/>
      <c r="BD1" s="705"/>
      <c r="BE1" s="705"/>
      <c r="BF1" s="705"/>
      <c r="BG1" s="840"/>
      <c r="BH1" s="840"/>
      <c r="BI1" s="840"/>
      <c r="BJ1" s="247"/>
      <c r="BK1" s="247"/>
      <c r="BL1" s="247"/>
      <c r="BM1" s="247"/>
      <c r="BN1" s="247"/>
      <c r="BO1" s="247"/>
      <c r="BP1" s="247"/>
      <c r="BQ1" s="247"/>
      <c r="BR1" s="247"/>
      <c r="BS1" s="247"/>
      <c r="BT1" s="247"/>
      <c r="BU1" s="247"/>
      <c r="BV1" s="247"/>
    </row>
    <row r="2" spans="1:74" ht="12.75" customHeight="1" x14ac:dyDescent="0.2">
      <c r="A2" s="932"/>
      <c r="B2" s="222" t="str">
        <f>"U.S. Energy Information Administration  |  Short-Term Energy Outlook  - "&amp;Dates!D1</f>
        <v>U.S. Energy Information Administration  |  Short-Term Energy Outlook  - February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760</v>
      </c>
      <c r="B3" s="250"/>
      <c r="C3" s="934">
        <f>Dates!D3</f>
        <v>2022</v>
      </c>
      <c r="D3" s="935"/>
      <c r="E3" s="935"/>
      <c r="F3" s="935"/>
      <c r="G3" s="935"/>
      <c r="H3" s="935"/>
      <c r="I3" s="935"/>
      <c r="J3" s="935"/>
      <c r="K3" s="935"/>
      <c r="L3" s="935"/>
      <c r="M3" s="935"/>
      <c r="N3" s="1012"/>
      <c r="O3" s="934">
        <f>C3+1</f>
        <v>2023</v>
      </c>
      <c r="P3" s="935"/>
      <c r="Q3" s="935"/>
      <c r="R3" s="935"/>
      <c r="S3" s="935"/>
      <c r="T3" s="935"/>
      <c r="U3" s="935"/>
      <c r="V3" s="935"/>
      <c r="W3" s="935"/>
      <c r="X3" s="935"/>
      <c r="Y3" s="935"/>
      <c r="Z3" s="1012"/>
      <c r="AA3" s="934">
        <f>O3+1</f>
        <v>2024</v>
      </c>
      <c r="AB3" s="935"/>
      <c r="AC3" s="935"/>
      <c r="AD3" s="935"/>
      <c r="AE3" s="935"/>
      <c r="AF3" s="935"/>
      <c r="AG3" s="935"/>
      <c r="AH3" s="935"/>
      <c r="AI3" s="935"/>
      <c r="AJ3" s="935"/>
      <c r="AK3" s="935"/>
      <c r="AL3" s="1012"/>
      <c r="AM3" s="934">
        <f>AA3+1</f>
        <v>2025</v>
      </c>
      <c r="AN3" s="935"/>
      <c r="AO3" s="935"/>
      <c r="AP3" s="935"/>
      <c r="AQ3" s="935"/>
      <c r="AR3" s="935"/>
      <c r="AS3" s="935"/>
      <c r="AT3" s="935"/>
      <c r="AU3" s="935"/>
      <c r="AV3" s="935"/>
      <c r="AW3" s="935"/>
      <c r="AX3" s="1012"/>
      <c r="AY3" s="934">
        <f>AM3+1</f>
        <v>2026</v>
      </c>
      <c r="AZ3" s="935"/>
      <c r="BA3" s="935"/>
      <c r="BB3" s="935"/>
      <c r="BC3" s="935"/>
      <c r="BD3" s="935"/>
      <c r="BE3" s="935"/>
      <c r="BF3" s="935"/>
      <c r="BG3" s="935"/>
      <c r="BH3" s="935"/>
      <c r="BI3" s="935"/>
      <c r="BJ3" s="1012"/>
      <c r="BK3" s="934">
        <f>AY3+1</f>
        <v>2027</v>
      </c>
      <c r="BL3" s="935"/>
      <c r="BM3" s="935"/>
      <c r="BN3" s="935"/>
      <c r="BO3" s="935"/>
      <c r="BP3" s="935"/>
      <c r="BQ3" s="935"/>
      <c r="BR3" s="935"/>
      <c r="BS3" s="935"/>
      <c r="BT3" s="935"/>
      <c r="BU3" s="935"/>
      <c r="BV3" s="1012"/>
    </row>
    <row r="4" spans="1:74" s="92" customFormat="1" ht="12.75" customHeight="1" x14ac:dyDescent="0.2">
      <c r="A4" s="322" t="str">
        <f>TEXT(Dates!$D$2,"dddd, mmmm d, yyyy")</f>
        <v>Thursday, February 5, 2026</v>
      </c>
      <c r="B4" s="25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s="92" customFormat="1" ht="12"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489"/>
      <c r="BA5" s="489"/>
      <c r="BB5" s="489"/>
      <c r="BC5" s="489"/>
      <c r="BD5" s="489"/>
      <c r="BE5" s="489"/>
      <c r="BF5" s="489"/>
      <c r="BG5" s="489"/>
      <c r="BH5" s="489"/>
      <c r="BI5" s="489"/>
      <c r="BJ5" s="489"/>
      <c r="BK5" s="489"/>
      <c r="BL5" s="489"/>
      <c r="BM5" s="489"/>
      <c r="BN5" s="489"/>
      <c r="BO5" s="489"/>
      <c r="BP5" s="489"/>
      <c r="BQ5" s="489"/>
      <c r="BR5" s="489"/>
      <c r="BS5" s="489"/>
      <c r="BT5" s="489"/>
      <c r="BU5" s="489"/>
      <c r="BV5" s="489"/>
    </row>
    <row r="6" spans="1:74" s="92" customFormat="1" ht="12" customHeight="1" x14ac:dyDescent="0.2">
      <c r="A6" s="498" t="s">
        <v>15</v>
      </c>
      <c r="B6" s="753" t="s">
        <v>1385</v>
      </c>
      <c r="C6" s="111">
        <v>0.67651470999999996</v>
      </c>
      <c r="D6" s="111">
        <v>0.63706681799999998</v>
      </c>
      <c r="E6" s="111">
        <v>0.72539581200000003</v>
      </c>
      <c r="F6" s="111">
        <v>0.70987112299999999</v>
      </c>
      <c r="G6" s="111">
        <v>0.73522841400000005</v>
      </c>
      <c r="H6" s="111">
        <v>0.72022448500000003</v>
      </c>
      <c r="I6" s="111">
        <v>0.70213952300000004</v>
      </c>
      <c r="J6" s="111">
        <v>0.67486178500000005</v>
      </c>
      <c r="K6" s="111">
        <v>0.62801006800000003</v>
      </c>
      <c r="L6" s="111">
        <v>0.65687134899999999</v>
      </c>
      <c r="M6" s="111">
        <v>0.67503311899999996</v>
      </c>
      <c r="N6" s="111">
        <v>0.67147430399999997</v>
      </c>
      <c r="O6" s="111">
        <v>0.68019837400000005</v>
      </c>
      <c r="P6" s="111">
        <v>0.645583201</v>
      </c>
      <c r="Q6" s="111">
        <v>0.72283810900000001</v>
      </c>
      <c r="R6" s="111">
        <v>0.69837925499999998</v>
      </c>
      <c r="S6" s="111">
        <v>0.73915989299999996</v>
      </c>
      <c r="T6" s="111">
        <v>0.69079301599999998</v>
      </c>
      <c r="U6" s="111">
        <v>0.70066507200000006</v>
      </c>
      <c r="V6" s="111">
        <v>0.70761924899999995</v>
      </c>
      <c r="W6" s="111">
        <v>0.65861266900000004</v>
      </c>
      <c r="X6" s="111">
        <v>0.68765152600000001</v>
      </c>
      <c r="Y6" s="111">
        <v>0.66501791499999996</v>
      </c>
      <c r="Z6" s="111">
        <v>0.69526593699999995</v>
      </c>
      <c r="AA6" s="111">
        <v>0.66674004600000003</v>
      </c>
      <c r="AB6" s="111">
        <v>0.69561799599999996</v>
      </c>
      <c r="AC6" s="111">
        <v>0.75507662399999997</v>
      </c>
      <c r="AD6" s="111">
        <v>0.74872047100000005</v>
      </c>
      <c r="AE6" s="111">
        <v>0.77337426499999995</v>
      </c>
      <c r="AF6" s="111">
        <v>0.75988618799999996</v>
      </c>
      <c r="AG6" s="111">
        <v>0.74558117800000001</v>
      </c>
      <c r="AH6" s="111">
        <v>0.73531621899999999</v>
      </c>
      <c r="AI6" s="111">
        <v>0.68350922300000005</v>
      </c>
      <c r="AJ6" s="111">
        <v>0.72164809699999999</v>
      </c>
      <c r="AK6" s="111">
        <v>0.69893460500000004</v>
      </c>
      <c r="AL6" s="111">
        <v>0.71106351800000001</v>
      </c>
      <c r="AM6" s="111">
        <v>0.71189499700000003</v>
      </c>
      <c r="AN6" s="111">
        <v>0.66564486599999995</v>
      </c>
      <c r="AO6" s="111">
        <v>0.77973297500000005</v>
      </c>
      <c r="AP6" s="111">
        <v>0.76313113799999999</v>
      </c>
      <c r="AQ6" s="111">
        <v>0.75782113399999995</v>
      </c>
      <c r="AR6" s="111">
        <v>0.75070232199999998</v>
      </c>
      <c r="AS6" s="111">
        <v>0.755162165</v>
      </c>
      <c r="AT6" s="111">
        <v>0.72899286500000005</v>
      </c>
      <c r="AU6" s="111">
        <v>0.67844473100000002</v>
      </c>
      <c r="AV6" s="111">
        <v>0.739063833</v>
      </c>
      <c r="AW6" s="111">
        <v>0.697770844</v>
      </c>
      <c r="AX6" s="111">
        <v>0.72812748599999999</v>
      </c>
      <c r="AY6" s="111">
        <v>0.74348882199999999</v>
      </c>
      <c r="AZ6" s="497">
        <v>0.6883186</v>
      </c>
      <c r="BA6" s="497">
        <v>0.80482419999999999</v>
      </c>
      <c r="BB6" s="497">
        <v>0.80077940000000003</v>
      </c>
      <c r="BC6" s="497">
        <v>0.82150599999999996</v>
      </c>
      <c r="BD6" s="497">
        <v>0.82170489999999996</v>
      </c>
      <c r="BE6" s="497">
        <v>0.82163909999999996</v>
      </c>
      <c r="BF6" s="497">
        <v>0.79780010000000001</v>
      </c>
      <c r="BG6" s="497">
        <v>0.73867039999999995</v>
      </c>
      <c r="BH6" s="497">
        <v>0.78496089999999996</v>
      </c>
      <c r="BI6" s="497">
        <v>0.75025509999999995</v>
      </c>
      <c r="BJ6" s="497">
        <v>0.76436870000000001</v>
      </c>
      <c r="BK6" s="497">
        <v>0.78343969999999996</v>
      </c>
      <c r="BL6" s="497">
        <v>0.73981050000000004</v>
      </c>
      <c r="BM6" s="497">
        <v>0.8614906</v>
      </c>
      <c r="BN6" s="497">
        <v>0.85806530000000003</v>
      </c>
      <c r="BO6" s="497">
        <v>0.88023450000000003</v>
      </c>
      <c r="BP6" s="497">
        <v>0.87738950000000004</v>
      </c>
      <c r="BQ6" s="497">
        <v>0.87296019999999996</v>
      </c>
      <c r="BR6" s="497">
        <v>0.8435646</v>
      </c>
      <c r="BS6" s="497">
        <v>0.77889439999999999</v>
      </c>
      <c r="BT6" s="497">
        <v>0.82464669999999995</v>
      </c>
      <c r="BU6" s="497">
        <v>0.7825915</v>
      </c>
      <c r="BV6" s="497">
        <v>0.78894719999999996</v>
      </c>
    </row>
    <row r="7" spans="1:74" s="92" customFormat="1" ht="12" customHeight="1" x14ac:dyDescent="0.2">
      <c r="A7" s="252" t="s">
        <v>756</v>
      </c>
      <c r="B7" s="494" t="s">
        <v>1386</v>
      </c>
      <c r="C7" s="430">
        <v>3.1295587E-2</v>
      </c>
      <c r="D7" s="430">
        <v>3.0563467E-2</v>
      </c>
      <c r="E7" s="430">
        <v>3.720445E-2</v>
      </c>
      <c r="F7" s="430">
        <v>3.7976023999999997E-2</v>
      </c>
      <c r="G7" s="430">
        <v>3.7220423000000002E-2</v>
      </c>
      <c r="H7" s="430">
        <v>4.2690897999999998E-2</v>
      </c>
      <c r="I7" s="430">
        <v>3.8082709999999999E-2</v>
      </c>
      <c r="J7" s="430">
        <v>4.1901542999999999E-2</v>
      </c>
      <c r="K7" s="430">
        <v>3.8419116000000003E-2</v>
      </c>
      <c r="L7" s="430">
        <v>4.3662446000000001E-2</v>
      </c>
      <c r="M7" s="430">
        <v>4.0525326E-2</v>
      </c>
      <c r="N7" s="430">
        <v>4.2173932999999997E-2</v>
      </c>
      <c r="O7" s="430">
        <v>4.4645181999999999E-2</v>
      </c>
      <c r="P7" s="430">
        <v>4.2885108999999998E-2</v>
      </c>
      <c r="Q7" s="430">
        <v>5.1505184000000002E-2</v>
      </c>
      <c r="R7" s="430">
        <v>4.8101869999999998E-2</v>
      </c>
      <c r="S7" s="430">
        <v>6.4170592999999998E-2</v>
      </c>
      <c r="T7" s="430">
        <v>6.0559067000000001E-2</v>
      </c>
      <c r="U7" s="430">
        <v>5.3738974000000002E-2</v>
      </c>
      <c r="V7" s="430">
        <v>6.0734539999999997E-2</v>
      </c>
      <c r="W7" s="430">
        <v>6.0538793E-2</v>
      </c>
      <c r="X7" s="430">
        <v>5.9065284000000003E-2</v>
      </c>
      <c r="Y7" s="430">
        <v>5.133977E-2</v>
      </c>
      <c r="Z7" s="430">
        <v>6.3211620999999996E-2</v>
      </c>
      <c r="AA7" s="430">
        <v>5.3344263000000003E-2</v>
      </c>
      <c r="AB7" s="430">
        <v>6.2005591999999998E-2</v>
      </c>
      <c r="AC7" s="430">
        <v>5.9853523999999998E-2</v>
      </c>
      <c r="AD7" s="430">
        <v>6.4731357000000003E-2</v>
      </c>
      <c r="AE7" s="430">
        <v>6.5499103000000003E-2</v>
      </c>
      <c r="AF7" s="430">
        <v>6.7371087999999996E-2</v>
      </c>
      <c r="AG7" s="430">
        <v>7.2994892000000006E-2</v>
      </c>
      <c r="AH7" s="430">
        <v>6.5279893000000005E-2</v>
      </c>
      <c r="AI7" s="430">
        <v>6.5176423999999997E-2</v>
      </c>
      <c r="AJ7" s="430">
        <v>6.6892008000000003E-2</v>
      </c>
      <c r="AK7" s="430">
        <v>6.4165659E-2</v>
      </c>
      <c r="AL7" s="430">
        <v>6.2758277000000001E-2</v>
      </c>
      <c r="AM7" s="430">
        <v>4.0946778000000003E-2</v>
      </c>
      <c r="AN7" s="430">
        <v>4.4774973000000003E-2</v>
      </c>
      <c r="AO7" s="430">
        <v>4.6282542000000003E-2</v>
      </c>
      <c r="AP7" s="430">
        <v>4.6348503999999999E-2</v>
      </c>
      <c r="AQ7" s="430">
        <v>4.4341347000000003E-2</v>
      </c>
      <c r="AR7" s="430">
        <v>3.7787912E-2</v>
      </c>
      <c r="AS7" s="430">
        <v>4.4394747999999998E-2</v>
      </c>
      <c r="AT7" s="430">
        <v>4.3195465000000002E-2</v>
      </c>
      <c r="AU7" s="430">
        <v>4.5549147999999998E-2</v>
      </c>
      <c r="AV7" s="430">
        <v>5.7579902000000002E-2</v>
      </c>
      <c r="AW7" s="430">
        <v>4.6235968000000002E-2</v>
      </c>
      <c r="AX7" s="430">
        <v>4.9357564999999999E-2</v>
      </c>
      <c r="AY7" s="430">
        <v>4.2597230999999999E-2</v>
      </c>
      <c r="AZ7" s="435">
        <v>4.28884E-2</v>
      </c>
      <c r="BA7" s="435">
        <v>4.9734199999999999E-2</v>
      </c>
      <c r="BB7" s="435">
        <v>5.2437499999999998E-2</v>
      </c>
      <c r="BC7" s="435">
        <v>5.9111299999999999E-2</v>
      </c>
      <c r="BD7" s="435">
        <v>5.9904499999999999E-2</v>
      </c>
      <c r="BE7" s="435">
        <v>6.3256999999999994E-2</v>
      </c>
      <c r="BF7" s="435">
        <v>6.4884200000000003E-2</v>
      </c>
      <c r="BG7" s="435">
        <v>6.3875199999999993E-2</v>
      </c>
      <c r="BH7" s="435">
        <v>6.56447E-2</v>
      </c>
      <c r="BI7" s="435">
        <v>6.3963699999999998E-2</v>
      </c>
      <c r="BJ7" s="435">
        <v>6.7571999999999993E-2</v>
      </c>
      <c r="BK7" s="435">
        <v>6.16822E-2</v>
      </c>
      <c r="BL7" s="435">
        <v>5.8908299999999997E-2</v>
      </c>
      <c r="BM7" s="435">
        <v>6.5725099999999995E-2</v>
      </c>
      <c r="BN7" s="435">
        <v>6.5185599999999996E-2</v>
      </c>
      <c r="BO7" s="435">
        <v>6.9315799999999997E-2</v>
      </c>
      <c r="BP7" s="435">
        <v>6.7849999999999994E-2</v>
      </c>
      <c r="BQ7" s="435">
        <v>6.9629999999999997E-2</v>
      </c>
      <c r="BR7" s="435">
        <v>6.9678599999999993E-2</v>
      </c>
      <c r="BS7" s="435">
        <v>6.7779599999999995E-2</v>
      </c>
      <c r="BT7" s="435">
        <v>6.8951899999999997E-2</v>
      </c>
      <c r="BU7" s="435">
        <v>6.6203700000000004E-2</v>
      </c>
      <c r="BV7" s="435">
        <v>6.9697999999999996E-2</v>
      </c>
    </row>
    <row r="8" spans="1:74" s="92" customFormat="1" ht="12" customHeight="1" x14ac:dyDescent="0.2">
      <c r="A8" s="253" t="s">
        <v>534</v>
      </c>
      <c r="B8" s="494" t="s">
        <v>1387</v>
      </c>
      <c r="C8" s="430">
        <v>7.0911891000000005E-2</v>
      </c>
      <c r="D8" s="430">
        <v>6.2452928999999997E-2</v>
      </c>
      <c r="E8" s="430">
        <v>6.9747570999999994E-2</v>
      </c>
      <c r="F8" s="430">
        <v>6.4053737999999999E-2</v>
      </c>
      <c r="G8" s="430">
        <v>6.9145580999999998E-2</v>
      </c>
      <c r="H8" s="430">
        <v>6.9177629000000004E-2</v>
      </c>
      <c r="I8" s="430">
        <v>6.9699365999999999E-2</v>
      </c>
      <c r="J8" s="430">
        <v>6.7535672000000005E-2</v>
      </c>
      <c r="K8" s="430">
        <v>5.9938685999999998E-2</v>
      </c>
      <c r="L8" s="430">
        <v>6.9516270000000005E-2</v>
      </c>
      <c r="M8" s="430">
        <v>6.9719157000000004E-2</v>
      </c>
      <c r="N8" s="430">
        <v>6.6330149000000005E-2</v>
      </c>
      <c r="O8" s="430">
        <v>6.8562037000000006E-2</v>
      </c>
      <c r="P8" s="430">
        <v>6.1770986E-2</v>
      </c>
      <c r="Q8" s="430">
        <v>6.7602050999999996E-2</v>
      </c>
      <c r="R8" s="430">
        <v>6.4392172999999997E-2</v>
      </c>
      <c r="S8" s="430">
        <v>6.8093702000000006E-2</v>
      </c>
      <c r="T8" s="430">
        <v>6.8680964999999997E-2</v>
      </c>
      <c r="U8" s="430">
        <v>7.0732563999999998E-2</v>
      </c>
      <c r="V8" s="430">
        <v>6.8742112999999994E-2</v>
      </c>
      <c r="W8" s="430">
        <v>6.6525910999999993E-2</v>
      </c>
      <c r="X8" s="430">
        <v>7.0353463000000005E-2</v>
      </c>
      <c r="Y8" s="430">
        <v>6.9776497000000007E-2</v>
      </c>
      <c r="Z8" s="430">
        <v>7.4058390000000002E-2</v>
      </c>
      <c r="AA8" s="430">
        <v>6.8115101999999997E-2</v>
      </c>
      <c r="AB8" s="430">
        <v>6.8758653000000003E-2</v>
      </c>
      <c r="AC8" s="430">
        <v>7.3257326999999997E-2</v>
      </c>
      <c r="AD8" s="430">
        <v>6.5203198000000004E-2</v>
      </c>
      <c r="AE8" s="430">
        <v>7.0329593999999995E-2</v>
      </c>
      <c r="AF8" s="430">
        <v>6.9190451E-2</v>
      </c>
      <c r="AG8" s="430">
        <v>7.4712283000000004E-2</v>
      </c>
      <c r="AH8" s="430">
        <v>7.4066025999999993E-2</v>
      </c>
      <c r="AI8" s="430">
        <v>6.9052136E-2</v>
      </c>
      <c r="AJ8" s="430">
        <v>7.1917673000000001E-2</v>
      </c>
      <c r="AK8" s="430">
        <v>7.3805098999999999E-2</v>
      </c>
      <c r="AL8" s="430">
        <v>7.5536473000000007E-2</v>
      </c>
      <c r="AM8" s="430">
        <v>7.2054898000000006E-2</v>
      </c>
      <c r="AN8" s="430">
        <v>6.5210949000000004E-2</v>
      </c>
      <c r="AO8" s="430">
        <v>7.0213963000000004E-2</v>
      </c>
      <c r="AP8" s="430">
        <v>6.5847797999999999E-2</v>
      </c>
      <c r="AQ8" s="430">
        <v>6.8914031000000001E-2</v>
      </c>
      <c r="AR8" s="430">
        <v>6.9423086999999994E-2</v>
      </c>
      <c r="AS8" s="430">
        <v>7.1864042000000003E-2</v>
      </c>
      <c r="AT8" s="430">
        <v>7.1942357999999998E-2</v>
      </c>
      <c r="AU8" s="430">
        <v>6.7601976999999994E-2</v>
      </c>
      <c r="AV8" s="430">
        <v>7.3174635000000002E-2</v>
      </c>
      <c r="AW8" s="430">
        <v>7.4688000000000004E-2</v>
      </c>
      <c r="AX8" s="430">
        <v>7.4405100000000002E-2</v>
      </c>
      <c r="AY8" s="430">
        <v>7.7794500000000003E-2</v>
      </c>
      <c r="AZ8" s="435">
        <v>6.3105300000000003E-2</v>
      </c>
      <c r="BA8" s="435">
        <v>7.0687799999999995E-2</v>
      </c>
      <c r="BB8" s="435">
        <v>6.7631700000000003E-2</v>
      </c>
      <c r="BC8" s="435">
        <v>7.1463299999999993E-2</v>
      </c>
      <c r="BD8" s="435">
        <v>6.9661100000000004E-2</v>
      </c>
      <c r="BE8" s="435">
        <v>7.2055900000000006E-2</v>
      </c>
      <c r="BF8" s="435">
        <v>7.24963E-2</v>
      </c>
      <c r="BG8" s="435">
        <v>6.85722E-2</v>
      </c>
      <c r="BH8" s="435">
        <v>7.2643299999999994E-2</v>
      </c>
      <c r="BI8" s="435">
        <v>7.2674900000000001E-2</v>
      </c>
      <c r="BJ8" s="435">
        <v>7.4535799999999999E-2</v>
      </c>
      <c r="BK8" s="435">
        <v>7.3309899999999997E-2</v>
      </c>
      <c r="BL8" s="435">
        <v>6.2799099999999997E-2</v>
      </c>
      <c r="BM8" s="435">
        <v>7.0852399999999996E-2</v>
      </c>
      <c r="BN8" s="435">
        <v>6.7536799999999994E-2</v>
      </c>
      <c r="BO8" s="435">
        <v>7.21474E-2</v>
      </c>
      <c r="BP8" s="435">
        <v>7.0404999999999995E-2</v>
      </c>
      <c r="BQ8" s="435">
        <v>7.2465699999999994E-2</v>
      </c>
      <c r="BR8" s="435">
        <v>7.3158899999999999E-2</v>
      </c>
      <c r="BS8" s="435">
        <v>6.92604E-2</v>
      </c>
      <c r="BT8" s="435">
        <v>7.3186000000000001E-2</v>
      </c>
      <c r="BU8" s="435">
        <v>7.2743000000000002E-2</v>
      </c>
      <c r="BV8" s="435">
        <v>7.4363299999999993E-2</v>
      </c>
    </row>
    <row r="9" spans="1:74" s="92" customFormat="1" ht="12" customHeight="1" x14ac:dyDescent="0.2">
      <c r="A9" s="252" t="s">
        <v>32</v>
      </c>
      <c r="B9" s="494" t="s">
        <v>1049</v>
      </c>
      <c r="C9" s="430">
        <v>9.0445440000000002E-2</v>
      </c>
      <c r="D9" s="430">
        <v>8.4295369999999994E-2</v>
      </c>
      <c r="E9" s="430">
        <v>9.9925772999999996E-2</v>
      </c>
      <c r="F9" s="430">
        <v>9.3226297E-2</v>
      </c>
      <c r="G9" s="430">
        <v>0.101269891</v>
      </c>
      <c r="H9" s="430">
        <v>0.100930437</v>
      </c>
      <c r="I9" s="430">
        <v>9.7857899999999998E-2</v>
      </c>
      <c r="J9" s="430">
        <v>0.103663043</v>
      </c>
      <c r="K9" s="430">
        <v>9.3779508999999997E-2</v>
      </c>
      <c r="L9" s="430">
        <v>0.10251750900000001</v>
      </c>
      <c r="M9" s="430">
        <v>9.8440532999999997E-2</v>
      </c>
      <c r="N9" s="430">
        <v>9.6384765999999997E-2</v>
      </c>
      <c r="O9" s="430">
        <v>9.4873180000000001E-2</v>
      </c>
      <c r="P9" s="430">
        <v>8.4836275000000003E-2</v>
      </c>
      <c r="Q9" s="430">
        <v>0.101296462</v>
      </c>
      <c r="R9" s="430">
        <v>9.4316623000000002E-2</v>
      </c>
      <c r="S9" s="430">
        <v>0.10161271199999999</v>
      </c>
      <c r="T9" s="430">
        <v>0.101708233</v>
      </c>
      <c r="U9" s="430">
        <v>9.9522740999999998E-2</v>
      </c>
      <c r="V9" s="430">
        <v>0.10520595100000001</v>
      </c>
      <c r="W9" s="430">
        <v>9.4846362000000004E-2</v>
      </c>
      <c r="X9" s="430">
        <v>0.104507313</v>
      </c>
      <c r="Y9" s="430">
        <v>9.8356734000000001E-2</v>
      </c>
      <c r="Z9" s="430">
        <v>9.7879535000000004E-2</v>
      </c>
      <c r="AA9" s="430">
        <v>9.0130072000000006E-2</v>
      </c>
      <c r="AB9" s="430">
        <v>9.2289610999999994E-2</v>
      </c>
      <c r="AC9" s="430">
        <v>9.8795079999999993E-2</v>
      </c>
      <c r="AD9" s="430">
        <v>9.1449378999999997E-2</v>
      </c>
      <c r="AE9" s="430">
        <v>0.106315246</v>
      </c>
      <c r="AF9" s="430">
        <v>9.8013145999999995E-2</v>
      </c>
      <c r="AG9" s="430">
        <v>0.104449765</v>
      </c>
      <c r="AH9" s="430">
        <v>0.102176637</v>
      </c>
      <c r="AI9" s="430">
        <v>9.6094018000000003E-2</v>
      </c>
      <c r="AJ9" s="430">
        <v>0.104262756</v>
      </c>
      <c r="AK9" s="430">
        <v>9.7135473E-2</v>
      </c>
      <c r="AL9" s="430">
        <v>9.7274682000000001E-2</v>
      </c>
      <c r="AM9" s="430">
        <v>9.5196401999999999E-2</v>
      </c>
      <c r="AN9" s="430">
        <v>8.8392003999999996E-2</v>
      </c>
      <c r="AO9" s="430">
        <v>9.7058456000000001E-2</v>
      </c>
      <c r="AP9" s="430">
        <v>9.9199712999999995E-2</v>
      </c>
      <c r="AQ9" s="430">
        <v>9.8368803000000005E-2</v>
      </c>
      <c r="AR9" s="430">
        <v>0.10171643299999999</v>
      </c>
      <c r="AS9" s="430">
        <v>0.10326218400000001</v>
      </c>
      <c r="AT9" s="430">
        <v>0.102558598</v>
      </c>
      <c r="AU9" s="430">
        <v>9.7241068E-2</v>
      </c>
      <c r="AV9" s="430">
        <v>0.104000303</v>
      </c>
      <c r="AW9" s="430">
        <v>9.6887292999999999E-2</v>
      </c>
      <c r="AX9" s="430">
        <v>9.7803988999999994E-2</v>
      </c>
      <c r="AY9" s="430">
        <v>9.4051879000000005E-2</v>
      </c>
      <c r="AZ9" s="435">
        <v>8.7132600000000004E-2</v>
      </c>
      <c r="BA9" s="435">
        <v>9.6770700000000001E-2</v>
      </c>
      <c r="BB9" s="435">
        <v>9.4995300000000005E-2</v>
      </c>
      <c r="BC9" s="435">
        <v>0.10205930000000001</v>
      </c>
      <c r="BD9" s="435">
        <v>9.9603899999999995E-2</v>
      </c>
      <c r="BE9" s="435">
        <v>0.10154150000000001</v>
      </c>
      <c r="BF9" s="435">
        <v>0.1020639</v>
      </c>
      <c r="BG9" s="435">
        <v>9.4785800000000003E-2</v>
      </c>
      <c r="BH9" s="435">
        <v>0.1031257</v>
      </c>
      <c r="BI9" s="435">
        <v>9.6993800000000005E-2</v>
      </c>
      <c r="BJ9" s="435">
        <v>9.9641300000000002E-2</v>
      </c>
      <c r="BK9" s="435">
        <v>9.3596799999999994E-2</v>
      </c>
      <c r="BL9" s="435">
        <v>8.7060299999999993E-2</v>
      </c>
      <c r="BM9" s="435">
        <v>9.65332E-2</v>
      </c>
      <c r="BN9" s="435">
        <v>9.4968800000000006E-2</v>
      </c>
      <c r="BO9" s="435">
        <v>0.1023654</v>
      </c>
      <c r="BP9" s="435">
        <v>9.9720199999999995E-2</v>
      </c>
      <c r="BQ9" s="435">
        <v>0.1013498</v>
      </c>
      <c r="BR9" s="435">
        <v>0.10179000000000001</v>
      </c>
      <c r="BS9" s="435">
        <v>9.4688999999999995E-2</v>
      </c>
      <c r="BT9" s="435">
        <v>0.102862</v>
      </c>
      <c r="BU9" s="435">
        <v>9.6492999999999995E-2</v>
      </c>
      <c r="BV9" s="435">
        <v>9.9116999999999997E-2</v>
      </c>
    </row>
    <row r="10" spans="1:74" s="92" customFormat="1" ht="12" customHeight="1" x14ac:dyDescent="0.2">
      <c r="A10" s="249" t="s">
        <v>22</v>
      </c>
      <c r="B10" s="494" t="s">
        <v>1042</v>
      </c>
      <c r="C10" s="430">
        <v>1.0409272000000001E-2</v>
      </c>
      <c r="D10" s="430">
        <v>9.1119540000000002E-3</v>
      </c>
      <c r="E10" s="430">
        <v>9.7821339999999996E-3</v>
      </c>
      <c r="F10" s="430">
        <v>9.5936300000000006E-3</v>
      </c>
      <c r="G10" s="430">
        <v>9.9210500000000007E-3</v>
      </c>
      <c r="H10" s="430">
        <v>9.5742220000000003E-3</v>
      </c>
      <c r="I10" s="430">
        <v>9.9702699999999998E-3</v>
      </c>
      <c r="J10" s="430">
        <v>1.0013032E-2</v>
      </c>
      <c r="K10" s="430">
        <v>9.7550359999999999E-3</v>
      </c>
      <c r="L10" s="430">
        <v>9.8235370000000002E-3</v>
      </c>
      <c r="M10" s="430">
        <v>9.984784E-3</v>
      </c>
      <c r="N10" s="430">
        <v>1.0449682E-2</v>
      </c>
      <c r="O10" s="430">
        <v>1.0238208E-2</v>
      </c>
      <c r="P10" s="430">
        <v>9.3120979999999996E-3</v>
      </c>
      <c r="Q10" s="430">
        <v>1.0312777E-2</v>
      </c>
      <c r="R10" s="430">
        <v>9.8442159999999994E-3</v>
      </c>
      <c r="S10" s="430">
        <v>9.9832840000000003E-3</v>
      </c>
      <c r="T10" s="430">
        <v>9.6322040000000001E-3</v>
      </c>
      <c r="U10" s="430">
        <v>9.8154060000000005E-3</v>
      </c>
      <c r="V10" s="430">
        <v>9.7159640000000005E-3</v>
      </c>
      <c r="W10" s="430">
        <v>9.7045729999999993E-3</v>
      </c>
      <c r="X10" s="430">
        <v>1.0237883999999999E-2</v>
      </c>
      <c r="Y10" s="430">
        <v>1.0131223E-2</v>
      </c>
      <c r="Z10" s="430">
        <v>1.0417727E-2</v>
      </c>
      <c r="AA10" s="430">
        <v>1.0151643E-2</v>
      </c>
      <c r="AB10" s="430">
        <v>9.4763969999999993E-3</v>
      </c>
      <c r="AC10" s="430">
        <v>1.0016977999999999E-2</v>
      </c>
      <c r="AD10" s="430">
        <v>9.5712680000000008E-3</v>
      </c>
      <c r="AE10" s="430">
        <v>9.6306849999999999E-3</v>
      </c>
      <c r="AF10" s="430">
        <v>9.3058140000000008E-3</v>
      </c>
      <c r="AG10" s="430">
        <v>9.5326070000000002E-3</v>
      </c>
      <c r="AH10" s="430">
        <v>9.5657789999999999E-3</v>
      </c>
      <c r="AI10" s="430">
        <v>9.3042790000000004E-3</v>
      </c>
      <c r="AJ10" s="430">
        <v>9.6812129999999993E-3</v>
      </c>
      <c r="AK10" s="430">
        <v>9.7002040000000005E-3</v>
      </c>
      <c r="AL10" s="430">
        <v>1.0132293000000001E-2</v>
      </c>
      <c r="AM10" s="430">
        <v>1.0133039E-2</v>
      </c>
      <c r="AN10" s="430">
        <v>9.1422880000000002E-3</v>
      </c>
      <c r="AO10" s="430">
        <v>1.0128052E-2</v>
      </c>
      <c r="AP10" s="430">
        <v>9.6758929999999996E-3</v>
      </c>
      <c r="AQ10" s="430">
        <v>9.6689789999999994E-3</v>
      </c>
      <c r="AR10" s="430">
        <v>9.5783220000000002E-3</v>
      </c>
      <c r="AS10" s="430">
        <v>9.7775910000000004E-3</v>
      </c>
      <c r="AT10" s="430">
        <v>9.9953379999999994E-3</v>
      </c>
      <c r="AU10" s="430">
        <v>9.5987959999999997E-3</v>
      </c>
      <c r="AV10" s="430">
        <v>9.7163670000000001E-3</v>
      </c>
      <c r="AW10" s="430">
        <v>9.5196900000000008E-3</v>
      </c>
      <c r="AX10" s="430">
        <v>9.7756900000000001E-3</v>
      </c>
      <c r="AY10" s="430">
        <v>9.8217700000000005E-3</v>
      </c>
      <c r="AZ10" s="435">
        <v>9.2130600000000003E-3</v>
      </c>
      <c r="BA10" s="435">
        <v>9.8486900000000002E-3</v>
      </c>
      <c r="BB10" s="435">
        <v>9.7415799999999997E-3</v>
      </c>
      <c r="BC10" s="435">
        <v>8.9726700000000003E-3</v>
      </c>
      <c r="BD10" s="435">
        <v>9.5167800000000007E-3</v>
      </c>
      <c r="BE10" s="435">
        <v>1.0001599999999999E-2</v>
      </c>
      <c r="BF10" s="435">
        <v>1.01481E-2</v>
      </c>
      <c r="BG10" s="435">
        <v>9.9449199999999995E-3</v>
      </c>
      <c r="BH10" s="435">
        <v>9.9752799999999996E-3</v>
      </c>
      <c r="BI10" s="435">
        <v>9.9081399999999993E-3</v>
      </c>
      <c r="BJ10" s="435">
        <v>1.02706E-2</v>
      </c>
      <c r="BK10" s="435">
        <v>1.02226E-2</v>
      </c>
      <c r="BL10" s="435">
        <v>9.5033800000000005E-3</v>
      </c>
      <c r="BM10" s="435">
        <v>9.9386800000000001E-3</v>
      </c>
      <c r="BN10" s="435">
        <v>9.7531800000000002E-3</v>
      </c>
      <c r="BO10" s="435">
        <v>8.7611200000000007E-3</v>
      </c>
      <c r="BP10" s="435">
        <v>9.4815000000000003E-3</v>
      </c>
      <c r="BQ10" s="435">
        <v>1.01482E-2</v>
      </c>
      <c r="BR10" s="435">
        <v>1.0320299999999999E-2</v>
      </c>
      <c r="BS10" s="435">
        <v>1.00173E-2</v>
      </c>
      <c r="BT10" s="435">
        <v>9.9094999999999999E-3</v>
      </c>
      <c r="BU10" s="435">
        <v>9.9166099999999993E-3</v>
      </c>
      <c r="BV10" s="435">
        <v>1.03912E-2</v>
      </c>
    </row>
    <row r="11" spans="1:74" s="92" customFormat="1" ht="12" customHeight="1" x14ac:dyDescent="0.2">
      <c r="A11" s="249" t="s">
        <v>21</v>
      </c>
      <c r="B11" s="494" t="s">
        <v>1388</v>
      </c>
      <c r="C11" s="430">
        <v>8.2562257E-2</v>
      </c>
      <c r="D11" s="430">
        <v>7.2745778999999997E-2</v>
      </c>
      <c r="E11" s="430">
        <v>8.3377053000000007E-2</v>
      </c>
      <c r="F11" s="430">
        <v>6.8464633999999996E-2</v>
      </c>
      <c r="G11" s="430">
        <v>7.9700155999999994E-2</v>
      </c>
      <c r="H11" s="430">
        <v>8.8670357000000005E-2</v>
      </c>
      <c r="I11" s="430">
        <v>8.3824154999999997E-2</v>
      </c>
      <c r="J11" s="430">
        <v>7.2105621999999994E-2</v>
      </c>
      <c r="K11" s="430">
        <v>5.8093213999999997E-2</v>
      </c>
      <c r="L11" s="430">
        <v>4.9021632000000002E-2</v>
      </c>
      <c r="M11" s="430">
        <v>6.1068480000000001E-2</v>
      </c>
      <c r="N11" s="430">
        <v>6.9705592999999996E-2</v>
      </c>
      <c r="O11" s="430">
        <v>7.7637388000000002E-2</v>
      </c>
      <c r="P11" s="430">
        <v>6.8107417000000003E-2</v>
      </c>
      <c r="Q11" s="430">
        <v>7.2782741999999997E-2</v>
      </c>
      <c r="R11" s="430">
        <v>6.7624503000000002E-2</v>
      </c>
      <c r="S11" s="430">
        <v>9.4346204000000003E-2</v>
      </c>
      <c r="T11" s="430">
        <v>7.3604479E-2</v>
      </c>
      <c r="U11" s="430">
        <v>7.4988027999999998E-2</v>
      </c>
      <c r="V11" s="430">
        <v>7.2652012000000002E-2</v>
      </c>
      <c r="W11" s="430">
        <v>5.7716463000000003E-2</v>
      </c>
      <c r="X11" s="430">
        <v>5.3474774000000003E-2</v>
      </c>
      <c r="Y11" s="430">
        <v>5.8091627999999999E-2</v>
      </c>
      <c r="Z11" s="430">
        <v>6.4922338999999996E-2</v>
      </c>
      <c r="AA11" s="430">
        <v>7.3541920999999996E-2</v>
      </c>
      <c r="AB11" s="430">
        <v>7.0953560999999998E-2</v>
      </c>
      <c r="AC11" s="430">
        <v>7.9713311999999995E-2</v>
      </c>
      <c r="AD11" s="430">
        <v>7.1364516000000003E-2</v>
      </c>
      <c r="AE11" s="430">
        <v>8.3516284999999996E-2</v>
      </c>
      <c r="AF11" s="430">
        <v>7.6417096000000004E-2</v>
      </c>
      <c r="AG11" s="430">
        <v>7.2962142999999993E-2</v>
      </c>
      <c r="AH11" s="430">
        <v>6.9913863000000007E-2</v>
      </c>
      <c r="AI11" s="430">
        <v>5.4289498999999998E-2</v>
      </c>
      <c r="AJ11" s="430">
        <v>5.2381746E-2</v>
      </c>
      <c r="AK11" s="430">
        <v>5.7060339000000002E-2</v>
      </c>
      <c r="AL11" s="430">
        <v>6.6647054999999997E-2</v>
      </c>
      <c r="AM11" s="430">
        <v>7.3116266999999999E-2</v>
      </c>
      <c r="AN11" s="430">
        <v>6.6674189999999994E-2</v>
      </c>
      <c r="AO11" s="430">
        <v>7.6613433999999994E-2</v>
      </c>
      <c r="AP11" s="430">
        <v>7.7930172000000006E-2</v>
      </c>
      <c r="AQ11" s="430">
        <v>8.3110824E-2</v>
      </c>
      <c r="AR11" s="430">
        <v>7.5614560999999997E-2</v>
      </c>
      <c r="AS11" s="430">
        <v>6.8186341999999997E-2</v>
      </c>
      <c r="AT11" s="430">
        <v>6.8181174999999997E-2</v>
      </c>
      <c r="AU11" s="430">
        <v>5.2277095000000003E-2</v>
      </c>
      <c r="AV11" s="430">
        <v>5.6454514999999997E-2</v>
      </c>
      <c r="AW11" s="430">
        <v>6.0636900000000001E-2</v>
      </c>
      <c r="AX11" s="430">
        <v>7.9625799999999997E-2</v>
      </c>
      <c r="AY11" s="430">
        <v>8.8771500000000003E-2</v>
      </c>
      <c r="AZ11" s="435">
        <v>6.6884200000000005E-2</v>
      </c>
      <c r="BA11" s="435">
        <v>7.7410599999999996E-2</v>
      </c>
      <c r="BB11" s="435">
        <v>7.4801699999999999E-2</v>
      </c>
      <c r="BC11" s="435">
        <v>8.48806E-2</v>
      </c>
      <c r="BD11" s="435">
        <v>8.2020499999999996E-2</v>
      </c>
      <c r="BE11" s="435">
        <v>7.8661400000000006E-2</v>
      </c>
      <c r="BF11" s="435">
        <v>6.9145600000000002E-2</v>
      </c>
      <c r="BG11" s="435">
        <v>5.7006899999999999E-2</v>
      </c>
      <c r="BH11" s="435">
        <v>5.5630300000000001E-2</v>
      </c>
      <c r="BI11" s="435">
        <v>6.21945E-2</v>
      </c>
      <c r="BJ11" s="435">
        <v>6.9883000000000001E-2</v>
      </c>
      <c r="BK11" s="435">
        <v>7.8185099999999993E-2</v>
      </c>
      <c r="BL11" s="435">
        <v>7.0824399999999996E-2</v>
      </c>
      <c r="BM11" s="435">
        <v>7.9079999999999998E-2</v>
      </c>
      <c r="BN11" s="435">
        <v>7.9677399999999995E-2</v>
      </c>
      <c r="BO11" s="435">
        <v>9.2120800000000003E-2</v>
      </c>
      <c r="BP11" s="435">
        <v>8.8531200000000004E-2</v>
      </c>
      <c r="BQ11" s="435">
        <v>8.2515199999999997E-2</v>
      </c>
      <c r="BR11" s="435">
        <v>7.0988700000000002E-2</v>
      </c>
      <c r="BS11" s="435">
        <v>5.9011399999999999E-2</v>
      </c>
      <c r="BT11" s="435">
        <v>5.7617399999999999E-2</v>
      </c>
      <c r="BU11" s="435">
        <v>6.4341300000000004E-2</v>
      </c>
      <c r="BV11" s="435">
        <v>7.1704799999999999E-2</v>
      </c>
    </row>
    <row r="12" spans="1:74" s="92" customFormat="1" ht="12" customHeight="1" x14ac:dyDescent="0.2">
      <c r="A12" s="249" t="s">
        <v>23</v>
      </c>
      <c r="B12" s="494" t="s">
        <v>1050</v>
      </c>
      <c r="C12" s="430">
        <v>4.1749810999999998E-2</v>
      </c>
      <c r="D12" s="430">
        <v>4.7379890000000001E-2</v>
      </c>
      <c r="E12" s="430">
        <v>6.2745633999999995E-2</v>
      </c>
      <c r="F12" s="430">
        <v>7.1024435999999996E-2</v>
      </c>
      <c r="G12" s="430">
        <v>7.9407710000000006E-2</v>
      </c>
      <c r="H12" s="430">
        <v>8.2558275E-2</v>
      </c>
      <c r="I12" s="430">
        <v>8.2509892000000001E-2</v>
      </c>
      <c r="J12" s="430">
        <v>7.7114309000000006E-2</v>
      </c>
      <c r="K12" s="430">
        <v>7.0065207000000004E-2</v>
      </c>
      <c r="L12" s="430">
        <v>6.3148628999999998E-2</v>
      </c>
      <c r="M12" s="430">
        <v>4.6670361E-2</v>
      </c>
      <c r="N12" s="430">
        <v>3.9621299999999998E-2</v>
      </c>
      <c r="O12" s="430">
        <v>4.3675299000000001E-2</v>
      </c>
      <c r="P12" s="430">
        <v>5.0933792999999998E-2</v>
      </c>
      <c r="Q12" s="430">
        <v>6.7325016000000001E-2</v>
      </c>
      <c r="R12" s="430">
        <v>8.0194508999999997E-2</v>
      </c>
      <c r="S12" s="430">
        <v>9.1190972999999995E-2</v>
      </c>
      <c r="T12" s="430">
        <v>9.2487859000000006E-2</v>
      </c>
      <c r="U12" s="430">
        <v>9.7451383000000003E-2</v>
      </c>
      <c r="V12" s="430">
        <v>9.2601168999999997E-2</v>
      </c>
      <c r="W12" s="430">
        <v>8.1384087999999993E-2</v>
      </c>
      <c r="X12" s="430">
        <v>7.4137835999999999E-2</v>
      </c>
      <c r="Y12" s="430">
        <v>5.6740301999999999E-2</v>
      </c>
      <c r="Z12" s="430">
        <v>5.0291903999999998E-2</v>
      </c>
      <c r="AA12" s="430">
        <v>5.244505E-2</v>
      </c>
      <c r="AB12" s="430">
        <v>6.5105615000000006E-2</v>
      </c>
      <c r="AC12" s="430">
        <v>8.4310594000000003E-2</v>
      </c>
      <c r="AD12" s="430">
        <v>9.8328315999999999E-2</v>
      </c>
      <c r="AE12" s="430">
        <v>0.11195799200000001</v>
      </c>
      <c r="AF12" s="430">
        <v>0.11913921700000001</v>
      </c>
      <c r="AG12" s="430">
        <v>0.12016774500000001</v>
      </c>
      <c r="AH12" s="430">
        <v>0.118114873</v>
      </c>
      <c r="AI12" s="430">
        <v>0.10142398599999999</v>
      </c>
      <c r="AJ12" s="430">
        <v>9.5763818000000001E-2</v>
      </c>
      <c r="AK12" s="430">
        <v>6.9727864000000001E-2</v>
      </c>
      <c r="AL12" s="430">
        <v>6.3761224000000005E-2</v>
      </c>
      <c r="AM12" s="430">
        <v>7.4546146999999993E-2</v>
      </c>
      <c r="AN12" s="430">
        <v>7.9779697999999996E-2</v>
      </c>
      <c r="AO12" s="430">
        <v>0.111375934</v>
      </c>
      <c r="AP12" s="430">
        <v>0.12661373000000001</v>
      </c>
      <c r="AQ12" s="430">
        <v>0.13908879599999999</v>
      </c>
      <c r="AR12" s="430">
        <v>0.146727988</v>
      </c>
      <c r="AS12" s="430">
        <v>0.15325565999999999</v>
      </c>
      <c r="AT12" s="430">
        <v>0.14544312600000001</v>
      </c>
      <c r="AU12" s="430">
        <v>0.12978009600000001</v>
      </c>
      <c r="AV12" s="430">
        <v>0.114213711</v>
      </c>
      <c r="AW12" s="430">
        <v>8.8100099000000001E-2</v>
      </c>
      <c r="AX12" s="430">
        <v>7.0806289999999994E-2</v>
      </c>
      <c r="AY12" s="430">
        <v>8.2442080000000001E-2</v>
      </c>
      <c r="AZ12" s="435">
        <v>9.2715099999999995E-2</v>
      </c>
      <c r="BA12" s="435">
        <v>0.12738930000000001</v>
      </c>
      <c r="BB12" s="435">
        <v>0.14465410000000001</v>
      </c>
      <c r="BC12" s="435">
        <v>0.16209270000000001</v>
      </c>
      <c r="BD12" s="435">
        <v>0.17137250000000001</v>
      </c>
      <c r="BE12" s="435">
        <v>0.17701420000000001</v>
      </c>
      <c r="BF12" s="435">
        <v>0.16880249999999999</v>
      </c>
      <c r="BG12" s="435">
        <v>0.1471893</v>
      </c>
      <c r="BH12" s="435">
        <v>0.13229440000000001</v>
      </c>
      <c r="BI12" s="435">
        <v>9.8515099999999994E-2</v>
      </c>
      <c r="BJ12" s="435">
        <v>8.3756800000000006E-2</v>
      </c>
      <c r="BK12" s="435">
        <v>9.7703799999999993E-2</v>
      </c>
      <c r="BL12" s="435">
        <v>0.1087202</v>
      </c>
      <c r="BM12" s="435">
        <v>0.1482945</v>
      </c>
      <c r="BN12" s="435">
        <v>0.16990279999999999</v>
      </c>
      <c r="BO12" s="435">
        <v>0.1916445</v>
      </c>
      <c r="BP12" s="435">
        <v>0.20397599999999999</v>
      </c>
      <c r="BQ12" s="435">
        <v>0.21122360000000001</v>
      </c>
      <c r="BR12" s="435">
        <v>0.2033228</v>
      </c>
      <c r="BS12" s="435">
        <v>0.1772533</v>
      </c>
      <c r="BT12" s="435">
        <v>0.15779299999999999</v>
      </c>
      <c r="BU12" s="435">
        <v>0.11743919999999999</v>
      </c>
      <c r="BV12" s="435">
        <v>9.8586499999999994E-2</v>
      </c>
    </row>
    <row r="13" spans="1:74" s="92" customFormat="1" ht="12" customHeight="1" x14ac:dyDescent="0.2">
      <c r="A13" s="234" t="s">
        <v>25</v>
      </c>
      <c r="B13" s="494" t="s">
        <v>1389</v>
      </c>
      <c r="C13" s="430">
        <v>3.6596226000000003E-2</v>
      </c>
      <c r="D13" s="430">
        <v>3.3262993999999997E-2</v>
      </c>
      <c r="E13" s="430">
        <v>3.6768236000000003E-2</v>
      </c>
      <c r="F13" s="430">
        <v>3.4088808999999998E-2</v>
      </c>
      <c r="G13" s="430">
        <v>3.4591025999999997E-2</v>
      </c>
      <c r="H13" s="430">
        <v>3.3320338999999997E-2</v>
      </c>
      <c r="I13" s="430">
        <v>3.3990345999999998E-2</v>
      </c>
      <c r="J13" s="430">
        <v>3.3804215999999998E-2</v>
      </c>
      <c r="K13" s="430">
        <v>3.2226788999999999E-2</v>
      </c>
      <c r="L13" s="430">
        <v>3.4371935999999999E-2</v>
      </c>
      <c r="M13" s="430">
        <v>3.4132088999999997E-2</v>
      </c>
      <c r="N13" s="430">
        <v>3.5175775999999999E-2</v>
      </c>
      <c r="O13" s="430">
        <v>3.5007365999999998E-2</v>
      </c>
      <c r="P13" s="430">
        <v>3.1346253999999997E-2</v>
      </c>
      <c r="Q13" s="430">
        <v>3.3587986E-2</v>
      </c>
      <c r="R13" s="430">
        <v>3.1720568999999997E-2</v>
      </c>
      <c r="S13" s="430">
        <v>3.3821695999999998E-2</v>
      </c>
      <c r="T13" s="430">
        <v>3.1621699000000003E-2</v>
      </c>
      <c r="U13" s="430">
        <v>3.2703676000000001E-2</v>
      </c>
      <c r="V13" s="430">
        <v>3.2611925999999999E-2</v>
      </c>
      <c r="W13" s="430">
        <v>3.0648379E-2</v>
      </c>
      <c r="X13" s="430">
        <v>3.2976605999999999E-2</v>
      </c>
      <c r="Y13" s="430">
        <v>3.2789169E-2</v>
      </c>
      <c r="Z13" s="430">
        <v>3.5336956000000003E-2</v>
      </c>
      <c r="AA13" s="430">
        <v>3.4524355999999999E-2</v>
      </c>
      <c r="AB13" s="430">
        <v>3.1897765000000002E-2</v>
      </c>
      <c r="AC13" s="430">
        <v>3.3233466000000003E-2</v>
      </c>
      <c r="AD13" s="430">
        <v>3.1398389999999998E-2</v>
      </c>
      <c r="AE13" s="430">
        <v>3.3303206000000002E-2</v>
      </c>
      <c r="AF13" s="430">
        <v>3.0419160000000001E-2</v>
      </c>
      <c r="AG13" s="430">
        <v>3.1727716000000003E-2</v>
      </c>
      <c r="AH13" s="430">
        <v>3.2156325999999999E-2</v>
      </c>
      <c r="AI13" s="430">
        <v>3.0572499999999999E-2</v>
      </c>
      <c r="AJ13" s="430">
        <v>3.2227746000000002E-2</v>
      </c>
      <c r="AK13" s="430">
        <v>3.237781E-2</v>
      </c>
      <c r="AL13" s="430">
        <v>3.3046866000000001E-2</v>
      </c>
      <c r="AM13" s="430">
        <v>3.2914406E-2</v>
      </c>
      <c r="AN13" s="430">
        <v>2.9935564000000001E-2</v>
      </c>
      <c r="AO13" s="430">
        <v>3.2717846000000002E-2</v>
      </c>
      <c r="AP13" s="430">
        <v>3.0942449E-2</v>
      </c>
      <c r="AQ13" s="430">
        <v>3.0622126E-2</v>
      </c>
      <c r="AR13" s="430">
        <v>2.9854469000000002E-2</v>
      </c>
      <c r="AS13" s="430">
        <v>3.0475215999999999E-2</v>
      </c>
      <c r="AT13" s="430">
        <v>3.0039395999999999E-2</v>
      </c>
      <c r="AU13" s="430">
        <v>2.9367989000000001E-2</v>
      </c>
      <c r="AV13" s="430">
        <v>3.1203701E-2</v>
      </c>
      <c r="AW13" s="430">
        <v>3.1464600000000002E-2</v>
      </c>
      <c r="AX13" s="430">
        <v>3.2347099999999997E-2</v>
      </c>
      <c r="AY13" s="430">
        <v>3.2041300000000002E-2</v>
      </c>
      <c r="AZ13" s="435">
        <v>2.95979E-2</v>
      </c>
      <c r="BA13" s="435">
        <v>3.1838400000000003E-2</v>
      </c>
      <c r="BB13" s="435">
        <v>2.9922799999999999E-2</v>
      </c>
      <c r="BC13" s="435">
        <v>3.11408E-2</v>
      </c>
      <c r="BD13" s="435">
        <v>3.02312E-2</v>
      </c>
      <c r="BE13" s="435">
        <v>3.1398099999999998E-2</v>
      </c>
      <c r="BF13" s="435">
        <v>3.1652399999999997E-2</v>
      </c>
      <c r="BG13" s="435">
        <v>3.00986E-2</v>
      </c>
      <c r="BH13" s="435">
        <v>3.1888399999999997E-2</v>
      </c>
      <c r="BI13" s="435">
        <v>3.11496E-2</v>
      </c>
      <c r="BJ13" s="435">
        <v>3.24529E-2</v>
      </c>
      <c r="BK13" s="435">
        <v>3.2012100000000002E-2</v>
      </c>
      <c r="BL13" s="435">
        <v>2.9567699999999999E-2</v>
      </c>
      <c r="BM13" s="435">
        <v>3.1824499999999999E-2</v>
      </c>
      <c r="BN13" s="435">
        <v>3.0004099999999999E-2</v>
      </c>
      <c r="BO13" s="435">
        <v>3.1195000000000001E-2</v>
      </c>
      <c r="BP13" s="435">
        <v>3.02814E-2</v>
      </c>
      <c r="BQ13" s="435">
        <v>3.1445899999999999E-2</v>
      </c>
      <c r="BR13" s="435">
        <v>3.1608600000000001E-2</v>
      </c>
      <c r="BS13" s="435">
        <v>2.9995600000000001E-2</v>
      </c>
      <c r="BT13" s="435">
        <v>3.16279E-2</v>
      </c>
      <c r="BU13" s="435">
        <v>3.09422E-2</v>
      </c>
      <c r="BV13" s="435">
        <v>3.2032100000000001E-2</v>
      </c>
    </row>
    <row r="14" spans="1:74" s="92" customFormat="1" ht="12" customHeight="1" x14ac:dyDescent="0.2">
      <c r="A14" s="234" t="s">
        <v>24</v>
      </c>
      <c r="B14" s="494" t="s">
        <v>1390</v>
      </c>
      <c r="C14" s="430">
        <v>0.184982545</v>
      </c>
      <c r="D14" s="430">
        <v>0.16891719099999999</v>
      </c>
      <c r="E14" s="430">
        <v>0.179138305</v>
      </c>
      <c r="F14" s="430">
        <v>0.174034671</v>
      </c>
      <c r="G14" s="430">
        <v>0.180340415</v>
      </c>
      <c r="H14" s="430">
        <v>0.17815938100000001</v>
      </c>
      <c r="I14" s="430">
        <v>0.18569264499999999</v>
      </c>
      <c r="J14" s="430">
        <v>0.184427955</v>
      </c>
      <c r="K14" s="430">
        <v>0.172532991</v>
      </c>
      <c r="L14" s="430">
        <v>0.17316621500000001</v>
      </c>
      <c r="M14" s="430">
        <v>0.17402868099999999</v>
      </c>
      <c r="N14" s="430">
        <v>0.17974936499999999</v>
      </c>
      <c r="O14" s="430">
        <v>0.17476234199999999</v>
      </c>
      <c r="P14" s="430">
        <v>0.15514877199999999</v>
      </c>
      <c r="Q14" s="430">
        <v>0.16981738199999999</v>
      </c>
      <c r="R14" s="430">
        <v>0.15643022200000001</v>
      </c>
      <c r="S14" s="430">
        <v>0.16605413199999999</v>
      </c>
      <c r="T14" s="430">
        <v>0.15855770199999999</v>
      </c>
      <c r="U14" s="430">
        <v>0.16619093200000001</v>
      </c>
      <c r="V14" s="430">
        <v>0.16851846200000001</v>
      </c>
      <c r="W14" s="430">
        <v>0.160546352</v>
      </c>
      <c r="X14" s="430">
        <v>0.160064182</v>
      </c>
      <c r="Y14" s="430">
        <v>0.16351929200000001</v>
      </c>
      <c r="Z14" s="430">
        <v>0.16943624199999999</v>
      </c>
      <c r="AA14" s="430">
        <v>0.16583352000000001</v>
      </c>
      <c r="AB14" s="430">
        <v>0.15533783400000001</v>
      </c>
      <c r="AC14" s="430">
        <v>0.1620645</v>
      </c>
      <c r="AD14" s="430">
        <v>0.15608192700000001</v>
      </c>
      <c r="AE14" s="430">
        <v>0.15894829999999999</v>
      </c>
      <c r="AF14" s="430">
        <v>0.15817252700000001</v>
      </c>
      <c r="AG14" s="430">
        <v>0.16249416</v>
      </c>
      <c r="AH14" s="430">
        <v>0.16414100000000001</v>
      </c>
      <c r="AI14" s="430">
        <v>0.158082207</v>
      </c>
      <c r="AJ14" s="430">
        <v>0.15348869000000001</v>
      </c>
      <c r="AK14" s="430">
        <v>0.15810623700000001</v>
      </c>
      <c r="AL14" s="430">
        <v>0.16712478</v>
      </c>
      <c r="AM14" s="430">
        <v>0.16426247499999999</v>
      </c>
      <c r="AN14" s="430">
        <v>0.147519288</v>
      </c>
      <c r="AO14" s="430">
        <v>0.16276737499999999</v>
      </c>
      <c r="AP14" s="430">
        <v>0.15009210000000001</v>
      </c>
      <c r="AQ14" s="430">
        <v>0.15793769499999999</v>
      </c>
      <c r="AR14" s="430">
        <v>0.15795796000000001</v>
      </c>
      <c r="AS14" s="430">
        <v>0.16544503499999999</v>
      </c>
      <c r="AT14" s="430">
        <v>0.16454814500000001</v>
      </c>
      <c r="AU14" s="430">
        <v>0.15945482</v>
      </c>
      <c r="AV14" s="430">
        <v>0.15790035899999999</v>
      </c>
      <c r="AW14" s="430">
        <v>0.15854825</v>
      </c>
      <c r="AX14" s="430">
        <v>0.16721395</v>
      </c>
      <c r="AY14" s="430">
        <v>0.1712119</v>
      </c>
      <c r="AZ14" s="435">
        <v>0.15407670000000001</v>
      </c>
      <c r="BA14" s="435">
        <v>0.16649810000000001</v>
      </c>
      <c r="BB14" s="435">
        <v>0.1604023</v>
      </c>
      <c r="BC14" s="435">
        <v>0.1664564</v>
      </c>
      <c r="BD14" s="435">
        <v>0.16627</v>
      </c>
      <c r="BE14" s="435">
        <v>0.17569989999999999</v>
      </c>
      <c r="BF14" s="435">
        <v>0.17448959999999999</v>
      </c>
      <c r="BG14" s="435">
        <v>0.16693730000000001</v>
      </c>
      <c r="BH14" s="435">
        <v>0.1696049</v>
      </c>
      <c r="BI14" s="435">
        <v>0.1663742</v>
      </c>
      <c r="BJ14" s="435">
        <v>0.1748325</v>
      </c>
      <c r="BK14" s="435">
        <v>0.1765273</v>
      </c>
      <c r="BL14" s="435">
        <v>0.15764909999999999</v>
      </c>
      <c r="BM14" s="435">
        <v>0.1688769</v>
      </c>
      <c r="BN14" s="435">
        <v>0.1619197</v>
      </c>
      <c r="BO14" s="435">
        <v>0.16752010000000001</v>
      </c>
      <c r="BP14" s="435">
        <v>0.16719059999999999</v>
      </c>
      <c r="BQ14" s="435">
        <v>0.17606649999999999</v>
      </c>
      <c r="BR14" s="435">
        <v>0.17459430000000001</v>
      </c>
      <c r="BS14" s="435">
        <v>0.1672196</v>
      </c>
      <c r="BT14" s="435">
        <v>0.1697361</v>
      </c>
      <c r="BU14" s="435">
        <v>0.16627449999999999</v>
      </c>
      <c r="BV14" s="435">
        <v>0.17487710000000001</v>
      </c>
    </row>
    <row r="15" spans="1:74" s="92" customFormat="1" ht="12" customHeight="1" x14ac:dyDescent="0.2">
      <c r="A15" s="249" t="s">
        <v>57</v>
      </c>
      <c r="B15" s="494" t="s">
        <v>1044</v>
      </c>
      <c r="C15" s="430">
        <v>0.12756168000000001</v>
      </c>
      <c r="D15" s="430">
        <v>0.12833724499999999</v>
      </c>
      <c r="E15" s="430">
        <v>0.14670665599999999</v>
      </c>
      <c r="F15" s="430">
        <v>0.157408885</v>
      </c>
      <c r="G15" s="430">
        <v>0.14363216300000001</v>
      </c>
      <c r="H15" s="430">
        <v>0.115142947</v>
      </c>
      <c r="I15" s="430">
        <v>0.100512239</v>
      </c>
      <c r="J15" s="430">
        <v>8.4296392999999997E-2</v>
      </c>
      <c r="K15" s="430">
        <v>9.3199519999999994E-2</v>
      </c>
      <c r="L15" s="430">
        <v>0.111643174</v>
      </c>
      <c r="M15" s="430">
        <v>0.14046370799999999</v>
      </c>
      <c r="N15" s="430">
        <v>0.13188374</v>
      </c>
      <c r="O15" s="430">
        <v>0.130797372</v>
      </c>
      <c r="P15" s="430">
        <v>0.14124249799999999</v>
      </c>
      <c r="Q15" s="430">
        <v>0.148608509</v>
      </c>
      <c r="R15" s="430">
        <v>0.145754569</v>
      </c>
      <c r="S15" s="430">
        <v>0.109886598</v>
      </c>
      <c r="T15" s="430">
        <v>9.3940808000000001E-2</v>
      </c>
      <c r="U15" s="430">
        <v>9.5521367999999995E-2</v>
      </c>
      <c r="V15" s="430">
        <v>9.6837112000000003E-2</v>
      </c>
      <c r="W15" s="430">
        <v>9.6701748000000004E-2</v>
      </c>
      <c r="X15" s="430">
        <v>0.122834184</v>
      </c>
      <c r="Y15" s="430">
        <v>0.1242733</v>
      </c>
      <c r="Z15" s="430">
        <v>0.12971122199999999</v>
      </c>
      <c r="AA15" s="430">
        <v>0.118639677</v>
      </c>
      <c r="AB15" s="430">
        <v>0.139778341</v>
      </c>
      <c r="AC15" s="430">
        <v>0.15382021400000001</v>
      </c>
      <c r="AD15" s="430">
        <v>0.16058615600000001</v>
      </c>
      <c r="AE15" s="430">
        <v>0.13387312200000001</v>
      </c>
      <c r="AF15" s="430">
        <v>0.13184913100000001</v>
      </c>
      <c r="AG15" s="430">
        <v>9.6529309999999993E-2</v>
      </c>
      <c r="AH15" s="430">
        <v>9.9891231999999996E-2</v>
      </c>
      <c r="AI15" s="430">
        <v>9.9505803000000004E-2</v>
      </c>
      <c r="AJ15" s="430">
        <v>0.13502568700000001</v>
      </c>
      <c r="AK15" s="430">
        <v>0.13684136299999999</v>
      </c>
      <c r="AL15" s="430">
        <v>0.13476401399999999</v>
      </c>
      <c r="AM15" s="430">
        <v>0.14870401499999999</v>
      </c>
      <c r="AN15" s="430">
        <v>0.134202081</v>
      </c>
      <c r="AO15" s="430">
        <v>0.172561406</v>
      </c>
      <c r="AP15" s="430">
        <v>0.156474312</v>
      </c>
      <c r="AQ15" s="430">
        <v>0.125756383</v>
      </c>
      <c r="AR15" s="430">
        <v>0.122032919</v>
      </c>
      <c r="AS15" s="430">
        <v>0.108489987</v>
      </c>
      <c r="AT15" s="430">
        <v>9.3077068999999998E-2</v>
      </c>
      <c r="AU15" s="430">
        <v>8.7560652000000003E-2</v>
      </c>
      <c r="AV15" s="430">
        <v>0.13482034000000001</v>
      </c>
      <c r="AW15" s="430">
        <v>0.13961357999999999</v>
      </c>
      <c r="AX15" s="430">
        <v>0.14676320000000001</v>
      </c>
      <c r="AY15" s="430">
        <v>0.144515</v>
      </c>
      <c r="AZ15" s="435">
        <v>0.14270530000000001</v>
      </c>
      <c r="BA15" s="435">
        <v>0.17464640000000001</v>
      </c>
      <c r="BB15" s="435">
        <v>0.16619229999999999</v>
      </c>
      <c r="BC15" s="435">
        <v>0.1353289</v>
      </c>
      <c r="BD15" s="435">
        <v>0.13312450000000001</v>
      </c>
      <c r="BE15" s="435">
        <v>0.1120094</v>
      </c>
      <c r="BF15" s="435">
        <v>0.1041174</v>
      </c>
      <c r="BG15" s="435">
        <v>0.10026019999999999</v>
      </c>
      <c r="BH15" s="435">
        <v>0.1441537</v>
      </c>
      <c r="BI15" s="435">
        <v>0.14848120000000001</v>
      </c>
      <c r="BJ15" s="435">
        <v>0.15142369999999999</v>
      </c>
      <c r="BK15" s="435">
        <v>0.1601998</v>
      </c>
      <c r="BL15" s="435">
        <v>0.154778</v>
      </c>
      <c r="BM15" s="435">
        <v>0.19036539999999999</v>
      </c>
      <c r="BN15" s="435">
        <v>0.1791169</v>
      </c>
      <c r="BO15" s="435">
        <v>0.1451644</v>
      </c>
      <c r="BP15" s="435">
        <v>0.13995360000000001</v>
      </c>
      <c r="BQ15" s="435">
        <v>0.11811530000000001</v>
      </c>
      <c r="BR15" s="435">
        <v>0.1081025</v>
      </c>
      <c r="BS15" s="435">
        <v>0.1036683</v>
      </c>
      <c r="BT15" s="435">
        <v>0.15296290000000001</v>
      </c>
      <c r="BU15" s="435">
        <v>0.15823809999999999</v>
      </c>
      <c r="BV15" s="435">
        <v>0.15817719999999999</v>
      </c>
    </row>
    <row r="16" spans="1:74" ht="12" customHeight="1" x14ac:dyDescent="0.2">
      <c r="A16" s="252"/>
      <c r="B16" s="286" t="s">
        <v>236</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0"/>
      <c r="AZ16" s="888"/>
      <c r="BA16" s="888"/>
      <c r="BB16" s="888"/>
      <c r="BC16" s="888"/>
      <c r="BD16" s="486"/>
      <c r="BE16" s="486"/>
      <c r="BF16" s="486"/>
      <c r="BG16" s="486"/>
      <c r="BH16" s="486"/>
      <c r="BI16" s="486"/>
      <c r="BJ16" s="486"/>
      <c r="BK16" s="486"/>
      <c r="BL16" s="486"/>
      <c r="BM16" s="486"/>
      <c r="BN16" s="486"/>
      <c r="BO16" s="486"/>
      <c r="BP16" s="486"/>
      <c r="BQ16" s="486"/>
      <c r="BR16" s="486"/>
      <c r="BS16" s="486"/>
      <c r="BT16" s="486"/>
      <c r="BU16" s="486"/>
      <c r="BV16" s="486"/>
    </row>
    <row r="17" spans="1:74" s="92" customFormat="1" ht="12" customHeight="1" x14ac:dyDescent="0.2">
      <c r="A17" s="495" t="s">
        <v>134</v>
      </c>
      <c r="B17" s="496" t="s">
        <v>987</v>
      </c>
      <c r="C17" s="111">
        <v>0.27502130699999999</v>
      </c>
      <c r="D17" s="111">
        <v>0.267351226</v>
      </c>
      <c r="E17" s="111">
        <v>0.30589136900000002</v>
      </c>
      <c r="F17" s="111">
        <v>0.30347761000000001</v>
      </c>
      <c r="G17" s="111">
        <v>0.30817254599999999</v>
      </c>
      <c r="H17" s="111">
        <v>0.293605069</v>
      </c>
      <c r="I17" s="111">
        <v>0.27559883800000001</v>
      </c>
      <c r="J17" s="111">
        <v>0.24307000400000001</v>
      </c>
      <c r="K17" s="111">
        <v>0.23096208100000001</v>
      </c>
      <c r="L17" s="111">
        <v>0.2341567</v>
      </c>
      <c r="M17" s="111">
        <v>0.26412120300000003</v>
      </c>
      <c r="N17" s="111">
        <v>0.26119679499999998</v>
      </c>
      <c r="O17" s="111">
        <v>0.27109220000000001</v>
      </c>
      <c r="P17" s="111">
        <v>0.27366310900000002</v>
      </c>
      <c r="Q17" s="111">
        <v>0.297133653</v>
      </c>
      <c r="R17" s="111">
        <v>0.29397118100000003</v>
      </c>
      <c r="S17" s="111">
        <v>0.29550834999999998</v>
      </c>
      <c r="T17" s="111">
        <v>0.26081378700000002</v>
      </c>
      <c r="U17" s="111">
        <v>0.26901378799999998</v>
      </c>
      <c r="V17" s="111">
        <v>0.26415177200000001</v>
      </c>
      <c r="W17" s="111">
        <v>0.237975036</v>
      </c>
      <c r="X17" s="111">
        <v>0.25494432</v>
      </c>
      <c r="Y17" s="111">
        <v>0.24945998</v>
      </c>
      <c r="Z17" s="111">
        <v>0.260189903</v>
      </c>
      <c r="AA17" s="111">
        <v>0.25966061800000001</v>
      </c>
      <c r="AB17" s="111">
        <v>0.28456846400000002</v>
      </c>
      <c r="AC17" s="111">
        <v>0.31920270699999997</v>
      </c>
      <c r="AD17" s="111">
        <v>0.32480537399999998</v>
      </c>
      <c r="AE17" s="111">
        <v>0.32289665699999998</v>
      </c>
      <c r="AF17" s="111">
        <v>0.32197008399999999</v>
      </c>
      <c r="AG17" s="111">
        <v>0.28467164</v>
      </c>
      <c r="AH17" s="111">
        <v>0.28541487100000001</v>
      </c>
      <c r="AI17" s="111">
        <v>0.25322210099999998</v>
      </c>
      <c r="AJ17" s="111">
        <v>0.28152272900000003</v>
      </c>
      <c r="AK17" s="111">
        <v>0.27013169999999997</v>
      </c>
      <c r="AL17" s="111">
        <v>0.27696478000000002</v>
      </c>
      <c r="AM17" s="111">
        <v>0.30718193399999999</v>
      </c>
      <c r="AN17" s="111">
        <v>0.286102992</v>
      </c>
      <c r="AO17" s="111">
        <v>0.35922643900000001</v>
      </c>
      <c r="AP17" s="111">
        <v>0.35112912200000002</v>
      </c>
      <c r="AQ17" s="111">
        <v>0.33834926900000001</v>
      </c>
      <c r="AR17" s="111">
        <v>0.33685627899999998</v>
      </c>
      <c r="AS17" s="111">
        <v>0.32153378999999999</v>
      </c>
      <c r="AT17" s="111">
        <v>0.30020943999999999</v>
      </c>
      <c r="AU17" s="111">
        <v>0.26608696300000001</v>
      </c>
      <c r="AV17" s="111">
        <v>0.302795447</v>
      </c>
      <c r="AW17" s="111">
        <v>0.29303066</v>
      </c>
      <c r="AX17" s="111">
        <v>0.30602807999999998</v>
      </c>
      <c r="AY17" s="111">
        <v>0.32393588000000001</v>
      </c>
      <c r="AZ17" s="497">
        <v>0.30442190000000002</v>
      </c>
      <c r="BA17" s="497">
        <v>0.3736179</v>
      </c>
      <c r="BB17" s="497">
        <v>0.37190469999999998</v>
      </c>
      <c r="BC17" s="497">
        <v>0.36761899999999997</v>
      </c>
      <c r="BD17" s="497">
        <v>0.37344129999999998</v>
      </c>
      <c r="BE17" s="497">
        <v>0.35589209999999999</v>
      </c>
      <c r="BF17" s="497">
        <v>0.33257029999999999</v>
      </c>
      <c r="BG17" s="497">
        <v>0.2968015</v>
      </c>
      <c r="BH17" s="497">
        <v>0.32569320000000002</v>
      </c>
      <c r="BI17" s="497">
        <v>0.31137979999999998</v>
      </c>
      <c r="BJ17" s="497">
        <v>0.3123764</v>
      </c>
      <c r="BK17" s="497">
        <v>0.34293299999999999</v>
      </c>
      <c r="BL17" s="497">
        <v>0.33482030000000002</v>
      </c>
      <c r="BM17" s="497">
        <v>0.4091359</v>
      </c>
      <c r="BN17" s="497">
        <v>0.41168729999999998</v>
      </c>
      <c r="BO17" s="497">
        <v>0.41044000000000003</v>
      </c>
      <c r="BP17" s="497">
        <v>0.4159429</v>
      </c>
      <c r="BQ17" s="497">
        <v>0.3964413</v>
      </c>
      <c r="BR17" s="497">
        <v>0.36938179999999998</v>
      </c>
      <c r="BS17" s="497">
        <v>0.32939819999999997</v>
      </c>
      <c r="BT17" s="497">
        <v>0.35917529999999998</v>
      </c>
      <c r="BU17" s="497">
        <v>0.33996310000000002</v>
      </c>
      <c r="BV17" s="497">
        <v>0.33386969999999999</v>
      </c>
    </row>
    <row r="18" spans="1:74" ht="12" customHeight="1" x14ac:dyDescent="0.2">
      <c r="A18" s="252" t="s">
        <v>41</v>
      </c>
      <c r="B18" s="754" t="s">
        <v>1042</v>
      </c>
      <c r="C18" s="430">
        <v>5.0161219999999996E-3</v>
      </c>
      <c r="D18" s="430">
        <v>4.2407219999999997E-3</v>
      </c>
      <c r="E18" s="430">
        <v>4.3889829999999999E-3</v>
      </c>
      <c r="F18" s="430">
        <v>4.374452E-3</v>
      </c>
      <c r="G18" s="430">
        <v>4.5278990000000002E-3</v>
      </c>
      <c r="H18" s="430">
        <v>4.3550430000000003E-3</v>
      </c>
      <c r="I18" s="430">
        <v>4.5771190000000002E-3</v>
      </c>
      <c r="J18" s="430">
        <v>4.6198810000000002E-3</v>
      </c>
      <c r="K18" s="430">
        <v>4.5358580000000003E-3</v>
      </c>
      <c r="L18" s="430">
        <v>4.4303859999999997E-3</v>
      </c>
      <c r="M18" s="430">
        <v>4.7656060000000004E-3</v>
      </c>
      <c r="N18" s="430">
        <v>5.0565310000000004E-3</v>
      </c>
      <c r="O18" s="430">
        <v>4.8450569999999998E-3</v>
      </c>
      <c r="P18" s="430">
        <v>4.4408649999999996E-3</v>
      </c>
      <c r="Q18" s="430">
        <v>4.9196259999999999E-3</v>
      </c>
      <c r="R18" s="430">
        <v>4.6250379999999997E-3</v>
      </c>
      <c r="S18" s="430">
        <v>4.5901329999999997E-3</v>
      </c>
      <c r="T18" s="430">
        <v>4.4130259999999996E-3</v>
      </c>
      <c r="U18" s="430">
        <v>4.4222560000000003E-3</v>
      </c>
      <c r="V18" s="430">
        <v>4.322813E-3</v>
      </c>
      <c r="W18" s="430">
        <v>4.4853949999999997E-3</v>
      </c>
      <c r="X18" s="430">
        <v>4.8447330000000004E-3</v>
      </c>
      <c r="Y18" s="430">
        <v>4.9120450000000003E-3</v>
      </c>
      <c r="Z18" s="430">
        <v>5.0245760000000002E-3</v>
      </c>
      <c r="AA18" s="430">
        <v>4.773228E-3</v>
      </c>
      <c r="AB18" s="430">
        <v>4.4449759999999998E-3</v>
      </c>
      <c r="AC18" s="430">
        <v>4.6385630000000001E-3</v>
      </c>
      <c r="AD18" s="430">
        <v>4.3663499999999997E-3</v>
      </c>
      <c r="AE18" s="430">
        <v>4.2522699999999998E-3</v>
      </c>
      <c r="AF18" s="430">
        <v>4.1008959999999997E-3</v>
      </c>
      <c r="AG18" s="430">
        <v>4.1541920000000001E-3</v>
      </c>
      <c r="AH18" s="430">
        <v>4.1873630000000004E-3</v>
      </c>
      <c r="AI18" s="430">
        <v>4.0993610000000002E-3</v>
      </c>
      <c r="AJ18" s="430">
        <v>4.302798E-3</v>
      </c>
      <c r="AK18" s="430">
        <v>4.4952860000000002E-3</v>
      </c>
      <c r="AL18" s="430">
        <v>4.7538779999999996E-3</v>
      </c>
      <c r="AM18" s="430">
        <v>4.7398880000000003E-3</v>
      </c>
      <c r="AN18" s="430">
        <v>4.2710550000000002E-3</v>
      </c>
      <c r="AO18" s="430">
        <v>4.734902E-3</v>
      </c>
      <c r="AP18" s="430">
        <v>4.456715E-3</v>
      </c>
      <c r="AQ18" s="430">
        <v>4.2758279999999997E-3</v>
      </c>
      <c r="AR18" s="430">
        <v>4.3591439999999997E-3</v>
      </c>
      <c r="AS18" s="430">
        <v>4.3844399999999999E-3</v>
      </c>
      <c r="AT18" s="430">
        <v>4.6021880000000001E-3</v>
      </c>
      <c r="AU18" s="430">
        <v>4.3796180000000001E-3</v>
      </c>
      <c r="AV18" s="430">
        <v>4.3232160000000004E-3</v>
      </c>
      <c r="AW18" s="430">
        <v>4.3100819999999998E-3</v>
      </c>
      <c r="AX18" s="430">
        <v>4.4861800000000002E-3</v>
      </c>
      <c r="AY18" s="430">
        <v>4.5416800000000002E-3</v>
      </c>
      <c r="AZ18" s="435">
        <v>3.8958E-3</v>
      </c>
      <c r="BA18" s="435">
        <v>4.5383400000000001E-3</v>
      </c>
      <c r="BB18" s="435">
        <v>4.4229300000000003E-3</v>
      </c>
      <c r="BC18" s="435">
        <v>3.6608000000000001E-3</v>
      </c>
      <c r="BD18" s="435">
        <v>4.1964899999999998E-3</v>
      </c>
      <c r="BE18" s="435">
        <v>4.6879399999999998E-3</v>
      </c>
      <c r="BF18" s="435">
        <v>4.8416400000000004E-3</v>
      </c>
      <c r="BG18" s="435">
        <v>4.6305299999999999E-3</v>
      </c>
      <c r="BH18" s="435">
        <v>4.6680599999999999E-3</v>
      </c>
      <c r="BI18" s="435">
        <v>4.59998E-3</v>
      </c>
      <c r="BJ18" s="435">
        <v>4.9607799999999997E-3</v>
      </c>
      <c r="BK18" s="435">
        <v>4.9100599999999999E-3</v>
      </c>
      <c r="BL18" s="435">
        <v>4.1912499999999997E-3</v>
      </c>
      <c r="BM18" s="435">
        <v>4.6263900000000002E-3</v>
      </c>
      <c r="BN18" s="435">
        <v>4.4414600000000004E-3</v>
      </c>
      <c r="BO18" s="435">
        <v>3.4494199999999999E-3</v>
      </c>
      <c r="BP18" s="435">
        <v>4.1705800000000001E-3</v>
      </c>
      <c r="BQ18" s="435">
        <v>4.8374899999999998E-3</v>
      </c>
      <c r="BR18" s="435">
        <v>5.0092100000000001E-3</v>
      </c>
      <c r="BS18" s="435">
        <v>4.7065800000000001E-3</v>
      </c>
      <c r="BT18" s="435">
        <v>4.5984299999999997E-3</v>
      </c>
      <c r="BU18" s="435">
        <v>4.6052699999999998E-3</v>
      </c>
      <c r="BV18" s="435">
        <v>5.07976E-3</v>
      </c>
    </row>
    <row r="19" spans="1:74" ht="12" customHeight="1" x14ac:dyDescent="0.2">
      <c r="A19" s="253" t="s">
        <v>442</v>
      </c>
      <c r="B19" s="754" t="s">
        <v>1388</v>
      </c>
      <c r="C19" s="430">
        <v>8.2217555999999997E-2</v>
      </c>
      <c r="D19" s="430">
        <v>7.2390550999999997E-2</v>
      </c>
      <c r="E19" s="430">
        <v>8.2916775999999998E-2</v>
      </c>
      <c r="F19" s="430">
        <v>6.8045568000000001E-2</v>
      </c>
      <c r="G19" s="430">
        <v>7.9323236000000005E-2</v>
      </c>
      <c r="H19" s="430">
        <v>8.8361571E-2</v>
      </c>
      <c r="I19" s="430">
        <v>8.3555389999999993E-2</v>
      </c>
      <c r="J19" s="430">
        <v>7.1822621000000003E-2</v>
      </c>
      <c r="K19" s="430">
        <v>5.7825414999999998E-2</v>
      </c>
      <c r="L19" s="430">
        <v>4.8793617999999997E-2</v>
      </c>
      <c r="M19" s="430">
        <v>6.0796625999999999E-2</v>
      </c>
      <c r="N19" s="430">
        <v>6.9324721000000006E-2</v>
      </c>
      <c r="O19" s="430">
        <v>7.7248244999999993E-2</v>
      </c>
      <c r="P19" s="430">
        <v>6.7725156999999994E-2</v>
      </c>
      <c r="Q19" s="430">
        <v>7.2326036999999996E-2</v>
      </c>
      <c r="R19" s="430">
        <v>6.7225330999999999E-2</v>
      </c>
      <c r="S19" s="430">
        <v>9.3969011000000005E-2</v>
      </c>
      <c r="T19" s="430">
        <v>7.3304984000000004E-2</v>
      </c>
      <c r="U19" s="430">
        <v>7.4672689E-2</v>
      </c>
      <c r="V19" s="430">
        <v>7.2377115000000006E-2</v>
      </c>
      <c r="W19" s="430">
        <v>5.7496006000000002E-2</v>
      </c>
      <c r="X19" s="430">
        <v>5.3259643000000002E-2</v>
      </c>
      <c r="Y19" s="430">
        <v>5.7866359999999999E-2</v>
      </c>
      <c r="Z19" s="430">
        <v>6.4598339000000005E-2</v>
      </c>
      <c r="AA19" s="430">
        <v>7.3139889999999999E-2</v>
      </c>
      <c r="AB19" s="430">
        <v>7.0551803999999996E-2</v>
      </c>
      <c r="AC19" s="430">
        <v>7.9303105999999998E-2</v>
      </c>
      <c r="AD19" s="430">
        <v>7.0956107000000004E-2</v>
      </c>
      <c r="AE19" s="430">
        <v>8.3116793999999994E-2</v>
      </c>
      <c r="AF19" s="430">
        <v>7.6138473999999998E-2</v>
      </c>
      <c r="AG19" s="430">
        <v>7.2714931999999996E-2</v>
      </c>
      <c r="AH19" s="430">
        <v>6.9660801999999994E-2</v>
      </c>
      <c r="AI19" s="430">
        <v>5.4098825000000003E-2</v>
      </c>
      <c r="AJ19" s="430">
        <v>5.2099099000000003E-2</v>
      </c>
      <c r="AK19" s="430">
        <v>5.6810992999999997E-2</v>
      </c>
      <c r="AL19" s="430">
        <v>6.6345479999999998E-2</v>
      </c>
      <c r="AM19" s="430">
        <v>7.2780861000000002E-2</v>
      </c>
      <c r="AN19" s="430">
        <v>6.6372461999999993E-2</v>
      </c>
      <c r="AO19" s="430">
        <v>7.6260889999999998E-2</v>
      </c>
      <c r="AP19" s="430">
        <v>7.7582390000000001E-2</v>
      </c>
      <c r="AQ19" s="430">
        <v>8.2736629000000006E-2</v>
      </c>
      <c r="AR19" s="430">
        <v>7.5274845000000007E-2</v>
      </c>
      <c r="AS19" s="430">
        <v>6.7865795000000007E-2</v>
      </c>
      <c r="AT19" s="430">
        <v>6.7867332000000002E-2</v>
      </c>
      <c r="AU19" s="430">
        <v>5.2023740999999998E-2</v>
      </c>
      <c r="AV19" s="430">
        <v>5.6190853999999998E-2</v>
      </c>
      <c r="AW19" s="430">
        <v>6.03876E-2</v>
      </c>
      <c r="AX19" s="430">
        <v>7.93243E-2</v>
      </c>
      <c r="AY19" s="430">
        <v>8.8436100000000004E-2</v>
      </c>
      <c r="AZ19" s="435">
        <v>6.6582500000000003E-2</v>
      </c>
      <c r="BA19" s="435">
        <v>7.7058199999999993E-2</v>
      </c>
      <c r="BB19" s="435">
        <v>7.4454000000000006E-2</v>
      </c>
      <c r="BC19" s="435">
        <v>8.4506499999999998E-2</v>
      </c>
      <c r="BD19" s="435">
        <v>8.1680799999999998E-2</v>
      </c>
      <c r="BE19" s="435">
        <v>7.8340999999999994E-2</v>
      </c>
      <c r="BF19" s="435">
        <v>6.8831699999999996E-2</v>
      </c>
      <c r="BG19" s="435">
        <v>5.6753600000000001E-2</v>
      </c>
      <c r="BH19" s="435">
        <v>5.5366800000000001E-2</v>
      </c>
      <c r="BI19" s="435">
        <v>6.1906000000000003E-2</v>
      </c>
      <c r="BJ19" s="435">
        <v>6.9581500000000004E-2</v>
      </c>
      <c r="BK19" s="435">
        <v>7.7849799999999997E-2</v>
      </c>
      <c r="BL19" s="435">
        <v>7.0522699999999994E-2</v>
      </c>
      <c r="BM19" s="435">
        <v>7.8727500000000006E-2</v>
      </c>
      <c r="BN19" s="435">
        <v>7.9329700000000003E-2</v>
      </c>
      <c r="BO19" s="435">
        <v>9.1746599999999998E-2</v>
      </c>
      <c r="BP19" s="435">
        <v>8.8191500000000006E-2</v>
      </c>
      <c r="BQ19" s="435">
        <v>8.2194699999999996E-2</v>
      </c>
      <c r="BR19" s="435">
        <v>7.0674799999999996E-2</v>
      </c>
      <c r="BS19" s="435">
        <v>5.8758100000000001E-2</v>
      </c>
      <c r="BT19" s="435">
        <v>5.7353800000000003E-2</v>
      </c>
      <c r="BU19" s="435">
        <v>6.4052799999999993E-2</v>
      </c>
      <c r="BV19" s="435">
        <v>7.14032E-2</v>
      </c>
    </row>
    <row r="20" spans="1:74" ht="12" customHeight="1" x14ac:dyDescent="0.2">
      <c r="A20" s="252" t="s">
        <v>443</v>
      </c>
      <c r="B20" s="754" t="s">
        <v>1043</v>
      </c>
      <c r="C20" s="430">
        <v>2.6519748999999999E-2</v>
      </c>
      <c r="D20" s="430">
        <v>3.0602519000000002E-2</v>
      </c>
      <c r="E20" s="430">
        <v>3.9639243999999997E-2</v>
      </c>
      <c r="F20" s="430">
        <v>4.5419765000000001E-2</v>
      </c>
      <c r="G20" s="430">
        <v>5.1253828000000001E-2</v>
      </c>
      <c r="H20" s="430">
        <v>5.4406228000000001E-2</v>
      </c>
      <c r="I20" s="430">
        <v>5.3438390000000002E-2</v>
      </c>
      <c r="J20" s="430">
        <v>4.9141679000000001E-2</v>
      </c>
      <c r="K20" s="430">
        <v>4.5034839E-2</v>
      </c>
      <c r="L20" s="430">
        <v>4.0485031999999997E-2</v>
      </c>
      <c r="M20" s="430">
        <v>2.8472994000000001E-2</v>
      </c>
      <c r="N20" s="430">
        <v>2.2979303999999999E-2</v>
      </c>
      <c r="O20" s="430">
        <v>2.6485745000000002E-2</v>
      </c>
      <c r="P20" s="430">
        <v>3.1999699999999999E-2</v>
      </c>
      <c r="Q20" s="430">
        <v>4.1413489999999997E-2</v>
      </c>
      <c r="R20" s="430">
        <v>5.1045263E-2</v>
      </c>
      <c r="S20" s="430">
        <v>5.8601008000000003E-2</v>
      </c>
      <c r="T20" s="430">
        <v>6.0503538000000003E-2</v>
      </c>
      <c r="U20" s="430">
        <v>6.4104666000000005E-2</v>
      </c>
      <c r="V20" s="430">
        <v>6.0215501999999997E-2</v>
      </c>
      <c r="W20" s="430">
        <v>5.2885016999999999E-2</v>
      </c>
      <c r="X20" s="430">
        <v>4.7934730000000002E-2</v>
      </c>
      <c r="Y20" s="430">
        <v>3.5444015000000002E-2</v>
      </c>
      <c r="Z20" s="430">
        <v>3.0947386E-2</v>
      </c>
      <c r="AA20" s="430">
        <v>3.2541113000000003E-2</v>
      </c>
      <c r="AB20" s="430">
        <v>4.2561513000000002E-2</v>
      </c>
      <c r="AC20" s="430">
        <v>5.4345965000000003E-2</v>
      </c>
      <c r="AD20" s="430">
        <v>6.5281310999999995E-2</v>
      </c>
      <c r="AE20" s="430">
        <v>7.5899591000000002E-2</v>
      </c>
      <c r="AF20" s="430">
        <v>8.3013462999999996E-2</v>
      </c>
      <c r="AG20" s="430">
        <v>8.3114376000000004E-2</v>
      </c>
      <c r="AH20" s="430">
        <v>8.2600552999999993E-2</v>
      </c>
      <c r="AI20" s="430">
        <v>6.9734511999999998E-2</v>
      </c>
      <c r="AJ20" s="430">
        <v>6.7346914999999993E-2</v>
      </c>
      <c r="AK20" s="430">
        <v>4.7015908000000002E-2</v>
      </c>
      <c r="AL20" s="430">
        <v>4.2825427999999999E-2</v>
      </c>
      <c r="AM20" s="430">
        <v>5.2393960000000003E-2</v>
      </c>
      <c r="AN20" s="430">
        <v>5.5775593999999998E-2</v>
      </c>
      <c r="AO20" s="430">
        <v>7.8659611000000004E-2</v>
      </c>
      <c r="AP20" s="430">
        <v>9.0585835000000003E-2</v>
      </c>
      <c r="AQ20" s="430">
        <v>0.10063351800000001</v>
      </c>
      <c r="AR20" s="430">
        <v>0.107828981</v>
      </c>
      <c r="AS20" s="430">
        <v>0.112664207</v>
      </c>
      <c r="AT20" s="430">
        <v>0.106984412</v>
      </c>
      <c r="AU20" s="430">
        <v>9.4770630999999994E-2</v>
      </c>
      <c r="AV20" s="430">
        <v>8.2846938999999994E-2</v>
      </c>
      <c r="AW20" s="430">
        <v>6.2599806999999993E-2</v>
      </c>
      <c r="AX20" s="430">
        <v>4.7711700000000003E-2</v>
      </c>
      <c r="AY20" s="430">
        <v>5.8285099999999999E-2</v>
      </c>
      <c r="AZ20" s="435">
        <v>6.6277699999999995E-2</v>
      </c>
      <c r="BA20" s="435">
        <v>9.1520699999999996E-2</v>
      </c>
      <c r="BB20" s="435">
        <v>0.1050102</v>
      </c>
      <c r="BC20" s="435">
        <v>0.1187474</v>
      </c>
      <c r="BD20" s="435">
        <v>0.12780620000000001</v>
      </c>
      <c r="BE20" s="435">
        <v>0.1323067</v>
      </c>
      <c r="BF20" s="435">
        <v>0.12602749999999999</v>
      </c>
      <c r="BG20" s="435">
        <v>0.10917689999999999</v>
      </c>
      <c r="BH20" s="435">
        <v>9.8497299999999996E-2</v>
      </c>
      <c r="BI20" s="435">
        <v>7.1307599999999999E-2</v>
      </c>
      <c r="BJ20" s="435">
        <v>5.8775300000000003E-2</v>
      </c>
      <c r="BK20" s="435">
        <v>7.1564299999999997E-2</v>
      </c>
      <c r="BL20" s="435">
        <v>8.0141799999999999E-2</v>
      </c>
      <c r="BM20" s="435">
        <v>0.1094084</v>
      </c>
      <c r="BN20" s="435">
        <v>0.12691949999999999</v>
      </c>
      <c r="BO20" s="435">
        <v>0.1447087</v>
      </c>
      <c r="BP20" s="435">
        <v>0.15680179999999999</v>
      </c>
      <c r="BQ20" s="435">
        <v>0.16282849999999999</v>
      </c>
      <c r="BR20" s="435">
        <v>0.15705710000000001</v>
      </c>
      <c r="BS20" s="435">
        <v>0.13618849999999999</v>
      </c>
      <c r="BT20" s="435">
        <v>0.12134259999999999</v>
      </c>
      <c r="BU20" s="435">
        <v>8.8151099999999996E-2</v>
      </c>
      <c r="BV20" s="435">
        <v>7.1759799999999999E-2</v>
      </c>
    </row>
    <row r="21" spans="1:74" ht="12" customHeight="1" x14ac:dyDescent="0.2">
      <c r="A21" s="234" t="s">
        <v>320</v>
      </c>
      <c r="B21" s="754" t="s">
        <v>1389</v>
      </c>
      <c r="C21" s="430">
        <v>1.5895329999999999E-2</v>
      </c>
      <c r="D21" s="430">
        <v>1.4617059999999999E-2</v>
      </c>
      <c r="E21" s="430">
        <v>1.6052460000000001E-2</v>
      </c>
      <c r="F21" s="430">
        <v>1.427405E-2</v>
      </c>
      <c r="G21" s="430">
        <v>1.427488E-2</v>
      </c>
      <c r="H21" s="430">
        <v>1.4582380000000001E-2</v>
      </c>
      <c r="I21" s="430">
        <v>1.5009979999999999E-2</v>
      </c>
      <c r="J21" s="430">
        <v>1.461792E-2</v>
      </c>
      <c r="K21" s="430">
        <v>1.398542E-2</v>
      </c>
      <c r="L21" s="430">
        <v>1.4335199999999999E-2</v>
      </c>
      <c r="M21" s="430">
        <v>1.423381E-2</v>
      </c>
      <c r="N21" s="430">
        <v>1.461138E-2</v>
      </c>
      <c r="O21" s="430">
        <v>1.502734E-2</v>
      </c>
      <c r="P21" s="430">
        <v>1.3518519999999999E-2</v>
      </c>
      <c r="Q21" s="430">
        <v>1.428956E-2</v>
      </c>
      <c r="R21" s="430">
        <v>1.320114E-2</v>
      </c>
      <c r="S21" s="430">
        <v>1.428481E-2</v>
      </c>
      <c r="T21" s="430">
        <v>1.3555299999999999E-2</v>
      </c>
      <c r="U21" s="430">
        <v>1.420397E-2</v>
      </c>
      <c r="V21" s="430">
        <v>1.420864E-2</v>
      </c>
      <c r="W21" s="430">
        <v>1.321657E-2</v>
      </c>
      <c r="X21" s="430">
        <v>1.3857609999999999E-2</v>
      </c>
      <c r="Y21" s="430">
        <v>1.3787310000000001E-2</v>
      </c>
      <c r="Z21" s="430">
        <v>1.509098E-2</v>
      </c>
      <c r="AA21" s="430">
        <v>1.417294E-2</v>
      </c>
      <c r="AB21" s="430">
        <v>1.303992E-2</v>
      </c>
      <c r="AC21" s="430">
        <v>1.357356E-2</v>
      </c>
      <c r="AD21" s="430">
        <v>1.226297E-2</v>
      </c>
      <c r="AE21" s="430">
        <v>1.325553E-2</v>
      </c>
      <c r="AF21" s="430">
        <v>1.264258E-2</v>
      </c>
      <c r="AG21" s="430">
        <v>1.327096E-2</v>
      </c>
      <c r="AH21" s="430">
        <v>1.3688580000000001E-2</v>
      </c>
      <c r="AI21" s="430">
        <v>1.28275E-2</v>
      </c>
      <c r="AJ21" s="430">
        <v>1.300658E-2</v>
      </c>
      <c r="AK21" s="430">
        <v>1.32245E-2</v>
      </c>
      <c r="AL21" s="430">
        <v>1.343857E-2</v>
      </c>
      <c r="AM21" s="430">
        <v>1.3391149999999999E-2</v>
      </c>
      <c r="AN21" s="430">
        <v>1.216421E-2</v>
      </c>
      <c r="AO21" s="430">
        <v>1.308615E-2</v>
      </c>
      <c r="AP21" s="430">
        <v>1.212246E-2</v>
      </c>
      <c r="AQ21" s="430">
        <v>1.2418459999999999E-2</v>
      </c>
      <c r="AR21" s="430">
        <v>1.284336E-2</v>
      </c>
      <c r="AS21" s="430">
        <v>1.268009E-2</v>
      </c>
      <c r="AT21" s="430">
        <v>1.222517E-2</v>
      </c>
      <c r="AU21" s="430">
        <v>1.1997789999999999E-2</v>
      </c>
      <c r="AV21" s="430">
        <v>1.2061235E-2</v>
      </c>
      <c r="AW21" s="430">
        <v>1.2655131E-2</v>
      </c>
      <c r="AX21" s="430">
        <v>1.3204799999999999E-2</v>
      </c>
      <c r="AY21" s="430">
        <v>1.3120100000000001E-2</v>
      </c>
      <c r="AZ21" s="435">
        <v>1.20249E-2</v>
      </c>
      <c r="BA21" s="435">
        <v>1.28416E-2</v>
      </c>
      <c r="BB21" s="435">
        <v>1.1874900000000001E-2</v>
      </c>
      <c r="BC21" s="435">
        <v>1.31185E-2</v>
      </c>
      <c r="BD21" s="435">
        <v>1.2892199999999999E-2</v>
      </c>
      <c r="BE21" s="435">
        <v>1.32795E-2</v>
      </c>
      <c r="BF21" s="435">
        <v>1.32882E-2</v>
      </c>
      <c r="BG21" s="435">
        <v>1.25434E-2</v>
      </c>
      <c r="BH21" s="435">
        <v>1.26526E-2</v>
      </c>
      <c r="BI21" s="435">
        <v>1.2697999999999999E-2</v>
      </c>
      <c r="BJ21" s="435">
        <v>1.3451100000000001E-2</v>
      </c>
      <c r="BK21" s="435">
        <v>1.3200399999999999E-2</v>
      </c>
      <c r="BL21" s="435">
        <v>1.20584E-2</v>
      </c>
      <c r="BM21" s="435">
        <v>1.2882599999999999E-2</v>
      </c>
      <c r="BN21" s="435">
        <v>1.1958099999999999E-2</v>
      </c>
      <c r="BO21" s="435">
        <v>1.31124E-2</v>
      </c>
      <c r="BP21" s="435">
        <v>1.28781E-2</v>
      </c>
      <c r="BQ21" s="435">
        <v>1.32741E-2</v>
      </c>
      <c r="BR21" s="435">
        <v>1.32093E-2</v>
      </c>
      <c r="BS21" s="435">
        <v>1.24452E-2</v>
      </c>
      <c r="BT21" s="435">
        <v>1.2418999999999999E-2</v>
      </c>
      <c r="BU21" s="435">
        <v>1.2523599999999999E-2</v>
      </c>
      <c r="BV21" s="435">
        <v>1.30504E-2</v>
      </c>
    </row>
    <row r="22" spans="1:74" ht="12" customHeight="1" x14ac:dyDescent="0.2">
      <c r="A22" s="234" t="s">
        <v>319</v>
      </c>
      <c r="B22" s="754" t="s">
        <v>1390</v>
      </c>
      <c r="C22" s="430">
        <v>1.7810869999999999E-2</v>
      </c>
      <c r="D22" s="430">
        <v>1.7163129999999999E-2</v>
      </c>
      <c r="E22" s="430">
        <v>1.618725E-2</v>
      </c>
      <c r="F22" s="430">
        <v>1.3954889999999999E-2</v>
      </c>
      <c r="G22" s="430">
        <v>1.516054E-2</v>
      </c>
      <c r="H22" s="430">
        <v>1.6756900000000002E-2</v>
      </c>
      <c r="I22" s="430">
        <v>1.850572E-2</v>
      </c>
      <c r="J22" s="430">
        <v>1.8571509999999999E-2</v>
      </c>
      <c r="K22" s="430">
        <v>1.6381030000000001E-2</v>
      </c>
      <c r="L22" s="430">
        <v>1.4469289999999999E-2</v>
      </c>
      <c r="M22" s="430">
        <v>1.538846E-2</v>
      </c>
      <c r="N22" s="430">
        <v>1.7341120000000002E-2</v>
      </c>
      <c r="O22" s="430">
        <v>1.6688439999999999E-2</v>
      </c>
      <c r="P22" s="430">
        <v>1.473637E-2</v>
      </c>
      <c r="Q22" s="430">
        <v>1.557643E-2</v>
      </c>
      <c r="R22" s="430">
        <v>1.211984E-2</v>
      </c>
      <c r="S22" s="430">
        <v>1.417679E-2</v>
      </c>
      <c r="T22" s="430">
        <v>1.5096129999999999E-2</v>
      </c>
      <c r="U22" s="430">
        <v>1.608884E-2</v>
      </c>
      <c r="V22" s="430">
        <v>1.6190590000000001E-2</v>
      </c>
      <c r="W22" s="430">
        <v>1.31903E-2</v>
      </c>
      <c r="X22" s="430">
        <v>1.2213419999999999E-2</v>
      </c>
      <c r="Y22" s="430">
        <v>1.317695E-2</v>
      </c>
      <c r="Z22" s="430">
        <v>1.48174E-2</v>
      </c>
      <c r="AA22" s="430">
        <v>1.6393769999999998E-2</v>
      </c>
      <c r="AB22" s="430">
        <v>1.419191E-2</v>
      </c>
      <c r="AC22" s="430">
        <v>1.35213E-2</v>
      </c>
      <c r="AD22" s="430">
        <v>1.135248E-2</v>
      </c>
      <c r="AE22" s="430">
        <v>1.2499349999999999E-2</v>
      </c>
      <c r="AF22" s="430">
        <v>1.422554E-2</v>
      </c>
      <c r="AG22" s="430">
        <v>1.4887869999999999E-2</v>
      </c>
      <c r="AH22" s="430">
        <v>1.538634E-2</v>
      </c>
      <c r="AI22" s="430">
        <v>1.29561E-2</v>
      </c>
      <c r="AJ22" s="430">
        <v>9.7416499999999993E-3</v>
      </c>
      <c r="AK22" s="430">
        <v>1.174365E-2</v>
      </c>
      <c r="AL22" s="430">
        <v>1.4837410000000001E-2</v>
      </c>
      <c r="AM22" s="430">
        <v>1.5172059999999999E-2</v>
      </c>
      <c r="AN22" s="430">
        <v>1.3317590000000001E-2</v>
      </c>
      <c r="AO22" s="430">
        <v>1.392348E-2</v>
      </c>
      <c r="AP22" s="430">
        <v>9.9074100000000002E-3</v>
      </c>
      <c r="AQ22" s="430">
        <v>1.252845E-2</v>
      </c>
      <c r="AR22" s="430">
        <v>1.451703E-2</v>
      </c>
      <c r="AS22" s="430">
        <v>1.5449269999999999E-2</v>
      </c>
      <c r="AT22" s="430">
        <v>1.545327E-2</v>
      </c>
      <c r="AU22" s="430">
        <v>1.535453E-2</v>
      </c>
      <c r="AV22" s="430">
        <v>1.2552864E-2</v>
      </c>
      <c r="AW22" s="430">
        <v>1.3464459999999999E-2</v>
      </c>
      <c r="AX22" s="430">
        <v>1.4537899999999999E-2</v>
      </c>
      <c r="AY22" s="430">
        <v>1.50379E-2</v>
      </c>
      <c r="AZ22" s="435">
        <v>1.29356E-2</v>
      </c>
      <c r="BA22" s="435">
        <v>1.30127E-2</v>
      </c>
      <c r="BB22" s="435">
        <v>9.9503400000000002E-3</v>
      </c>
      <c r="BC22" s="435">
        <v>1.2256899999999999E-2</v>
      </c>
      <c r="BD22" s="435">
        <v>1.3741099999999999E-2</v>
      </c>
      <c r="BE22" s="435">
        <v>1.5267599999999999E-2</v>
      </c>
      <c r="BF22" s="435">
        <v>1.54638E-2</v>
      </c>
      <c r="BG22" s="435">
        <v>1.34368E-2</v>
      </c>
      <c r="BH22" s="435">
        <v>1.03547E-2</v>
      </c>
      <c r="BI22" s="435">
        <v>1.2387E-2</v>
      </c>
      <c r="BJ22" s="435">
        <v>1.4184E-2</v>
      </c>
      <c r="BK22" s="435">
        <v>1.52087E-2</v>
      </c>
      <c r="BL22" s="435">
        <v>1.31281E-2</v>
      </c>
      <c r="BM22" s="435">
        <v>1.3125700000000001E-2</v>
      </c>
      <c r="BN22" s="435">
        <v>9.9216400000000007E-3</v>
      </c>
      <c r="BO22" s="435">
        <v>1.22585E-2</v>
      </c>
      <c r="BP22" s="435">
        <v>1.39472E-2</v>
      </c>
      <c r="BQ22" s="435">
        <v>1.51912E-2</v>
      </c>
      <c r="BR22" s="435">
        <v>1.5328899999999999E-2</v>
      </c>
      <c r="BS22" s="435">
        <v>1.36315E-2</v>
      </c>
      <c r="BT22" s="435">
        <v>1.04986E-2</v>
      </c>
      <c r="BU22" s="435">
        <v>1.23923E-2</v>
      </c>
      <c r="BV22" s="435">
        <v>1.43994E-2</v>
      </c>
    </row>
    <row r="23" spans="1:74" ht="12" customHeight="1" x14ac:dyDescent="0.2">
      <c r="A23" s="252" t="s">
        <v>58</v>
      </c>
      <c r="B23" s="754" t="s">
        <v>1044</v>
      </c>
      <c r="C23" s="430">
        <v>0.12756168000000001</v>
      </c>
      <c r="D23" s="430">
        <v>0.12833724499999999</v>
      </c>
      <c r="E23" s="430">
        <v>0.14670665599999999</v>
      </c>
      <c r="F23" s="430">
        <v>0.157408885</v>
      </c>
      <c r="G23" s="430">
        <v>0.14363216300000001</v>
      </c>
      <c r="H23" s="430">
        <v>0.115142947</v>
      </c>
      <c r="I23" s="430">
        <v>0.100512239</v>
      </c>
      <c r="J23" s="430">
        <v>8.4296392999999997E-2</v>
      </c>
      <c r="K23" s="430">
        <v>9.3199519999999994E-2</v>
      </c>
      <c r="L23" s="430">
        <v>0.111643174</v>
      </c>
      <c r="M23" s="430">
        <v>0.14046370799999999</v>
      </c>
      <c r="N23" s="430">
        <v>0.13188374</v>
      </c>
      <c r="O23" s="430">
        <v>0.130797372</v>
      </c>
      <c r="P23" s="430">
        <v>0.14124249799999999</v>
      </c>
      <c r="Q23" s="430">
        <v>0.148608509</v>
      </c>
      <c r="R23" s="430">
        <v>0.145754569</v>
      </c>
      <c r="S23" s="430">
        <v>0.109886598</v>
      </c>
      <c r="T23" s="430">
        <v>9.3940808000000001E-2</v>
      </c>
      <c r="U23" s="430">
        <v>9.5521367999999995E-2</v>
      </c>
      <c r="V23" s="430">
        <v>9.6837112000000003E-2</v>
      </c>
      <c r="W23" s="430">
        <v>9.6701748000000004E-2</v>
      </c>
      <c r="X23" s="430">
        <v>0.122834184</v>
      </c>
      <c r="Y23" s="430">
        <v>0.1242733</v>
      </c>
      <c r="Z23" s="430">
        <v>0.12971122199999999</v>
      </c>
      <c r="AA23" s="430">
        <v>0.118639677</v>
      </c>
      <c r="AB23" s="430">
        <v>0.139778341</v>
      </c>
      <c r="AC23" s="430">
        <v>0.15382021400000001</v>
      </c>
      <c r="AD23" s="430">
        <v>0.16058615600000001</v>
      </c>
      <c r="AE23" s="430">
        <v>0.13387312200000001</v>
      </c>
      <c r="AF23" s="430">
        <v>0.13184913100000001</v>
      </c>
      <c r="AG23" s="430">
        <v>9.6529309999999993E-2</v>
      </c>
      <c r="AH23" s="430">
        <v>9.9891231999999996E-2</v>
      </c>
      <c r="AI23" s="430">
        <v>9.9505803000000004E-2</v>
      </c>
      <c r="AJ23" s="430">
        <v>0.13502568700000001</v>
      </c>
      <c r="AK23" s="430">
        <v>0.13684136299999999</v>
      </c>
      <c r="AL23" s="430">
        <v>0.13476401399999999</v>
      </c>
      <c r="AM23" s="430">
        <v>0.14870401499999999</v>
      </c>
      <c r="AN23" s="430">
        <v>0.134202081</v>
      </c>
      <c r="AO23" s="430">
        <v>0.172561406</v>
      </c>
      <c r="AP23" s="430">
        <v>0.156474312</v>
      </c>
      <c r="AQ23" s="430">
        <v>0.125756383</v>
      </c>
      <c r="AR23" s="430">
        <v>0.122032919</v>
      </c>
      <c r="AS23" s="430">
        <v>0.108489987</v>
      </c>
      <c r="AT23" s="430">
        <v>9.3077068999999998E-2</v>
      </c>
      <c r="AU23" s="430">
        <v>8.7560652000000003E-2</v>
      </c>
      <c r="AV23" s="430">
        <v>0.13482034000000001</v>
      </c>
      <c r="AW23" s="430">
        <v>0.13961357999999999</v>
      </c>
      <c r="AX23" s="430">
        <v>0.14676320000000001</v>
      </c>
      <c r="AY23" s="430">
        <v>0.144515</v>
      </c>
      <c r="AZ23" s="435">
        <v>0.14270530000000001</v>
      </c>
      <c r="BA23" s="435">
        <v>0.17464640000000001</v>
      </c>
      <c r="BB23" s="435">
        <v>0.16619229999999999</v>
      </c>
      <c r="BC23" s="435">
        <v>0.1353289</v>
      </c>
      <c r="BD23" s="435">
        <v>0.13312450000000001</v>
      </c>
      <c r="BE23" s="435">
        <v>0.1120094</v>
      </c>
      <c r="BF23" s="435">
        <v>0.1041174</v>
      </c>
      <c r="BG23" s="435">
        <v>0.10026019999999999</v>
      </c>
      <c r="BH23" s="435">
        <v>0.1441537</v>
      </c>
      <c r="BI23" s="435">
        <v>0.14848120000000001</v>
      </c>
      <c r="BJ23" s="435">
        <v>0.15142369999999999</v>
      </c>
      <c r="BK23" s="435">
        <v>0.1601998</v>
      </c>
      <c r="BL23" s="435">
        <v>0.154778</v>
      </c>
      <c r="BM23" s="435">
        <v>0.19036539999999999</v>
      </c>
      <c r="BN23" s="435">
        <v>0.1791169</v>
      </c>
      <c r="BO23" s="435">
        <v>0.1451644</v>
      </c>
      <c r="BP23" s="435">
        <v>0.13995360000000001</v>
      </c>
      <c r="BQ23" s="435">
        <v>0.11811530000000001</v>
      </c>
      <c r="BR23" s="435">
        <v>0.1081025</v>
      </c>
      <c r="BS23" s="435">
        <v>0.1036683</v>
      </c>
      <c r="BT23" s="435">
        <v>0.15296290000000001</v>
      </c>
      <c r="BU23" s="435">
        <v>0.15823809999999999</v>
      </c>
      <c r="BV23" s="435">
        <v>0.15817719999999999</v>
      </c>
    </row>
    <row r="24" spans="1:74" ht="12"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487"/>
      <c r="BA24" s="487"/>
      <c r="BB24" s="487"/>
      <c r="BC24" s="487"/>
      <c r="BD24" s="487"/>
      <c r="BE24" s="487"/>
      <c r="BF24" s="487"/>
      <c r="BG24" s="487"/>
      <c r="BH24" s="487"/>
      <c r="BI24" s="487"/>
      <c r="BJ24" s="487"/>
      <c r="BK24" s="487"/>
      <c r="BL24" s="487"/>
      <c r="BM24" s="487"/>
      <c r="BN24" s="487"/>
      <c r="BO24" s="487"/>
      <c r="BP24" s="487"/>
      <c r="BQ24" s="487"/>
      <c r="BR24" s="487"/>
      <c r="BS24" s="487"/>
      <c r="BT24" s="487"/>
      <c r="BU24" s="487"/>
      <c r="BV24" s="487"/>
    </row>
    <row r="25" spans="1:74" s="92" customFormat="1" ht="12" customHeight="1" x14ac:dyDescent="0.2">
      <c r="A25" s="495" t="s">
        <v>10</v>
      </c>
      <c r="B25" s="496" t="s">
        <v>1391</v>
      </c>
      <c r="C25" s="111">
        <v>0.21110696600000001</v>
      </c>
      <c r="D25" s="111">
        <v>0.189828143</v>
      </c>
      <c r="E25" s="111">
        <v>0.206690442</v>
      </c>
      <c r="F25" s="111">
        <v>0.198651308</v>
      </c>
      <c r="G25" s="111">
        <v>0.207840937</v>
      </c>
      <c r="H25" s="111">
        <v>0.20361990099999999</v>
      </c>
      <c r="I25" s="111">
        <v>0.20863462399999999</v>
      </c>
      <c r="J25" s="111">
        <v>0.205416136</v>
      </c>
      <c r="K25" s="111">
        <v>0.18875262600000001</v>
      </c>
      <c r="L25" s="111">
        <v>0.201193279</v>
      </c>
      <c r="M25" s="111">
        <v>0.20214353299999999</v>
      </c>
      <c r="N25" s="111">
        <v>0.201944398</v>
      </c>
      <c r="O25" s="111">
        <v>0.20505934300000001</v>
      </c>
      <c r="P25" s="111">
        <v>0.18271986700000001</v>
      </c>
      <c r="Q25" s="111">
        <v>0.200564296</v>
      </c>
      <c r="R25" s="111">
        <v>0.18806956999999999</v>
      </c>
      <c r="S25" s="111">
        <v>0.198953724</v>
      </c>
      <c r="T25" s="111">
        <v>0.19063321899999999</v>
      </c>
      <c r="U25" s="111">
        <v>0.19841082800000001</v>
      </c>
      <c r="V25" s="111">
        <v>0.19846082000000001</v>
      </c>
      <c r="W25" s="111">
        <v>0.19158934899999999</v>
      </c>
      <c r="X25" s="111">
        <v>0.19636969900000001</v>
      </c>
      <c r="Y25" s="111">
        <v>0.198909156</v>
      </c>
      <c r="Z25" s="111">
        <v>0.206957998</v>
      </c>
      <c r="AA25" s="111">
        <v>0.198148144</v>
      </c>
      <c r="AB25" s="111">
        <v>0.192263875</v>
      </c>
      <c r="AC25" s="111">
        <v>0.20305547299999999</v>
      </c>
      <c r="AD25" s="111">
        <v>0.192057382</v>
      </c>
      <c r="AE25" s="111">
        <v>0.19844978799999999</v>
      </c>
      <c r="AF25" s="111">
        <v>0.193691219</v>
      </c>
      <c r="AG25" s="111">
        <v>0.20214243400000001</v>
      </c>
      <c r="AH25" s="111">
        <v>0.202836088</v>
      </c>
      <c r="AI25" s="111">
        <v>0.194633063</v>
      </c>
      <c r="AJ25" s="111">
        <v>0.19637737799999999</v>
      </c>
      <c r="AK25" s="111">
        <v>0.201397401</v>
      </c>
      <c r="AL25" s="111">
        <v>0.20809190799999999</v>
      </c>
      <c r="AM25" s="111">
        <v>0.20083981400000001</v>
      </c>
      <c r="AN25" s="111">
        <v>0.18141030699999999</v>
      </c>
      <c r="AO25" s="111">
        <v>0.19961094200000001</v>
      </c>
      <c r="AP25" s="111">
        <v>0.187461138</v>
      </c>
      <c r="AQ25" s="111">
        <v>0.19448945400000001</v>
      </c>
      <c r="AR25" s="111">
        <v>0.192433192</v>
      </c>
      <c r="AS25" s="111">
        <v>0.201075159</v>
      </c>
      <c r="AT25" s="111">
        <v>0.20028845000000001</v>
      </c>
      <c r="AU25" s="111">
        <v>0.19158889900000001</v>
      </c>
      <c r="AV25" s="111">
        <v>0.19907481699999999</v>
      </c>
      <c r="AW25" s="111">
        <v>0.20126617699999999</v>
      </c>
      <c r="AX25" s="111">
        <v>0.207593678</v>
      </c>
      <c r="AY25" s="111">
        <v>0.21363215999999999</v>
      </c>
      <c r="AZ25" s="497">
        <v>0.18625320000000001</v>
      </c>
      <c r="BA25" s="497">
        <v>0.20456150000000001</v>
      </c>
      <c r="BB25" s="497">
        <v>0.19912170000000001</v>
      </c>
      <c r="BC25" s="497">
        <v>0.2060004</v>
      </c>
      <c r="BD25" s="497">
        <v>0.2023944</v>
      </c>
      <c r="BE25" s="497">
        <v>0.21225279999999999</v>
      </c>
      <c r="BF25" s="497">
        <v>0.21144170000000001</v>
      </c>
      <c r="BG25" s="497">
        <v>0.20238919999999999</v>
      </c>
      <c r="BH25" s="497">
        <v>0.21232100000000001</v>
      </c>
      <c r="BI25" s="497">
        <v>0.2077475</v>
      </c>
      <c r="BJ25" s="497">
        <v>0.21550069999999999</v>
      </c>
      <c r="BK25" s="497">
        <v>0.2140946</v>
      </c>
      <c r="BL25" s="497">
        <v>0.18920039999999999</v>
      </c>
      <c r="BM25" s="497">
        <v>0.2069125</v>
      </c>
      <c r="BN25" s="497">
        <v>0.20056089999999999</v>
      </c>
      <c r="BO25" s="497">
        <v>0.20780650000000001</v>
      </c>
      <c r="BP25" s="497">
        <v>0.20393629999999999</v>
      </c>
      <c r="BQ25" s="497">
        <v>0.21316879999999999</v>
      </c>
      <c r="BR25" s="497">
        <v>0.21238380000000001</v>
      </c>
      <c r="BS25" s="497">
        <v>0.2031695</v>
      </c>
      <c r="BT25" s="497">
        <v>0.21280350000000001</v>
      </c>
      <c r="BU25" s="497">
        <v>0.20767179999999999</v>
      </c>
      <c r="BV25" s="497">
        <v>0.2151189</v>
      </c>
    </row>
    <row r="26" spans="1:74" ht="12" customHeight="1" x14ac:dyDescent="0.2">
      <c r="A26" s="253" t="s">
        <v>534</v>
      </c>
      <c r="B26" s="754" t="s">
        <v>1387</v>
      </c>
      <c r="C26" s="430">
        <v>7.0911891000000005E-2</v>
      </c>
      <c r="D26" s="430">
        <v>6.2452928999999997E-2</v>
      </c>
      <c r="E26" s="430">
        <v>6.9747570999999994E-2</v>
      </c>
      <c r="F26" s="430">
        <v>6.4053737999999999E-2</v>
      </c>
      <c r="G26" s="430">
        <v>6.9145580999999998E-2</v>
      </c>
      <c r="H26" s="430">
        <v>6.9177629000000004E-2</v>
      </c>
      <c r="I26" s="430">
        <v>6.9699365999999999E-2</v>
      </c>
      <c r="J26" s="430">
        <v>6.7535672000000005E-2</v>
      </c>
      <c r="K26" s="430">
        <v>5.9938685999999998E-2</v>
      </c>
      <c r="L26" s="430">
        <v>6.9516270000000005E-2</v>
      </c>
      <c r="M26" s="430">
        <v>6.9719157000000004E-2</v>
      </c>
      <c r="N26" s="430">
        <v>6.6330149000000005E-2</v>
      </c>
      <c r="O26" s="430">
        <v>6.8562037000000006E-2</v>
      </c>
      <c r="P26" s="430">
        <v>6.1770986E-2</v>
      </c>
      <c r="Q26" s="430">
        <v>6.7602050999999996E-2</v>
      </c>
      <c r="R26" s="430">
        <v>6.4392172999999997E-2</v>
      </c>
      <c r="S26" s="430">
        <v>6.8093702000000006E-2</v>
      </c>
      <c r="T26" s="430">
        <v>6.8680964999999997E-2</v>
      </c>
      <c r="U26" s="430">
        <v>7.0732563999999998E-2</v>
      </c>
      <c r="V26" s="430">
        <v>6.8742112999999994E-2</v>
      </c>
      <c r="W26" s="430">
        <v>6.6525910999999993E-2</v>
      </c>
      <c r="X26" s="430">
        <v>7.0353463000000005E-2</v>
      </c>
      <c r="Y26" s="430">
        <v>6.9776497000000007E-2</v>
      </c>
      <c r="Z26" s="430">
        <v>7.4058390000000002E-2</v>
      </c>
      <c r="AA26" s="430">
        <v>6.8115101999999997E-2</v>
      </c>
      <c r="AB26" s="430">
        <v>6.8758653000000003E-2</v>
      </c>
      <c r="AC26" s="430">
        <v>7.3257326999999997E-2</v>
      </c>
      <c r="AD26" s="430">
        <v>6.5203198000000004E-2</v>
      </c>
      <c r="AE26" s="430">
        <v>7.0329593999999995E-2</v>
      </c>
      <c r="AF26" s="430">
        <v>6.9190451E-2</v>
      </c>
      <c r="AG26" s="430">
        <v>7.4712283000000004E-2</v>
      </c>
      <c r="AH26" s="430">
        <v>7.4066025999999993E-2</v>
      </c>
      <c r="AI26" s="430">
        <v>6.9052136E-2</v>
      </c>
      <c r="AJ26" s="430">
        <v>7.1917673000000001E-2</v>
      </c>
      <c r="AK26" s="430">
        <v>7.3805098999999999E-2</v>
      </c>
      <c r="AL26" s="430">
        <v>7.5536473000000007E-2</v>
      </c>
      <c r="AM26" s="430">
        <v>7.2054898000000006E-2</v>
      </c>
      <c r="AN26" s="430">
        <v>6.5210949000000004E-2</v>
      </c>
      <c r="AO26" s="430">
        <v>7.0213963000000004E-2</v>
      </c>
      <c r="AP26" s="430">
        <v>6.5847797999999999E-2</v>
      </c>
      <c r="AQ26" s="430">
        <v>6.8914031000000001E-2</v>
      </c>
      <c r="AR26" s="430">
        <v>6.9423086999999994E-2</v>
      </c>
      <c r="AS26" s="430">
        <v>7.1864042000000003E-2</v>
      </c>
      <c r="AT26" s="430">
        <v>7.1942357999999998E-2</v>
      </c>
      <c r="AU26" s="430">
        <v>6.7601976999999994E-2</v>
      </c>
      <c r="AV26" s="430">
        <v>7.3174635000000002E-2</v>
      </c>
      <c r="AW26" s="430">
        <v>7.4688000000000004E-2</v>
      </c>
      <c r="AX26" s="430">
        <v>7.4405100000000002E-2</v>
      </c>
      <c r="AY26" s="430">
        <v>7.7794500000000003E-2</v>
      </c>
      <c r="AZ26" s="435">
        <v>6.3105300000000003E-2</v>
      </c>
      <c r="BA26" s="435">
        <v>7.0687799999999995E-2</v>
      </c>
      <c r="BB26" s="435">
        <v>6.7631700000000003E-2</v>
      </c>
      <c r="BC26" s="435">
        <v>7.1463299999999993E-2</v>
      </c>
      <c r="BD26" s="435">
        <v>6.9661100000000004E-2</v>
      </c>
      <c r="BE26" s="435">
        <v>7.2055900000000006E-2</v>
      </c>
      <c r="BF26" s="435">
        <v>7.24963E-2</v>
      </c>
      <c r="BG26" s="435">
        <v>6.85722E-2</v>
      </c>
      <c r="BH26" s="435">
        <v>7.2643299999999994E-2</v>
      </c>
      <c r="BI26" s="435">
        <v>7.2674900000000001E-2</v>
      </c>
      <c r="BJ26" s="435">
        <v>7.4535799999999999E-2</v>
      </c>
      <c r="BK26" s="435">
        <v>7.3309899999999997E-2</v>
      </c>
      <c r="BL26" s="435">
        <v>6.2799099999999997E-2</v>
      </c>
      <c r="BM26" s="435">
        <v>7.0852399999999996E-2</v>
      </c>
      <c r="BN26" s="435">
        <v>6.7536799999999994E-2</v>
      </c>
      <c r="BO26" s="435">
        <v>7.21474E-2</v>
      </c>
      <c r="BP26" s="435">
        <v>7.0404999999999995E-2</v>
      </c>
      <c r="BQ26" s="435">
        <v>7.2465699999999994E-2</v>
      </c>
      <c r="BR26" s="435">
        <v>7.3158899999999999E-2</v>
      </c>
      <c r="BS26" s="435">
        <v>6.92604E-2</v>
      </c>
      <c r="BT26" s="435">
        <v>7.3186000000000001E-2</v>
      </c>
      <c r="BU26" s="435">
        <v>7.2743000000000002E-2</v>
      </c>
      <c r="BV26" s="435">
        <v>7.4363299999999993E-2</v>
      </c>
    </row>
    <row r="27" spans="1:74" ht="12" customHeight="1" x14ac:dyDescent="0.2">
      <c r="A27" s="253" t="s">
        <v>317</v>
      </c>
      <c r="B27" s="754" t="s">
        <v>1042</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3.5573799999999997E-4</v>
      </c>
      <c r="AB27" s="430">
        <v>3.3278700000000002E-4</v>
      </c>
      <c r="AC27" s="430">
        <v>3.5573799999999997E-4</v>
      </c>
      <c r="AD27" s="430">
        <v>3.4426200000000002E-4</v>
      </c>
      <c r="AE27" s="430">
        <v>3.5573799999999997E-4</v>
      </c>
      <c r="AF27" s="430">
        <v>3.4426200000000002E-4</v>
      </c>
      <c r="AG27" s="430">
        <v>3.5573799999999997E-4</v>
      </c>
      <c r="AH27" s="430">
        <v>3.5573799999999997E-4</v>
      </c>
      <c r="AI27" s="430">
        <v>3.4426200000000002E-4</v>
      </c>
      <c r="AJ27" s="430">
        <v>3.5573799999999997E-4</v>
      </c>
      <c r="AK27" s="430">
        <v>3.4426200000000002E-4</v>
      </c>
      <c r="AL27" s="430">
        <v>3.5573799999999997E-4</v>
      </c>
      <c r="AM27" s="430">
        <v>3.5671200000000002E-4</v>
      </c>
      <c r="AN27" s="430">
        <v>3.2219200000000001E-4</v>
      </c>
      <c r="AO27" s="430">
        <v>3.5671200000000002E-4</v>
      </c>
      <c r="AP27" s="430">
        <v>3.4520500000000001E-4</v>
      </c>
      <c r="AQ27" s="430">
        <v>3.5671200000000002E-4</v>
      </c>
      <c r="AR27" s="430">
        <v>3.4520500000000001E-4</v>
      </c>
      <c r="AS27" s="430">
        <v>3.5671200000000002E-4</v>
      </c>
      <c r="AT27" s="430">
        <v>3.5671200000000002E-4</v>
      </c>
      <c r="AU27" s="430">
        <v>3.4520500000000001E-4</v>
      </c>
      <c r="AV27" s="430">
        <v>3.5671200000000002E-4</v>
      </c>
      <c r="AW27" s="430">
        <v>3.5034699999999998E-4</v>
      </c>
      <c r="AX27" s="430">
        <v>3.4985700000000002E-4</v>
      </c>
      <c r="AY27" s="430">
        <v>3.4923400000000002E-4</v>
      </c>
      <c r="AZ27" s="435">
        <v>3.5169200000000002E-4</v>
      </c>
      <c r="BA27" s="435">
        <v>3.51236E-4</v>
      </c>
      <c r="BB27" s="435">
        <v>3.5178400000000001E-4</v>
      </c>
      <c r="BC27" s="435">
        <v>3.51336E-4</v>
      </c>
      <c r="BD27" s="435">
        <v>3.5189299999999999E-4</v>
      </c>
      <c r="BE27" s="435">
        <v>3.5145499999999997E-4</v>
      </c>
      <c r="BF27" s="435">
        <v>3.5097699999999998E-4</v>
      </c>
      <c r="BG27" s="435">
        <v>3.5150200000000001E-4</v>
      </c>
      <c r="BH27" s="435">
        <v>3.5102899999999999E-4</v>
      </c>
      <c r="BI27" s="435">
        <v>3.5109099999999999E-4</v>
      </c>
      <c r="BJ27" s="435">
        <v>3.5120300000000002E-4</v>
      </c>
      <c r="BK27" s="435">
        <v>3.5138200000000002E-4</v>
      </c>
      <c r="BL27" s="435">
        <v>3.51353E-4</v>
      </c>
      <c r="BM27" s="435">
        <v>3.5136400000000001E-4</v>
      </c>
      <c r="BN27" s="435">
        <v>3.51326E-4</v>
      </c>
      <c r="BO27" s="435">
        <v>3.5132499999999999E-4</v>
      </c>
      <c r="BP27" s="435">
        <v>3.5127299999999998E-4</v>
      </c>
      <c r="BQ27" s="435">
        <v>3.51257E-4</v>
      </c>
      <c r="BR27" s="435">
        <v>3.5128200000000002E-4</v>
      </c>
      <c r="BS27" s="435">
        <v>3.5126200000000003E-4</v>
      </c>
      <c r="BT27" s="435">
        <v>3.5128299999999998E-4</v>
      </c>
      <c r="BU27" s="435">
        <v>3.5130099999999999E-4</v>
      </c>
      <c r="BV27" s="435">
        <v>3.5131000000000002E-4</v>
      </c>
    </row>
    <row r="28" spans="1:74" ht="12" customHeight="1" x14ac:dyDescent="0.2">
      <c r="A28" s="253" t="s">
        <v>318</v>
      </c>
      <c r="B28" s="754" t="s">
        <v>1388</v>
      </c>
      <c r="C28" s="430">
        <v>2.6230099999999999E-4</v>
      </c>
      <c r="D28" s="430">
        <v>2.8222799999999998E-4</v>
      </c>
      <c r="E28" s="430">
        <v>3.7737699999999998E-4</v>
      </c>
      <c r="F28" s="430">
        <v>3.4906599999999998E-4</v>
      </c>
      <c r="G28" s="430">
        <v>2.8822E-4</v>
      </c>
      <c r="H28" s="430">
        <v>2.1588600000000001E-4</v>
      </c>
      <c r="I28" s="430">
        <v>1.7956499999999999E-4</v>
      </c>
      <c r="J28" s="430">
        <v>2.0710100000000001E-4</v>
      </c>
      <c r="K28" s="430">
        <v>2.0609900000000001E-4</v>
      </c>
      <c r="L28" s="430">
        <v>1.7561399999999999E-4</v>
      </c>
      <c r="M28" s="430">
        <v>2.1105399999999999E-4</v>
      </c>
      <c r="N28" s="430">
        <v>3.12372E-4</v>
      </c>
      <c r="O28" s="430">
        <v>2.9144300000000001E-4</v>
      </c>
      <c r="P28" s="430">
        <v>2.9485999999999998E-4</v>
      </c>
      <c r="Q28" s="430">
        <v>3.5377299999999999E-4</v>
      </c>
      <c r="R28" s="430">
        <v>2.9819299999999998E-4</v>
      </c>
      <c r="S28" s="430">
        <v>2.8809300000000001E-4</v>
      </c>
      <c r="T28" s="430">
        <v>2.33895E-4</v>
      </c>
      <c r="U28" s="430">
        <v>2.3423899999999999E-4</v>
      </c>
      <c r="V28" s="430">
        <v>1.9319699999999999E-4</v>
      </c>
      <c r="W28" s="430">
        <v>1.5805699999999999E-4</v>
      </c>
      <c r="X28" s="430">
        <v>1.36231E-4</v>
      </c>
      <c r="Y28" s="430">
        <v>1.5186799999999999E-4</v>
      </c>
      <c r="Z28" s="430">
        <v>2.4600000000000002E-4</v>
      </c>
      <c r="AA28" s="430">
        <v>2.9965299999999999E-4</v>
      </c>
      <c r="AB28" s="430">
        <v>3.0505700000000002E-4</v>
      </c>
      <c r="AC28" s="430">
        <v>3.04078E-4</v>
      </c>
      <c r="AD28" s="430">
        <v>3.0471300000000002E-4</v>
      </c>
      <c r="AE28" s="430">
        <v>2.9115899999999998E-4</v>
      </c>
      <c r="AF28" s="430">
        <v>1.9932199999999999E-4</v>
      </c>
      <c r="AG28" s="430">
        <v>1.6531099999999999E-4</v>
      </c>
      <c r="AH28" s="430">
        <v>1.73361E-4</v>
      </c>
      <c r="AI28" s="430">
        <v>1.2347399999999999E-4</v>
      </c>
      <c r="AJ28" s="430">
        <v>2.1114699999999999E-4</v>
      </c>
      <c r="AK28" s="430">
        <v>1.7244600000000001E-4</v>
      </c>
      <c r="AL28" s="430">
        <v>2.1547499999999999E-4</v>
      </c>
      <c r="AM28" s="430">
        <v>2.2868899999999999E-4</v>
      </c>
      <c r="AN28" s="430">
        <v>2.14828E-4</v>
      </c>
      <c r="AO28" s="430">
        <v>2.6074399999999998E-4</v>
      </c>
      <c r="AP28" s="430">
        <v>2.3445399999999999E-4</v>
      </c>
      <c r="AQ28" s="430">
        <v>2.6519800000000002E-4</v>
      </c>
      <c r="AR28" s="430">
        <v>2.3952500000000001E-4</v>
      </c>
      <c r="AS28" s="430">
        <v>2.3134699999999999E-4</v>
      </c>
      <c r="AT28" s="430">
        <v>2.1594299999999999E-4</v>
      </c>
      <c r="AU28" s="430">
        <v>1.86054E-4</v>
      </c>
      <c r="AV28" s="430">
        <v>1.88061E-4</v>
      </c>
      <c r="AW28" s="430">
        <v>1.7240800000000001E-4</v>
      </c>
      <c r="AX28" s="430">
        <v>2.1542800000000001E-4</v>
      </c>
      <c r="AY28" s="430">
        <v>2.2863899999999999E-4</v>
      </c>
      <c r="AZ28" s="435">
        <v>2.1478099999999999E-4</v>
      </c>
      <c r="BA28" s="435">
        <v>2.6068700000000001E-4</v>
      </c>
      <c r="BB28" s="435">
        <v>2.3440200000000001E-4</v>
      </c>
      <c r="BC28" s="435">
        <v>2.6514000000000003E-4</v>
      </c>
      <c r="BD28" s="435">
        <v>2.3947199999999999E-4</v>
      </c>
      <c r="BE28" s="435">
        <v>2.3129699999999999E-4</v>
      </c>
      <c r="BF28" s="435">
        <v>2.1589600000000001E-4</v>
      </c>
      <c r="BG28" s="435">
        <v>1.8601300000000001E-4</v>
      </c>
      <c r="BH28" s="435">
        <v>1.8802000000000001E-4</v>
      </c>
      <c r="BI28" s="435">
        <v>1.9818700000000001E-4</v>
      </c>
      <c r="BJ28" s="435">
        <v>2.15427E-4</v>
      </c>
      <c r="BK28" s="435">
        <v>2.2863899999999999E-4</v>
      </c>
      <c r="BL28" s="435">
        <v>2.1478099999999999E-4</v>
      </c>
      <c r="BM28" s="435">
        <v>2.6068700000000001E-4</v>
      </c>
      <c r="BN28" s="435">
        <v>2.3440200000000001E-4</v>
      </c>
      <c r="BO28" s="435">
        <v>2.6514000000000003E-4</v>
      </c>
      <c r="BP28" s="435">
        <v>2.3947199999999999E-4</v>
      </c>
      <c r="BQ28" s="435">
        <v>2.3129699999999999E-4</v>
      </c>
      <c r="BR28" s="435">
        <v>2.1589600000000001E-4</v>
      </c>
      <c r="BS28" s="435">
        <v>1.8601300000000001E-4</v>
      </c>
      <c r="BT28" s="435">
        <v>1.8802000000000001E-4</v>
      </c>
      <c r="BU28" s="435">
        <v>1.9818700000000001E-4</v>
      </c>
      <c r="BV28" s="435">
        <v>2.15427E-4</v>
      </c>
    </row>
    <row r="29" spans="1:74" ht="12" customHeight="1" x14ac:dyDescent="0.2">
      <c r="A29" s="253" t="s">
        <v>559</v>
      </c>
      <c r="B29" s="754" t="s">
        <v>1045</v>
      </c>
      <c r="C29" s="430">
        <v>8.2757200000000005E-4</v>
      </c>
      <c r="D29" s="430">
        <v>8.8484800000000004E-4</v>
      </c>
      <c r="E29" s="430">
        <v>1.259142E-3</v>
      </c>
      <c r="F29" s="430">
        <v>1.366845E-3</v>
      </c>
      <c r="G29" s="430">
        <v>1.504132E-3</v>
      </c>
      <c r="H29" s="430">
        <v>1.5210009999999999E-3</v>
      </c>
      <c r="I29" s="430">
        <v>1.5619609999999999E-3</v>
      </c>
      <c r="J29" s="430">
        <v>1.5052310000000001E-3</v>
      </c>
      <c r="K29" s="430">
        <v>1.346725E-3</v>
      </c>
      <c r="L29" s="430">
        <v>1.218853E-3</v>
      </c>
      <c r="M29" s="430">
        <v>9.3312199999999999E-4</v>
      </c>
      <c r="N29" s="430">
        <v>8.2459099999999995E-4</v>
      </c>
      <c r="O29" s="430">
        <v>8.8543200000000002E-4</v>
      </c>
      <c r="P29" s="430">
        <v>9.46323E-4</v>
      </c>
      <c r="Q29" s="430">
        <v>1.3464690000000001E-3</v>
      </c>
      <c r="R29" s="430">
        <v>1.508522E-3</v>
      </c>
      <c r="S29" s="430">
        <v>1.6419760000000001E-3</v>
      </c>
      <c r="T29" s="430">
        <v>1.6417999999999999E-3</v>
      </c>
      <c r="U29" s="430">
        <v>1.697058E-3</v>
      </c>
      <c r="V29" s="430">
        <v>1.6312200000000001E-3</v>
      </c>
      <c r="W29" s="430">
        <v>1.4647200000000001E-3</v>
      </c>
      <c r="X29" s="430">
        <v>1.32686E-3</v>
      </c>
      <c r="Y29" s="430">
        <v>1.0469170000000001E-3</v>
      </c>
      <c r="Z29" s="430">
        <v>9.2543400000000004E-4</v>
      </c>
      <c r="AA29" s="430">
        <v>9.9060899999999993E-4</v>
      </c>
      <c r="AB29" s="430">
        <v>1.1210720000000001E-3</v>
      </c>
      <c r="AC29" s="430">
        <v>1.5311229999999999E-3</v>
      </c>
      <c r="AD29" s="430">
        <v>1.6778089999999999E-3</v>
      </c>
      <c r="AE29" s="430">
        <v>1.8421030000000001E-3</v>
      </c>
      <c r="AF29" s="430">
        <v>1.8384129999999999E-3</v>
      </c>
      <c r="AG29" s="430">
        <v>1.8798689999999999E-3</v>
      </c>
      <c r="AH29" s="430">
        <v>1.814508E-3</v>
      </c>
      <c r="AI29" s="430">
        <v>1.654988E-3</v>
      </c>
      <c r="AJ29" s="430">
        <v>1.4779439999999999E-3</v>
      </c>
      <c r="AK29" s="430">
        <v>1.139433E-3</v>
      </c>
      <c r="AL29" s="430">
        <v>9.9590399999999993E-4</v>
      </c>
      <c r="AM29" s="430">
        <v>1.09257E-3</v>
      </c>
      <c r="AN29" s="430">
        <v>1.1651820000000001E-3</v>
      </c>
      <c r="AO29" s="430">
        <v>1.6478039999999999E-3</v>
      </c>
      <c r="AP29" s="430">
        <v>1.7976629999999999E-3</v>
      </c>
      <c r="AQ29" s="430">
        <v>1.9754490000000002E-3</v>
      </c>
      <c r="AR29" s="430">
        <v>1.9876049999999999E-3</v>
      </c>
      <c r="AS29" s="430">
        <v>2.0824699999999999E-3</v>
      </c>
      <c r="AT29" s="430">
        <v>2.0063770000000002E-3</v>
      </c>
      <c r="AU29" s="430">
        <v>1.9838939999999999E-3</v>
      </c>
      <c r="AV29" s="430">
        <v>1.7863359999999999E-3</v>
      </c>
      <c r="AW29" s="430">
        <v>1.5853519999999999E-3</v>
      </c>
      <c r="AX29" s="430">
        <v>1.4586899999999999E-3</v>
      </c>
      <c r="AY29" s="430">
        <v>1.49114E-3</v>
      </c>
      <c r="AZ29" s="435">
        <v>1.5020400000000001E-3</v>
      </c>
      <c r="BA29" s="435">
        <v>1.9915200000000001E-3</v>
      </c>
      <c r="BB29" s="435">
        <v>2.0917800000000001E-3</v>
      </c>
      <c r="BC29" s="435">
        <v>2.26429E-3</v>
      </c>
      <c r="BD29" s="435">
        <v>2.2369E-3</v>
      </c>
      <c r="BE29" s="435">
        <v>2.2906699999999999E-3</v>
      </c>
      <c r="BF29" s="435">
        <v>2.2098899999999999E-3</v>
      </c>
      <c r="BG29" s="435">
        <v>1.9958300000000001E-3</v>
      </c>
      <c r="BH29" s="435">
        <v>1.8306100000000001E-3</v>
      </c>
      <c r="BI29" s="435">
        <v>1.46361E-3</v>
      </c>
      <c r="BJ29" s="435">
        <v>1.33118E-3</v>
      </c>
      <c r="BK29" s="435">
        <v>1.38036E-3</v>
      </c>
      <c r="BL29" s="435">
        <v>1.4279E-3</v>
      </c>
      <c r="BM29" s="435">
        <v>1.9463499999999999E-3</v>
      </c>
      <c r="BN29" s="435">
        <v>2.07245E-3</v>
      </c>
      <c r="BO29" s="435">
        <v>2.2586300000000002E-3</v>
      </c>
      <c r="BP29" s="435">
        <v>2.2452000000000001E-3</v>
      </c>
      <c r="BQ29" s="435">
        <v>2.3069900000000001E-3</v>
      </c>
      <c r="BR29" s="435">
        <v>2.22901E-3</v>
      </c>
      <c r="BS29" s="435">
        <v>2.01183E-3</v>
      </c>
      <c r="BT29" s="435">
        <v>1.83727E-3</v>
      </c>
      <c r="BU29" s="435">
        <v>1.4541199999999999E-3</v>
      </c>
      <c r="BV29" s="435">
        <v>1.3147600000000001E-3</v>
      </c>
    </row>
    <row r="30" spans="1:74" ht="12" customHeight="1" x14ac:dyDescent="0.2">
      <c r="A30" s="253" t="s">
        <v>11</v>
      </c>
      <c r="B30" s="754" t="s">
        <v>1389</v>
      </c>
      <c r="C30" s="430">
        <v>1.4430966E-2</v>
      </c>
      <c r="D30" s="430">
        <v>1.2823503999999999E-2</v>
      </c>
      <c r="E30" s="430">
        <v>1.4604816E-2</v>
      </c>
      <c r="F30" s="430">
        <v>1.3704149000000001E-2</v>
      </c>
      <c r="G30" s="430">
        <v>1.4036996E-2</v>
      </c>
      <c r="H30" s="430">
        <v>1.2325189E-2</v>
      </c>
      <c r="I30" s="430">
        <v>1.2440306E-2</v>
      </c>
      <c r="J30" s="430">
        <v>1.2745596E-2</v>
      </c>
      <c r="K30" s="430">
        <v>1.2037469E-2</v>
      </c>
      <c r="L30" s="430">
        <v>1.3684616E-2</v>
      </c>
      <c r="M30" s="430">
        <v>1.3531118999999999E-2</v>
      </c>
      <c r="N30" s="430">
        <v>1.4415116E-2</v>
      </c>
      <c r="O30" s="430">
        <v>1.3915156E-2</v>
      </c>
      <c r="P30" s="430">
        <v>1.2346364E-2</v>
      </c>
      <c r="Q30" s="430">
        <v>1.3535896E-2</v>
      </c>
      <c r="R30" s="430">
        <v>1.2898679E-2</v>
      </c>
      <c r="S30" s="430">
        <v>1.3389145999999999E-2</v>
      </c>
      <c r="T30" s="430">
        <v>1.1943239E-2</v>
      </c>
      <c r="U30" s="430">
        <v>1.2098085999999999E-2</v>
      </c>
      <c r="V30" s="430">
        <v>1.2043816000000001E-2</v>
      </c>
      <c r="W30" s="430">
        <v>1.1543549E-2</v>
      </c>
      <c r="X30" s="430">
        <v>1.3130905999999999E-2</v>
      </c>
      <c r="Y30" s="430">
        <v>1.2888818999999999E-2</v>
      </c>
      <c r="Z30" s="430">
        <v>1.3717686E-2</v>
      </c>
      <c r="AA30" s="430">
        <v>1.3981225999999999E-2</v>
      </c>
      <c r="AB30" s="430">
        <v>1.3056425E-2</v>
      </c>
      <c r="AC30" s="430">
        <v>1.3667805999999999E-2</v>
      </c>
      <c r="AD30" s="430">
        <v>1.3333960000000001E-2</v>
      </c>
      <c r="AE30" s="430">
        <v>1.3742146E-2</v>
      </c>
      <c r="AF30" s="430">
        <v>1.1812720000000001E-2</v>
      </c>
      <c r="AG30" s="430">
        <v>1.2262606000000001E-2</v>
      </c>
      <c r="AH30" s="430">
        <v>1.2365526E-2</v>
      </c>
      <c r="AI30" s="430">
        <v>1.2031750000000001E-2</v>
      </c>
      <c r="AJ30" s="430">
        <v>1.3277005999999999E-2</v>
      </c>
      <c r="AK30" s="430">
        <v>1.323452E-2</v>
      </c>
      <c r="AL30" s="430">
        <v>1.3557886E-2</v>
      </c>
      <c r="AM30" s="430">
        <v>1.3644626E-2</v>
      </c>
      <c r="AN30" s="430">
        <v>1.2443223999999999E-2</v>
      </c>
      <c r="AO30" s="430">
        <v>1.3761496E-2</v>
      </c>
      <c r="AP30" s="430">
        <v>1.3204568999999999E-2</v>
      </c>
      <c r="AQ30" s="430">
        <v>1.2992266000000001E-2</v>
      </c>
      <c r="AR30" s="430">
        <v>1.1536939E-2</v>
      </c>
      <c r="AS30" s="430">
        <v>1.2195986000000001E-2</v>
      </c>
      <c r="AT30" s="430">
        <v>1.2230816E-2</v>
      </c>
      <c r="AU30" s="430">
        <v>1.1840039E-2</v>
      </c>
      <c r="AV30" s="430">
        <v>1.3616226E-2</v>
      </c>
      <c r="AW30" s="430">
        <v>1.30942E-2</v>
      </c>
      <c r="AX30" s="430">
        <v>1.3253300000000001E-2</v>
      </c>
      <c r="AY30" s="430">
        <v>1.32029E-2</v>
      </c>
      <c r="AZ30" s="435">
        <v>1.20699E-2</v>
      </c>
      <c r="BA30" s="435">
        <v>1.32511E-2</v>
      </c>
      <c r="BB30" s="435">
        <v>1.2564000000000001E-2</v>
      </c>
      <c r="BC30" s="435">
        <v>1.2772199999999999E-2</v>
      </c>
      <c r="BD30" s="435">
        <v>1.1919799999999999E-2</v>
      </c>
      <c r="BE30" s="435">
        <v>1.25174E-2</v>
      </c>
      <c r="BF30" s="435">
        <v>1.26529E-2</v>
      </c>
      <c r="BG30" s="435">
        <v>1.22638E-2</v>
      </c>
      <c r="BH30" s="435">
        <v>1.34409E-2</v>
      </c>
      <c r="BI30" s="435">
        <v>1.2792400000000001E-2</v>
      </c>
      <c r="BJ30" s="435">
        <v>1.3138800000000001E-2</v>
      </c>
      <c r="BK30" s="435">
        <v>1.31071E-2</v>
      </c>
      <c r="BL30" s="435">
        <v>1.20074E-2</v>
      </c>
      <c r="BM30" s="435">
        <v>1.32125E-2</v>
      </c>
      <c r="BN30" s="435">
        <v>1.2568899999999999E-2</v>
      </c>
      <c r="BO30" s="435">
        <v>1.28293E-2</v>
      </c>
      <c r="BP30" s="435">
        <v>1.1983600000000001E-2</v>
      </c>
      <c r="BQ30" s="435">
        <v>1.25655E-2</v>
      </c>
      <c r="BR30" s="435">
        <v>1.2682499999999999E-2</v>
      </c>
      <c r="BS30" s="435">
        <v>1.22635E-2</v>
      </c>
      <c r="BT30" s="435">
        <v>1.3398800000000001E-2</v>
      </c>
      <c r="BU30" s="435">
        <v>1.27659E-2</v>
      </c>
      <c r="BV30" s="435">
        <v>1.3122699999999999E-2</v>
      </c>
    </row>
    <row r="31" spans="1:74" ht="12" customHeight="1" x14ac:dyDescent="0.2">
      <c r="A31" s="234" t="s">
        <v>35</v>
      </c>
      <c r="B31" s="754" t="s">
        <v>1390</v>
      </c>
      <c r="C31" s="430">
        <v>0.122777899</v>
      </c>
      <c r="D31" s="430">
        <v>0.111627508</v>
      </c>
      <c r="E31" s="430">
        <v>0.118643819</v>
      </c>
      <c r="F31" s="430">
        <v>0.117245342</v>
      </c>
      <c r="G31" s="430">
        <v>0.120785409</v>
      </c>
      <c r="H31" s="430">
        <v>0.118316882</v>
      </c>
      <c r="I31" s="430">
        <v>0.122730909</v>
      </c>
      <c r="J31" s="430">
        <v>0.121301199</v>
      </c>
      <c r="K31" s="430">
        <v>0.113282062</v>
      </c>
      <c r="L31" s="430">
        <v>0.114496089</v>
      </c>
      <c r="M31" s="430">
        <v>0.115728152</v>
      </c>
      <c r="N31" s="430">
        <v>0.11806472899999999</v>
      </c>
      <c r="O31" s="430">
        <v>0.119461779</v>
      </c>
      <c r="P31" s="430">
        <v>0.105620228</v>
      </c>
      <c r="Q31" s="430">
        <v>0.115675179</v>
      </c>
      <c r="R31" s="430">
        <v>0.107049322</v>
      </c>
      <c r="S31" s="430">
        <v>0.113484589</v>
      </c>
      <c r="T31" s="430">
        <v>0.10608701199999999</v>
      </c>
      <c r="U31" s="430">
        <v>0.111627619</v>
      </c>
      <c r="V31" s="430">
        <v>0.113734159</v>
      </c>
      <c r="W31" s="430">
        <v>0.109965572</v>
      </c>
      <c r="X31" s="430">
        <v>0.109317609</v>
      </c>
      <c r="Y31" s="430">
        <v>0.113054802</v>
      </c>
      <c r="Z31" s="430">
        <v>0.116016709</v>
      </c>
      <c r="AA31" s="430">
        <v>0.112898362</v>
      </c>
      <c r="AB31" s="430">
        <v>0.107146308</v>
      </c>
      <c r="AC31" s="430">
        <v>0.112287022</v>
      </c>
      <c r="AD31" s="430">
        <v>0.10966392</v>
      </c>
      <c r="AE31" s="430">
        <v>0.110110892</v>
      </c>
      <c r="AF31" s="430">
        <v>0.10866675000000001</v>
      </c>
      <c r="AG31" s="430">
        <v>0.111019672</v>
      </c>
      <c r="AH31" s="430">
        <v>0.112351992</v>
      </c>
      <c r="AI31" s="430">
        <v>0.10981924999999999</v>
      </c>
      <c r="AJ31" s="430">
        <v>0.107394042</v>
      </c>
      <c r="AK31" s="430">
        <v>0.11107702</v>
      </c>
      <c r="AL31" s="430">
        <v>0.115803482</v>
      </c>
      <c r="AM31" s="430">
        <v>0.111870129</v>
      </c>
      <c r="AN31" s="430">
        <v>0.100575548</v>
      </c>
      <c r="AO31" s="430">
        <v>0.111746889</v>
      </c>
      <c r="AP31" s="430">
        <v>0.104372302</v>
      </c>
      <c r="AQ31" s="430">
        <v>0.10834054899999999</v>
      </c>
      <c r="AR31" s="430">
        <v>0.107199592</v>
      </c>
      <c r="AS31" s="430">
        <v>0.112617509</v>
      </c>
      <c r="AT31" s="430">
        <v>0.111820919</v>
      </c>
      <c r="AU31" s="430">
        <v>0.108005342</v>
      </c>
      <c r="AV31" s="430">
        <v>0.108213409</v>
      </c>
      <c r="AW31" s="430">
        <v>0.1097554</v>
      </c>
      <c r="AX31" s="430">
        <v>0.1162755</v>
      </c>
      <c r="AY31" s="430">
        <v>0.11899270000000001</v>
      </c>
      <c r="AZ31" s="435">
        <v>0.1075522</v>
      </c>
      <c r="BA31" s="435">
        <v>0.11640060000000001</v>
      </c>
      <c r="BB31" s="435">
        <v>0.1146592</v>
      </c>
      <c r="BC31" s="435">
        <v>0.1171772</v>
      </c>
      <c r="BD31" s="435">
        <v>0.1163193</v>
      </c>
      <c r="BE31" s="435">
        <v>0.1231078</v>
      </c>
      <c r="BF31" s="435">
        <v>0.1218086</v>
      </c>
      <c r="BG31" s="435">
        <v>0.1174346</v>
      </c>
      <c r="BH31" s="435">
        <v>0.1221423</v>
      </c>
      <c r="BI31" s="435">
        <v>0.118645</v>
      </c>
      <c r="BJ31" s="435">
        <v>0.12426180000000001</v>
      </c>
      <c r="BK31" s="435">
        <v>0.12415180000000001</v>
      </c>
      <c r="BL31" s="435">
        <v>0.1109438</v>
      </c>
      <c r="BM31" s="435">
        <v>0.11867460000000001</v>
      </c>
      <c r="BN31" s="435">
        <v>0.1162086</v>
      </c>
      <c r="BO31" s="435">
        <v>0.1182426</v>
      </c>
      <c r="BP31" s="435">
        <v>0.11704390000000001</v>
      </c>
      <c r="BQ31" s="435">
        <v>0.12355289999999999</v>
      </c>
      <c r="BR31" s="435">
        <v>0.12204379999999999</v>
      </c>
      <c r="BS31" s="435">
        <v>0.1175129</v>
      </c>
      <c r="BT31" s="435">
        <v>0.1221218</v>
      </c>
      <c r="BU31" s="435">
        <v>0.1185454</v>
      </c>
      <c r="BV31" s="435">
        <v>0.1240937</v>
      </c>
    </row>
    <row r="32" spans="1:74" ht="12"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487"/>
      <c r="BA32" s="487"/>
      <c r="BB32" s="487"/>
      <c r="BC32" s="487"/>
      <c r="BD32" s="487"/>
      <c r="BE32" s="487"/>
      <c r="BF32" s="487"/>
      <c r="BG32" s="487"/>
      <c r="BH32" s="487"/>
      <c r="BI32" s="487"/>
      <c r="BJ32" s="487"/>
      <c r="BK32" s="487"/>
      <c r="BL32" s="487"/>
      <c r="BM32" s="487"/>
      <c r="BN32" s="487"/>
      <c r="BO32" s="487"/>
      <c r="BP32" s="487"/>
      <c r="BQ32" s="487"/>
      <c r="BR32" s="487"/>
      <c r="BS32" s="487"/>
      <c r="BT32" s="487"/>
      <c r="BU32" s="487"/>
      <c r="BV32" s="487"/>
    </row>
    <row r="33" spans="1:74" s="92" customFormat="1" ht="12" customHeight="1" x14ac:dyDescent="0.2">
      <c r="A33" s="495" t="s">
        <v>135</v>
      </c>
      <c r="B33" s="496" t="s">
        <v>1392</v>
      </c>
      <c r="C33" s="111">
        <v>2.0270265999999999E-2</v>
      </c>
      <c r="D33" s="111">
        <v>1.928734E-2</v>
      </c>
      <c r="E33" s="111">
        <v>2.2084790999999999E-2</v>
      </c>
      <c r="F33" s="111">
        <v>2.2112071000000001E-2</v>
      </c>
      <c r="G33" s="111">
        <v>2.3440977000000002E-2</v>
      </c>
      <c r="H33" s="111">
        <v>2.3459739E-2</v>
      </c>
      <c r="I33" s="111">
        <v>2.3941312999999999E-2</v>
      </c>
      <c r="J33" s="111">
        <v>2.3760686999999999E-2</v>
      </c>
      <c r="K33" s="111">
        <v>2.2043297E-2</v>
      </c>
      <c r="L33" s="111">
        <v>2.1776845999999999E-2</v>
      </c>
      <c r="M33" s="111">
        <v>2.0523486000000001E-2</v>
      </c>
      <c r="N33" s="111">
        <v>2.0207893000000001E-2</v>
      </c>
      <c r="O33" s="111">
        <v>2.0132200999999999E-2</v>
      </c>
      <c r="P33" s="111">
        <v>1.8887615E-2</v>
      </c>
      <c r="Q33" s="111">
        <v>2.1932400000000001E-2</v>
      </c>
      <c r="R33" s="111">
        <v>2.1965957000000001E-2</v>
      </c>
      <c r="S33" s="111">
        <v>2.3377914E-2</v>
      </c>
      <c r="T33" s="111">
        <v>2.3246923999999999E-2</v>
      </c>
      <c r="U33" s="111">
        <v>2.3866963000000001E-2</v>
      </c>
      <c r="V33" s="111">
        <v>2.3790779000000001E-2</v>
      </c>
      <c r="W33" s="111">
        <v>2.2086266E-2</v>
      </c>
      <c r="X33" s="111">
        <v>2.1742181999999999E-2</v>
      </c>
      <c r="Y33" s="111">
        <v>2.0297419000000001E-2</v>
      </c>
      <c r="Z33" s="111">
        <v>2.0743161E-2</v>
      </c>
      <c r="AA33" s="111">
        <v>2.0689382999999999E-2</v>
      </c>
      <c r="AB33" s="111">
        <v>2.0084243000000002E-2</v>
      </c>
      <c r="AC33" s="111">
        <v>2.2377810000000001E-2</v>
      </c>
      <c r="AD33" s="111">
        <v>2.2407244999999999E-2</v>
      </c>
      <c r="AE33" s="111">
        <v>2.4352122E-2</v>
      </c>
      <c r="AF33" s="111">
        <v>2.3654465999999999E-2</v>
      </c>
      <c r="AG33" s="111">
        <v>2.4693252999999998E-2</v>
      </c>
      <c r="AH33" s="111">
        <v>2.4035893999999999E-2</v>
      </c>
      <c r="AI33" s="111">
        <v>2.2478317000000001E-2</v>
      </c>
      <c r="AJ33" s="111">
        <v>2.2129391000000002E-2</v>
      </c>
      <c r="AK33" s="111">
        <v>2.0475457999999998E-2</v>
      </c>
      <c r="AL33" s="111">
        <v>2.0666232E-2</v>
      </c>
      <c r="AM33" s="111">
        <v>2.0985127999999999E-2</v>
      </c>
      <c r="AN33" s="111">
        <v>1.9935639000000002E-2</v>
      </c>
      <c r="AO33" s="111">
        <v>2.3217481000000002E-2</v>
      </c>
      <c r="AP33" s="111">
        <v>2.3567594000000001E-2</v>
      </c>
      <c r="AQ33" s="111">
        <v>2.4152232999999999E-2</v>
      </c>
      <c r="AR33" s="111">
        <v>2.4647591E-2</v>
      </c>
      <c r="AS33" s="111">
        <v>2.5358326E-2</v>
      </c>
      <c r="AT33" s="111">
        <v>2.485619E-2</v>
      </c>
      <c r="AU33" s="111">
        <v>2.3523593999999998E-2</v>
      </c>
      <c r="AV33" s="111">
        <v>2.2694873000000001E-2</v>
      </c>
      <c r="AW33" s="111">
        <v>2.1106957999999999E-2</v>
      </c>
      <c r="AX33" s="111">
        <v>2.1186970999999999E-2</v>
      </c>
      <c r="AY33" s="111">
        <v>2.1501216E-2</v>
      </c>
      <c r="AZ33" s="497">
        <v>2.1146600000000002E-2</v>
      </c>
      <c r="BA33" s="497">
        <v>2.4306999999999999E-2</v>
      </c>
      <c r="BB33" s="497">
        <v>2.45849E-2</v>
      </c>
      <c r="BC33" s="497">
        <v>2.56254E-2</v>
      </c>
      <c r="BD33" s="497">
        <v>2.5953199999999999E-2</v>
      </c>
      <c r="BE33" s="497">
        <v>2.66442E-2</v>
      </c>
      <c r="BF33" s="497">
        <v>2.6223099999999999E-2</v>
      </c>
      <c r="BG33" s="497">
        <v>2.4420399999999998E-2</v>
      </c>
      <c r="BH33" s="497">
        <v>2.41274E-2</v>
      </c>
      <c r="BI33" s="497">
        <v>2.2155999999999999E-2</v>
      </c>
      <c r="BJ33" s="497">
        <v>2.2160800000000001E-2</v>
      </c>
      <c r="BK33" s="497">
        <v>2.2403200000000002E-2</v>
      </c>
      <c r="BL33" s="497">
        <v>2.20465E-2</v>
      </c>
      <c r="BM33" s="497">
        <v>2.54062E-2</v>
      </c>
      <c r="BN33" s="497">
        <v>2.57486E-2</v>
      </c>
      <c r="BO33" s="497">
        <v>2.6829200000000001E-2</v>
      </c>
      <c r="BP33" s="497">
        <v>2.71168E-2</v>
      </c>
      <c r="BQ33" s="497">
        <v>2.7835700000000001E-2</v>
      </c>
      <c r="BR33" s="497">
        <v>2.73546E-2</v>
      </c>
      <c r="BS33" s="497">
        <v>2.5420600000000002E-2</v>
      </c>
      <c r="BT33" s="497">
        <v>2.5018499999999999E-2</v>
      </c>
      <c r="BU33" s="497">
        <v>2.28194E-2</v>
      </c>
      <c r="BV33" s="497">
        <v>2.2785400000000001E-2</v>
      </c>
    </row>
    <row r="34" spans="1:74" ht="12" customHeight="1" x14ac:dyDescent="0.2">
      <c r="A34" s="253" t="s">
        <v>40</v>
      </c>
      <c r="B34" s="754" t="s">
        <v>1042</v>
      </c>
      <c r="C34" s="430">
        <v>1.6731509999999999E-3</v>
      </c>
      <c r="D34" s="430">
        <v>1.5112330000000001E-3</v>
      </c>
      <c r="E34" s="430">
        <v>1.6731509999999999E-3</v>
      </c>
      <c r="F34" s="430">
        <v>1.619178E-3</v>
      </c>
      <c r="G34" s="430">
        <v>1.6731509999999999E-3</v>
      </c>
      <c r="H34" s="430">
        <v>1.619178E-3</v>
      </c>
      <c r="I34" s="430">
        <v>1.6731509999999999E-3</v>
      </c>
      <c r="J34" s="430">
        <v>1.6731509999999999E-3</v>
      </c>
      <c r="K34" s="430">
        <v>1.619178E-3</v>
      </c>
      <c r="L34" s="430">
        <v>1.6731509999999999E-3</v>
      </c>
      <c r="M34" s="430">
        <v>1.619178E-3</v>
      </c>
      <c r="N34" s="430">
        <v>1.6731509999999999E-3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1.6685789999999999E-3</v>
      </c>
      <c r="AB34" s="430">
        <v>1.560929E-3</v>
      </c>
      <c r="AC34" s="430">
        <v>1.6685789999999999E-3</v>
      </c>
      <c r="AD34" s="430">
        <v>1.6147539999999999E-3</v>
      </c>
      <c r="AE34" s="430">
        <v>1.6685789999999999E-3</v>
      </c>
      <c r="AF34" s="430">
        <v>1.6147539999999999E-3</v>
      </c>
      <c r="AG34" s="430">
        <v>1.6685789999999999E-3</v>
      </c>
      <c r="AH34" s="430">
        <v>1.6685789999999999E-3</v>
      </c>
      <c r="AI34" s="430">
        <v>1.6147539999999999E-3</v>
      </c>
      <c r="AJ34" s="430">
        <v>1.6685789999999999E-3</v>
      </c>
      <c r="AK34" s="430">
        <v>1.6147539999999999E-3</v>
      </c>
      <c r="AL34" s="430">
        <v>1.6685789999999999E-3</v>
      </c>
      <c r="AM34" s="430">
        <v>1.6731509999999999E-3</v>
      </c>
      <c r="AN34" s="430">
        <v>1.5112330000000001E-3</v>
      </c>
      <c r="AO34" s="430">
        <v>1.6731509999999999E-3</v>
      </c>
      <c r="AP34" s="430">
        <v>1.619178E-3</v>
      </c>
      <c r="AQ34" s="430">
        <v>1.6731509999999999E-3</v>
      </c>
      <c r="AR34" s="430">
        <v>1.619178E-3</v>
      </c>
      <c r="AS34" s="430">
        <v>1.6731509999999999E-3</v>
      </c>
      <c r="AT34" s="430">
        <v>1.6731509999999999E-3</v>
      </c>
      <c r="AU34" s="430">
        <v>1.619178E-3</v>
      </c>
      <c r="AV34" s="430">
        <v>1.6731509999999999E-3</v>
      </c>
      <c r="AW34" s="430">
        <v>1.6433000000000001E-3</v>
      </c>
      <c r="AX34" s="430">
        <v>1.6410000000000001E-3</v>
      </c>
      <c r="AY34" s="430">
        <v>1.6380699999999999E-3</v>
      </c>
      <c r="AZ34" s="435">
        <v>1.6496099999999999E-3</v>
      </c>
      <c r="BA34" s="435">
        <v>1.6474599999999999E-3</v>
      </c>
      <c r="BB34" s="435">
        <v>1.65004E-3</v>
      </c>
      <c r="BC34" s="435">
        <v>1.6479400000000001E-3</v>
      </c>
      <c r="BD34" s="435">
        <v>1.65055E-3</v>
      </c>
      <c r="BE34" s="435">
        <v>1.6484900000000001E-3</v>
      </c>
      <c r="BF34" s="435">
        <v>1.6462499999999999E-3</v>
      </c>
      <c r="BG34" s="435">
        <v>1.6487100000000001E-3</v>
      </c>
      <c r="BH34" s="435">
        <v>1.64649E-3</v>
      </c>
      <c r="BI34" s="435">
        <v>1.64678E-3</v>
      </c>
      <c r="BJ34" s="435">
        <v>1.6473099999999999E-3</v>
      </c>
      <c r="BK34" s="435">
        <v>1.6481499999999999E-3</v>
      </c>
      <c r="BL34" s="435">
        <v>1.64802E-3</v>
      </c>
      <c r="BM34" s="435">
        <v>1.64807E-3</v>
      </c>
      <c r="BN34" s="435">
        <v>1.6478899999999999E-3</v>
      </c>
      <c r="BO34" s="435">
        <v>1.64788E-3</v>
      </c>
      <c r="BP34" s="435">
        <v>1.6476399999999999E-3</v>
      </c>
      <c r="BQ34" s="435">
        <v>1.64756E-3</v>
      </c>
      <c r="BR34" s="435">
        <v>1.6476800000000001E-3</v>
      </c>
      <c r="BS34" s="435">
        <v>1.64759E-3</v>
      </c>
      <c r="BT34" s="435">
        <v>1.64769E-3</v>
      </c>
      <c r="BU34" s="435">
        <v>1.64777E-3</v>
      </c>
      <c r="BV34" s="435">
        <v>1.64781E-3</v>
      </c>
    </row>
    <row r="35" spans="1:74" ht="12" customHeight="1" x14ac:dyDescent="0.2">
      <c r="A35" s="253" t="s">
        <v>560</v>
      </c>
      <c r="B35" s="754" t="s">
        <v>1046</v>
      </c>
      <c r="C35" s="430">
        <v>3.57617E-3</v>
      </c>
      <c r="D35" s="430">
        <v>3.9515089999999998E-3</v>
      </c>
      <c r="E35" s="430">
        <v>5.3787990000000001E-3</v>
      </c>
      <c r="F35" s="430">
        <v>5.8962559999999999E-3</v>
      </c>
      <c r="G35" s="430">
        <v>6.4373989999999999E-3</v>
      </c>
      <c r="H35" s="430">
        <v>6.4588379999999997E-3</v>
      </c>
      <c r="I35" s="430">
        <v>6.7072670000000003E-3</v>
      </c>
      <c r="J35" s="430">
        <v>6.3827010000000002E-3</v>
      </c>
      <c r="K35" s="430">
        <v>5.6920449999999997E-3</v>
      </c>
      <c r="L35" s="430">
        <v>4.8963729999999999E-3</v>
      </c>
      <c r="M35" s="430">
        <v>3.841251E-3</v>
      </c>
      <c r="N35" s="430">
        <v>3.5376660000000001E-3</v>
      </c>
      <c r="O35" s="430">
        <v>3.9139919999999998E-3</v>
      </c>
      <c r="P35" s="430">
        <v>4.3397050000000001E-3</v>
      </c>
      <c r="Q35" s="430">
        <v>5.9070370000000004E-3</v>
      </c>
      <c r="R35" s="430">
        <v>6.5597650000000004E-3</v>
      </c>
      <c r="S35" s="430">
        <v>7.1467680000000004E-3</v>
      </c>
      <c r="T35" s="430">
        <v>7.0868600000000004E-3</v>
      </c>
      <c r="U35" s="430">
        <v>7.3572400000000001E-3</v>
      </c>
      <c r="V35" s="430">
        <v>7.0700609999999999E-3</v>
      </c>
      <c r="W35" s="430">
        <v>6.3093230000000004E-3</v>
      </c>
      <c r="X35" s="430">
        <v>5.4725950000000002E-3</v>
      </c>
      <c r="Y35" s="430">
        <v>4.3052919999999996E-3</v>
      </c>
      <c r="Z35" s="430">
        <v>4.0207530000000002E-3</v>
      </c>
      <c r="AA35" s="430">
        <v>4.2339179999999997E-3</v>
      </c>
      <c r="AB35" s="430">
        <v>4.8445290000000002E-3</v>
      </c>
      <c r="AC35" s="430">
        <v>6.3786820000000001E-3</v>
      </c>
      <c r="AD35" s="430">
        <v>7.0392010000000001E-3</v>
      </c>
      <c r="AE35" s="430">
        <v>7.7791149999999996E-3</v>
      </c>
      <c r="AF35" s="430">
        <v>7.7797730000000002E-3</v>
      </c>
      <c r="AG35" s="430">
        <v>8.0532480000000007E-3</v>
      </c>
      <c r="AH35" s="430">
        <v>7.7272790000000001E-3</v>
      </c>
      <c r="AI35" s="430">
        <v>6.8847220000000002E-3</v>
      </c>
      <c r="AJ35" s="430">
        <v>5.9877810000000002E-3</v>
      </c>
      <c r="AK35" s="430">
        <v>4.6634889999999998E-3</v>
      </c>
      <c r="AL35" s="430">
        <v>4.4367679999999998E-3</v>
      </c>
      <c r="AM35" s="430">
        <v>4.9348480000000004E-3</v>
      </c>
      <c r="AN35" s="430">
        <v>5.3653989999999999E-3</v>
      </c>
      <c r="AO35" s="430">
        <v>7.270159E-3</v>
      </c>
      <c r="AP35" s="430">
        <v>8.1399279999999994E-3</v>
      </c>
      <c r="AQ35" s="430">
        <v>8.8440930000000008E-3</v>
      </c>
      <c r="AR35" s="430">
        <v>8.8863399999999995E-3</v>
      </c>
      <c r="AS35" s="430">
        <v>9.2579229999999995E-3</v>
      </c>
      <c r="AT35" s="430">
        <v>8.8836179999999994E-3</v>
      </c>
      <c r="AU35" s="430">
        <v>7.990591E-3</v>
      </c>
      <c r="AV35" s="430">
        <v>6.9078289999999999E-3</v>
      </c>
      <c r="AW35" s="430">
        <v>5.389441E-3</v>
      </c>
      <c r="AX35" s="430">
        <v>5.2173999999999996E-3</v>
      </c>
      <c r="AY35" s="430">
        <v>5.7121400000000001E-3</v>
      </c>
      <c r="AZ35" s="435">
        <v>6.3298199999999999E-3</v>
      </c>
      <c r="BA35" s="435">
        <v>8.5288299999999994E-3</v>
      </c>
      <c r="BB35" s="435">
        <v>9.3760700000000002E-3</v>
      </c>
      <c r="BC35" s="435">
        <v>1.0263599999999999E-2</v>
      </c>
      <c r="BD35" s="435">
        <v>1.02968E-2</v>
      </c>
      <c r="BE35" s="435">
        <v>1.06604E-2</v>
      </c>
      <c r="BF35" s="435">
        <v>1.02177E-2</v>
      </c>
      <c r="BG35" s="435">
        <v>9.1831099999999995E-3</v>
      </c>
      <c r="BH35" s="435">
        <v>8.1450199999999993E-3</v>
      </c>
      <c r="BI35" s="435">
        <v>6.5049299999999999E-3</v>
      </c>
      <c r="BJ35" s="435">
        <v>6.1815699999999999E-3</v>
      </c>
      <c r="BK35" s="435">
        <v>6.6428700000000004E-3</v>
      </c>
      <c r="BL35" s="435">
        <v>7.2458100000000001E-3</v>
      </c>
      <c r="BM35" s="435">
        <v>9.65741E-3</v>
      </c>
      <c r="BN35" s="435">
        <v>1.05527E-2</v>
      </c>
      <c r="BO35" s="435">
        <v>1.14603E-2</v>
      </c>
      <c r="BP35" s="435">
        <v>1.1470299999999999E-2</v>
      </c>
      <c r="BQ35" s="435">
        <v>1.18543E-2</v>
      </c>
      <c r="BR35" s="435">
        <v>1.13443E-2</v>
      </c>
      <c r="BS35" s="435">
        <v>1.0182E-2</v>
      </c>
      <c r="BT35" s="435">
        <v>9.0180499999999997E-3</v>
      </c>
      <c r="BU35" s="435">
        <v>7.1907899999999999E-3</v>
      </c>
      <c r="BV35" s="435">
        <v>6.8246000000000001E-3</v>
      </c>
    </row>
    <row r="36" spans="1:74" ht="12" customHeight="1" x14ac:dyDescent="0.2">
      <c r="A36" s="234" t="s">
        <v>491</v>
      </c>
      <c r="B36" s="754" t="s">
        <v>1389</v>
      </c>
      <c r="C36" s="430">
        <v>6.2699299999999999E-3</v>
      </c>
      <c r="D36" s="430">
        <v>5.82243E-3</v>
      </c>
      <c r="E36" s="430">
        <v>6.1109600000000004E-3</v>
      </c>
      <c r="F36" s="430">
        <v>6.1106099999999998E-3</v>
      </c>
      <c r="G36" s="430">
        <v>6.2791499999999998E-3</v>
      </c>
      <c r="H36" s="430">
        <v>6.4127699999999999E-3</v>
      </c>
      <c r="I36" s="430">
        <v>6.5400600000000003E-3</v>
      </c>
      <c r="J36" s="430">
        <v>6.4406999999999997E-3</v>
      </c>
      <c r="K36" s="430">
        <v>6.2039E-3</v>
      </c>
      <c r="L36" s="430">
        <v>6.3521200000000002E-3</v>
      </c>
      <c r="M36" s="430">
        <v>6.3671600000000002E-3</v>
      </c>
      <c r="N36" s="430">
        <v>6.14928E-3</v>
      </c>
      <c r="O36" s="430">
        <v>6.06487E-3</v>
      </c>
      <c r="P36" s="430">
        <v>5.4813700000000002E-3</v>
      </c>
      <c r="Q36" s="430">
        <v>5.7625300000000001E-3</v>
      </c>
      <c r="R36" s="430">
        <v>5.6207499999999999E-3</v>
      </c>
      <c r="S36" s="430">
        <v>6.1477399999999996E-3</v>
      </c>
      <c r="T36" s="430">
        <v>6.1231599999999999E-3</v>
      </c>
      <c r="U36" s="430">
        <v>6.4016200000000002E-3</v>
      </c>
      <c r="V36" s="430">
        <v>6.3594699999999999E-3</v>
      </c>
      <c r="W36" s="430">
        <v>5.8882600000000002E-3</v>
      </c>
      <c r="X36" s="430">
        <v>5.9880899999999997E-3</v>
      </c>
      <c r="Y36" s="430">
        <v>6.1130400000000001E-3</v>
      </c>
      <c r="Z36" s="430">
        <v>6.52829E-3</v>
      </c>
      <c r="AA36" s="430">
        <v>6.3701900000000004E-3</v>
      </c>
      <c r="AB36" s="430">
        <v>5.8014199999999998E-3</v>
      </c>
      <c r="AC36" s="430">
        <v>5.9921000000000002E-3</v>
      </c>
      <c r="AD36" s="430">
        <v>5.8014599999999996E-3</v>
      </c>
      <c r="AE36" s="430">
        <v>6.3055300000000002E-3</v>
      </c>
      <c r="AF36" s="430">
        <v>5.9638599999999996E-3</v>
      </c>
      <c r="AG36" s="430">
        <v>6.1941499999999998E-3</v>
      </c>
      <c r="AH36" s="430">
        <v>6.1022200000000002E-3</v>
      </c>
      <c r="AI36" s="430">
        <v>5.7132499999999996E-3</v>
      </c>
      <c r="AJ36" s="430">
        <v>5.9441600000000004E-3</v>
      </c>
      <c r="AK36" s="430">
        <v>5.9187900000000002E-3</v>
      </c>
      <c r="AL36" s="430">
        <v>6.05041E-3</v>
      </c>
      <c r="AM36" s="430">
        <v>5.8786300000000001E-3</v>
      </c>
      <c r="AN36" s="430">
        <v>5.3281300000000004E-3</v>
      </c>
      <c r="AO36" s="430">
        <v>5.8701999999999999E-3</v>
      </c>
      <c r="AP36" s="430">
        <v>5.6154200000000003E-3</v>
      </c>
      <c r="AQ36" s="430">
        <v>5.2113999999999997E-3</v>
      </c>
      <c r="AR36" s="430">
        <v>5.4741700000000004E-3</v>
      </c>
      <c r="AS36" s="430">
        <v>5.5991399999999998E-3</v>
      </c>
      <c r="AT36" s="430">
        <v>5.5834099999999996E-3</v>
      </c>
      <c r="AU36" s="430">
        <v>5.5301600000000001E-3</v>
      </c>
      <c r="AV36" s="430">
        <v>5.52624E-3</v>
      </c>
      <c r="AW36" s="430">
        <v>5.7588099999999996E-3</v>
      </c>
      <c r="AX36" s="430">
        <v>5.8889600000000004E-3</v>
      </c>
      <c r="AY36" s="430">
        <v>5.7183700000000004E-3</v>
      </c>
      <c r="AZ36" s="435">
        <v>5.5031200000000002E-3</v>
      </c>
      <c r="BA36" s="435">
        <v>5.7457200000000002E-3</v>
      </c>
      <c r="BB36" s="435">
        <v>5.4838899999999999E-3</v>
      </c>
      <c r="BC36" s="435">
        <v>5.25006E-3</v>
      </c>
      <c r="BD36" s="435">
        <v>5.4191500000000002E-3</v>
      </c>
      <c r="BE36" s="435">
        <v>5.6011400000000001E-3</v>
      </c>
      <c r="BF36" s="435">
        <v>5.7112999999999999E-3</v>
      </c>
      <c r="BG36" s="435">
        <v>5.2913500000000002E-3</v>
      </c>
      <c r="BH36" s="435">
        <v>5.7948499999999998E-3</v>
      </c>
      <c r="BI36" s="435">
        <v>5.6591699999999998E-3</v>
      </c>
      <c r="BJ36" s="435">
        <v>5.8629900000000002E-3</v>
      </c>
      <c r="BK36" s="435">
        <v>5.7046299999999996E-3</v>
      </c>
      <c r="BL36" s="435">
        <v>5.5018899999999997E-3</v>
      </c>
      <c r="BM36" s="435">
        <v>5.7293700000000001E-3</v>
      </c>
      <c r="BN36" s="435">
        <v>5.4771000000000004E-3</v>
      </c>
      <c r="BO36" s="435">
        <v>5.2533199999999997E-3</v>
      </c>
      <c r="BP36" s="435">
        <v>5.4196599999999998E-3</v>
      </c>
      <c r="BQ36" s="435">
        <v>5.6063099999999998E-3</v>
      </c>
      <c r="BR36" s="435">
        <v>5.7168399999999999E-3</v>
      </c>
      <c r="BS36" s="435">
        <v>5.2868300000000002E-3</v>
      </c>
      <c r="BT36" s="435">
        <v>5.8101899999999998E-3</v>
      </c>
      <c r="BU36" s="435">
        <v>5.6527299999999999E-3</v>
      </c>
      <c r="BV36" s="435">
        <v>5.8590400000000003E-3</v>
      </c>
    </row>
    <row r="37" spans="1:74" ht="12" customHeight="1" x14ac:dyDescent="0.2">
      <c r="A37" s="234" t="s">
        <v>12</v>
      </c>
      <c r="B37" s="754" t="s">
        <v>1390</v>
      </c>
      <c r="C37" s="430">
        <v>6.2166909999999999E-3</v>
      </c>
      <c r="D37" s="430">
        <v>5.6440240000000001E-3</v>
      </c>
      <c r="E37" s="430">
        <v>6.1301510000000003E-3</v>
      </c>
      <c r="F37" s="430">
        <v>5.8888719999999999E-3</v>
      </c>
      <c r="G37" s="430">
        <v>6.2173810000000001E-3</v>
      </c>
      <c r="H37" s="430">
        <v>6.1400320000000001E-3</v>
      </c>
      <c r="I37" s="430">
        <v>6.2789309999999997E-3</v>
      </c>
      <c r="J37" s="430">
        <v>6.3781610000000002E-3</v>
      </c>
      <c r="K37" s="430">
        <v>5.924332E-3</v>
      </c>
      <c r="L37" s="430">
        <v>6.0237509999999999E-3</v>
      </c>
      <c r="M37" s="430">
        <v>5.9665020000000003E-3</v>
      </c>
      <c r="N37" s="430">
        <v>6.166431E-3</v>
      </c>
      <c r="O37" s="430">
        <v>6.1574710000000003E-3</v>
      </c>
      <c r="P37" s="430">
        <v>5.4782939999999999E-3</v>
      </c>
      <c r="Q37" s="430">
        <v>6.1111209999999997E-3</v>
      </c>
      <c r="R37" s="430">
        <v>5.8533320000000002E-3</v>
      </c>
      <c r="S37" s="430">
        <v>5.9381010000000003E-3</v>
      </c>
      <c r="T37" s="430">
        <v>5.966832E-3</v>
      </c>
      <c r="U37" s="430">
        <v>6.0198209999999999E-3</v>
      </c>
      <c r="V37" s="430">
        <v>6.1390610000000003E-3</v>
      </c>
      <c r="W37" s="430">
        <v>5.982752E-3</v>
      </c>
      <c r="X37" s="430">
        <v>6.078501E-3</v>
      </c>
      <c r="Y37" s="430">
        <v>5.8798119999999999E-3</v>
      </c>
      <c r="Z37" s="430">
        <v>6.1474809999999998E-3</v>
      </c>
      <c r="AA37" s="430">
        <v>6.2005740000000004E-3</v>
      </c>
      <c r="AB37" s="430">
        <v>5.6162740000000001E-3</v>
      </c>
      <c r="AC37" s="430">
        <v>5.9153640000000002E-3</v>
      </c>
      <c r="AD37" s="430">
        <v>5.7034490000000002E-3</v>
      </c>
      <c r="AE37" s="430">
        <v>5.9972439999999997E-3</v>
      </c>
      <c r="AF37" s="430">
        <v>5.9181590000000001E-3</v>
      </c>
      <c r="AG37" s="430">
        <v>6.2458039999999998E-3</v>
      </c>
      <c r="AH37" s="430">
        <v>6.0618540000000002E-3</v>
      </c>
      <c r="AI37" s="430">
        <v>5.9447789999999999E-3</v>
      </c>
      <c r="AJ37" s="430">
        <v>6.0121840000000003E-3</v>
      </c>
      <c r="AK37" s="430">
        <v>5.9234889999999997E-3</v>
      </c>
      <c r="AL37" s="430">
        <v>6.1430740000000001E-3</v>
      </c>
      <c r="AM37" s="430">
        <v>6.1592210000000003E-3</v>
      </c>
      <c r="AN37" s="430">
        <v>5.5709940000000001E-3</v>
      </c>
      <c r="AO37" s="430">
        <v>6.0359410000000004E-3</v>
      </c>
      <c r="AP37" s="430">
        <v>5.7532920000000001E-3</v>
      </c>
      <c r="AQ37" s="430">
        <v>6.0076310000000003E-3</v>
      </c>
      <c r="AR37" s="430">
        <v>6.1822420000000001E-3</v>
      </c>
      <c r="AS37" s="430">
        <v>6.3171909999999998E-3</v>
      </c>
      <c r="AT37" s="430">
        <v>6.2128909999999999E-3</v>
      </c>
      <c r="AU37" s="430">
        <v>6.0358520000000004E-3</v>
      </c>
      <c r="AV37" s="430">
        <v>6.0730209999999996E-3</v>
      </c>
      <c r="AW37" s="430">
        <v>5.96629E-3</v>
      </c>
      <c r="AX37" s="430">
        <v>6.05975E-3</v>
      </c>
      <c r="AY37" s="430">
        <v>6.1202000000000001E-3</v>
      </c>
      <c r="AZ37" s="435">
        <v>5.53368E-3</v>
      </c>
      <c r="BA37" s="435">
        <v>6.0237099999999998E-3</v>
      </c>
      <c r="BB37" s="435">
        <v>5.7337000000000004E-3</v>
      </c>
      <c r="BC37" s="435">
        <v>5.9612199999999997E-3</v>
      </c>
      <c r="BD37" s="435">
        <v>6.1504899999999998E-3</v>
      </c>
      <c r="BE37" s="435">
        <v>6.2635499999999997E-3</v>
      </c>
      <c r="BF37" s="435">
        <v>6.1561799999999998E-3</v>
      </c>
      <c r="BG37" s="435">
        <v>6.0068700000000001E-3</v>
      </c>
      <c r="BH37" s="435">
        <v>6.0468600000000003E-3</v>
      </c>
      <c r="BI37" s="435">
        <v>5.98002E-3</v>
      </c>
      <c r="BJ37" s="435">
        <v>6.0459600000000004E-3</v>
      </c>
      <c r="BK37" s="435">
        <v>6.1056900000000004E-3</v>
      </c>
      <c r="BL37" s="435">
        <v>5.5221000000000003E-3</v>
      </c>
      <c r="BM37" s="435">
        <v>6.0155699999999996E-3</v>
      </c>
      <c r="BN37" s="435">
        <v>5.7302999999999998E-3</v>
      </c>
      <c r="BO37" s="435">
        <v>5.9578599999999997E-3</v>
      </c>
      <c r="BP37" s="435">
        <v>6.1403400000000002E-3</v>
      </c>
      <c r="BQ37" s="435">
        <v>6.2614200000000002E-3</v>
      </c>
      <c r="BR37" s="435">
        <v>6.1605699999999998E-3</v>
      </c>
      <c r="BS37" s="435">
        <v>6.01608E-3</v>
      </c>
      <c r="BT37" s="435">
        <v>6.0545900000000003E-3</v>
      </c>
      <c r="BU37" s="435">
        <v>5.97475E-3</v>
      </c>
      <c r="BV37" s="435">
        <v>6.04325E-3</v>
      </c>
    </row>
    <row r="38" spans="1:74" ht="12"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487"/>
      <c r="BA38" s="487"/>
      <c r="BB38" s="487"/>
      <c r="BC38" s="487"/>
      <c r="BD38" s="487"/>
      <c r="BE38" s="487"/>
      <c r="BF38" s="487"/>
      <c r="BG38" s="487"/>
      <c r="BH38" s="487"/>
      <c r="BI38" s="487"/>
      <c r="BJ38" s="487"/>
      <c r="BK38" s="487"/>
      <c r="BL38" s="487"/>
      <c r="BM38" s="487"/>
      <c r="BN38" s="487"/>
      <c r="BO38" s="487"/>
      <c r="BP38" s="487"/>
      <c r="BQ38" s="487"/>
      <c r="BR38" s="487"/>
      <c r="BS38" s="487"/>
      <c r="BT38" s="487"/>
      <c r="BU38" s="487"/>
      <c r="BV38" s="487"/>
    </row>
    <row r="39" spans="1:74" s="92" customFormat="1" ht="12" customHeight="1" x14ac:dyDescent="0.2">
      <c r="A39" s="498" t="s">
        <v>14</v>
      </c>
      <c r="B39" s="496" t="s">
        <v>1035</v>
      </c>
      <c r="C39" s="111">
        <v>5.2366693999999998E-2</v>
      </c>
      <c r="D39" s="111">
        <v>4.9461352E-2</v>
      </c>
      <c r="E39" s="111">
        <v>5.8008823000000001E-2</v>
      </c>
      <c r="F39" s="111">
        <v>5.8541931999999998E-2</v>
      </c>
      <c r="G39" s="111">
        <v>6.1752725000000001E-2</v>
      </c>
      <c r="H39" s="111">
        <v>6.0372569000000001E-2</v>
      </c>
      <c r="I39" s="111">
        <v>6.2342649E-2</v>
      </c>
      <c r="J39" s="111">
        <v>6.1625073000000002E-2</v>
      </c>
      <c r="K39" s="111">
        <v>5.8191961E-2</v>
      </c>
      <c r="L39" s="111">
        <v>5.8088744999999997E-2</v>
      </c>
      <c r="M39" s="111">
        <v>5.3623355999999997E-2</v>
      </c>
      <c r="N39" s="111">
        <v>5.3820114000000002E-2</v>
      </c>
      <c r="O39" s="111">
        <v>4.8208069999999999E-2</v>
      </c>
      <c r="P39" s="111">
        <v>4.5999751999999998E-2</v>
      </c>
      <c r="Q39" s="111">
        <v>5.4475959999999997E-2</v>
      </c>
      <c r="R39" s="111">
        <v>5.5743481999999997E-2</v>
      </c>
      <c r="S39" s="111">
        <v>5.9619160999999997E-2</v>
      </c>
      <c r="T39" s="111">
        <v>5.7918183999999998E-2</v>
      </c>
      <c r="U39" s="111">
        <v>6.0110359000000002E-2</v>
      </c>
      <c r="V39" s="111">
        <v>5.9502327000000001E-2</v>
      </c>
      <c r="W39" s="111">
        <v>5.5387551E-2</v>
      </c>
      <c r="X39" s="111">
        <v>5.5221591E-2</v>
      </c>
      <c r="Y39" s="111">
        <v>5.0606601000000001E-2</v>
      </c>
      <c r="Z39" s="111">
        <v>5.0216271E-2</v>
      </c>
      <c r="AA39" s="111">
        <v>4.8374321999999997E-2</v>
      </c>
      <c r="AB39" s="111">
        <v>4.8099546999999999E-2</v>
      </c>
      <c r="AC39" s="111">
        <v>5.5749737000000001E-2</v>
      </c>
      <c r="AD39" s="111">
        <v>5.6937975000000002E-2</v>
      </c>
      <c r="AE39" s="111">
        <v>6.0132096000000003E-2</v>
      </c>
      <c r="AF39" s="111">
        <v>5.9115549000000003E-2</v>
      </c>
      <c r="AG39" s="111">
        <v>6.0815163999999998E-2</v>
      </c>
      <c r="AH39" s="111">
        <v>5.9667445E-2</v>
      </c>
      <c r="AI39" s="111">
        <v>5.5757743999999998E-2</v>
      </c>
      <c r="AJ39" s="111">
        <v>5.4646090000000001E-2</v>
      </c>
      <c r="AK39" s="111">
        <v>4.9517013999999998E-2</v>
      </c>
      <c r="AL39" s="111">
        <v>4.9198036000000001E-2</v>
      </c>
      <c r="AM39" s="111">
        <v>5.0549121000000002E-2</v>
      </c>
      <c r="AN39" s="111">
        <v>4.8566486999999998E-2</v>
      </c>
      <c r="AO39" s="111">
        <v>5.8222713000000002E-2</v>
      </c>
      <c r="AP39" s="111">
        <v>5.9404195E-2</v>
      </c>
      <c r="AQ39" s="111">
        <v>6.2060088999999999E-2</v>
      </c>
      <c r="AR39" s="111">
        <v>6.1338953000000002E-2</v>
      </c>
      <c r="AS39" s="111">
        <v>6.3675413E-2</v>
      </c>
      <c r="AT39" s="111">
        <v>6.1993072000000003E-2</v>
      </c>
      <c r="AU39" s="111">
        <v>5.8348870999999997E-2</v>
      </c>
      <c r="AV39" s="111">
        <v>5.7096960000000002E-2</v>
      </c>
      <c r="AW39" s="111">
        <v>5.1190869999999999E-2</v>
      </c>
      <c r="AX39" s="111">
        <v>5.0057949999999997E-2</v>
      </c>
      <c r="AY39" s="111">
        <v>5.1307579999999998E-2</v>
      </c>
      <c r="AZ39" s="497">
        <v>4.9976600000000003E-2</v>
      </c>
      <c r="BA39" s="497">
        <v>5.9721000000000003E-2</v>
      </c>
      <c r="BB39" s="497">
        <v>6.1552000000000003E-2</v>
      </c>
      <c r="BC39" s="497">
        <v>6.5191200000000005E-2</v>
      </c>
      <c r="BD39" s="497">
        <v>6.4409499999999995E-2</v>
      </c>
      <c r="BE39" s="497">
        <v>6.6131200000000001E-2</v>
      </c>
      <c r="BF39" s="497">
        <v>6.4717700000000003E-2</v>
      </c>
      <c r="BG39" s="497">
        <v>6.0206700000000002E-2</v>
      </c>
      <c r="BH39" s="497">
        <v>5.8192300000000002E-2</v>
      </c>
      <c r="BI39" s="497">
        <v>5.19113E-2</v>
      </c>
      <c r="BJ39" s="497">
        <v>5.1120800000000001E-2</v>
      </c>
      <c r="BK39" s="497">
        <v>5.24904E-2</v>
      </c>
      <c r="BL39" s="497">
        <v>5.1272600000000002E-2</v>
      </c>
      <c r="BM39" s="497">
        <v>6.1656299999999997E-2</v>
      </c>
      <c r="BN39" s="497">
        <v>6.3729800000000003E-2</v>
      </c>
      <c r="BO39" s="497">
        <v>6.7590399999999995E-2</v>
      </c>
      <c r="BP39" s="497">
        <v>6.6829899999999998E-2</v>
      </c>
      <c r="BQ39" s="497">
        <v>6.8606700000000007E-2</v>
      </c>
      <c r="BR39" s="497">
        <v>6.7065600000000003E-2</v>
      </c>
      <c r="BS39" s="497">
        <v>6.2241999999999999E-2</v>
      </c>
      <c r="BT39" s="497">
        <v>5.9968300000000002E-2</v>
      </c>
      <c r="BU39" s="497">
        <v>5.3317499999999997E-2</v>
      </c>
      <c r="BV39" s="497">
        <v>5.2340400000000002E-2</v>
      </c>
    </row>
    <row r="40" spans="1:74" ht="12" customHeight="1" x14ac:dyDescent="0.2">
      <c r="A40" s="253" t="s">
        <v>316</v>
      </c>
      <c r="B40" s="754" t="s">
        <v>1042</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3.3540979999999998E-3</v>
      </c>
      <c r="AB40" s="430">
        <v>3.1377050000000002E-3</v>
      </c>
      <c r="AC40" s="430">
        <v>3.3540979999999998E-3</v>
      </c>
      <c r="AD40" s="430">
        <v>3.2459020000000002E-3</v>
      </c>
      <c r="AE40" s="430">
        <v>3.3540979999999998E-3</v>
      </c>
      <c r="AF40" s="430">
        <v>3.2459020000000002E-3</v>
      </c>
      <c r="AG40" s="430">
        <v>3.3540979999999998E-3</v>
      </c>
      <c r="AH40" s="430">
        <v>3.3540979999999998E-3</v>
      </c>
      <c r="AI40" s="430">
        <v>3.2459020000000002E-3</v>
      </c>
      <c r="AJ40" s="430">
        <v>3.3540979999999998E-3</v>
      </c>
      <c r="AK40" s="430">
        <v>3.2459020000000002E-3</v>
      </c>
      <c r="AL40" s="430">
        <v>3.3540979999999998E-3</v>
      </c>
      <c r="AM40" s="430">
        <v>3.3632879999999999E-3</v>
      </c>
      <c r="AN40" s="430">
        <v>3.0378079999999999E-3</v>
      </c>
      <c r="AO40" s="430">
        <v>3.3632879999999999E-3</v>
      </c>
      <c r="AP40" s="430">
        <v>3.254795E-3</v>
      </c>
      <c r="AQ40" s="430">
        <v>3.3632879999999999E-3</v>
      </c>
      <c r="AR40" s="430">
        <v>3.254795E-3</v>
      </c>
      <c r="AS40" s="430">
        <v>3.3632879999999999E-3</v>
      </c>
      <c r="AT40" s="430">
        <v>3.3632879999999999E-3</v>
      </c>
      <c r="AU40" s="430">
        <v>3.254795E-3</v>
      </c>
      <c r="AV40" s="430">
        <v>3.3632879999999999E-3</v>
      </c>
      <c r="AW40" s="430">
        <v>3.3032700000000001E-3</v>
      </c>
      <c r="AX40" s="430">
        <v>3.2986500000000002E-3</v>
      </c>
      <c r="AY40" s="430">
        <v>3.2927799999999999E-3</v>
      </c>
      <c r="AZ40" s="435">
        <v>3.3159600000000002E-3</v>
      </c>
      <c r="BA40" s="435">
        <v>3.3116500000000002E-3</v>
      </c>
      <c r="BB40" s="435">
        <v>3.3168199999999998E-3</v>
      </c>
      <c r="BC40" s="435">
        <v>3.3126000000000002E-3</v>
      </c>
      <c r="BD40" s="435">
        <v>3.3178499999999998E-3</v>
      </c>
      <c r="BE40" s="435">
        <v>3.31372E-3</v>
      </c>
      <c r="BF40" s="435">
        <v>3.3092199999999999E-3</v>
      </c>
      <c r="BG40" s="435">
        <v>3.31417E-3</v>
      </c>
      <c r="BH40" s="435">
        <v>3.3097000000000001E-3</v>
      </c>
      <c r="BI40" s="435">
        <v>3.3102800000000001E-3</v>
      </c>
      <c r="BJ40" s="435">
        <v>3.3113399999999999E-3</v>
      </c>
      <c r="BK40" s="435">
        <v>3.3130299999999998E-3</v>
      </c>
      <c r="BL40" s="435">
        <v>3.3127600000000001E-3</v>
      </c>
      <c r="BM40" s="435">
        <v>3.3128599999999999E-3</v>
      </c>
      <c r="BN40" s="435">
        <v>3.3124999999999999E-3</v>
      </c>
      <c r="BO40" s="435">
        <v>3.31249E-3</v>
      </c>
      <c r="BP40" s="435">
        <v>3.3120100000000002E-3</v>
      </c>
      <c r="BQ40" s="435">
        <v>3.3118499999999999E-3</v>
      </c>
      <c r="BR40" s="435">
        <v>3.3120900000000002E-3</v>
      </c>
      <c r="BS40" s="435">
        <v>3.3119E-3</v>
      </c>
      <c r="BT40" s="435">
        <v>3.3121000000000001E-3</v>
      </c>
      <c r="BU40" s="435">
        <v>3.31227E-3</v>
      </c>
      <c r="BV40" s="435">
        <v>3.3123499999999999E-3</v>
      </c>
    </row>
    <row r="41" spans="1:74" ht="12" customHeight="1" x14ac:dyDescent="0.2">
      <c r="A41" s="253" t="s">
        <v>13</v>
      </c>
      <c r="B41" s="754" t="s">
        <v>1047</v>
      </c>
      <c r="C41" s="430">
        <v>1.082632E-2</v>
      </c>
      <c r="D41" s="430">
        <v>1.1941014999999999E-2</v>
      </c>
      <c r="E41" s="430">
        <v>1.6468449E-2</v>
      </c>
      <c r="F41" s="430">
        <v>1.8341570000000001E-2</v>
      </c>
      <c r="G41" s="430">
        <v>2.0212351E-2</v>
      </c>
      <c r="H41" s="430">
        <v>2.0172207000000001E-2</v>
      </c>
      <c r="I41" s="430">
        <v>2.0802274999999999E-2</v>
      </c>
      <c r="J41" s="430">
        <v>2.0084699000000001E-2</v>
      </c>
      <c r="K41" s="430">
        <v>1.7991599E-2</v>
      </c>
      <c r="L41" s="430">
        <v>1.6548370999999999E-2</v>
      </c>
      <c r="M41" s="430">
        <v>1.3422994000000001E-2</v>
      </c>
      <c r="N41" s="430">
        <v>1.2279740000000001E-2</v>
      </c>
      <c r="O41" s="430">
        <v>1.2390129999999999E-2</v>
      </c>
      <c r="P41" s="430">
        <v>1.3648064999999999E-2</v>
      </c>
      <c r="Q41" s="430">
        <v>1.8658020000000001E-2</v>
      </c>
      <c r="R41" s="430">
        <v>2.1080959E-2</v>
      </c>
      <c r="S41" s="430">
        <v>2.3801221000000001E-2</v>
      </c>
      <c r="T41" s="430">
        <v>2.3255661E-2</v>
      </c>
      <c r="U41" s="430">
        <v>2.4292418999999999E-2</v>
      </c>
      <c r="V41" s="430">
        <v>2.3684387000000001E-2</v>
      </c>
      <c r="W41" s="430">
        <v>2.0725028E-2</v>
      </c>
      <c r="X41" s="430">
        <v>1.9403651000000001E-2</v>
      </c>
      <c r="Y41" s="430">
        <v>1.5944078E-2</v>
      </c>
      <c r="Z41" s="430">
        <v>1.4398331E-2</v>
      </c>
      <c r="AA41" s="430">
        <v>1.467941E-2</v>
      </c>
      <c r="AB41" s="430">
        <v>1.6578499999999999E-2</v>
      </c>
      <c r="AC41" s="430">
        <v>2.2054825E-2</v>
      </c>
      <c r="AD41" s="430">
        <v>2.4329995E-2</v>
      </c>
      <c r="AE41" s="430">
        <v>2.6437183999999999E-2</v>
      </c>
      <c r="AF41" s="430">
        <v>2.6507569000000002E-2</v>
      </c>
      <c r="AG41" s="430">
        <v>2.7120252000000001E-2</v>
      </c>
      <c r="AH41" s="430">
        <v>2.5972532999999999E-2</v>
      </c>
      <c r="AI41" s="430">
        <v>2.3149764E-2</v>
      </c>
      <c r="AJ41" s="430">
        <v>2.0951178000000001E-2</v>
      </c>
      <c r="AK41" s="430">
        <v>1.6909034E-2</v>
      </c>
      <c r="AL41" s="430">
        <v>1.5503124E-2</v>
      </c>
      <c r="AM41" s="430">
        <v>1.6124768000000001E-2</v>
      </c>
      <c r="AN41" s="430">
        <v>1.7473523000000001E-2</v>
      </c>
      <c r="AO41" s="430">
        <v>2.3798360000000001E-2</v>
      </c>
      <c r="AP41" s="430">
        <v>2.6090304000000002E-2</v>
      </c>
      <c r="AQ41" s="430">
        <v>2.7635736000000001E-2</v>
      </c>
      <c r="AR41" s="430">
        <v>2.8025062E-2</v>
      </c>
      <c r="AS41" s="430">
        <v>2.9251059999999999E-2</v>
      </c>
      <c r="AT41" s="430">
        <v>2.7568718999999998E-2</v>
      </c>
      <c r="AU41" s="430">
        <v>2.5034979999999998E-2</v>
      </c>
      <c r="AV41" s="430">
        <v>2.2672607000000001E-2</v>
      </c>
      <c r="AW41" s="430">
        <v>1.85255E-2</v>
      </c>
      <c r="AX41" s="430">
        <v>1.6418499999999999E-2</v>
      </c>
      <c r="AY41" s="430">
        <v>1.6953699999999999E-2</v>
      </c>
      <c r="AZ41" s="435">
        <v>1.8605500000000001E-2</v>
      </c>
      <c r="BA41" s="435">
        <v>2.5348300000000001E-2</v>
      </c>
      <c r="BB41" s="435">
        <v>2.8176099999999999E-2</v>
      </c>
      <c r="BC41" s="435">
        <v>3.0817500000000001E-2</v>
      </c>
      <c r="BD41" s="435">
        <v>3.10326E-2</v>
      </c>
      <c r="BE41" s="435">
        <v>3.1756399999999997E-2</v>
      </c>
      <c r="BF41" s="435">
        <v>3.03474E-2</v>
      </c>
      <c r="BG41" s="435">
        <v>2.68335E-2</v>
      </c>
      <c r="BH41" s="435">
        <v>2.3821499999999999E-2</v>
      </c>
      <c r="BI41" s="435">
        <v>1.9238999999999999E-2</v>
      </c>
      <c r="BJ41" s="435">
        <v>1.74687E-2</v>
      </c>
      <c r="BK41" s="435">
        <v>1.8116299999999998E-2</v>
      </c>
      <c r="BL41" s="435">
        <v>1.9904700000000001E-2</v>
      </c>
      <c r="BM41" s="435">
        <v>2.7282399999999998E-2</v>
      </c>
      <c r="BN41" s="435">
        <v>3.0358199999999998E-2</v>
      </c>
      <c r="BO41" s="435">
        <v>3.3216799999999998E-2</v>
      </c>
      <c r="BP41" s="435">
        <v>3.3458799999999997E-2</v>
      </c>
      <c r="BQ41" s="435">
        <v>3.4233800000000002E-2</v>
      </c>
      <c r="BR41" s="435">
        <v>3.2692400000000003E-2</v>
      </c>
      <c r="BS41" s="435">
        <v>2.8871000000000001E-2</v>
      </c>
      <c r="BT41" s="435">
        <v>2.5595099999999999E-2</v>
      </c>
      <c r="BU41" s="435">
        <v>2.06432E-2</v>
      </c>
      <c r="BV41" s="435">
        <v>1.86873E-2</v>
      </c>
    </row>
    <row r="42" spans="1:74" ht="12" customHeight="1" x14ac:dyDescent="0.2">
      <c r="A42" s="253" t="s">
        <v>428</v>
      </c>
      <c r="B42" s="754" t="s">
        <v>1390</v>
      </c>
      <c r="C42" s="430">
        <v>3.8177085999999999E-2</v>
      </c>
      <c r="D42" s="430">
        <v>3.4482528999999998E-2</v>
      </c>
      <c r="E42" s="430">
        <v>3.8177085999999999E-2</v>
      </c>
      <c r="F42" s="430">
        <v>3.6945566999999999E-2</v>
      </c>
      <c r="G42" s="430">
        <v>3.8177085999999999E-2</v>
      </c>
      <c r="H42" s="430">
        <v>3.6945566999999999E-2</v>
      </c>
      <c r="I42" s="430">
        <v>3.8177085999999999E-2</v>
      </c>
      <c r="J42" s="430">
        <v>3.8177085999999999E-2</v>
      </c>
      <c r="K42" s="430">
        <v>3.6945566999999999E-2</v>
      </c>
      <c r="L42" s="430">
        <v>3.8177085999999999E-2</v>
      </c>
      <c r="M42" s="430">
        <v>3.6945566999999999E-2</v>
      </c>
      <c r="N42" s="430">
        <v>3.8177085999999999E-2</v>
      </c>
      <c r="O42" s="430">
        <v>3.2454652000000001E-2</v>
      </c>
      <c r="P42" s="430">
        <v>2.9313879000000001E-2</v>
      </c>
      <c r="Q42" s="430">
        <v>3.2454652000000001E-2</v>
      </c>
      <c r="R42" s="430">
        <v>3.1407728000000003E-2</v>
      </c>
      <c r="S42" s="430">
        <v>3.2454652000000001E-2</v>
      </c>
      <c r="T42" s="430">
        <v>3.1407728000000003E-2</v>
      </c>
      <c r="U42" s="430">
        <v>3.2454652000000001E-2</v>
      </c>
      <c r="V42" s="430">
        <v>3.2454652000000001E-2</v>
      </c>
      <c r="W42" s="430">
        <v>3.1407728000000003E-2</v>
      </c>
      <c r="X42" s="430">
        <v>3.2454652000000001E-2</v>
      </c>
      <c r="Y42" s="430">
        <v>3.1407728000000003E-2</v>
      </c>
      <c r="Z42" s="430">
        <v>3.2454652000000001E-2</v>
      </c>
      <c r="AA42" s="430">
        <v>3.0340814000000001E-2</v>
      </c>
      <c r="AB42" s="430">
        <v>2.8383341999999999E-2</v>
      </c>
      <c r="AC42" s="430">
        <v>3.0340814000000001E-2</v>
      </c>
      <c r="AD42" s="430">
        <v>2.9362078E-2</v>
      </c>
      <c r="AE42" s="430">
        <v>3.0340814000000001E-2</v>
      </c>
      <c r="AF42" s="430">
        <v>2.9362078E-2</v>
      </c>
      <c r="AG42" s="430">
        <v>3.0340814000000001E-2</v>
      </c>
      <c r="AH42" s="430">
        <v>3.0340814000000001E-2</v>
      </c>
      <c r="AI42" s="430">
        <v>2.9362078E-2</v>
      </c>
      <c r="AJ42" s="430">
        <v>3.0340814000000001E-2</v>
      </c>
      <c r="AK42" s="430">
        <v>2.9362078E-2</v>
      </c>
      <c r="AL42" s="430">
        <v>3.0340814000000001E-2</v>
      </c>
      <c r="AM42" s="430">
        <v>3.1061064999999999E-2</v>
      </c>
      <c r="AN42" s="430">
        <v>2.8055156000000001E-2</v>
      </c>
      <c r="AO42" s="430">
        <v>3.1061064999999999E-2</v>
      </c>
      <c r="AP42" s="430">
        <v>3.0059096E-2</v>
      </c>
      <c r="AQ42" s="430">
        <v>3.1061064999999999E-2</v>
      </c>
      <c r="AR42" s="430">
        <v>3.0059096E-2</v>
      </c>
      <c r="AS42" s="430">
        <v>3.1061064999999999E-2</v>
      </c>
      <c r="AT42" s="430">
        <v>3.1061064999999999E-2</v>
      </c>
      <c r="AU42" s="430">
        <v>3.0059096E-2</v>
      </c>
      <c r="AV42" s="430">
        <v>3.1061064999999999E-2</v>
      </c>
      <c r="AW42" s="430">
        <v>2.9362099999999999E-2</v>
      </c>
      <c r="AX42" s="430">
        <v>3.0340800000000001E-2</v>
      </c>
      <c r="AY42" s="430">
        <v>3.1061100000000001E-2</v>
      </c>
      <c r="AZ42" s="435">
        <v>2.8055199999999999E-2</v>
      </c>
      <c r="BA42" s="435">
        <v>3.1061100000000001E-2</v>
      </c>
      <c r="BB42" s="435">
        <v>3.0059099999999998E-2</v>
      </c>
      <c r="BC42" s="435">
        <v>3.1061100000000001E-2</v>
      </c>
      <c r="BD42" s="435">
        <v>3.0059099999999998E-2</v>
      </c>
      <c r="BE42" s="435">
        <v>3.1061100000000001E-2</v>
      </c>
      <c r="BF42" s="435">
        <v>3.1061100000000001E-2</v>
      </c>
      <c r="BG42" s="435">
        <v>3.0059099999999998E-2</v>
      </c>
      <c r="BH42" s="435">
        <v>3.1061100000000001E-2</v>
      </c>
      <c r="BI42" s="435">
        <v>2.9362099999999999E-2</v>
      </c>
      <c r="BJ42" s="435">
        <v>3.0340800000000001E-2</v>
      </c>
      <c r="BK42" s="435">
        <v>3.1061100000000001E-2</v>
      </c>
      <c r="BL42" s="435">
        <v>2.8055199999999999E-2</v>
      </c>
      <c r="BM42" s="435">
        <v>3.1061100000000001E-2</v>
      </c>
      <c r="BN42" s="435">
        <v>3.0059099999999998E-2</v>
      </c>
      <c r="BO42" s="435">
        <v>3.1061100000000001E-2</v>
      </c>
      <c r="BP42" s="435">
        <v>3.0059099999999998E-2</v>
      </c>
      <c r="BQ42" s="435">
        <v>3.1061100000000001E-2</v>
      </c>
      <c r="BR42" s="435">
        <v>3.1061100000000001E-2</v>
      </c>
      <c r="BS42" s="435">
        <v>3.0059099999999998E-2</v>
      </c>
      <c r="BT42" s="435">
        <v>3.1061100000000001E-2</v>
      </c>
      <c r="BU42" s="435">
        <v>2.9362099999999999E-2</v>
      </c>
      <c r="BV42" s="435">
        <v>3.0340800000000001E-2</v>
      </c>
    </row>
    <row r="43" spans="1:74" ht="12"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88"/>
      <c r="BA43" s="488"/>
      <c r="BB43" s="488"/>
      <c r="BC43" s="488"/>
      <c r="BD43" s="488"/>
      <c r="BE43" s="488"/>
      <c r="BF43" s="488"/>
      <c r="BG43" s="488"/>
      <c r="BH43" s="488"/>
      <c r="BI43" s="488"/>
      <c r="BJ43" s="488"/>
      <c r="BK43" s="488"/>
      <c r="BL43" s="488"/>
      <c r="BM43" s="488"/>
      <c r="BN43" s="488"/>
      <c r="BO43" s="488"/>
      <c r="BP43" s="488"/>
      <c r="BQ43" s="488"/>
      <c r="BR43" s="488"/>
      <c r="BS43" s="488"/>
      <c r="BT43" s="488"/>
      <c r="BU43" s="488"/>
      <c r="BV43" s="488"/>
    </row>
    <row r="44" spans="1:74" s="92" customFormat="1" ht="12" customHeight="1" x14ac:dyDescent="0.2">
      <c r="A44" s="498" t="s">
        <v>199</v>
      </c>
      <c r="B44" s="496" t="s">
        <v>1372</v>
      </c>
      <c r="C44" s="111">
        <v>0.117749479</v>
      </c>
      <c r="D44" s="111">
        <v>0.111138757</v>
      </c>
      <c r="E44" s="111">
        <v>0.132720387</v>
      </c>
      <c r="F44" s="111">
        <v>0.12708820200000001</v>
      </c>
      <c r="G44" s="111">
        <v>0.13402123099999999</v>
      </c>
      <c r="H44" s="111">
        <v>0.13916720699999999</v>
      </c>
      <c r="I44" s="111">
        <v>0.13162209999999999</v>
      </c>
      <c r="J44" s="111">
        <v>0.14098988600000001</v>
      </c>
      <c r="K44" s="111">
        <v>0.12806010200000001</v>
      </c>
      <c r="L44" s="111">
        <v>0.14165578000000001</v>
      </c>
      <c r="M44" s="111">
        <v>0.13462154100000001</v>
      </c>
      <c r="N44" s="111">
        <v>0.13430510500000001</v>
      </c>
      <c r="O44" s="111">
        <v>0.13570656</v>
      </c>
      <c r="P44" s="111">
        <v>0.124312857</v>
      </c>
      <c r="Q44" s="111">
        <v>0.1487318</v>
      </c>
      <c r="R44" s="111">
        <v>0.138629064</v>
      </c>
      <c r="S44" s="111">
        <v>0.16170074500000001</v>
      </c>
      <c r="T44" s="111">
        <v>0.15818090300000001</v>
      </c>
      <c r="U44" s="111">
        <v>0.14926313399999999</v>
      </c>
      <c r="V44" s="111">
        <v>0.16171355100000001</v>
      </c>
      <c r="W44" s="111">
        <v>0.15157446599999999</v>
      </c>
      <c r="X44" s="111">
        <v>0.15937373399999999</v>
      </c>
      <c r="Y44" s="111">
        <v>0.145744758</v>
      </c>
      <c r="Z44" s="111">
        <v>0.15715860400000001</v>
      </c>
      <c r="AA44" s="111">
        <v>0.13985313599999999</v>
      </c>
      <c r="AB44" s="111">
        <v>0.15058724000000001</v>
      </c>
      <c r="AC44" s="111">
        <v>0.15467926800000001</v>
      </c>
      <c r="AD44" s="111">
        <v>0.152506531</v>
      </c>
      <c r="AE44" s="111">
        <v>0.16754287000000001</v>
      </c>
      <c r="AF44" s="111">
        <v>0.16144631400000001</v>
      </c>
      <c r="AG44" s="111">
        <v>0.17324813</v>
      </c>
      <c r="AH44" s="111">
        <v>0.16335132999999999</v>
      </c>
      <c r="AI44" s="111">
        <v>0.157409626</v>
      </c>
      <c r="AJ44" s="111">
        <v>0.16696575</v>
      </c>
      <c r="AK44" s="111">
        <v>0.15739847400000001</v>
      </c>
      <c r="AL44" s="111">
        <v>0.156124707</v>
      </c>
      <c r="AM44" s="111">
        <v>0.13231842899999999</v>
      </c>
      <c r="AN44" s="111">
        <v>0.12961560899999999</v>
      </c>
      <c r="AO44" s="111">
        <v>0.139441434</v>
      </c>
      <c r="AP44" s="111">
        <v>0.141562622</v>
      </c>
      <c r="AQ44" s="111">
        <v>0.13875794</v>
      </c>
      <c r="AR44" s="111">
        <v>0.13541763600000001</v>
      </c>
      <c r="AS44" s="111">
        <v>0.14350811799999999</v>
      </c>
      <c r="AT44" s="111">
        <v>0.14163351800000001</v>
      </c>
      <c r="AU44" s="111">
        <v>0.13888331600000001</v>
      </c>
      <c r="AV44" s="111">
        <v>0.15740173599999999</v>
      </c>
      <c r="AW44" s="111">
        <v>0.139230574</v>
      </c>
      <c r="AX44" s="111">
        <v>0.14323203600000001</v>
      </c>
      <c r="AY44" s="111">
        <v>0.132870342</v>
      </c>
      <c r="AZ44" s="497">
        <v>0.1265202</v>
      </c>
      <c r="BA44" s="497">
        <v>0.14261679999999999</v>
      </c>
      <c r="BB44" s="497">
        <v>0.1436161</v>
      </c>
      <c r="BC44" s="497">
        <v>0.15707009999999999</v>
      </c>
      <c r="BD44" s="497">
        <v>0.15550639999999999</v>
      </c>
      <c r="BE44" s="497">
        <v>0.16071879999999999</v>
      </c>
      <c r="BF44" s="497">
        <v>0.1628474</v>
      </c>
      <c r="BG44" s="497">
        <v>0.15485260000000001</v>
      </c>
      <c r="BH44" s="497">
        <v>0.164627</v>
      </c>
      <c r="BI44" s="497">
        <v>0.15706039999999999</v>
      </c>
      <c r="BJ44" s="497">
        <v>0.16320989999999999</v>
      </c>
      <c r="BK44" s="497">
        <v>0.1515185</v>
      </c>
      <c r="BL44" s="497">
        <v>0.1424706</v>
      </c>
      <c r="BM44" s="497">
        <v>0.15837979999999999</v>
      </c>
      <c r="BN44" s="497">
        <v>0.1563387</v>
      </c>
      <c r="BO44" s="497">
        <v>0.16756840000000001</v>
      </c>
      <c r="BP44" s="497">
        <v>0.1635636</v>
      </c>
      <c r="BQ44" s="497">
        <v>0.16690769999999999</v>
      </c>
      <c r="BR44" s="497">
        <v>0.16737879999999999</v>
      </c>
      <c r="BS44" s="497">
        <v>0.1586641</v>
      </c>
      <c r="BT44" s="497">
        <v>0.1676811</v>
      </c>
      <c r="BU44" s="497">
        <v>0.15881980000000001</v>
      </c>
      <c r="BV44" s="497">
        <v>0.1648327</v>
      </c>
    </row>
    <row r="45" spans="1:74" ht="12" customHeight="1" x14ac:dyDescent="0.2">
      <c r="A45" s="252" t="s">
        <v>756</v>
      </c>
      <c r="B45" s="754" t="s">
        <v>1386</v>
      </c>
      <c r="C45" s="430">
        <v>3.1295587E-2</v>
      </c>
      <c r="D45" s="430">
        <v>3.0563467E-2</v>
      </c>
      <c r="E45" s="430">
        <v>3.720445E-2</v>
      </c>
      <c r="F45" s="430">
        <v>3.7976023999999997E-2</v>
      </c>
      <c r="G45" s="430">
        <v>3.7220423000000002E-2</v>
      </c>
      <c r="H45" s="430">
        <v>4.2690897999999998E-2</v>
      </c>
      <c r="I45" s="430">
        <v>3.8082709999999999E-2</v>
      </c>
      <c r="J45" s="430">
        <v>4.1901542999999999E-2</v>
      </c>
      <c r="K45" s="430">
        <v>3.8419116000000003E-2</v>
      </c>
      <c r="L45" s="430">
        <v>4.3662446000000001E-2</v>
      </c>
      <c r="M45" s="430">
        <v>4.0525326E-2</v>
      </c>
      <c r="N45" s="430">
        <v>4.2173932999999997E-2</v>
      </c>
      <c r="O45" s="430">
        <v>4.4645181999999999E-2</v>
      </c>
      <c r="P45" s="430">
        <v>4.2885108999999998E-2</v>
      </c>
      <c r="Q45" s="430">
        <v>5.1505184000000002E-2</v>
      </c>
      <c r="R45" s="430">
        <v>4.8101869999999998E-2</v>
      </c>
      <c r="S45" s="430">
        <v>6.4170592999999998E-2</v>
      </c>
      <c r="T45" s="430">
        <v>6.0559067000000001E-2</v>
      </c>
      <c r="U45" s="430">
        <v>5.3738974000000002E-2</v>
      </c>
      <c r="V45" s="430">
        <v>6.0734539999999997E-2</v>
      </c>
      <c r="W45" s="430">
        <v>6.0538793E-2</v>
      </c>
      <c r="X45" s="430">
        <v>5.9065284000000003E-2</v>
      </c>
      <c r="Y45" s="430">
        <v>5.133977E-2</v>
      </c>
      <c r="Z45" s="430">
        <v>6.3211620999999996E-2</v>
      </c>
      <c r="AA45" s="430">
        <v>5.3344263000000003E-2</v>
      </c>
      <c r="AB45" s="430">
        <v>6.2005591999999998E-2</v>
      </c>
      <c r="AC45" s="430">
        <v>5.9853523999999998E-2</v>
      </c>
      <c r="AD45" s="430">
        <v>6.4731357000000003E-2</v>
      </c>
      <c r="AE45" s="430">
        <v>6.5499103000000003E-2</v>
      </c>
      <c r="AF45" s="430">
        <v>6.7371087999999996E-2</v>
      </c>
      <c r="AG45" s="430">
        <v>7.2994892000000006E-2</v>
      </c>
      <c r="AH45" s="430">
        <v>6.5279893000000005E-2</v>
      </c>
      <c r="AI45" s="430">
        <v>6.5176423999999997E-2</v>
      </c>
      <c r="AJ45" s="430">
        <v>6.6892008000000003E-2</v>
      </c>
      <c r="AK45" s="430">
        <v>6.4165659E-2</v>
      </c>
      <c r="AL45" s="430">
        <v>6.2758277000000001E-2</v>
      </c>
      <c r="AM45" s="430">
        <v>4.0946778000000003E-2</v>
      </c>
      <c r="AN45" s="430">
        <v>4.4774973000000003E-2</v>
      </c>
      <c r="AO45" s="430">
        <v>4.6282542000000003E-2</v>
      </c>
      <c r="AP45" s="430">
        <v>4.6348503999999999E-2</v>
      </c>
      <c r="AQ45" s="430">
        <v>4.4341347000000003E-2</v>
      </c>
      <c r="AR45" s="430">
        <v>3.7787912E-2</v>
      </c>
      <c r="AS45" s="430">
        <v>4.4394747999999998E-2</v>
      </c>
      <c r="AT45" s="430">
        <v>4.3195465000000002E-2</v>
      </c>
      <c r="AU45" s="430">
        <v>4.5549147999999998E-2</v>
      </c>
      <c r="AV45" s="430">
        <v>5.7579902000000002E-2</v>
      </c>
      <c r="AW45" s="430">
        <v>4.6235968000000002E-2</v>
      </c>
      <c r="AX45" s="430">
        <v>4.9357564999999999E-2</v>
      </c>
      <c r="AY45" s="430">
        <v>4.2597230999999999E-2</v>
      </c>
      <c r="AZ45" s="435">
        <v>4.28884E-2</v>
      </c>
      <c r="BA45" s="435">
        <v>4.9734199999999999E-2</v>
      </c>
      <c r="BB45" s="435">
        <v>5.2437499999999998E-2</v>
      </c>
      <c r="BC45" s="435">
        <v>5.9111299999999999E-2</v>
      </c>
      <c r="BD45" s="435">
        <v>5.9904499999999999E-2</v>
      </c>
      <c r="BE45" s="435">
        <v>6.3256999999999994E-2</v>
      </c>
      <c r="BF45" s="435">
        <v>6.4884200000000003E-2</v>
      </c>
      <c r="BG45" s="435">
        <v>6.3875199999999993E-2</v>
      </c>
      <c r="BH45" s="435">
        <v>6.56447E-2</v>
      </c>
      <c r="BI45" s="435">
        <v>6.3963699999999998E-2</v>
      </c>
      <c r="BJ45" s="435">
        <v>6.7571999999999993E-2</v>
      </c>
      <c r="BK45" s="435">
        <v>6.16822E-2</v>
      </c>
      <c r="BL45" s="435">
        <v>5.8908299999999997E-2</v>
      </c>
      <c r="BM45" s="435">
        <v>6.5725099999999995E-2</v>
      </c>
      <c r="BN45" s="435">
        <v>6.5185599999999996E-2</v>
      </c>
      <c r="BO45" s="435">
        <v>6.9315799999999997E-2</v>
      </c>
      <c r="BP45" s="435">
        <v>6.7849999999999994E-2</v>
      </c>
      <c r="BQ45" s="435">
        <v>6.9629999999999997E-2</v>
      </c>
      <c r="BR45" s="435">
        <v>6.9678599999999993E-2</v>
      </c>
      <c r="BS45" s="435">
        <v>6.7779599999999995E-2</v>
      </c>
      <c r="BT45" s="435">
        <v>6.8951899999999997E-2</v>
      </c>
      <c r="BU45" s="435">
        <v>6.6203700000000004E-2</v>
      </c>
      <c r="BV45" s="435">
        <v>6.9697999999999996E-2</v>
      </c>
    </row>
    <row r="46" spans="1:74" ht="12" customHeight="1" x14ac:dyDescent="0.2">
      <c r="A46" s="750" t="s">
        <v>198</v>
      </c>
      <c r="B46" s="755" t="s">
        <v>1048</v>
      </c>
      <c r="C46" s="751">
        <v>8.6453892000000004E-2</v>
      </c>
      <c r="D46" s="751">
        <v>8.0575289999999994E-2</v>
      </c>
      <c r="E46" s="751">
        <v>9.5515936999999995E-2</v>
      </c>
      <c r="F46" s="751">
        <v>8.9112178E-2</v>
      </c>
      <c r="G46" s="751">
        <v>9.6800808000000002E-2</v>
      </c>
      <c r="H46" s="751">
        <v>9.6476307999999997E-2</v>
      </c>
      <c r="I46" s="751">
        <v>9.353939E-2</v>
      </c>
      <c r="J46" s="751">
        <v>9.9088343999999995E-2</v>
      </c>
      <c r="K46" s="751">
        <v>8.9640986000000006E-2</v>
      </c>
      <c r="L46" s="751">
        <v>9.7993334000000001E-2</v>
      </c>
      <c r="M46" s="751">
        <v>9.4096213999999997E-2</v>
      </c>
      <c r="N46" s="751">
        <v>9.2131171999999997E-2</v>
      </c>
      <c r="O46" s="751">
        <v>9.1061377999999998E-2</v>
      </c>
      <c r="P46" s="751">
        <v>8.1427747999999994E-2</v>
      </c>
      <c r="Q46" s="751">
        <v>9.7226616000000002E-2</v>
      </c>
      <c r="R46" s="751">
        <v>9.0527194000000005E-2</v>
      </c>
      <c r="S46" s="751">
        <v>9.7530151999999995E-2</v>
      </c>
      <c r="T46" s="751">
        <v>9.7621836000000003E-2</v>
      </c>
      <c r="U46" s="751">
        <v>9.5524160999999996E-2</v>
      </c>
      <c r="V46" s="751">
        <v>0.10097901099999999</v>
      </c>
      <c r="W46" s="751">
        <v>9.1035672999999998E-2</v>
      </c>
      <c r="X46" s="751">
        <v>0.10030844899999999</v>
      </c>
      <c r="Y46" s="751">
        <v>9.4404987999999995E-2</v>
      </c>
      <c r="Z46" s="751">
        <v>9.3946981999999998E-2</v>
      </c>
      <c r="AA46" s="751">
        <v>8.6508873999999999E-2</v>
      </c>
      <c r="AB46" s="751">
        <v>8.8581647999999999E-2</v>
      </c>
      <c r="AC46" s="751">
        <v>9.4825743000000004E-2</v>
      </c>
      <c r="AD46" s="751">
        <v>8.7775173999999997E-2</v>
      </c>
      <c r="AE46" s="751">
        <v>0.10204376800000001</v>
      </c>
      <c r="AF46" s="751">
        <v>9.4075225999999998E-2</v>
      </c>
      <c r="AG46" s="751">
        <v>0.10025323799999999</v>
      </c>
      <c r="AH46" s="751">
        <v>9.8071437999999997E-2</v>
      </c>
      <c r="AI46" s="751">
        <v>9.2233203E-2</v>
      </c>
      <c r="AJ46" s="751">
        <v>0.10007374199999999</v>
      </c>
      <c r="AK46" s="751">
        <v>9.3232814999999997E-2</v>
      </c>
      <c r="AL46" s="751">
        <v>9.3366431E-2</v>
      </c>
      <c r="AM46" s="751">
        <v>9.1371650999999998E-2</v>
      </c>
      <c r="AN46" s="751">
        <v>8.4840636999999997E-2</v>
      </c>
      <c r="AO46" s="751">
        <v>9.3158891999999993E-2</v>
      </c>
      <c r="AP46" s="751">
        <v>9.5214119E-2</v>
      </c>
      <c r="AQ46" s="751">
        <v>9.4416592999999993E-2</v>
      </c>
      <c r="AR46" s="751">
        <v>9.7629724000000001E-2</v>
      </c>
      <c r="AS46" s="751">
        <v>9.9113370000000006E-2</v>
      </c>
      <c r="AT46" s="751">
        <v>9.8438052999999998E-2</v>
      </c>
      <c r="AU46" s="751">
        <v>9.3334167999999995E-2</v>
      </c>
      <c r="AV46" s="751">
        <v>9.9821833999999998E-2</v>
      </c>
      <c r="AW46" s="751">
        <v>9.2994605999999994E-2</v>
      </c>
      <c r="AX46" s="751">
        <v>9.3874471000000001E-2</v>
      </c>
      <c r="AY46" s="751">
        <v>9.0273112000000003E-2</v>
      </c>
      <c r="AZ46" s="752">
        <v>8.3631800000000006E-2</v>
      </c>
      <c r="BA46" s="752">
        <v>9.2882599999999996E-2</v>
      </c>
      <c r="BB46" s="752">
        <v>9.1178499999999996E-2</v>
      </c>
      <c r="BC46" s="752">
        <v>9.7958699999999996E-2</v>
      </c>
      <c r="BD46" s="752">
        <v>9.5602000000000006E-2</v>
      </c>
      <c r="BE46" s="752">
        <v>9.7461800000000001E-2</v>
      </c>
      <c r="BF46" s="752">
        <v>9.79632E-2</v>
      </c>
      <c r="BG46" s="752">
        <v>9.09774E-2</v>
      </c>
      <c r="BH46" s="752">
        <v>9.8982299999999995E-2</v>
      </c>
      <c r="BI46" s="752">
        <v>9.3096799999999993E-2</v>
      </c>
      <c r="BJ46" s="752">
        <v>9.5637899999999998E-2</v>
      </c>
      <c r="BK46" s="752">
        <v>8.9836299999999994E-2</v>
      </c>
      <c r="BL46" s="752">
        <v>8.3562399999999995E-2</v>
      </c>
      <c r="BM46" s="752">
        <v>9.2654600000000004E-2</v>
      </c>
      <c r="BN46" s="752">
        <v>9.1153100000000001E-2</v>
      </c>
      <c r="BO46" s="752">
        <v>9.8252599999999995E-2</v>
      </c>
      <c r="BP46" s="752">
        <v>9.5713599999999996E-2</v>
      </c>
      <c r="BQ46" s="752">
        <v>9.7277699999999995E-2</v>
      </c>
      <c r="BR46" s="752">
        <v>9.7700300000000004E-2</v>
      </c>
      <c r="BS46" s="752">
        <v>9.0884499999999993E-2</v>
      </c>
      <c r="BT46" s="752">
        <v>9.8729200000000003E-2</v>
      </c>
      <c r="BU46" s="752">
        <v>9.2616100000000007E-2</v>
      </c>
      <c r="BV46" s="752">
        <v>9.5134700000000003E-2</v>
      </c>
    </row>
    <row r="47" spans="1:74" s="291" customFormat="1" ht="15" x14ac:dyDescent="0.25">
      <c r="A47" s="293"/>
      <c r="B47" s="1039" t="s">
        <v>1438</v>
      </c>
      <c r="C47" s="1039"/>
      <c r="D47" s="1039"/>
      <c r="E47" s="1039"/>
      <c r="F47" s="1039"/>
      <c r="G47" s="1039"/>
      <c r="H47" s="1039"/>
      <c r="I47" s="1039"/>
      <c r="J47" s="1039"/>
      <c r="K47" s="1039"/>
      <c r="L47" s="1039"/>
      <c r="M47" s="1039"/>
      <c r="N47" s="1039"/>
      <c r="O47" s="1039"/>
      <c r="P47" s="1039"/>
      <c r="Q47" s="1039"/>
      <c r="R47" s="797"/>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s="256" customFormat="1" ht="24" customHeight="1" x14ac:dyDescent="0.2">
      <c r="A48" s="254"/>
      <c r="B48" s="1036" t="s">
        <v>1439</v>
      </c>
      <c r="C48" s="1038"/>
      <c r="D48" s="1038"/>
      <c r="E48" s="1038"/>
      <c r="F48" s="1038"/>
      <c r="G48" s="1038"/>
      <c r="H48" s="1038"/>
      <c r="I48" s="1038"/>
      <c r="J48" s="1038"/>
      <c r="K48" s="1038"/>
      <c r="L48" s="1038"/>
      <c r="M48" s="1038"/>
      <c r="N48" s="1038"/>
      <c r="O48" s="1038"/>
      <c r="P48" s="1038"/>
      <c r="Q48" s="1038"/>
      <c r="R48" s="763"/>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6"/>
      <c r="AZ48" s="706"/>
      <c r="BA48" s="706"/>
      <c r="BB48" s="706"/>
      <c r="BC48" s="706"/>
      <c r="BD48" s="706"/>
      <c r="BE48" s="706"/>
      <c r="BF48" s="706"/>
      <c r="BG48" s="706"/>
      <c r="BH48" s="706"/>
      <c r="BI48" s="706"/>
      <c r="BJ48" s="111"/>
      <c r="BK48" s="111"/>
      <c r="BL48" s="111"/>
      <c r="BM48" s="111"/>
      <c r="BN48" s="111"/>
      <c r="BO48" s="111"/>
      <c r="BP48" s="111"/>
      <c r="BQ48" s="111"/>
      <c r="BR48" s="111"/>
      <c r="BS48" s="111"/>
      <c r="BT48" s="255"/>
      <c r="BU48" s="255"/>
      <c r="BV48" s="255"/>
    </row>
    <row r="49" spans="1:74" s="256" customFormat="1" ht="12" customHeight="1" x14ac:dyDescent="0.2">
      <c r="A49" s="254"/>
      <c r="B49" s="1038" t="s">
        <v>1440</v>
      </c>
      <c r="C49" s="1038"/>
      <c r="D49" s="1038"/>
      <c r="E49" s="1038"/>
      <c r="F49" s="1038"/>
      <c r="G49" s="1038"/>
      <c r="H49" s="1038"/>
      <c r="I49" s="1038"/>
      <c r="J49" s="1038"/>
      <c r="K49" s="1038"/>
      <c r="L49" s="1038"/>
      <c r="M49" s="1038"/>
      <c r="N49" s="1038"/>
      <c r="O49" s="1038"/>
      <c r="P49" s="1038"/>
      <c r="Q49" s="1038"/>
      <c r="R49" s="763"/>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7"/>
      <c r="AZ49" s="707"/>
      <c r="BA49" s="707"/>
      <c r="BB49" s="707"/>
      <c r="BC49" s="707"/>
      <c r="BD49" s="707"/>
      <c r="BE49" s="707"/>
      <c r="BF49" s="707"/>
      <c r="BG49" s="707"/>
      <c r="BH49" s="707"/>
      <c r="BI49" s="707"/>
      <c r="BJ49" s="315"/>
      <c r="BK49" s="315"/>
      <c r="BL49" s="315"/>
      <c r="BM49" s="315"/>
      <c r="BN49" s="315"/>
      <c r="BO49" s="315"/>
      <c r="BP49" s="315"/>
      <c r="BQ49" s="315"/>
      <c r="BR49" s="315"/>
      <c r="BS49" s="315"/>
      <c r="BT49" s="255"/>
      <c r="BU49" s="255"/>
      <c r="BV49" s="255"/>
    </row>
    <row r="50" spans="1:74" s="256" customFormat="1" ht="12" customHeight="1" x14ac:dyDescent="0.2">
      <c r="A50" s="254"/>
      <c r="B50" s="1038" t="s">
        <v>1441</v>
      </c>
      <c r="C50" s="1038"/>
      <c r="D50" s="1038"/>
      <c r="E50" s="1038"/>
      <c r="F50" s="1038"/>
      <c r="G50" s="1038"/>
      <c r="H50" s="1038"/>
      <c r="I50" s="1038"/>
      <c r="J50" s="1038"/>
      <c r="K50" s="1038"/>
      <c r="L50" s="1038"/>
      <c r="M50" s="1038"/>
      <c r="N50" s="1038"/>
      <c r="O50" s="1038"/>
      <c r="P50" s="1038"/>
      <c r="Q50" s="1038"/>
      <c r="R50" s="797"/>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6"/>
      <c r="AZ50" s="706"/>
      <c r="BA50" s="706"/>
      <c r="BB50" s="706"/>
      <c r="BC50" s="706"/>
      <c r="BD50" s="706"/>
      <c r="BE50" s="706"/>
      <c r="BF50" s="706"/>
      <c r="BG50" s="706"/>
      <c r="BH50" s="706"/>
      <c r="BI50" s="706"/>
      <c r="BJ50" s="111"/>
      <c r="BK50" s="111"/>
      <c r="BL50" s="111"/>
      <c r="BM50" s="111"/>
      <c r="BN50" s="111"/>
      <c r="BO50" s="111"/>
      <c r="BP50" s="111"/>
      <c r="BQ50" s="111"/>
      <c r="BR50" s="111"/>
      <c r="BS50" s="111"/>
      <c r="BT50" s="255"/>
      <c r="BU50" s="255"/>
      <c r="BV50" s="255"/>
    </row>
    <row r="51" spans="1:74" s="256" customFormat="1" ht="20.45" customHeight="1" x14ac:dyDescent="0.2">
      <c r="A51" s="254"/>
      <c r="B51" s="1036" t="s">
        <v>1442</v>
      </c>
      <c r="C51" s="1037"/>
      <c r="D51" s="1037"/>
      <c r="E51" s="1037"/>
      <c r="F51" s="1037"/>
      <c r="G51" s="1037"/>
      <c r="H51" s="1037"/>
      <c r="I51" s="1037"/>
      <c r="J51" s="1037"/>
      <c r="K51" s="1037"/>
      <c r="L51" s="1037"/>
      <c r="M51" s="1037"/>
      <c r="N51" s="1037"/>
      <c r="O51" s="1037"/>
      <c r="P51" s="1037"/>
      <c r="Q51" s="1037"/>
      <c r="R51" s="797"/>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6"/>
      <c r="AZ51" s="706"/>
      <c r="BA51" s="706"/>
      <c r="BB51" s="706"/>
      <c r="BC51" s="706"/>
      <c r="BD51" s="706"/>
      <c r="BE51" s="706"/>
      <c r="BF51" s="706"/>
      <c r="BG51" s="706"/>
      <c r="BH51" s="706"/>
      <c r="BI51" s="706"/>
      <c r="BJ51" s="111"/>
      <c r="BK51" s="111"/>
      <c r="BL51" s="111"/>
      <c r="BM51" s="111"/>
      <c r="BN51" s="111"/>
      <c r="BO51" s="111"/>
      <c r="BP51" s="111"/>
      <c r="BQ51" s="111"/>
      <c r="BR51" s="111"/>
      <c r="BS51" s="111"/>
      <c r="BT51" s="257"/>
      <c r="BU51" s="257"/>
      <c r="BV51" s="257"/>
    </row>
    <row r="52" spans="1:74" s="256" customFormat="1" ht="12" customHeight="1" x14ac:dyDescent="0.2">
      <c r="A52" s="254"/>
      <c r="B52" s="1038" t="s">
        <v>1443</v>
      </c>
      <c r="C52" s="1038"/>
      <c r="D52" s="1038"/>
      <c r="E52" s="1038"/>
      <c r="F52" s="1038"/>
      <c r="G52" s="1038"/>
      <c r="H52" s="1038"/>
      <c r="I52" s="1038"/>
      <c r="J52" s="1038"/>
      <c r="K52" s="1038"/>
      <c r="L52" s="1038"/>
      <c r="M52" s="1038"/>
      <c r="N52" s="1038"/>
      <c r="O52" s="1038"/>
      <c r="P52" s="1038"/>
      <c r="Q52" s="1038"/>
      <c r="R52" s="797"/>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6"/>
      <c r="AZ52" s="706"/>
      <c r="BA52" s="706"/>
      <c r="BB52" s="706"/>
      <c r="BC52" s="706"/>
      <c r="BD52" s="706"/>
      <c r="BE52" s="706"/>
      <c r="BF52" s="706"/>
      <c r="BG52" s="706"/>
      <c r="BH52" s="706"/>
      <c r="BI52" s="706"/>
      <c r="BJ52" s="111"/>
      <c r="BK52" s="111"/>
      <c r="BL52" s="111"/>
      <c r="BM52" s="111"/>
      <c r="BN52" s="111"/>
      <c r="BO52" s="111"/>
      <c r="BP52" s="111"/>
      <c r="BQ52" s="111"/>
      <c r="BR52" s="111"/>
      <c r="BS52" s="111"/>
      <c r="BT52" s="257"/>
      <c r="BU52" s="257"/>
      <c r="BV52" s="257"/>
    </row>
    <row r="53" spans="1:74" s="256" customFormat="1" ht="22.35" customHeight="1" x14ac:dyDescent="0.2">
      <c r="A53" s="254"/>
      <c r="B53" s="1036" t="s">
        <v>1444</v>
      </c>
      <c r="C53" s="1037"/>
      <c r="D53" s="1037"/>
      <c r="E53" s="1037"/>
      <c r="F53" s="1037"/>
      <c r="G53" s="1037"/>
      <c r="H53" s="1037"/>
      <c r="I53" s="1037"/>
      <c r="J53" s="1037"/>
      <c r="K53" s="1037"/>
      <c r="L53" s="1037"/>
      <c r="M53" s="1037"/>
      <c r="N53" s="1037"/>
      <c r="O53" s="1037"/>
      <c r="P53" s="1037"/>
      <c r="Q53" s="1037"/>
      <c r="R53" s="797"/>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7"/>
      <c r="AZ53" s="707"/>
      <c r="BA53" s="707"/>
      <c r="BB53" s="707"/>
      <c r="BC53" s="707"/>
      <c r="BD53" s="707"/>
      <c r="BE53" s="707"/>
      <c r="BF53" s="707"/>
      <c r="BG53" s="707"/>
      <c r="BH53" s="707"/>
      <c r="BI53" s="707"/>
      <c r="BJ53" s="315"/>
      <c r="BK53" s="315"/>
      <c r="BL53" s="315"/>
      <c r="BM53" s="315"/>
      <c r="BN53" s="315"/>
      <c r="BO53" s="315"/>
      <c r="BP53" s="315"/>
      <c r="BQ53" s="315"/>
      <c r="BR53" s="315"/>
      <c r="BS53" s="315"/>
      <c r="BT53" s="255"/>
      <c r="BU53" s="255"/>
      <c r="BV53" s="255"/>
    </row>
    <row r="54" spans="1:74" s="256" customFormat="1" ht="12.75" x14ac:dyDescent="0.2">
      <c r="A54" s="254"/>
      <c r="B54" s="776" t="s">
        <v>809</v>
      </c>
      <c r="C54" s="776"/>
      <c r="D54" s="776"/>
      <c r="E54" s="776"/>
      <c r="F54" s="776"/>
      <c r="G54" s="776"/>
      <c r="H54" s="777"/>
      <c r="I54" s="776"/>
      <c r="J54" s="776"/>
      <c r="K54" s="776"/>
      <c r="L54" s="776"/>
      <c r="M54" s="776"/>
      <c r="N54" s="776"/>
      <c r="O54" s="776"/>
      <c r="P54" s="776"/>
      <c r="Q54" s="776"/>
      <c r="R54" s="778"/>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41"/>
      <c r="AZ54" s="841"/>
      <c r="BA54" s="841"/>
      <c r="BB54" s="841"/>
      <c r="BC54" s="841"/>
      <c r="BD54" s="708"/>
      <c r="BE54" s="708"/>
      <c r="BF54" s="708"/>
      <c r="BG54" s="841"/>
      <c r="BH54" s="841"/>
      <c r="BI54" s="841"/>
      <c r="BJ54" s="255"/>
      <c r="BK54" s="255"/>
      <c r="BL54" s="255"/>
      <c r="BM54" s="255"/>
      <c r="BN54" s="255"/>
      <c r="BO54" s="255"/>
      <c r="BP54" s="255"/>
      <c r="BQ54" s="255"/>
      <c r="BR54" s="255"/>
      <c r="BS54" s="255"/>
      <c r="BT54" s="255"/>
      <c r="BU54" s="255"/>
      <c r="BV54" s="255"/>
    </row>
    <row r="55" spans="1:74" s="256" customFormat="1" ht="12" customHeight="1" x14ac:dyDescent="0.2">
      <c r="A55" s="254"/>
      <c r="B55" s="929" t="str">
        <f>Dates!$G$2</f>
        <v>EIA completed modeling and analysis for this report on Thursday, February 5, 2026.</v>
      </c>
      <c r="C55" s="930"/>
      <c r="D55" s="930"/>
      <c r="E55" s="930"/>
      <c r="F55" s="930"/>
      <c r="G55" s="930"/>
      <c r="H55" s="930"/>
      <c r="I55" s="930"/>
      <c r="J55" s="930"/>
      <c r="K55" s="930"/>
      <c r="L55" s="930"/>
      <c r="M55" s="930"/>
      <c r="N55" s="930"/>
      <c r="O55" s="930"/>
      <c r="P55" s="930"/>
      <c r="Q55" s="930"/>
      <c r="R55" s="779"/>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41"/>
      <c r="AZ55" s="841"/>
      <c r="BA55" s="841"/>
      <c r="BB55" s="841"/>
      <c r="BC55" s="841"/>
      <c r="BD55" s="708"/>
      <c r="BE55" s="708"/>
      <c r="BF55" s="708"/>
      <c r="BG55" s="841"/>
      <c r="BH55" s="841"/>
      <c r="BI55" s="841"/>
      <c r="BJ55" s="255"/>
      <c r="BK55" s="255"/>
      <c r="BL55" s="255"/>
      <c r="BM55" s="255"/>
      <c r="BN55" s="255"/>
      <c r="BO55" s="255"/>
      <c r="BP55" s="255"/>
      <c r="BQ55" s="255"/>
      <c r="BR55" s="255"/>
      <c r="BS55" s="255"/>
      <c r="BT55" s="255"/>
      <c r="BU55" s="255"/>
      <c r="BV55" s="255"/>
    </row>
    <row r="56" spans="1:74" s="256" customFormat="1" ht="12" customHeight="1" x14ac:dyDescent="0.2">
      <c r="A56" s="254"/>
      <c r="B56" s="920" t="s">
        <v>1406</v>
      </c>
      <c r="C56" s="921"/>
      <c r="D56" s="921"/>
      <c r="E56" s="921"/>
      <c r="F56" s="921"/>
      <c r="G56" s="921"/>
      <c r="H56" s="921"/>
      <c r="I56" s="921"/>
      <c r="J56" s="921"/>
      <c r="K56" s="921"/>
      <c r="L56" s="921"/>
      <c r="M56" s="921"/>
      <c r="N56" s="921"/>
      <c r="O56" s="921"/>
      <c r="P56" s="921"/>
      <c r="Q56" s="921"/>
      <c r="R56" s="797"/>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41"/>
      <c r="AZ56" s="841"/>
      <c r="BA56" s="841"/>
      <c r="BB56" s="841"/>
      <c r="BC56" s="841"/>
      <c r="BD56" s="708"/>
      <c r="BE56" s="708"/>
      <c r="BF56" s="708"/>
      <c r="BG56" s="841"/>
      <c r="BH56" s="841"/>
      <c r="BI56" s="841"/>
      <c r="BJ56" s="255"/>
      <c r="BK56" s="255"/>
      <c r="BL56" s="255"/>
      <c r="BM56" s="255"/>
      <c r="BN56" s="255"/>
      <c r="BO56" s="255"/>
      <c r="BP56" s="255"/>
      <c r="BQ56" s="255"/>
      <c r="BR56" s="255"/>
      <c r="BS56" s="255"/>
      <c r="BT56" s="255"/>
      <c r="BU56" s="255"/>
      <c r="BV56" s="255"/>
    </row>
    <row r="57" spans="1:74" s="256" customFormat="1" ht="12" customHeight="1" x14ac:dyDescent="0.2">
      <c r="A57" s="254"/>
      <c r="B57" s="909" t="s">
        <v>823</v>
      </c>
      <c r="C57" s="909"/>
      <c r="D57" s="909"/>
      <c r="E57" s="909"/>
      <c r="F57" s="909"/>
      <c r="G57" s="909"/>
      <c r="H57" s="909"/>
      <c r="I57" s="909"/>
      <c r="J57" s="909"/>
      <c r="K57" s="909"/>
      <c r="L57" s="909"/>
      <c r="M57" s="909"/>
      <c r="N57" s="909"/>
      <c r="O57" s="909"/>
      <c r="P57" s="909"/>
      <c r="Q57" s="909"/>
      <c r="R57" s="909"/>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41"/>
      <c r="AZ57" s="841"/>
      <c r="BA57" s="841"/>
      <c r="BB57" s="841"/>
      <c r="BC57" s="841"/>
      <c r="BD57" s="708"/>
      <c r="BE57" s="708"/>
      <c r="BF57" s="708"/>
      <c r="BG57" s="841"/>
      <c r="BH57" s="841"/>
      <c r="BI57" s="841"/>
      <c r="BJ57" s="255"/>
      <c r="BK57" s="255"/>
      <c r="BL57" s="255"/>
      <c r="BM57" s="255"/>
      <c r="BN57" s="255"/>
      <c r="BO57" s="255"/>
      <c r="BP57" s="255"/>
      <c r="BQ57" s="255"/>
      <c r="BR57" s="255"/>
      <c r="BS57" s="255"/>
      <c r="BT57" s="255"/>
      <c r="BU57" s="255"/>
      <c r="BV57" s="255"/>
    </row>
    <row r="58" spans="1:74" s="256" customFormat="1" ht="12" customHeight="1" x14ac:dyDescent="0.2">
      <c r="A58" s="254"/>
      <c r="B58" s="1001" t="s">
        <v>1437</v>
      </c>
      <c r="C58" s="916"/>
      <c r="D58" s="916"/>
      <c r="E58" s="916"/>
      <c r="F58" s="916"/>
      <c r="G58" s="916"/>
      <c r="H58" s="916"/>
      <c r="I58" s="916"/>
      <c r="J58" s="916"/>
      <c r="K58" s="916"/>
      <c r="L58" s="916"/>
      <c r="M58" s="916"/>
      <c r="N58" s="916"/>
      <c r="O58" s="916"/>
      <c r="P58" s="916"/>
      <c r="Q58" s="917"/>
      <c r="R58" s="797"/>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41"/>
      <c r="AZ58" s="841"/>
      <c r="BA58" s="841"/>
      <c r="BB58" s="841"/>
      <c r="BC58" s="841"/>
      <c r="BD58" s="708"/>
      <c r="BE58" s="708"/>
      <c r="BF58" s="708"/>
      <c r="BG58" s="841"/>
      <c r="BH58" s="841"/>
      <c r="BI58" s="841"/>
      <c r="BJ58" s="255"/>
      <c r="BK58" s="255"/>
      <c r="BL58" s="255"/>
      <c r="BM58" s="255"/>
      <c r="BN58" s="255"/>
      <c r="BO58" s="255"/>
      <c r="BP58" s="255"/>
      <c r="BQ58" s="255"/>
      <c r="BR58" s="255"/>
      <c r="BS58" s="255"/>
      <c r="BT58" s="255"/>
      <c r="BU58" s="255"/>
      <c r="BV58" s="255"/>
    </row>
    <row r="59" spans="1:74" s="256" customFormat="1" ht="12" customHeight="1" x14ac:dyDescent="0.2">
      <c r="A59" s="254"/>
      <c r="B59" s="915" t="s">
        <v>800</v>
      </c>
      <c r="C59" s="917"/>
      <c r="D59" s="917"/>
      <c r="E59" s="917"/>
      <c r="F59" s="917"/>
      <c r="G59" s="917"/>
      <c r="H59" s="917"/>
      <c r="I59" s="917"/>
      <c r="J59" s="917"/>
      <c r="K59" s="917"/>
      <c r="L59" s="917"/>
      <c r="M59" s="917"/>
      <c r="N59" s="917"/>
      <c r="O59" s="917"/>
      <c r="P59" s="917"/>
      <c r="Q59" s="1002"/>
      <c r="R59" s="797"/>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41"/>
      <c r="AZ59" s="841"/>
      <c r="BA59" s="841"/>
      <c r="BB59" s="841"/>
      <c r="BC59" s="841"/>
      <c r="BD59" s="708"/>
      <c r="BE59" s="708"/>
      <c r="BF59" s="708"/>
      <c r="BG59" s="841"/>
      <c r="BH59" s="841"/>
      <c r="BI59" s="841"/>
      <c r="BJ59" s="258"/>
      <c r="BK59" s="258"/>
      <c r="BL59" s="258"/>
      <c r="BM59" s="258"/>
      <c r="BN59" s="258"/>
      <c r="BO59" s="258"/>
      <c r="BP59" s="258"/>
      <c r="BQ59" s="258"/>
      <c r="BR59" s="258"/>
      <c r="BS59" s="258"/>
      <c r="BT59" s="258"/>
      <c r="BU59" s="258"/>
      <c r="BV59" s="258"/>
    </row>
    <row r="60" spans="1:74" s="256" customFormat="1" ht="12" customHeight="1" x14ac:dyDescent="0.2">
      <c r="A60" s="254"/>
      <c r="B60" s="1003" t="s">
        <v>825</v>
      </c>
      <c r="C60" s="917"/>
      <c r="D60" s="917"/>
      <c r="E60" s="917"/>
      <c r="F60" s="917"/>
      <c r="G60" s="917"/>
      <c r="H60" s="917"/>
      <c r="I60" s="917"/>
      <c r="J60" s="917"/>
      <c r="K60" s="917"/>
      <c r="L60" s="917"/>
      <c r="M60" s="917"/>
      <c r="N60" s="917"/>
      <c r="O60" s="917"/>
      <c r="P60" s="917"/>
      <c r="Q60" s="917"/>
      <c r="R60" s="797"/>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41"/>
      <c r="AZ60" s="841"/>
      <c r="BA60" s="841"/>
      <c r="BB60" s="841"/>
      <c r="BC60" s="841"/>
      <c r="BD60" s="708"/>
      <c r="BE60" s="708"/>
      <c r="BF60" s="708"/>
      <c r="BG60" s="841"/>
      <c r="BH60" s="841"/>
      <c r="BI60" s="841"/>
      <c r="BJ60" s="258"/>
      <c r="BK60" s="258"/>
      <c r="BL60" s="258"/>
      <c r="BM60" s="258"/>
      <c r="BN60" s="258"/>
      <c r="BO60" s="258"/>
      <c r="BP60" s="258"/>
      <c r="BQ60" s="258"/>
      <c r="BR60" s="258"/>
      <c r="BS60" s="258"/>
      <c r="BT60" s="258"/>
      <c r="BU60" s="258"/>
      <c r="BV60" s="258"/>
    </row>
  </sheetData>
  <mergeCells count="20">
    <mergeCell ref="B48:Q48"/>
    <mergeCell ref="B49:Q49"/>
    <mergeCell ref="B50:Q50"/>
    <mergeCell ref="BK3:BV3"/>
    <mergeCell ref="A1:A2"/>
    <mergeCell ref="C3:N3"/>
    <mergeCell ref="O3:Z3"/>
    <mergeCell ref="AA3:AL3"/>
    <mergeCell ref="AM3:AX3"/>
    <mergeCell ref="AY3:BJ3"/>
    <mergeCell ref="B47:Q47"/>
    <mergeCell ref="B51:Q51"/>
    <mergeCell ref="B53:Q53"/>
    <mergeCell ref="B55:Q55"/>
    <mergeCell ref="B59:Q59"/>
    <mergeCell ref="B60:Q60"/>
    <mergeCell ref="B56:Q56"/>
    <mergeCell ref="B58:Q58"/>
    <mergeCell ref="B52:Q52"/>
    <mergeCell ref="B57:R5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6"/>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AZ66" sqref="AZ66"/>
    </sheetView>
  </sheetViews>
  <sheetFormatPr defaultColWidth="9.5703125" defaultRowHeight="11.25" x14ac:dyDescent="0.2"/>
  <cols>
    <col min="1" max="1" width="8.42578125" style="71" customWidth="1"/>
    <col min="2" max="2" width="42.5703125" style="71" customWidth="1"/>
    <col min="3" max="50" width="7.42578125" style="71" customWidth="1"/>
    <col min="51" max="55" width="7.42578125" style="843" customWidth="1"/>
    <col min="56" max="58" width="7.42578125" style="710" customWidth="1"/>
    <col min="59" max="61" width="7.42578125" style="843" customWidth="1"/>
    <col min="62" max="62" width="7.42578125" style="134" customWidth="1"/>
    <col min="63" max="74" width="7.42578125" style="71" customWidth="1"/>
    <col min="75" max="16384" width="9.5703125" style="71"/>
  </cols>
  <sheetData>
    <row r="1" spans="1:74" ht="13.35" customHeight="1" x14ac:dyDescent="0.25">
      <c r="A1" s="931" t="s">
        <v>478</v>
      </c>
      <c r="B1" s="1041" t="s">
        <v>1395</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4" s="24" customFormat="1" ht="12.75"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7"/>
      <c r="AZ2" s="647"/>
      <c r="BA2" s="647"/>
      <c r="BB2" s="647"/>
      <c r="BC2" s="647"/>
      <c r="BD2" s="645"/>
      <c r="BE2" s="645"/>
      <c r="BF2" s="645"/>
      <c r="BG2" s="647"/>
      <c r="BH2" s="647"/>
      <c r="BI2" s="647"/>
      <c r="BJ2" s="149"/>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76"/>
      <c r="B5" s="72" t="s">
        <v>474</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889"/>
      <c r="BA5" s="889"/>
      <c r="BB5" s="889"/>
      <c r="BC5" s="889"/>
      <c r="BD5" s="890"/>
      <c r="BE5" s="890"/>
      <c r="BF5" s="890"/>
      <c r="BG5" s="890"/>
      <c r="BH5" s="890"/>
      <c r="BI5" s="890"/>
      <c r="BJ5" s="502"/>
      <c r="BK5" s="502"/>
      <c r="BL5" s="502"/>
      <c r="BM5" s="502"/>
      <c r="BN5" s="502"/>
      <c r="BO5" s="502"/>
      <c r="BP5" s="502"/>
      <c r="BQ5" s="502"/>
      <c r="BR5" s="502"/>
      <c r="BS5" s="502"/>
      <c r="BT5" s="502"/>
      <c r="BU5" s="502"/>
      <c r="BV5" s="502"/>
    </row>
    <row r="6" spans="1:74" ht="11.1" customHeight="1" x14ac:dyDescent="0.2">
      <c r="A6" s="76"/>
      <c r="B6" s="366" t="s">
        <v>276</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891"/>
      <c r="BA6" s="891"/>
      <c r="BB6" s="891"/>
      <c r="BC6" s="891"/>
      <c r="BD6" s="503"/>
      <c r="BE6" s="503"/>
      <c r="BF6" s="503"/>
      <c r="BG6" s="503"/>
      <c r="BH6" s="503"/>
      <c r="BI6" s="503"/>
      <c r="BJ6" s="503"/>
      <c r="BK6" s="503"/>
      <c r="BL6" s="503"/>
      <c r="BM6" s="503"/>
      <c r="BN6" s="503"/>
      <c r="BO6" s="503"/>
      <c r="BP6" s="503"/>
      <c r="BQ6" s="503"/>
      <c r="BR6" s="503"/>
      <c r="BS6" s="503"/>
      <c r="BT6" s="503"/>
      <c r="BU6" s="503"/>
      <c r="BV6" s="503"/>
    </row>
    <row r="7" spans="1:74" ht="11.1" customHeight="1" x14ac:dyDescent="0.2">
      <c r="A7" s="76" t="s">
        <v>277</v>
      </c>
      <c r="B7" s="515" t="s">
        <v>806</v>
      </c>
      <c r="C7" s="347">
        <v>21932.71</v>
      </c>
      <c r="D7" s="347">
        <v>21932.71</v>
      </c>
      <c r="E7" s="347">
        <v>21932.71</v>
      </c>
      <c r="F7" s="347">
        <v>21967.044999999998</v>
      </c>
      <c r="G7" s="347">
        <v>21967.044999999998</v>
      </c>
      <c r="H7" s="347">
        <v>21967.044999999998</v>
      </c>
      <c r="I7" s="347">
        <v>22125.625</v>
      </c>
      <c r="J7" s="347">
        <v>22125.625</v>
      </c>
      <c r="K7" s="347">
        <v>22125.625</v>
      </c>
      <c r="L7" s="347">
        <v>22278.345000000001</v>
      </c>
      <c r="M7" s="347">
        <v>22278.345000000001</v>
      </c>
      <c r="N7" s="347">
        <v>22278.345000000001</v>
      </c>
      <c r="O7" s="347">
        <v>22439.607</v>
      </c>
      <c r="P7" s="347">
        <v>22439.607</v>
      </c>
      <c r="Q7" s="347">
        <v>22439.607</v>
      </c>
      <c r="R7" s="347">
        <v>22580.499</v>
      </c>
      <c r="S7" s="347">
        <v>22580.499</v>
      </c>
      <c r="T7" s="347">
        <v>22580.499</v>
      </c>
      <c r="U7" s="347">
        <v>22840.989000000001</v>
      </c>
      <c r="V7" s="347">
        <v>22840.989000000001</v>
      </c>
      <c r="W7" s="347">
        <v>22840.989000000001</v>
      </c>
      <c r="X7" s="347">
        <v>23033.78</v>
      </c>
      <c r="Y7" s="347">
        <v>23033.78</v>
      </c>
      <c r="Z7" s="347">
        <v>23033.78</v>
      </c>
      <c r="AA7" s="347">
        <v>23082.118999999999</v>
      </c>
      <c r="AB7" s="347">
        <v>23082.118999999999</v>
      </c>
      <c r="AC7" s="347">
        <v>23082.118999999999</v>
      </c>
      <c r="AD7" s="347">
        <v>23286.508000000002</v>
      </c>
      <c r="AE7" s="347">
        <v>23286.508000000002</v>
      </c>
      <c r="AF7" s="347">
        <v>23286.508000000002</v>
      </c>
      <c r="AG7" s="347">
        <v>23478.57</v>
      </c>
      <c r="AH7" s="347">
        <v>23478.57</v>
      </c>
      <c r="AI7" s="347">
        <v>23478.57</v>
      </c>
      <c r="AJ7" s="347">
        <v>23586.542000000001</v>
      </c>
      <c r="AK7" s="347">
        <v>23586.542000000001</v>
      </c>
      <c r="AL7" s="347">
        <v>23586.542000000001</v>
      </c>
      <c r="AM7" s="347">
        <v>23548.21</v>
      </c>
      <c r="AN7" s="347">
        <v>23548.21</v>
      </c>
      <c r="AO7" s="347">
        <v>23548.21</v>
      </c>
      <c r="AP7" s="347">
        <v>23770.975999999999</v>
      </c>
      <c r="AQ7" s="347">
        <v>23770.975999999999</v>
      </c>
      <c r="AR7" s="347">
        <v>23770.975999999999</v>
      </c>
      <c r="AS7" s="347">
        <v>24024.956999999999</v>
      </c>
      <c r="AT7" s="347">
        <v>24024.956999999999</v>
      </c>
      <c r="AU7" s="347">
        <v>24024.956999999999</v>
      </c>
      <c r="AV7" s="347">
        <v>24074.470829999998</v>
      </c>
      <c r="AW7" s="347">
        <v>24104.99885</v>
      </c>
      <c r="AX7" s="347">
        <v>24138.989519999999</v>
      </c>
      <c r="AY7" s="347">
        <v>24176.939729999998</v>
      </c>
      <c r="AZ7" s="358">
        <v>24217.48</v>
      </c>
      <c r="BA7" s="358">
        <v>24261.119999999999</v>
      </c>
      <c r="BB7" s="358">
        <v>24310.16</v>
      </c>
      <c r="BC7" s="358">
        <v>24358.23</v>
      </c>
      <c r="BD7" s="358">
        <v>24407.66</v>
      </c>
      <c r="BE7" s="358">
        <v>24460.02</v>
      </c>
      <c r="BF7" s="358">
        <v>24510.959999999999</v>
      </c>
      <c r="BG7" s="358">
        <v>24562.07</v>
      </c>
      <c r="BH7" s="358">
        <v>24618.94</v>
      </c>
      <c r="BI7" s="358">
        <v>24666.18</v>
      </c>
      <c r="BJ7" s="358">
        <v>24709.37</v>
      </c>
      <c r="BK7" s="358">
        <v>24744.14</v>
      </c>
      <c r="BL7" s="358">
        <v>24782.55</v>
      </c>
      <c r="BM7" s="358">
        <v>24820.22</v>
      </c>
      <c r="BN7" s="358">
        <v>24859.38</v>
      </c>
      <c r="BO7" s="358">
        <v>24893.9</v>
      </c>
      <c r="BP7" s="358">
        <v>24926</v>
      </c>
      <c r="BQ7" s="358">
        <v>24953.06</v>
      </c>
      <c r="BR7" s="358">
        <v>24982.29</v>
      </c>
      <c r="BS7" s="358">
        <v>25011.08</v>
      </c>
      <c r="BT7" s="358">
        <v>25038.720000000001</v>
      </c>
      <c r="BU7" s="358">
        <v>25067.13</v>
      </c>
      <c r="BV7" s="358">
        <v>25095.61</v>
      </c>
    </row>
    <row r="8" spans="1:74" ht="11.1" customHeight="1" x14ac:dyDescent="0.2">
      <c r="A8" s="76"/>
      <c r="B8" s="366" t="s">
        <v>484</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58"/>
      <c r="BA8" s="358"/>
      <c r="BB8" s="358"/>
      <c r="BC8" s="358"/>
      <c r="BD8" s="358"/>
      <c r="BE8" s="358"/>
      <c r="BF8" s="358"/>
      <c r="BG8" s="358"/>
      <c r="BH8" s="358"/>
      <c r="BI8" s="358"/>
      <c r="BJ8" s="358"/>
      <c r="BK8" s="358"/>
      <c r="BL8" s="358"/>
      <c r="BM8" s="358"/>
      <c r="BN8" s="358"/>
      <c r="BO8" s="358"/>
      <c r="BP8" s="358"/>
      <c r="BQ8" s="358"/>
      <c r="BR8" s="358"/>
      <c r="BS8" s="358"/>
      <c r="BT8" s="358"/>
      <c r="BU8" s="358"/>
      <c r="BV8" s="358"/>
    </row>
    <row r="9" spans="1:74" ht="11.1" customHeight="1" x14ac:dyDescent="0.2">
      <c r="A9" s="76" t="s">
        <v>485</v>
      </c>
      <c r="B9" s="515" t="s">
        <v>806</v>
      </c>
      <c r="C9" s="347">
        <v>15067.8</v>
      </c>
      <c r="D9" s="347">
        <v>15077.9</v>
      </c>
      <c r="E9" s="347">
        <v>15156.8</v>
      </c>
      <c r="F9" s="347">
        <v>15235.4</v>
      </c>
      <c r="G9" s="347">
        <v>15214.1</v>
      </c>
      <c r="H9" s="347">
        <v>15223.6</v>
      </c>
      <c r="I9" s="347">
        <v>15237.1</v>
      </c>
      <c r="J9" s="347">
        <v>15319.8</v>
      </c>
      <c r="K9" s="347">
        <v>15330.5</v>
      </c>
      <c r="L9" s="347">
        <v>15358.1</v>
      </c>
      <c r="M9" s="347">
        <v>15317.1</v>
      </c>
      <c r="N9" s="347">
        <v>15303.6</v>
      </c>
      <c r="O9" s="347">
        <v>15501.5</v>
      </c>
      <c r="P9" s="347">
        <v>15491.8</v>
      </c>
      <c r="Q9" s="347">
        <v>15494</v>
      </c>
      <c r="R9" s="347">
        <v>15541.8</v>
      </c>
      <c r="S9" s="347">
        <v>15535.2</v>
      </c>
      <c r="T9" s="347">
        <v>15584.1</v>
      </c>
      <c r="U9" s="347">
        <v>15658.4</v>
      </c>
      <c r="V9" s="347">
        <v>15668.6</v>
      </c>
      <c r="W9" s="347">
        <v>15688.7</v>
      </c>
      <c r="X9" s="347">
        <v>15730.9</v>
      </c>
      <c r="Y9" s="347">
        <v>15786.9</v>
      </c>
      <c r="Z9" s="347">
        <v>15851.3</v>
      </c>
      <c r="AA9" s="347">
        <v>15793.7</v>
      </c>
      <c r="AB9" s="347">
        <v>15863.1</v>
      </c>
      <c r="AC9" s="347">
        <v>15916.3</v>
      </c>
      <c r="AD9" s="347">
        <v>15945.2</v>
      </c>
      <c r="AE9" s="347">
        <v>16019.2</v>
      </c>
      <c r="AF9" s="347">
        <v>16064.4</v>
      </c>
      <c r="AG9" s="347">
        <v>16123.8</v>
      </c>
      <c r="AH9" s="347">
        <v>16145.7</v>
      </c>
      <c r="AI9" s="347">
        <v>16227.8</v>
      </c>
      <c r="AJ9" s="347">
        <v>16247.7</v>
      </c>
      <c r="AK9" s="347">
        <v>16299.5</v>
      </c>
      <c r="AL9" s="347">
        <v>16415.5</v>
      </c>
      <c r="AM9" s="347">
        <v>16316.5</v>
      </c>
      <c r="AN9" s="347">
        <v>16297</v>
      </c>
      <c r="AO9" s="347">
        <v>16423.900000000001</v>
      </c>
      <c r="AP9" s="347">
        <v>16446.900000000001</v>
      </c>
      <c r="AQ9" s="347">
        <v>16423.900000000001</v>
      </c>
      <c r="AR9" s="347">
        <v>16466.3</v>
      </c>
      <c r="AS9" s="347">
        <v>16550.599999999999</v>
      </c>
      <c r="AT9" s="347">
        <v>16599.400000000001</v>
      </c>
      <c r="AU9" s="347">
        <v>16617.400000000001</v>
      </c>
      <c r="AV9" s="347">
        <v>16650.9431</v>
      </c>
      <c r="AW9" s="347">
        <v>16682.8488</v>
      </c>
      <c r="AX9" s="347">
        <v>16715.35498</v>
      </c>
      <c r="AY9" s="347">
        <v>16746.370439999999</v>
      </c>
      <c r="AZ9" s="358">
        <v>16781.650000000001</v>
      </c>
      <c r="BA9" s="358">
        <v>16819.09</v>
      </c>
      <c r="BB9" s="358">
        <v>16862.71</v>
      </c>
      <c r="BC9" s="358">
        <v>16901.490000000002</v>
      </c>
      <c r="BD9" s="358">
        <v>16939.43</v>
      </c>
      <c r="BE9" s="358">
        <v>16977.349999999999</v>
      </c>
      <c r="BF9" s="358">
        <v>17013.03</v>
      </c>
      <c r="BG9" s="358">
        <v>17047.259999999998</v>
      </c>
      <c r="BH9" s="358">
        <v>17081.57</v>
      </c>
      <c r="BI9" s="358">
        <v>17111.8</v>
      </c>
      <c r="BJ9" s="358">
        <v>17139.45</v>
      </c>
      <c r="BK9" s="358">
        <v>17160.14</v>
      </c>
      <c r="BL9" s="358">
        <v>17185.939999999999</v>
      </c>
      <c r="BM9" s="358">
        <v>17212.46</v>
      </c>
      <c r="BN9" s="358">
        <v>17240.87</v>
      </c>
      <c r="BO9" s="358">
        <v>17267.97</v>
      </c>
      <c r="BP9" s="358">
        <v>17294.919999999998</v>
      </c>
      <c r="BQ9" s="358">
        <v>17321.09</v>
      </c>
      <c r="BR9" s="358">
        <v>17348.240000000002</v>
      </c>
      <c r="BS9" s="358">
        <v>17375.72</v>
      </c>
      <c r="BT9" s="358">
        <v>17403.12</v>
      </c>
      <c r="BU9" s="358">
        <v>17431.580000000002</v>
      </c>
      <c r="BV9" s="358">
        <v>17460.7</v>
      </c>
    </row>
    <row r="10" spans="1:74" ht="11.1" customHeight="1" x14ac:dyDescent="0.2">
      <c r="A10" s="76"/>
      <c r="B10" s="513" t="s">
        <v>573</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row>
    <row r="11" spans="1:74" ht="11.1" customHeight="1" x14ac:dyDescent="0.2">
      <c r="A11" s="76" t="s">
        <v>287</v>
      </c>
      <c r="B11" s="515" t="s">
        <v>806</v>
      </c>
      <c r="C11" s="347">
        <v>4000.5239999999999</v>
      </c>
      <c r="D11" s="347">
        <v>4000.5239999999999</v>
      </c>
      <c r="E11" s="347">
        <v>4000.5239999999999</v>
      </c>
      <c r="F11" s="347">
        <v>4019.8180000000002</v>
      </c>
      <c r="G11" s="347">
        <v>4019.8180000000002</v>
      </c>
      <c r="H11" s="347">
        <v>4019.8180000000002</v>
      </c>
      <c r="I11" s="347">
        <v>3997.2310000000002</v>
      </c>
      <c r="J11" s="347">
        <v>3997.2310000000002</v>
      </c>
      <c r="K11" s="347">
        <v>3997.2310000000002</v>
      </c>
      <c r="L11" s="347">
        <v>3992.07</v>
      </c>
      <c r="M11" s="347">
        <v>3992.07</v>
      </c>
      <c r="N11" s="347">
        <v>3992.07</v>
      </c>
      <c r="O11" s="347">
        <v>4039.6570000000002</v>
      </c>
      <c r="P11" s="347">
        <v>4039.6570000000002</v>
      </c>
      <c r="Q11" s="347">
        <v>4039.6570000000002</v>
      </c>
      <c r="R11" s="347">
        <v>4132.2619999999997</v>
      </c>
      <c r="S11" s="347">
        <v>4132.2619999999997</v>
      </c>
      <c r="T11" s="347">
        <v>4132.2619999999997</v>
      </c>
      <c r="U11" s="347">
        <v>4171.2470000000003</v>
      </c>
      <c r="V11" s="347">
        <v>4171.2470000000003</v>
      </c>
      <c r="W11" s="347">
        <v>4171.2470000000003</v>
      </c>
      <c r="X11" s="347">
        <v>4218.4949999999999</v>
      </c>
      <c r="Y11" s="347">
        <v>4218.4949999999999</v>
      </c>
      <c r="Z11" s="347">
        <v>4218.4949999999999</v>
      </c>
      <c r="AA11" s="347">
        <v>4249.7039999999997</v>
      </c>
      <c r="AB11" s="347">
        <v>4249.7039999999997</v>
      </c>
      <c r="AC11" s="347">
        <v>4249.7039999999997</v>
      </c>
      <c r="AD11" s="347">
        <v>4264.9049999999997</v>
      </c>
      <c r="AE11" s="347">
        <v>4264.9049999999997</v>
      </c>
      <c r="AF11" s="347">
        <v>4264.9049999999997</v>
      </c>
      <c r="AG11" s="347">
        <v>4281.2629999999999</v>
      </c>
      <c r="AH11" s="347">
        <v>4281.2629999999999</v>
      </c>
      <c r="AI11" s="347">
        <v>4281.2629999999999</v>
      </c>
      <c r="AJ11" s="347">
        <v>4260.2950000000001</v>
      </c>
      <c r="AK11" s="347">
        <v>4260.2950000000001</v>
      </c>
      <c r="AL11" s="347">
        <v>4260.2950000000001</v>
      </c>
      <c r="AM11" s="347">
        <v>4333.5879999999997</v>
      </c>
      <c r="AN11" s="347">
        <v>4333.5879999999997</v>
      </c>
      <c r="AO11" s="347">
        <v>4333.5879999999997</v>
      </c>
      <c r="AP11" s="347">
        <v>4380.4709999999995</v>
      </c>
      <c r="AQ11" s="347">
        <v>4380.4709999999995</v>
      </c>
      <c r="AR11" s="347">
        <v>4380.4709999999995</v>
      </c>
      <c r="AS11" s="347">
        <v>4391.6670000000004</v>
      </c>
      <c r="AT11" s="347">
        <v>4391.6670000000004</v>
      </c>
      <c r="AU11" s="347">
        <v>4391.6670000000004</v>
      </c>
      <c r="AV11" s="347">
        <v>4359.2647770000003</v>
      </c>
      <c r="AW11" s="347">
        <v>4351.3943220000001</v>
      </c>
      <c r="AX11" s="347">
        <v>4348.5222610000001</v>
      </c>
      <c r="AY11" s="347">
        <v>4354.6206759999995</v>
      </c>
      <c r="AZ11" s="358">
        <v>4358.7659999999996</v>
      </c>
      <c r="BA11" s="358">
        <v>4364.9309999999996</v>
      </c>
      <c r="BB11" s="358">
        <v>4375.2110000000002</v>
      </c>
      <c r="BC11" s="358">
        <v>4383.8429999999998</v>
      </c>
      <c r="BD11" s="358">
        <v>4392.9229999999998</v>
      </c>
      <c r="BE11" s="358">
        <v>4402.5460000000003</v>
      </c>
      <c r="BF11" s="358">
        <v>4412.4480000000003</v>
      </c>
      <c r="BG11" s="358">
        <v>4422.7259999999997</v>
      </c>
      <c r="BH11" s="358">
        <v>4434.1859999999997</v>
      </c>
      <c r="BI11" s="358">
        <v>4444.6090000000004</v>
      </c>
      <c r="BJ11" s="358">
        <v>4454.8019999999997</v>
      </c>
      <c r="BK11" s="358">
        <v>4465.3040000000001</v>
      </c>
      <c r="BL11" s="358">
        <v>4474.6329999999998</v>
      </c>
      <c r="BM11" s="358">
        <v>4483.3280000000004</v>
      </c>
      <c r="BN11" s="358">
        <v>4490.4639999999999</v>
      </c>
      <c r="BO11" s="358">
        <v>4498.585</v>
      </c>
      <c r="BP11" s="358">
        <v>4506.7669999999998</v>
      </c>
      <c r="BQ11" s="358">
        <v>4515.8609999999999</v>
      </c>
      <c r="BR11" s="358">
        <v>4523.5240000000003</v>
      </c>
      <c r="BS11" s="358">
        <v>4530.6059999999998</v>
      </c>
      <c r="BT11" s="358">
        <v>4535.924</v>
      </c>
      <c r="BU11" s="358">
        <v>4542.7370000000001</v>
      </c>
      <c r="BV11" s="358">
        <v>4549.8599999999997</v>
      </c>
    </row>
    <row r="12" spans="1:74" ht="11.1" customHeight="1" x14ac:dyDescent="0.2">
      <c r="A12" s="76"/>
      <c r="B12" s="514" t="s">
        <v>288</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57"/>
      <c r="BA12" s="357"/>
      <c r="BB12" s="357"/>
      <c r="BC12" s="357"/>
      <c r="BD12" s="357"/>
      <c r="BE12" s="357"/>
      <c r="BF12" s="357"/>
      <c r="BG12" s="357"/>
      <c r="BH12" s="357"/>
      <c r="BI12" s="357"/>
      <c r="BJ12" s="357"/>
      <c r="BK12" s="357"/>
      <c r="BL12" s="357"/>
      <c r="BM12" s="357"/>
      <c r="BN12" s="357"/>
      <c r="BO12" s="357"/>
      <c r="BP12" s="357"/>
      <c r="BQ12" s="357"/>
      <c r="BR12" s="357"/>
      <c r="BS12" s="357"/>
      <c r="BT12" s="357"/>
      <c r="BU12" s="357"/>
      <c r="BV12" s="357"/>
    </row>
    <row r="13" spans="1:74" ht="11.1" customHeight="1" x14ac:dyDescent="0.2">
      <c r="A13" s="76" t="s">
        <v>289</v>
      </c>
      <c r="B13" s="515" t="s">
        <v>806</v>
      </c>
      <c r="C13" s="499">
        <v>283.161</v>
      </c>
      <c r="D13" s="499">
        <v>283.161</v>
      </c>
      <c r="E13" s="499">
        <v>283.161</v>
      </c>
      <c r="F13" s="499">
        <v>150.59200000000001</v>
      </c>
      <c r="G13" s="499">
        <v>150.59200000000001</v>
      </c>
      <c r="H13" s="499">
        <v>150.59200000000001</v>
      </c>
      <c r="I13" s="499">
        <v>99.563999999999993</v>
      </c>
      <c r="J13" s="499">
        <v>99.563999999999993</v>
      </c>
      <c r="K13" s="499">
        <v>99.563999999999993</v>
      </c>
      <c r="L13" s="499">
        <v>191.63200000000001</v>
      </c>
      <c r="M13" s="499">
        <v>191.63200000000001</v>
      </c>
      <c r="N13" s="499">
        <v>191.63200000000001</v>
      </c>
      <c r="O13" s="499">
        <v>45.912999999999997</v>
      </c>
      <c r="P13" s="499">
        <v>45.912999999999997</v>
      </c>
      <c r="Q13" s="499">
        <v>45.912999999999997</v>
      </c>
      <c r="R13" s="499">
        <v>17.585999999999999</v>
      </c>
      <c r="S13" s="499">
        <v>17.585999999999999</v>
      </c>
      <c r="T13" s="499">
        <v>17.585999999999999</v>
      </c>
      <c r="U13" s="499">
        <v>82.465999999999994</v>
      </c>
      <c r="V13" s="499">
        <v>82.465999999999994</v>
      </c>
      <c r="W13" s="499">
        <v>82.465999999999994</v>
      </c>
      <c r="X13" s="499">
        <v>68.87</v>
      </c>
      <c r="Y13" s="499">
        <v>68.87</v>
      </c>
      <c r="Z13" s="499">
        <v>68.87</v>
      </c>
      <c r="AA13" s="499">
        <v>15.467000000000001</v>
      </c>
      <c r="AB13" s="499">
        <v>15.467000000000001</v>
      </c>
      <c r="AC13" s="499">
        <v>15.467000000000001</v>
      </c>
      <c r="AD13" s="499">
        <v>97.665999999999997</v>
      </c>
      <c r="AE13" s="499">
        <v>97.665999999999997</v>
      </c>
      <c r="AF13" s="499">
        <v>97.665999999999997</v>
      </c>
      <c r="AG13" s="499">
        <v>83.262</v>
      </c>
      <c r="AH13" s="499">
        <v>83.262</v>
      </c>
      <c r="AI13" s="499">
        <v>83.262</v>
      </c>
      <c r="AJ13" s="499">
        <v>17.789000000000001</v>
      </c>
      <c r="AK13" s="499">
        <v>17.789000000000001</v>
      </c>
      <c r="AL13" s="499">
        <v>17.789000000000001</v>
      </c>
      <c r="AM13" s="499">
        <v>212.2</v>
      </c>
      <c r="AN13" s="499">
        <v>212.2</v>
      </c>
      <c r="AO13" s="499">
        <v>212.2</v>
      </c>
      <c r="AP13" s="499">
        <v>-45.79</v>
      </c>
      <c r="AQ13" s="499">
        <v>-45.79</v>
      </c>
      <c r="AR13" s="499">
        <v>-45.79</v>
      </c>
      <c r="AS13" s="499">
        <v>-67.341999999999999</v>
      </c>
      <c r="AT13" s="499">
        <v>-67.341999999999999</v>
      </c>
      <c r="AU13" s="499">
        <v>-67.341999999999999</v>
      </c>
      <c r="AV13" s="499">
        <v>6.3305562960000001</v>
      </c>
      <c r="AW13" s="499">
        <v>24.857864070000002</v>
      </c>
      <c r="AX13" s="499">
        <v>32.399789630000001</v>
      </c>
      <c r="AY13" s="499">
        <v>11.87772556</v>
      </c>
      <c r="AZ13" s="353">
        <v>10.257842220000001</v>
      </c>
      <c r="BA13" s="353">
        <v>10.46153222</v>
      </c>
      <c r="BB13" s="353">
        <v>13.14114519</v>
      </c>
      <c r="BC13" s="353">
        <v>16.502719630000001</v>
      </c>
      <c r="BD13" s="353">
        <v>21.198605189999999</v>
      </c>
      <c r="BE13" s="353">
        <v>25.65982704</v>
      </c>
      <c r="BF13" s="353">
        <v>34.201065929999999</v>
      </c>
      <c r="BG13" s="353">
        <v>45.253347040000001</v>
      </c>
      <c r="BH13" s="353">
        <v>63.89412222</v>
      </c>
      <c r="BI13" s="353">
        <v>76.160398889999996</v>
      </c>
      <c r="BJ13" s="353">
        <v>87.129628890000006</v>
      </c>
      <c r="BK13" s="353">
        <v>96.500809259999997</v>
      </c>
      <c r="BL13" s="353">
        <v>105.1016982</v>
      </c>
      <c r="BM13" s="353">
        <v>112.63129259999999</v>
      </c>
      <c r="BN13" s="353">
        <v>119.6338222</v>
      </c>
      <c r="BO13" s="353">
        <v>124.6126556</v>
      </c>
      <c r="BP13" s="353">
        <v>128.11202220000001</v>
      </c>
      <c r="BQ13" s="353">
        <v>129.32989259999999</v>
      </c>
      <c r="BR13" s="353">
        <v>130.47184820000001</v>
      </c>
      <c r="BS13" s="353">
        <v>130.73585929999999</v>
      </c>
      <c r="BT13" s="353">
        <v>129.79860740000001</v>
      </c>
      <c r="BU13" s="353">
        <v>128.54921849999999</v>
      </c>
      <c r="BV13" s="353">
        <v>126.6643741</v>
      </c>
    </row>
    <row r="14" spans="1:74" ht="11.1" customHeight="1" x14ac:dyDescent="0.2">
      <c r="A14" s="76"/>
      <c r="B14" s="514" t="s">
        <v>507</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352"/>
      <c r="BA14" s="352"/>
      <c r="BB14" s="352"/>
      <c r="BC14" s="352"/>
      <c r="BD14" s="352"/>
      <c r="BE14" s="352"/>
      <c r="BF14" s="352"/>
      <c r="BG14" s="352"/>
      <c r="BH14" s="352"/>
      <c r="BI14" s="352"/>
      <c r="BJ14" s="352"/>
      <c r="BK14" s="352"/>
      <c r="BL14" s="352"/>
      <c r="BM14" s="352"/>
      <c r="BN14" s="352"/>
      <c r="BO14" s="352"/>
      <c r="BP14" s="352"/>
      <c r="BQ14" s="352"/>
      <c r="BR14" s="352"/>
      <c r="BS14" s="352"/>
      <c r="BT14" s="352"/>
      <c r="BU14" s="352"/>
      <c r="BV14" s="352"/>
    </row>
    <row r="15" spans="1:74" ht="11.1" customHeight="1" x14ac:dyDescent="0.2">
      <c r="A15" s="76" t="s">
        <v>509</v>
      </c>
      <c r="B15" s="515" t="s">
        <v>806</v>
      </c>
      <c r="C15" s="347">
        <v>3665.4670000000001</v>
      </c>
      <c r="D15" s="347">
        <v>3665.4670000000001</v>
      </c>
      <c r="E15" s="347">
        <v>3665.4670000000001</v>
      </c>
      <c r="F15" s="347">
        <v>3652.4070000000002</v>
      </c>
      <c r="G15" s="347">
        <v>3652.4070000000002</v>
      </c>
      <c r="H15" s="347">
        <v>3652.4070000000002</v>
      </c>
      <c r="I15" s="347">
        <v>3667.8449999999998</v>
      </c>
      <c r="J15" s="347">
        <v>3667.8449999999998</v>
      </c>
      <c r="K15" s="347">
        <v>3667.8449999999998</v>
      </c>
      <c r="L15" s="347">
        <v>3705.1210000000001</v>
      </c>
      <c r="M15" s="347">
        <v>3705.1210000000001</v>
      </c>
      <c r="N15" s="347">
        <v>3705.1210000000001</v>
      </c>
      <c r="O15" s="347">
        <v>3742.9079999999999</v>
      </c>
      <c r="P15" s="347">
        <v>3742.9079999999999</v>
      </c>
      <c r="Q15" s="347">
        <v>3742.9079999999999</v>
      </c>
      <c r="R15" s="347">
        <v>3773.5439999999999</v>
      </c>
      <c r="S15" s="347">
        <v>3773.5439999999999</v>
      </c>
      <c r="T15" s="347">
        <v>3773.5439999999999</v>
      </c>
      <c r="U15" s="347">
        <v>3821.2379999999998</v>
      </c>
      <c r="V15" s="347">
        <v>3821.2379999999998</v>
      </c>
      <c r="W15" s="347">
        <v>3821.2379999999998</v>
      </c>
      <c r="X15" s="347">
        <v>3865.0610000000001</v>
      </c>
      <c r="Y15" s="347">
        <v>3865.0610000000001</v>
      </c>
      <c r="Z15" s="347">
        <v>3865.0610000000001</v>
      </c>
      <c r="AA15" s="347">
        <v>3887.0549999999998</v>
      </c>
      <c r="AB15" s="347">
        <v>3887.0549999999998</v>
      </c>
      <c r="AC15" s="347">
        <v>3887.0549999999998</v>
      </c>
      <c r="AD15" s="347">
        <v>3919.17</v>
      </c>
      <c r="AE15" s="347">
        <v>3919.17</v>
      </c>
      <c r="AF15" s="347">
        <v>3919.17</v>
      </c>
      <c r="AG15" s="347">
        <v>3971.2809999999999</v>
      </c>
      <c r="AH15" s="347">
        <v>3971.2809999999999</v>
      </c>
      <c r="AI15" s="347">
        <v>3971.2809999999999</v>
      </c>
      <c r="AJ15" s="347">
        <v>4003.7809999999999</v>
      </c>
      <c r="AK15" s="347">
        <v>4003.7809999999999</v>
      </c>
      <c r="AL15" s="347">
        <v>4003.7809999999999</v>
      </c>
      <c r="AM15" s="347">
        <v>3993.9229999999998</v>
      </c>
      <c r="AN15" s="347">
        <v>3993.9229999999998</v>
      </c>
      <c r="AO15" s="347">
        <v>3993.9229999999998</v>
      </c>
      <c r="AP15" s="347">
        <v>3992.9740000000002</v>
      </c>
      <c r="AQ15" s="347">
        <v>3992.9740000000002</v>
      </c>
      <c r="AR15" s="347">
        <v>3992.9740000000002</v>
      </c>
      <c r="AS15" s="347">
        <v>4015.1039999999998</v>
      </c>
      <c r="AT15" s="347">
        <v>4015.1039999999998</v>
      </c>
      <c r="AU15" s="347">
        <v>4015.1039999999998</v>
      </c>
      <c r="AV15" s="347">
        <v>3979.0662090000001</v>
      </c>
      <c r="AW15" s="347">
        <v>3978.0943870000001</v>
      </c>
      <c r="AX15" s="347">
        <v>3987.350809</v>
      </c>
      <c r="AY15" s="347">
        <v>4027.7046909999999</v>
      </c>
      <c r="AZ15" s="358">
        <v>4041.7660000000001</v>
      </c>
      <c r="BA15" s="358">
        <v>4050.4029999999998</v>
      </c>
      <c r="BB15" s="358">
        <v>4046.7959999999998</v>
      </c>
      <c r="BC15" s="358">
        <v>4049.7020000000002</v>
      </c>
      <c r="BD15" s="358">
        <v>4052.299</v>
      </c>
      <c r="BE15" s="358">
        <v>4054.596</v>
      </c>
      <c r="BF15" s="358">
        <v>4056.5709999999999</v>
      </c>
      <c r="BG15" s="358">
        <v>4058.2310000000002</v>
      </c>
      <c r="BH15" s="358">
        <v>4059.2629999999999</v>
      </c>
      <c r="BI15" s="358">
        <v>4060.529</v>
      </c>
      <c r="BJ15" s="358">
        <v>4061.7130000000002</v>
      </c>
      <c r="BK15" s="358">
        <v>4062.94</v>
      </c>
      <c r="BL15" s="358">
        <v>4063.873</v>
      </c>
      <c r="BM15" s="358">
        <v>4064.6350000000002</v>
      </c>
      <c r="BN15" s="358">
        <v>4065.232</v>
      </c>
      <c r="BO15" s="358">
        <v>4065.6469999999999</v>
      </c>
      <c r="BP15" s="358">
        <v>4065.8850000000002</v>
      </c>
      <c r="BQ15" s="358">
        <v>4066.0680000000002</v>
      </c>
      <c r="BR15" s="358">
        <v>4065.864</v>
      </c>
      <c r="BS15" s="358">
        <v>4065.393</v>
      </c>
      <c r="BT15" s="358">
        <v>4064.28</v>
      </c>
      <c r="BU15" s="358">
        <v>4063.558</v>
      </c>
      <c r="BV15" s="358">
        <v>4062.8510000000001</v>
      </c>
    </row>
    <row r="16" spans="1:74" ht="11.1" customHeight="1" x14ac:dyDescent="0.2">
      <c r="A16" s="76"/>
      <c r="B16" s="514" t="s">
        <v>508</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76" t="s">
        <v>510</v>
      </c>
      <c r="B17" s="515" t="s">
        <v>806</v>
      </c>
      <c r="C17" s="347">
        <v>2377.5259999999998</v>
      </c>
      <c r="D17" s="347">
        <v>2377.5259999999998</v>
      </c>
      <c r="E17" s="347">
        <v>2377.5259999999998</v>
      </c>
      <c r="F17" s="347">
        <v>2451.6869999999999</v>
      </c>
      <c r="G17" s="347">
        <v>2451.6869999999999</v>
      </c>
      <c r="H17" s="347">
        <v>2451.6869999999999</v>
      </c>
      <c r="I17" s="347">
        <v>2538.933</v>
      </c>
      <c r="J17" s="347">
        <v>2538.933</v>
      </c>
      <c r="K17" s="347">
        <v>2538.933</v>
      </c>
      <c r="L17" s="347">
        <v>2520.098</v>
      </c>
      <c r="M17" s="347">
        <v>2520.098</v>
      </c>
      <c r="N17" s="347">
        <v>2520.098</v>
      </c>
      <c r="O17" s="347">
        <v>2543.5430000000001</v>
      </c>
      <c r="P17" s="347">
        <v>2543.5430000000001</v>
      </c>
      <c r="Q17" s="347">
        <v>2543.5430000000001</v>
      </c>
      <c r="R17" s="347">
        <v>2509.2640000000001</v>
      </c>
      <c r="S17" s="347">
        <v>2509.2640000000001</v>
      </c>
      <c r="T17" s="347">
        <v>2509.2640000000001</v>
      </c>
      <c r="U17" s="347">
        <v>2536.7260000000001</v>
      </c>
      <c r="V17" s="347">
        <v>2536.7260000000001</v>
      </c>
      <c r="W17" s="347">
        <v>2536.7260000000001</v>
      </c>
      <c r="X17" s="347">
        <v>2574.6280000000002</v>
      </c>
      <c r="Y17" s="347">
        <v>2574.6280000000002</v>
      </c>
      <c r="Z17" s="347">
        <v>2574.6280000000002</v>
      </c>
      <c r="AA17" s="347">
        <v>2603.6390000000001</v>
      </c>
      <c r="AB17" s="347">
        <v>2603.6390000000001</v>
      </c>
      <c r="AC17" s="347">
        <v>2603.6390000000001</v>
      </c>
      <c r="AD17" s="347">
        <v>2607.96</v>
      </c>
      <c r="AE17" s="347">
        <v>2607.96</v>
      </c>
      <c r="AF17" s="347">
        <v>2607.96</v>
      </c>
      <c r="AG17" s="347">
        <v>2664.3380000000002</v>
      </c>
      <c r="AH17" s="347">
        <v>2664.3380000000002</v>
      </c>
      <c r="AI17" s="347">
        <v>2664.3380000000002</v>
      </c>
      <c r="AJ17" s="347">
        <v>2658.4540000000002</v>
      </c>
      <c r="AK17" s="347">
        <v>2658.4540000000002</v>
      </c>
      <c r="AL17" s="347">
        <v>2658.4540000000002</v>
      </c>
      <c r="AM17" s="347">
        <v>2659.5279999999998</v>
      </c>
      <c r="AN17" s="347">
        <v>2659.5279999999998</v>
      </c>
      <c r="AO17" s="347">
        <v>2659.5279999999998</v>
      </c>
      <c r="AP17" s="347">
        <v>2647.279</v>
      </c>
      <c r="AQ17" s="347">
        <v>2647.279</v>
      </c>
      <c r="AR17" s="347">
        <v>2647.279</v>
      </c>
      <c r="AS17" s="347">
        <v>2703.7069999999999</v>
      </c>
      <c r="AT17" s="347">
        <v>2703.7069999999999</v>
      </c>
      <c r="AU17" s="347">
        <v>2703.7069999999999</v>
      </c>
      <c r="AV17" s="347">
        <v>2713.7081410000001</v>
      </c>
      <c r="AW17" s="347">
        <v>2717.2245130000001</v>
      </c>
      <c r="AX17" s="347">
        <v>2719.8503660000001</v>
      </c>
      <c r="AY17" s="347">
        <v>2716.7695990000002</v>
      </c>
      <c r="AZ17" s="358">
        <v>2721.2260000000001</v>
      </c>
      <c r="BA17" s="358">
        <v>2728.4050000000002</v>
      </c>
      <c r="BB17" s="358">
        <v>2740.971</v>
      </c>
      <c r="BC17" s="358">
        <v>2751.5929999999998</v>
      </c>
      <c r="BD17" s="358">
        <v>2762.9369999999999</v>
      </c>
      <c r="BE17" s="358">
        <v>2776.2069999999999</v>
      </c>
      <c r="BF17" s="358">
        <v>2788.0929999999998</v>
      </c>
      <c r="BG17" s="358">
        <v>2799.7979999999998</v>
      </c>
      <c r="BH17" s="358">
        <v>2811.163</v>
      </c>
      <c r="BI17" s="358">
        <v>2822.6280000000002</v>
      </c>
      <c r="BJ17" s="358">
        <v>2834.0349999999999</v>
      </c>
      <c r="BK17" s="358">
        <v>2845.7579999999998</v>
      </c>
      <c r="BL17" s="358">
        <v>2856.7640000000001</v>
      </c>
      <c r="BM17" s="358">
        <v>2867.4270000000001</v>
      </c>
      <c r="BN17" s="358">
        <v>2877.652</v>
      </c>
      <c r="BO17" s="358">
        <v>2887.7049999999999</v>
      </c>
      <c r="BP17" s="358">
        <v>2897.4870000000001</v>
      </c>
      <c r="BQ17" s="358">
        <v>2907.192</v>
      </c>
      <c r="BR17" s="358">
        <v>2916.2919999999999</v>
      </c>
      <c r="BS17" s="358">
        <v>2924.9769999999999</v>
      </c>
      <c r="BT17" s="358">
        <v>2932.6239999999998</v>
      </c>
      <c r="BU17" s="358">
        <v>2940.9520000000002</v>
      </c>
      <c r="BV17" s="358">
        <v>2949.3359999999998</v>
      </c>
    </row>
    <row r="18" spans="1:74" ht="11.1" customHeight="1" x14ac:dyDescent="0.2">
      <c r="A18" s="76"/>
      <c r="B18" s="514" t="s">
        <v>512</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29"/>
      <c r="AZ18" s="352"/>
      <c r="BA18" s="352"/>
      <c r="BB18" s="352"/>
      <c r="BC18" s="352"/>
      <c r="BD18" s="352"/>
      <c r="BE18" s="352"/>
      <c r="BF18" s="352"/>
      <c r="BG18" s="352"/>
      <c r="BH18" s="352"/>
      <c r="BI18" s="352"/>
      <c r="BJ18" s="352"/>
      <c r="BK18" s="352"/>
      <c r="BL18" s="352"/>
      <c r="BM18" s="352"/>
      <c r="BN18" s="352"/>
      <c r="BO18" s="352"/>
      <c r="BP18" s="352"/>
      <c r="BQ18" s="352"/>
      <c r="BR18" s="352"/>
      <c r="BS18" s="352"/>
      <c r="BT18" s="352"/>
      <c r="BU18" s="352"/>
      <c r="BV18" s="352"/>
    </row>
    <row r="19" spans="1:74" ht="11.1" customHeight="1" x14ac:dyDescent="0.2">
      <c r="A19" s="265" t="s">
        <v>511</v>
      </c>
      <c r="B19" s="515" t="s">
        <v>806</v>
      </c>
      <c r="C19" s="347">
        <v>3484.366</v>
      </c>
      <c r="D19" s="347">
        <v>3484.366</v>
      </c>
      <c r="E19" s="347">
        <v>3484.366</v>
      </c>
      <c r="F19" s="347">
        <v>3544.7310000000002</v>
      </c>
      <c r="G19" s="347">
        <v>3544.7310000000002</v>
      </c>
      <c r="H19" s="347">
        <v>3544.7310000000002</v>
      </c>
      <c r="I19" s="347">
        <v>3492.0239999999999</v>
      </c>
      <c r="J19" s="347">
        <v>3492.0239999999999</v>
      </c>
      <c r="K19" s="347">
        <v>3492.0239999999999</v>
      </c>
      <c r="L19" s="347">
        <v>3464.6149999999998</v>
      </c>
      <c r="M19" s="347">
        <v>3464.6149999999998</v>
      </c>
      <c r="N19" s="347">
        <v>3464.6149999999998</v>
      </c>
      <c r="O19" s="347">
        <v>3455.7330000000002</v>
      </c>
      <c r="P19" s="347">
        <v>3455.7330000000002</v>
      </c>
      <c r="Q19" s="347">
        <v>3455.7330000000002</v>
      </c>
      <c r="R19" s="347">
        <v>3437.3780000000002</v>
      </c>
      <c r="S19" s="347">
        <v>3437.3780000000002</v>
      </c>
      <c r="T19" s="347">
        <v>3437.3780000000002</v>
      </c>
      <c r="U19" s="347">
        <v>3462.895</v>
      </c>
      <c r="V19" s="347">
        <v>3462.895</v>
      </c>
      <c r="W19" s="347">
        <v>3462.895</v>
      </c>
      <c r="X19" s="347">
        <v>3508.7759999999998</v>
      </c>
      <c r="Y19" s="347">
        <v>3508.7759999999998</v>
      </c>
      <c r="Z19" s="347">
        <v>3508.7759999999998</v>
      </c>
      <c r="AA19" s="347">
        <v>3567.779</v>
      </c>
      <c r="AB19" s="347">
        <v>3567.779</v>
      </c>
      <c r="AC19" s="347">
        <v>3567.779</v>
      </c>
      <c r="AD19" s="347">
        <v>3640.2060000000001</v>
      </c>
      <c r="AE19" s="347">
        <v>3640.2060000000001</v>
      </c>
      <c r="AF19" s="347">
        <v>3640.2060000000001</v>
      </c>
      <c r="AG19" s="347">
        <v>3729.2330000000002</v>
      </c>
      <c r="AH19" s="347">
        <v>3729.2330000000002</v>
      </c>
      <c r="AI19" s="347">
        <v>3729.2330000000002</v>
      </c>
      <c r="AJ19" s="347">
        <v>3727.4479999999999</v>
      </c>
      <c r="AK19" s="347">
        <v>3727.4479999999999</v>
      </c>
      <c r="AL19" s="347">
        <v>3727.4479999999999</v>
      </c>
      <c r="AM19" s="347">
        <v>4040.2460000000001</v>
      </c>
      <c r="AN19" s="347">
        <v>4040.2460000000001</v>
      </c>
      <c r="AO19" s="347">
        <v>4040.2460000000001</v>
      </c>
      <c r="AP19" s="347">
        <v>3705.3159999999998</v>
      </c>
      <c r="AQ19" s="347">
        <v>3705.3159999999998</v>
      </c>
      <c r="AR19" s="347">
        <v>3705.3159999999998</v>
      </c>
      <c r="AS19" s="347">
        <v>3660.9079999999999</v>
      </c>
      <c r="AT19" s="347">
        <v>3660.9079999999999</v>
      </c>
      <c r="AU19" s="347">
        <v>3660.9079999999999</v>
      </c>
      <c r="AV19" s="347">
        <v>3643.8289030000001</v>
      </c>
      <c r="AW19" s="347">
        <v>3649.1252089999998</v>
      </c>
      <c r="AX19" s="347">
        <v>3662.7230290000002</v>
      </c>
      <c r="AY19" s="347">
        <v>3697.5436399999999</v>
      </c>
      <c r="AZ19" s="358">
        <v>3718.0540000000001</v>
      </c>
      <c r="BA19" s="358">
        <v>3737.174</v>
      </c>
      <c r="BB19" s="358">
        <v>3754.0360000000001</v>
      </c>
      <c r="BC19" s="358">
        <v>3771.029</v>
      </c>
      <c r="BD19" s="358">
        <v>3787.2849999999999</v>
      </c>
      <c r="BE19" s="358">
        <v>3801.7260000000001</v>
      </c>
      <c r="BF19" s="358">
        <v>3817.3159999999998</v>
      </c>
      <c r="BG19" s="358">
        <v>3832.9769999999999</v>
      </c>
      <c r="BH19" s="358">
        <v>3848.268</v>
      </c>
      <c r="BI19" s="358">
        <v>3864.402</v>
      </c>
      <c r="BJ19" s="358">
        <v>3880.9380000000001</v>
      </c>
      <c r="BK19" s="358">
        <v>3899.1309999999999</v>
      </c>
      <c r="BL19" s="358">
        <v>3915.529</v>
      </c>
      <c r="BM19" s="358">
        <v>3931.3879999999999</v>
      </c>
      <c r="BN19" s="358">
        <v>3944.241</v>
      </c>
      <c r="BO19" s="358">
        <v>3960.8690000000001</v>
      </c>
      <c r="BP19" s="358">
        <v>3978.806</v>
      </c>
      <c r="BQ19" s="358">
        <v>4001.6979999999999</v>
      </c>
      <c r="BR19" s="358">
        <v>4019.5189999999998</v>
      </c>
      <c r="BS19" s="358">
        <v>4035.913</v>
      </c>
      <c r="BT19" s="358">
        <v>4047.953</v>
      </c>
      <c r="BU19" s="358">
        <v>4063.694</v>
      </c>
      <c r="BV19" s="358">
        <v>4080.2080000000001</v>
      </c>
    </row>
    <row r="20" spans="1:74" ht="11.1" customHeight="1" x14ac:dyDescent="0.2">
      <c r="A20" s="76"/>
      <c r="B20" s="366" t="s">
        <v>280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504"/>
      <c r="BA20" s="504"/>
      <c r="BB20" s="504"/>
      <c r="BC20" s="504"/>
      <c r="BD20" s="504"/>
      <c r="BE20" s="504"/>
      <c r="BF20" s="504"/>
      <c r="BG20" s="504"/>
      <c r="BH20" s="504"/>
      <c r="BI20" s="504"/>
      <c r="BJ20" s="504"/>
      <c r="BK20" s="504"/>
      <c r="BL20" s="504"/>
      <c r="BM20" s="504"/>
      <c r="BN20" s="504"/>
      <c r="BO20" s="504"/>
      <c r="BP20" s="504"/>
      <c r="BQ20" s="504"/>
      <c r="BR20" s="504"/>
      <c r="BS20" s="504"/>
      <c r="BT20" s="504"/>
      <c r="BU20" s="504"/>
      <c r="BV20" s="504"/>
    </row>
    <row r="21" spans="1:74" ht="11.1" customHeight="1" x14ac:dyDescent="0.2">
      <c r="A21" s="76" t="s">
        <v>281</v>
      </c>
      <c r="B21" s="515" t="s">
        <v>806</v>
      </c>
      <c r="C21" s="347">
        <v>16206.1</v>
      </c>
      <c r="D21" s="347">
        <v>16207.6</v>
      </c>
      <c r="E21" s="347">
        <v>16127.2</v>
      </c>
      <c r="F21" s="347">
        <v>16125.5</v>
      </c>
      <c r="G21" s="347">
        <v>16103</v>
      </c>
      <c r="H21" s="347">
        <v>16062.9</v>
      </c>
      <c r="I21" s="347">
        <v>16270.4</v>
      </c>
      <c r="J21" s="347">
        <v>16367.3</v>
      </c>
      <c r="K21" s="347">
        <v>16423.8</v>
      </c>
      <c r="L21" s="347">
        <v>16476.3</v>
      </c>
      <c r="M21" s="347">
        <v>16502.7</v>
      </c>
      <c r="N21" s="347">
        <v>16578.2</v>
      </c>
      <c r="O21" s="347">
        <v>16906.900000000001</v>
      </c>
      <c r="P21" s="347">
        <v>16998.2</v>
      </c>
      <c r="Q21" s="347">
        <v>17098.8</v>
      </c>
      <c r="R21" s="347">
        <v>17135.3</v>
      </c>
      <c r="S21" s="347">
        <v>17196.7</v>
      </c>
      <c r="T21" s="347">
        <v>17216.3</v>
      </c>
      <c r="U21" s="347">
        <v>17250.599999999999</v>
      </c>
      <c r="V21" s="347">
        <v>17275.3</v>
      </c>
      <c r="W21" s="347">
        <v>17282.2</v>
      </c>
      <c r="X21" s="347">
        <v>17341.3</v>
      </c>
      <c r="Y21" s="347">
        <v>17427.099999999999</v>
      </c>
      <c r="Z21" s="347">
        <v>17481.7</v>
      </c>
      <c r="AA21" s="347">
        <v>17575.400000000001</v>
      </c>
      <c r="AB21" s="347">
        <v>17596.2</v>
      </c>
      <c r="AC21" s="347">
        <v>17617</v>
      </c>
      <c r="AD21" s="347">
        <v>17638.599999999999</v>
      </c>
      <c r="AE21" s="347">
        <v>17713.3</v>
      </c>
      <c r="AF21" s="347">
        <v>17751.099999999999</v>
      </c>
      <c r="AG21" s="347">
        <v>17743.2</v>
      </c>
      <c r="AH21" s="347">
        <v>17752.900000000001</v>
      </c>
      <c r="AI21" s="347">
        <v>17769.900000000001</v>
      </c>
      <c r="AJ21" s="347">
        <v>17810.5</v>
      </c>
      <c r="AK21" s="347">
        <v>17851.400000000001</v>
      </c>
      <c r="AL21" s="347">
        <v>17867.900000000001</v>
      </c>
      <c r="AM21" s="347">
        <v>17889.8</v>
      </c>
      <c r="AN21" s="347">
        <v>17910.5</v>
      </c>
      <c r="AO21" s="347">
        <v>18029.099999999999</v>
      </c>
      <c r="AP21" s="347">
        <v>18132.900000000001</v>
      </c>
      <c r="AQ21" s="347">
        <v>17980.900000000001</v>
      </c>
      <c r="AR21" s="347">
        <v>17962.099999999999</v>
      </c>
      <c r="AS21" s="347">
        <v>18011.3</v>
      </c>
      <c r="AT21" s="347">
        <v>18030.5</v>
      </c>
      <c r="AU21" s="347">
        <v>18040.2</v>
      </c>
      <c r="AV21" s="347">
        <v>18038.12429</v>
      </c>
      <c r="AW21" s="347">
        <v>18085.38092</v>
      </c>
      <c r="AX21" s="347">
        <v>18157.754229999999</v>
      </c>
      <c r="AY21" s="347">
        <v>18310.287219999998</v>
      </c>
      <c r="AZ21" s="358">
        <v>18391.61</v>
      </c>
      <c r="BA21" s="358">
        <v>18456.77</v>
      </c>
      <c r="BB21" s="358">
        <v>18482.97</v>
      </c>
      <c r="BC21" s="358">
        <v>18532.89</v>
      </c>
      <c r="BD21" s="358">
        <v>18583.740000000002</v>
      </c>
      <c r="BE21" s="358">
        <v>18635.009999999998</v>
      </c>
      <c r="BF21" s="358">
        <v>18688.11</v>
      </c>
      <c r="BG21" s="358">
        <v>18742.509999999998</v>
      </c>
      <c r="BH21" s="358">
        <v>18806.73</v>
      </c>
      <c r="BI21" s="358">
        <v>18857.39</v>
      </c>
      <c r="BJ21" s="358">
        <v>18902.98</v>
      </c>
      <c r="BK21" s="358">
        <v>18934.34</v>
      </c>
      <c r="BL21" s="358">
        <v>18976.689999999999</v>
      </c>
      <c r="BM21" s="358">
        <v>19020.849999999999</v>
      </c>
      <c r="BN21" s="358">
        <v>19070.61</v>
      </c>
      <c r="BO21" s="358">
        <v>19115.57</v>
      </c>
      <c r="BP21" s="358">
        <v>19159.52</v>
      </c>
      <c r="BQ21" s="358">
        <v>19205.05</v>
      </c>
      <c r="BR21" s="358">
        <v>19245</v>
      </c>
      <c r="BS21" s="358">
        <v>19281.97</v>
      </c>
      <c r="BT21" s="358">
        <v>19306.990000000002</v>
      </c>
      <c r="BU21" s="358">
        <v>19344.73</v>
      </c>
      <c r="BV21" s="358">
        <v>19386.23</v>
      </c>
    </row>
    <row r="22" spans="1:74" ht="11.1" customHeight="1" x14ac:dyDescent="0.2">
      <c r="A22" s="76"/>
      <c r="B22" s="509" t="s">
        <v>293</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357"/>
      <c r="BA22" s="357"/>
      <c r="BB22" s="357"/>
      <c r="BC22" s="357"/>
      <c r="BD22" s="357"/>
      <c r="BE22" s="357"/>
      <c r="BF22" s="357"/>
      <c r="BG22" s="357"/>
      <c r="BH22" s="357"/>
      <c r="BI22" s="357"/>
      <c r="BJ22" s="357"/>
      <c r="BK22" s="357"/>
      <c r="BL22" s="357"/>
      <c r="BM22" s="357"/>
      <c r="BN22" s="357"/>
      <c r="BO22" s="357"/>
      <c r="BP22" s="357"/>
      <c r="BQ22" s="357"/>
      <c r="BR22" s="357"/>
      <c r="BS22" s="357"/>
      <c r="BT22" s="357"/>
      <c r="BU22" s="357"/>
      <c r="BV22" s="357"/>
    </row>
    <row r="23" spans="1:74" ht="11.1" customHeight="1" x14ac:dyDescent="0.2">
      <c r="A23" s="76" t="s">
        <v>294</v>
      </c>
      <c r="B23" s="510" t="s">
        <v>1054</v>
      </c>
      <c r="C23" s="343">
        <v>150.006</v>
      </c>
      <c r="D23" s="343">
        <v>150.875</v>
      </c>
      <c r="E23" s="343">
        <v>151.346</v>
      </c>
      <c r="F23" s="343">
        <v>151.65100000000001</v>
      </c>
      <c r="G23" s="343">
        <v>151.892</v>
      </c>
      <c r="H23" s="343">
        <v>152.35300000000001</v>
      </c>
      <c r="I23" s="343">
        <v>153.04900000000001</v>
      </c>
      <c r="J23" s="343">
        <v>153.286</v>
      </c>
      <c r="K23" s="343">
        <v>153.51300000000001</v>
      </c>
      <c r="L23" s="343">
        <v>153.91300000000001</v>
      </c>
      <c r="M23" s="343">
        <v>154.21</v>
      </c>
      <c r="N23" s="343">
        <v>154.33600000000001</v>
      </c>
      <c r="O23" s="343">
        <v>154.78</v>
      </c>
      <c r="P23" s="343">
        <v>155.08600000000001</v>
      </c>
      <c r="Q23" s="343">
        <v>155.17099999999999</v>
      </c>
      <c r="R23" s="343">
        <v>155.387</v>
      </c>
      <c r="S23" s="343">
        <v>155.614</v>
      </c>
      <c r="T23" s="343">
        <v>155.87100000000001</v>
      </c>
      <c r="U23" s="343">
        <v>156.01900000000001</v>
      </c>
      <c r="V23" s="343">
        <v>156.17599999999999</v>
      </c>
      <c r="W23" s="343">
        <v>156.334</v>
      </c>
      <c r="X23" s="343">
        <v>156.52000000000001</v>
      </c>
      <c r="Y23" s="343">
        <v>156.661</v>
      </c>
      <c r="Z23" s="343">
        <v>156.93</v>
      </c>
      <c r="AA23" s="343">
        <v>157.04900000000001</v>
      </c>
      <c r="AB23" s="343">
        <v>157.27099999999999</v>
      </c>
      <c r="AC23" s="343">
        <v>157.517</v>
      </c>
      <c r="AD23" s="343">
        <v>157.63499999999999</v>
      </c>
      <c r="AE23" s="343">
        <v>157.828</v>
      </c>
      <c r="AF23" s="343">
        <v>157.91499999999999</v>
      </c>
      <c r="AG23" s="343">
        <v>158.00299999999999</v>
      </c>
      <c r="AH23" s="343">
        <v>158.07400000000001</v>
      </c>
      <c r="AI23" s="343">
        <v>158.31399999999999</v>
      </c>
      <c r="AJ23" s="343">
        <v>158.358</v>
      </c>
      <c r="AK23" s="343">
        <v>158.619</v>
      </c>
      <c r="AL23" s="343">
        <v>158.94200000000001</v>
      </c>
      <c r="AM23" s="343">
        <v>159.053</v>
      </c>
      <c r="AN23" s="343">
        <v>159.155</v>
      </c>
      <c r="AO23" s="343">
        <v>159.27500000000001</v>
      </c>
      <c r="AP23" s="343">
        <v>159.43299999999999</v>
      </c>
      <c r="AQ23" s="343">
        <v>159.452</v>
      </c>
      <c r="AR23" s="343">
        <v>159.43899999999999</v>
      </c>
      <c r="AS23" s="343">
        <v>159.511</v>
      </c>
      <c r="AT23" s="343">
        <v>159.48500000000001</v>
      </c>
      <c r="AU23" s="343">
        <v>159.59299999999999</v>
      </c>
      <c r="AV23" s="343">
        <v>159.41999999999999</v>
      </c>
      <c r="AW23" s="343">
        <v>159.476</v>
      </c>
      <c r="AX23" s="343">
        <v>159.52600000000001</v>
      </c>
      <c r="AY23" s="343">
        <v>159.6230889</v>
      </c>
      <c r="AZ23" s="354">
        <v>159.7124</v>
      </c>
      <c r="BA23" s="354">
        <v>159.81049999999999</v>
      </c>
      <c r="BB23" s="354">
        <v>159.9204</v>
      </c>
      <c r="BC23" s="354">
        <v>160.03389999999999</v>
      </c>
      <c r="BD23" s="354">
        <v>160.154</v>
      </c>
      <c r="BE23" s="354">
        <v>160.28870000000001</v>
      </c>
      <c r="BF23" s="354">
        <v>160.416</v>
      </c>
      <c r="BG23" s="354">
        <v>160.54390000000001</v>
      </c>
      <c r="BH23" s="354">
        <v>160.68469999999999</v>
      </c>
      <c r="BI23" s="354">
        <v>160.80449999999999</v>
      </c>
      <c r="BJ23" s="354">
        <v>160.91569999999999</v>
      </c>
      <c r="BK23" s="354">
        <v>161.0138</v>
      </c>
      <c r="BL23" s="354">
        <v>161.11099999999999</v>
      </c>
      <c r="BM23" s="354">
        <v>161.2028</v>
      </c>
      <c r="BN23" s="354">
        <v>161.29810000000001</v>
      </c>
      <c r="BO23" s="354">
        <v>161.3724</v>
      </c>
      <c r="BP23" s="354">
        <v>161.43459999999999</v>
      </c>
      <c r="BQ23" s="354">
        <v>161.47559999999999</v>
      </c>
      <c r="BR23" s="354">
        <v>161.5204</v>
      </c>
      <c r="BS23" s="354">
        <v>161.5598</v>
      </c>
      <c r="BT23" s="354">
        <v>161.59360000000001</v>
      </c>
      <c r="BU23" s="354">
        <v>161.62270000000001</v>
      </c>
      <c r="BV23" s="354">
        <v>161.64680000000001</v>
      </c>
    </row>
    <row r="24" spans="1:74" s="78" customFormat="1" ht="11.1" customHeight="1" x14ac:dyDescent="0.2">
      <c r="A24" s="76"/>
      <c r="B24" s="509" t="s">
        <v>1607</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354"/>
      <c r="BA24" s="354"/>
      <c r="BB24" s="354"/>
      <c r="BC24" s="354"/>
      <c r="BD24" s="354"/>
      <c r="BE24" s="354"/>
      <c r="BF24" s="354"/>
      <c r="BG24" s="354"/>
      <c r="BH24" s="354"/>
      <c r="BI24" s="354"/>
      <c r="BJ24" s="354"/>
      <c r="BK24" s="354"/>
      <c r="BL24" s="354"/>
      <c r="BM24" s="354"/>
      <c r="BN24" s="354"/>
      <c r="BO24" s="354"/>
      <c r="BP24" s="354"/>
      <c r="BQ24" s="354"/>
      <c r="BR24" s="354"/>
      <c r="BS24" s="354"/>
      <c r="BT24" s="354"/>
      <c r="BU24" s="354"/>
      <c r="BV24" s="354"/>
    </row>
    <row r="25" spans="1:74" s="78" customFormat="1" ht="11.1" customHeight="1" x14ac:dyDescent="0.2">
      <c r="A25" s="76" t="s">
        <v>486</v>
      </c>
      <c r="B25" s="510" t="s">
        <v>1055</v>
      </c>
      <c r="C25" s="343">
        <v>4</v>
      </c>
      <c r="D25" s="343">
        <v>3.9</v>
      </c>
      <c r="E25" s="343">
        <v>3.7</v>
      </c>
      <c r="F25" s="343">
        <v>3.7</v>
      </c>
      <c r="G25" s="343">
        <v>3.6</v>
      </c>
      <c r="H25" s="343">
        <v>3.6</v>
      </c>
      <c r="I25" s="343">
        <v>3.5</v>
      </c>
      <c r="J25" s="343">
        <v>3.6</v>
      </c>
      <c r="K25" s="343">
        <v>3.5</v>
      </c>
      <c r="L25" s="343">
        <v>3.6</v>
      </c>
      <c r="M25" s="343">
        <v>3.6</v>
      </c>
      <c r="N25" s="343">
        <v>3.5</v>
      </c>
      <c r="O25" s="343">
        <v>3.5</v>
      </c>
      <c r="P25" s="343">
        <v>3.6</v>
      </c>
      <c r="Q25" s="343">
        <v>3.5</v>
      </c>
      <c r="R25" s="343">
        <v>3.4</v>
      </c>
      <c r="S25" s="343">
        <v>3.6</v>
      </c>
      <c r="T25" s="343">
        <v>3.6</v>
      </c>
      <c r="U25" s="343">
        <v>3.5</v>
      </c>
      <c r="V25" s="343">
        <v>3.7</v>
      </c>
      <c r="W25" s="343">
        <v>3.7</v>
      </c>
      <c r="X25" s="343">
        <v>3.9</v>
      </c>
      <c r="Y25" s="343">
        <v>3.7</v>
      </c>
      <c r="Z25" s="343">
        <v>3.8</v>
      </c>
      <c r="AA25" s="343">
        <v>3.7</v>
      </c>
      <c r="AB25" s="343">
        <v>3.9</v>
      </c>
      <c r="AC25" s="343">
        <v>3.9</v>
      </c>
      <c r="AD25" s="343">
        <v>3.9</v>
      </c>
      <c r="AE25" s="343">
        <v>3.9</v>
      </c>
      <c r="AF25" s="343">
        <v>4.0999999999999996</v>
      </c>
      <c r="AG25" s="343">
        <v>4.2</v>
      </c>
      <c r="AH25" s="343">
        <v>4.2</v>
      </c>
      <c r="AI25" s="343">
        <v>4.0999999999999996</v>
      </c>
      <c r="AJ25" s="343">
        <v>4.0999999999999996</v>
      </c>
      <c r="AK25" s="343">
        <v>4.2</v>
      </c>
      <c r="AL25" s="343">
        <v>4.0999999999999996</v>
      </c>
      <c r="AM25" s="343">
        <v>4</v>
      </c>
      <c r="AN25" s="343">
        <v>4.2</v>
      </c>
      <c r="AO25" s="343">
        <v>4.2</v>
      </c>
      <c r="AP25" s="343">
        <v>4.2</v>
      </c>
      <c r="AQ25" s="343">
        <v>4.3</v>
      </c>
      <c r="AR25" s="343">
        <v>4.0999999999999996</v>
      </c>
      <c r="AS25" s="343">
        <v>4.3</v>
      </c>
      <c r="AT25" s="343">
        <v>4.3</v>
      </c>
      <c r="AU25" s="343">
        <v>4.4000000000000004</v>
      </c>
      <c r="AV25" s="343" t="str">
        <f>"-"</f>
        <v>-</v>
      </c>
      <c r="AW25" s="343">
        <v>4.5</v>
      </c>
      <c r="AX25" s="343">
        <v>4.4000000000000004</v>
      </c>
      <c r="AY25" s="343">
        <v>4.5062387409999998</v>
      </c>
      <c r="AZ25" s="354">
        <v>4.5306069999999998</v>
      </c>
      <c r="BA25" s="354">
        <v>4.5477249999999998</v>
      </c>
      <c r="BB25" s="354">
        <v>4.5561389999999999</v>
      </c>
      <c r="BC25" s="354">
        <v>4.5598460000000003</v>
      </c>
      <c r="BD25" s="354">
        <v>4.5573930000000002</v>
      </c>
      <c r="BE25" s="354">
        <v>4.5465650000000002</v>
      </c>
      <c r="BF25" s="354">
        <v>4.5334519999999996</v>
      </c>
      <c r="BG25" s="354">
        <v>4.5158399999999999</v>
      </c>
      <c r="BH25" s="354">
        <v>4.4903839999999997</v>
      </c>
      <c r="BI25" s="354">
        <v>4.4662819999999996</v>
      </c>
      <c r="BJ25" s="354">
        <v>4.4401890000000002</v>
      </c>
      <c r="BK25" s="354">
        <v>4.4071350000000002</v>
      </c>
      <c r="BL25" s="354">
        <v>4.3807869999999998</v>
      </c>
      <c r="BM25" s="354">
        <v>4.3561740000000002</v>
      </c>
      <c r="BN25" s="354">
        <v>4.3319929999999998</v>
      </c>
      <c r="BO25" s="354">
        <v>4.3118309999999997</v>
      </c>
      <c r="BP25" s="354">
        <v>4.2943829999999998</v>
      </c>
      <c r="BQ25" s="354">
        <v>4.2799800000000001</v>
      </c>
      <c r="BR25" s="354">
        <v>4.2677120000000004</v>
      </c>
      <c r="BS25" s="354">
        <v>4.2579099999999999</v>
      </c>
      <c r="BT25" s="354">
        <v>4.2519559999999998</v>
      </c>
      <c r="BU25" s="354">
        <v>4.2460500000000003</v>
      </c>
      <c r="BV25" s="354">
        <v>4.2415729999999998</v>
      </c>
    </row>
    <row r="26" spans="1:74" ht="11.1" customHeight="1" x14ac:dyDescent="0.2">
      <c r="A26" s="76"/>
      <c r="B26" s="509" t="s">
        <v>487</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505"/>
      <c r="BA26" s="505"/>
      <c r="BB26" s="505"/>
      <c r="BC26" s="505"/>
      <c r="BD26" s="505"/>
      <c r="BE26" s="505"/>
      <c r="BF26" s="505"/>
      <c r="BG26" s="505"/>
      <c r="BH26" s="505"/>
      <c r="BI26" s="505"/>
      <c r="BJ26" s="505"/>
      <c r="BK26" s="505"/>
      <c r="BL26" s="505"/>
      <c r="BM26" s="505"/>
      <c r="BN26" s="505"/>
      <c r="BO26" s="505"/>
      <c r="BP26" s="505"/>
      <c r="BQ26" s="505"/>
      <c r="BR26" s="505"/>
      <c r="BS26" s="505"/>
      <c r="BT26" s="505"/>
      <c r="BU26" s="505"/>
      <c r="BV26" s="505"/>
    </row>
    <row r="27" spans="1:74" ht="11.1" customHeight="1" x14ac:dyDescent="0.2">
      <c r="A27" s="76" t="s">
        <v>488</v>
      </c>
      <c r="B27" s="510" t="s">
        <v>1056</v>
      </c>
      <c r="C27" s="341">
        <v>1.702</v>
      </c>
      <c r="D27" s="341">
        <v>1.7350000000000001</v>
      </c>
      <c r="E27" s="341">
        <v>1.712</v>
      </c>
      <c r="F27" s="341">
        <v>1.82</v>
      </c>
      <c r="G27" s="341">
        <v>1.5309999999999999</v>
      </c>
      <c r="H27" s="341">
        <v>1.5509999999999999</v>
      </c>
      <c r="I27" s="341">
        <v>1.381</v>
      </c>
      <c r="J27" s="341">
        <v>1.5309999999999999</v>
      </c>
      <c r="K27" s="341">
        <v>1.488</v>
      </c>
      <c r="L27" s="341">
        <v>1.4350000000000001</v>
      </c>
      <c r="M27" s="341">
        <v>1.4239999999999999</v>
      </c>
      <c r="N27" s="341">
        <v>1.3080000000000001</v>
      </c>
      <c r="O27" s="341">
        <v>1.361</v>
      </c>
      <c r="P27" s="341">
        <v>1.399</v>
      </c>
      <c r="Q27" s="341">
        <v>1.377</v>
      </c>
      <c r="R27" s="341">
        <v>1.3540000000000001</v>
      </c>
      <c r="S27" s="341">
        <v>1.5840000000000001</v>
      </c>
      <c r="T27" s="341">
        <v>1.421</v>
      </c>
      <c r="U27" s="341">
        <v>1.46</v>
      </c>
      <c r="V27" s="341">
        <v>1.3169999999999999</v>
      </c>
      <c r="W27" s="341">
        <v>1.371</v>
      </c>
      <c r="X27" s="341">
        <v>1.3680000000000001</v>
      </c>
      <c r="Y27" s="341">
        <v>1.514</v>
      </c>
      <c r="Z27" s="341">
        <v>1.5209999999999999</v>
      </c>
      <c r="AA27" s="341">
        <v>1.381</v>
      </c>
      <c r="AB27" s="341">
        <v>1.552</v>
      </c>
      <c r="AC27" s="341">
        <v>1.3120000000000001</v>
      </c>
      <c r="AD27" s="341">
        <v>1.385</v>
      </c>
      <c r="AE27" s="341">
        <v>1.3160000000000001</v>
      </c>
      <c r="AF27" s="341">
        <v>1.327</v>
      </c>
      <c r="AG27" s="341">
        <v>1.2649999999999999</v>
      </c>
      <c r="AH27" s="341">
        <v>1.391</v>
      </c>
      <c r="AI27" s="341">
        <v>1.357</v>
      </c>
      <c r="AJ27" s="341">
        <v>1.3520000000000001</v>
      </c>
      <c r="AK27" s="341">
        <v>1.2949999999999999</v>
      </c>
      <c r="AL27" s="341">
        <v>1.514</v>
      </c>
      <c r="AM27" s="341">
        <v>1.3580000000000001</v>
      </c>
      <c r="AN27" s="341">
        <v>1.49</v>
      </c>
      <c r="AO27" s="341">
        <v>1.355</v>
      </c>
      <c r="AP27" s="341">
        <v>1.3979999999999999</v>
      </c>
      <c r="AQ27" s="341">
        <v>1.282</v>
      </c>
      <c r="AR27" s="341">
        <v>1.3819999999999999</v>
      </c>
      <c r="AS27" s="341">
        <v>1.42</v>
      </c>
      <c r="AT27" s="341">
        <v>1.2909999999999999</v>
      </c>
      <c r="AU27" s="341">
        <v>1.306</v>
      </c>
      <c r="AV27" s="341">
        <v>1.246</v>
      </c>
      <c r="AW27" s="341">
        <v>1.3396009630000001</v>
      </c>
      <c r="AX27" s="341">
        <v>1.340548852</v>
      </c>
      <c r="AY27" s="341">
        <v>1.3430911480000001</v>
      </c>
      <c r="AZ27" s="352">
        <v>1.343817</v>
      </c>
      <c r="BA27" s="352">
        <v>1.3439669999999999</v>
      </c>
      <c r="BB27" s="352">
        <v>1.341947</v>
      </c>
      <c r="BC27" s="352">
        <v>1.3421400000000001</v>
      </c>
      <c r="BD27" s="352">
        <v>1.342951</v>
      </c>
      <c r="BE27" s="352">
        <v>1.3441000000000001</v>
      </c>
      <c r="BF27" s="352">
        <v>1.34636</v>
      </c>
      <c r="BG27" s="352">
        <v>1.349448</v>
      </c>
      <c r="BH27" s="352">
        <v>1.3548610000000001</v>
      </c>
      <c r="BI27" s="352">
        <v>1.358487</v>
      </c>
      <c r="BJ27" s="352">
        <v>1.3618209999999999</v>
      </c>
      <c r="BK27" s="352">
        <v>1.365289</v>
      </c>
      <c r="BL27" s="352">
        <v>1.3677189999999999</v>
      </c>
      <c r="BM27" s="352">
        <v>1.3695379999999999</v>
      </c>
      <c r="BN27" s="352">
        <v>1.3699250000000001</v>
      </c>
      <c r="BO27" s="352">
        <v>1.3711359999999999</v>
      </c>
      <c r="BP27" s="352">
        <v>1.37235</v>
      </c>
      <c r="BQ27" s="352">
        <v>1.3740429999999999</v>
      </c>
      <c r="BR27" s="352">
        <v>1.3749089999999999</v>
      </c>
      <c r="BS27" s="352">
        <v>1.3754230000000001</v>
      </c>
      <c r="BT27" s="352">
        <v>1.3763620000000001</v>
      </c>
      <c r="BU27" s="352">
        <v>1.375589</v>
      </c>
      <c r="BV27" s="352">
        <v>1.373883</v>
      </c>
    </row>
    <row r="28" spans="1:74" s="78" customFormat="1" ht="11.1"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43"/>
      <c r="AZ28" s="354"/>
      <c r="BA28" s="354"/>
      <c r="BB28" s="354"/>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70"/>
      <c r="B29" s="129" t="s">
        <v>751</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359"/>
      <c r="BA29" s="359"/>
      <c r="BB29" s="359"/>
      <c r="BC29" s="359"/>
      <c r="BD29" s="359"/>
      <c r="BE29" s="359"/>
      <c r="BF29" s="359"/>
      <c r="BG29" s="359"/>
      <c r="BH29" s="359"/>
      <c r="BI29" s="359"/>
      <c r="BJ29" s="359"/>
      <c r="BK29" s="359"/>
      <c r="BL29" s="359"/>
      <c r="BM29" s="359"/>
      <c r="BN29" s="359"/>
      <c r="BO29" s="359"/>
      <c r="BP29" s="359"/>
      <c r="BQ29" s="359"/>
      <c r="BR29" s="359"/>
      <c r="BS29" s="359"/>
      <c r="BT29" s="359"/>
      <c r="BU29" s="359"/>
      <c r="BV29" s="359"/>
    </row>
    <row r="30" spans="1:74" ht="11.1" customHeight="1" x14ac:dyDescent="0.2">
      <c r="A30" s="265" t="s">
        <v>296</v>
      </c>
      <c r="B30" s="511" t="s">
        <v>295</v>
      </c>
      <c r="C30" s="343">
        <v>100.18559999999999</v>
      </c>
      <c r="D30" s="343">
        <v>100.8064</v>
      </c>
      <c r="E30" s="343">
        <v>101.3907</v>
      </c>
      <c r="F30" s="343">
        <v>101.44</v>
      </c>
      <c r="G30" s="343">
        <v>101.3335</v>
      </c>
      <c r="H30" s="343">
        <v>101.018</v>
      </c>
      <c r="I30" s="343">
        <v>101.223</v>
      </c>
      <c r="J30" s="343">
        <v>101.0963</v>
      </c>
      <c r="K30" s="343">
        <v>101.29179999999999</v>
      </c>
      <c r="L30" s="343">
        <v>101.2529</v>
      </c>
      <c r="M30" s="343">
        <v>100.9552</v>
      </c>
      <c r="N30" s="343">
        <v>99.766400000000004</v>
      </c>
      <c r="O30" s="343">
        <v>100.505</v>
      </c>
      <c r="P30" s="343">
        <v>100.6416</v>
      </c>
      <c r="Q30" s="343">
        <v>101.0205</v>
      </c>
      <c r="R30" s="343">
        <v>101.253</v>
      </c>
      <c r="S30" s="343">
        <v>100.9286</v>
      </c>
      <c r="T30" s="343">
        <v>100.11960000000001</v>
      </c>
      <c r="U30" s="343">
        <v>100.9067</v>
      </c>
      <c r="V30" s="343">
        <v>100.83929999999999</v>
      </c>
      <c r="W30" s="343">
        <v>101.0211</v>
      </c>
      <c r="X30" s="343">
        <v>100.4689</v>
      </c>
      <c r="Y30" s="343">
        <v>100.8639</v>
      </c>
      <c r="Z30" s="343">
        <v>100.6031</v>
      </c>
      <c r="AA30" s="343">
        <v>99.222300000000004</v>
      </c>
      <c r="AB30" s="343">
        <v>100.285</v>
      </c>
      <c r="AC30" s="343">
        <v>100.4575</v>
      </c>
      <c r="AD30" s="343">
        <v>100.24339999999999</v>
      </c>
      <c r="AE30" s="343">
        <v>100.863</v>
      </c>
      <c r="AF30" s="343">
        <v>100.89400000000001</v>
      </c>
      <c r="AG30" s="343">
        <v>99.975700000000003</v>
      </c>
      <c r="AH30" s="343">
        <v>100.43089999999999</v>
      </c>
      <c r="AI30" s="343">
        <v>99.808400000000006</v>
      </c>
      <c r="AJ30" s="343">
        <v>99.469499999999996</v>
      </c>
      <c r="AK30" s="343">
        <v>99.292500000000004</v>
      </c>
      <c r="AL30" s="343">
        <v>100.32729999999999</v>
      </c>
      <c r="AM30" s="343">
        <v>100.0647</v>
      </c>
      <c r="AN30" s="343">
        <v>101.0993</v>
      </c>
      <c r="AO30" s="343">
        <v>101.04040000000001</v>
      </c>
      <c r="AP30" s="343">
        <v>101.1279</v>
      </c>
      <c r="AQ30" s="343">
        <v>100.96550000000001</v>
      </c>
      <c r="AR30" s="343">
        <v>101.4785</v>
      </c>
      <c r="AS30" s="343">
        <v>101.8738</v>
      </c>
      <c r="AT30" s="343">
        <v>101.6019</v>
      </c>
      <c r="AU30" s="343">
        <v>101.6729</v>
      </c>
      <c r="AV30" s="343">
        <v>101.616</v>
      </c>
      <c r="AW30" s="343">
        <v>101.79349999999999</v>
      </c>
      <c r="AX30" s="343">
        <v>101.92889630000001</v>
      </c>
      <c r="AY30" s="343">
        <v>102.1164074</v>
      </c>
      <c r="AZ30" s="354">
        <v>102.1339</v>
      </c>
      <c r="BA30" s="354">
        <v>102.0851</v>
      </c>
      <c r="BB30" s="354">
        <v>101.8523</v>
      </c>
      <c r="BC30" s="354">
        <v>101.7598</v>
      </c>
      <c r="BD30" s="354">
        <v>101.6895</v>
      </c>
      <c r="BE30" s="354">
        <v>101.62909999999999</v>
      </c>
      <c r="BF30" s="354">
        <v>101.61279999999999</v>
      </c>
      <c r="BG30" s="354">
        <v>101.6283</v>
      </c>
      <c r="BH30" s="354">
        <v>101.73269999999999</v>
      </c>
      <c r="BI30" s="354">
        <v>101.76860000000001</v>
      </c>
      <c r="BJ30" s="354">
        <v>101.7931</v>
      </c>
      <c r="BK30" s="354">
        <v>101.78789999999999</v>
      </c>
      <c r="BL30" s="354">
        <v>101.80370000000001</v>
      </c>
      <c r="BM30" s="354">
        <v>101.8219</v>
      </c>
      <c r="BN30" s="354">
        <v>101.876</v>
      </c>
      <c r="BO30" s="354">
        <v>101.87439999999999</v>
      </c>
      <c r="BP30" s="354">
        <v>101.8503</v>
      </c>
      <c r="BQ30" s="354">
        <v>101.7364</v>
      </c>
      <c r="BR30" s="354">
        <v>101.7179</v>
      </c>
      <c r="BS30" s="354">
        <v>101.72750000000001</v>
      </c>
      <c r="BT30" s="354">
        <v>101.825</v>
      </c>
      <c r="BU30" s="354">
        <v>101.8459</v>
      </c>
      <c r="BV30" s="354">
        <v>101.85</v>
      </c>
    </row>
    <row r="31" spans="1:74" ht="11.1" customHeight="1" x14ac:dyDescent="0.2">
      <c r="A31" s="130" t="s">
        <v>282</v>
      </c>
      <c r="B31" s="515" t="s">
        <v>1057</v>
      </c>
      <c r="C31" s="343">
        <v>97.953500000000005</v>
      </c>
      <c r="D31" s="343">
        <v>98.522300000000001</v>
      </c>
      <c r="E31" s="343">
        <v>98.970399999999998</v>
      </c>
      <c r="F31" s="343">
        <v>98.920400000000001</v>
      </c>
      <c r="G31" s="343">
        <v>98.479900000000001</v>
      </c>
      <c r="H31" s="343">
        <v>97.938299999999998</v>
      </c>
      <c r="I31" s="343">
        <v>98.0214</v>
      </c>
      <c r="J31" s="343">
        <v>98.001900000000006</v>
      </c>
      <c r="K31" s="343">
        <v>97.993600000000001</v>
      </c>
      <c r="L31" s="343">
        <v>98.239000000000004</v>
      </c>
      <c r="M31" s="343">
        <v>97.455500000000001</v>
      </c>
      <c r="N31" s="343">
        <v>95.754499999999993</v>
      </c>
      <c r="O31" s="343">
        <v>97.433199999999999</v>
      </c>
      <c r="P31" s="343">
        <v>97.482100000000003</v>
      </c>
      <c r="Q31" s="343">
        <v>96.855199999999996</v>
      </c>
      <c r="R31" s="343">
        <v>97.773799999999994</v>
      </c>
      <c r="S31" s="343">
        <v>97.595600000000005</v>
      </c>
      <c r="T31" s="343">
        <v>96.921700000000001</v>
      </c>
      <c r="U31" s="343">
        <v>97.307500000000005</v>
      </c>
      <c r="V31" s="343">
        <v>97.2654</v>
      </c>
      <c r="W31" s="343">
        <v>97.303700000000006</v>
      </c>
      <c r="X31" s="343">
        <v>96.786000000000001</v>
      </c>
      <c r="Y31" s="343">
        <v>97.2483</v>
      </c>
      <c r="Z31" s="343">
        <v>97.244500000000002</v>
      </c>
      <c r="AA31" s="343">
        <v>95.745699999999999</v>
      </c>
      <c r="AB31" s="343">
        <v>96.955299999999994</v>
      </c>
      <c r="AC31" s="343">
        <v>97.089600000000004</v>
      </c>
      <c r="AD31" s="343">
        <v>96.563999999999993</v>
      </c>
      <c r="AE31" s="343">
        <v>97.104600000000005</v>
      </c>
      <c r="AF31" s="343">
        <v>96.926400000000001</v>
      </c>
      <c r="AG31" s="343">
        <v>96.166300000000007</v>
      </c>
      <c r="AH31" s="343">
        <v>96.624399999999994</v>
      </c>
      <c r="AI31" s="343">
        <v>96.086399999999998</v>
      </c>
      <c r="AJ31" s="343">
        <v>95.444900000000004</v>
      </c>
      <c r="AK31" s="343">
        <v>95.724599999999995</v>
      </c>
      <c r="AL31" s="343">
        <v>96.1524</v>
      </c>
      <c r="AM31" s="343">
        <v>95.767300000000006</v>
      </c>
      <c r="AN31" s="343">
        <v>96.955399999999997</v>
      </c>
      <c r="AO31" s="343">
        <v>97.389799999999994</v>
      </c>
      <c r="AP31" s="343">
        <v>97.331400000000002</v>
      </c>
      <c r="AQ31" s="343">
        <v>97.248199999999997</v>
      </c>
      <c r="AR31" s="343">
        <v>97.579400000000007</v>
      </c>
      <c r="AS31" s="343">
        <v>97.988299999999995</v>
      </c>
      <c r="AT31" s="343">
        <v>97.995800000000003</v>
      </c>
      <c r="AU31" s="343">
        <v>98.042599999999993</v>
      </c>
      <c r="AV31" s="343">
        <v>97.684100000000001</v>
      </c>
      <c r="AW31" s="343">
        <v>97.712699999999998</v>
      </c>
      <c r="AX31" s="343">
        <v>97.768282959999993</v>
      </c>
      <c r="AY31" s="343">
        <v>98.007510370000006</v>
      </c>
      <c r="AZ31" s="354">
        <v>98.092479999999995</v>
      </c>
      <c r="BA31" s="354">
        <v>98.149609999999996</v>
      </c>
      <c r="BB31" s="354">
        <v>98.126320000000007</v>
      </c>
      <c r="BC31" s="354">
        <v>98.167169999999999</v>
      </c>
      <c r="BD31" s="354">
        <v>98.2196</v>
      </c>
      <c r="BE31" s="354">
        <v>98.271850000000001</v>
      </c>
      <c r="BF31" s="354">
        <v>98.35624</v>
      </c>
      <c r="BG31" s="354">
        <v>98.461029999999994</v>
      </c>
      <c r="BH31" s="354">
        <v>98.644210000000001</v>
      </c>
      <c r="BI31" s="354">
        <v>98.746279999999999</v>
      </c>
      <c r="BJ31" s="354">
        <v>98.825249999999997</v>
      </c>
      <c r="BK31" s="354">
        <v>98.829840000000004</v>
      </c>
      <c r="BL31" s="354">
        <v>98.901039999999995</v>
      </c>
      <c r="BM31" s="354">
        <v>98.987570000000005</v>
      </c>
      <c r="BN31" s="354">
        <v>99.162319999999994</v>
      </c>
      <c r="BO31" s="354">
        <v>99.224860000000007</v>
      </c>
      <c r="BP31" s="354">
        <v>99.248069999999998</v>
      </c>
      <c r="BQ31" s="354">
        <v>99.157839999999993</v>
      </c>
      <c r="BR31" s="354">
        <v>99.157979999999995</v>
      </c>
      <c r="BS31" s="354">
        <v>99.174379999999999</v>
      </c>
      <c r="BT31" s="354">
        <v>99.264870000000002</v>
      </c>
      <c r="BU31" s="354">
        <v>99.270420000000001</v>
      </c>
      <c r="BV31" s="354">
        <v>99.248850000000004</v>
      </c>
    </row>
    <row r="32" spans="1:74" ht="11.1" customHeight="1" x14ac:dyDescent="0.2">
      <c r="A32" s="266" t="s">
        <v>500</v>
      </c>
      <c r="B32" s="516" t="s">
        <v>1051</v>
      </c>
      <c r="C32" s="343">
        <v>103.7313</v>
      </c>
      <c r="D32" s="343">
        <v>105.01179999999999</v>
      </c>
      <c r="E32" s="343">
        <v>105.01179999999999</v>
      </c>
      <c r="F32" s="343">
        <v>104.9546</v>
      </c>
      <c r="G32" s="343">
        <v>104.6437</v>
      </c>
      <c r="H32" s="343">
        <v>104.5685</v>
      </c>
      <c r="I32" s="343">
        <v>104.2671</v>
      </c>
      <c r="J32" s="343">
        <v>104.3343</v>
      </c>
      <c r="K32" s="343">
        <v>104.46729999999999</v>
      </c>
      <c r="L32" s="343">
        <v>104.64490000000001</v>
      </c>
      <c r="M32" s="343">
        <v>104.29219999999999</v>
      </c>
      <c r="N32" s="343">
        <v>102.6683</v>
      </c>
      <c r="O32" s="343">
        <v>104.67400000000001</v>
      </c>
      <c r="P32" s="343">
        <v>104.36239999999999</v>
      </c>
      <c r="Q32" s="343">
        <v>103.0971</v>
      </c>
      <c r="R32" s="343">
        <v>103.3466</v>
      </c>
      <c r="S32" s="343">
        <v>103.6722</v>
      </c>
      <c r="T32" s="343">
        <v>102.03</v>
      </c>
      <c r="U32" s="343">
        <v>101.3032</v>
      </c>
      <c r="V32" s="343">
        <v>102.5175</v>
      </c>
      <c r="W32" s="343">
        <v>102.29649999999999</v>
      </c>
      <c r="X32" s="343">
        <v>103.1369</v>
      </c>
      <c r="Y32" s="343">
        <v>103.03749999999999</v>
      </c>
      <c r="Z32" s="343">
        <v>102.7332</v>
      </c>
      <c r="AA32" s="343">
        <v>102.1968</v>
      </c>
      <c r="AB32" s="343">
        <v>103.0378</v>
      </c>
      <c r="AC32" s="343">
        <v>102.6746</v>
      </c>
      <c r="AD32" s="343">
        <v>102.6621</v>
      </c>
      <c r="AE32" s="343">
        <v>103.5547</v>
      </c>
      <c r="AF32" s="343">
        <v>102.7512</v>
      </c>
      <c r="AG32" s="343">
        <v>103.12560000000001</v>
      </c>
      <c r="AH32" s="343">
        <v>102.1906</v>
      </c>
      <c r="AI32" s="343">
        <v>103.057</v>
      </c>
      <c r="AJ32" s="343">
        <v>102.9605</v>
      </c>
      <c r="AK32" s="343">
        <v>103.1661</v>
      </c>
      <c r="AL32" s="343">
        <v>104.07899999999999</v>
      </c>
      <c r="AM32" s="343">
        <v>104.37430000000001</v>
      </c>
      <c r="AN32" s="343">
        <v>103.72629999999999</v>
      </c>
      <c r="AO32" s="343">
        <v>103.9919</v>
      </c>
      <c r="AP32" s="343">
        <v>104.163</v>
      </c>
      <c r="AQ32" s="343">
        <v>104.1373</v>
      </c>
      <c r="AR32" s="343">
        <v>104.0003</v>
      </c>
      <c r="AS32" s="343">
        <v>104.42610000000001</v>
      </c>
      <c r="AT32" s="343">
        <v>104.7276</v>
      </c>
      <c r="AU32" s="343">
        <v>104.7458</v>
      </c>
      <c r="AV32" s="343">
        <v>104.9936</v>
      </c>
      <c r="AW32" s="343">
        <v>106.1533</v>
      </c>
      <c r="AX32" s="343">
        <v>106.0076531</v>
      </c>
      <c r="AY32" s="343">
        <v>105.8910333</v>
      </c>
      <c r="AZ32" s="354">
        <v>105.94710000000001</v>
      </c>
      <c r="BA32" s="354">
        <v>106.0116</v>
      </c>
      <c r="BB32" s="354">
        <v>106.0945</v>
      </c>
      <c r="BC32" s="354">
        <v>106.1686</v>
      </c>
      <c r="BD32" s="354">
        <v>106.2439</v>
      </c>
      <c r="BE32" s="354">
        <v>106.315</v>
      </c>
      <c r="BF32" s="354">
        <v>106.3964</v>
      </c>
      <c r="BG32" s="354">
        <v>106.4829</v>
      </c>
      <c r="BH32" s="354">
        <v>106.5788</v>
      </c>
      <c r="BI32" s="354">
        <v>106.6721</v>
      </c>
      <c r="BJ32" s="354">
        <v>106.7671</v>
      </c>
      <c r="BK32" s="354">
        <v>106.8597</v>
      </c>
      <c r="BL32" s="354">
        <v>106.9614</v>
      </c>
      <c r="BM32" s="354">
        <v>107.068</v>
      </c>
      <c r="BN32" s="354">
        <v>107.18219999999999</v>
      </c>
      <c r="BO32" s="354">
        <v>107.2967</v>
      </c>
      <c r="BP32" s="354">
        <v>107.41419999999999</v>
      </c>
      <c r="BQ32" s="354">
        <v>107.5355</v>
      </c>
      <c r="BR32" s="354">
        <v>107.6584</v>
      </c>
      <c r="BS32" s="354">
        <v>107.7837</v>
      </c>
      <c r="BT32" s="354">
        <v>107.9127</v>
      </c>
      <c r="BU32" s="354">
        <v>108.04170000000001</v>
      </c>
      <c r="BV32" s="354">
        <v>108.172</v>
      </c>
    </row>
    <row r="33" spans="1:74" ht="11.1" customHeight="1" x14ac:dyDescent="0.2">
      <c r="A33" s="266" t="s">
        <v>501</v>
      </c>
      <c r="B33" s="516" t="s">
        <v>1052</v>
      </c>
      <c r="C33" s="343">
        <v>94.238699999999994</v>
      </c>
      <c r="D33" s="343">
        <v>94.963899999999995</v>
      </c>
      <c r="E33" s="343">
        <v>94.856399999999994</v>
      </c>
      <c r="F33" s="343">
        <v>94.293400000000005</v>
      </c>
      <c r="G33" s="343">
        <v>93.782499999999999</v>
      </c>
      <c r="H33" s="343">
        <v>93.053899999999999</v>
      </c>
      <c r="I33" s="343">
        <v>91.597399999999993</v>
      </c>
      <c r="J33" s="343">
        <v>89.057299999999998</v>
      </c>
      <c r="K33" s="343">
        <v>88.313900000000004</v>
      </c>
      <c r="L33" s="343">
        <v>86.169799999999995</v>
      </c>
      <c r="M33" s="343">
        <v>87.654499999999999</v>
      </c>
      <c r="N33" s="343">
        <v>83.128100000000003</v>
      </c>
      <c r="O33" s="343">
        <v>84.742599999999996</v>
      </c>
      <c r="P33" s="343">
        <v>83.123400000000004</v>
      </c>
      <c r="Q33" s="343">
        <v>83.297600000000003</v>
      </c>
      <c r="R33" s="343">
        <v>81.486900000000006</v>
      </c>
      <c r="S33" s="343">
        <v>82.660700000000006</v>
      </c>
      <c r="T33" s="343">
        <v>81.959800000000001</v>
      </c>
      <c r="U33" s="343">
        <v>80.427700000000002</v>
      </c>
      <c r="V33" s="343">
        <v>81.671700000000001</v>
      </c>
      <c r="W33" s="343">
        <v>83.310599999999994</v>
      </c>
      <c r="X33" s="343">
        <v>82.829800000000006</v>
      </c>
      <c r="Y33" s="343">
        <v>83.365399999999994</v>
      </c>
      <c r="Z33" s="343">
        <v>83.217299999999994</v>
      </c>
      <c r="AA33" s="343">
        <v>82.416200000000003</v>
      </c>
      <c r="AB33" s="343">
        <v>83.743099999999998</v>
      </c>
      <c r="AC33" s="343">
        <v>83.626599999999996</v>
      </c>
      <c r="AD33" s="343">
        <v>83.556100000000001</v>
      </c>
      <c r="AE33" s="343">
        <v>83.537700000000001</v>
      </c>
      <c r="AF33" s="343">
        <v>83.454899999999995</v>
      </c>
      <c r="AG33" s="343">
        <v>83.615399999999994</v>
      </c>
      <c r="AH33" s="343">
        <v>83.599199999999996</v>
      </c>
      <c r="AI33" s="343">
        <v>83.825000000000003</v>
      </c>
      <c r="AJ33" s="343">
        <v>83.016099999999994</v>
      </c>
      <c r="AK33" s="343">
        <v>83.752499999999998</v>
      </c>
      <c r="AL33" s="343">
        <v>82.94</v>
      </c>
      <c r="AM33" s="343">
        <v>83.386700000000005</v>
      </c>
      <c r="AN33" s="343">
        <v>82.347899999999996</v>
      </c>
      <c r="AO33" s="343">
        <v>81.627700000000004</v>
      </c>
      <c r="AP33" s="343">
        <v>81.084699999999998</v>
      </c>
      <c r="AQ33" s="343">
        <v>80.858599999999996</v>
      </c>
      <c r="AR33" s="343">
        <v>82.142499999999998</v>
      </c>
      <c r="AS33" s="343">
        <v>82.006399999999999</v>
      </c>
      <c r="AT33" s="343">
        <v>81.462699999999998</v>
      </c>
      <c r="AU33" s="343">
        <v>81.100399999999993</v>
      </c>
      <c r="AV33" s="343">
        <v>81.293499999999995</v>
      </c>
      <c r="AW33" s="343">
        <v>80.821399999999997</v>
      </c>
      <c r="AX33" s="343">
        <v>80.93744753</v>
      </c>
      <c r="AY33" s="343">
        <v>80.828974439999996</v>
      </c>
      <c r="AZ33" s="354">
        <v>80.868849999999995</v>
      </c>
      <c r="BA33" s="354">
        <v>80.994529999999997</v>
      </c>
      <c r="BB33" s="354">
        <v>81.373320000000007</v>
      </c>
      <c r="BC33" s="354">
        <v>81.54513</v>
      </c>
      <c r="BD33" s="354">
        <v>81.677269999999993</v>
      </c>
      <c r="BE33" s="354">
        <v>81.714500000000001</v>
      </c>
      <c r="BF33" s="354">
        <v>81.808729999999997</v>
      </c>
      <c r="BG33" s="354">
        <v>81.904700000000005</v>
      </c>
      <c r="BH33" s="354">
        <v>82.078819999999993</v>
      </c>
      <c r="BI33" s="354">
        <v>82.121009999999998</v>
      </c>
      <c r="BJ33" s="354">
        <v>82.107669999999999</v>
      </c>
      <c r="BK33" s="354">
        <v>81.907349999999994</v>
      </c>
      <c r="BL33" s="354">
        <v>81.881500000000003</v>
      </c>
      <c r="BM33" s="354">
        <v>81.898700000000005</v>
      </c>
      <c r="BN33" s="354">
        <v>82.112819999999999</v>
      </c>
      <c r="BO33" s="354">
        <v>82.100679999999997</v>
      </c>
      <c r="BP33" s="354">
        <v>82.016170000000002</v>
      </c>
      <c r="BQ33" s="354">
        <v>81.689030000000002</v>
      </c>
      <c r="BR33" s="354">
        <v>81.587459999999993</v>
      </c>
      <c r="BS33" s="354">
        <v>81.541210000000007</v>
      </c>
      <c r="BT33" s="354">
        <v>81.707890000000006</v>
      </c>
      <c r="BU33" s="354">
        <v>81.654079999999993</v>
      </c>
      <c r="BV33" s="354">
        <v>81.537390000000002</v>
      </c>
    </row>
    <row r="34" spans="1:74" ht="11.1" customHeight="1" x14ac:dyDescent="0.2">
      <c r="A34" s="266" t="s">
        <v>502</v>
      </c>
      <c r="B34" s="516" t="s">
        <v>1396</v>
      </c>
      <c r="C34" s="343">
        <v>88.280299999999997</v>
      </c>
      <c r="D34" s="343">
        <v>88.807100000000005</v>
      </c>
      <c r="E34" s="343">
        <v>88.896100000000004</v>
      </c>
      <c r="F34" s="343">
        <v>87.941100000000006</v>
      </c>
      <c r="G34" s="343">
        <v>88.004000000000005</v>
      </c>
      <c r="H34" s="343">
        <v>86.307299999999998</v>
      </c>
      <c r="I34" s="343">
        <v>85.333799999999997</v>
      </c>
      <c r="J34" s="343">
        <v>86.333500000000001</v>
      </c>
      <c r="K34" s="343">
        <v>87.780199999999994</v>
      </c>
      <c r="L34" s="343">
        <v>86.438000000000002</v>
      </c>
      <c r="M34" s="343">
        <v>86.890100000000004</v>
      </c>
      <c r="N34" s="343">
        <v>83.498400000000004</v>
      </c>
      <c r="O34" s="343">
        <v>85.645799999999994</v>
      </c>
      <c r="P34" s="343">
        <v>84.978099999999998</v>
      </c>
      <c r="Q34" s="343">
        <v>86.0137</v>
      </c>
      <c r="R34" s="343">
        <v>87.468400000000003</v>
      </c>
      <c r="S34" s="343">
        <v>86.851200000000006</v>
      </c>
      <c r="T34" s="343">
        <v>86.467600000000004</v>
      </c>
      <c r="U34" s="343">
        <v>87.424400000000006</v>
      </c>
      <c r="V34" s="343">
        <v>88.073800000000006</v>
      </c>
      <c r="W34" s="343">
        <v>88.807100000000005</v>
      </c>
      <c r="X34" s="343">
        <v>88.510900000000007</v>
      </c>
      <c r="Y34" s="343">
        <v>89.6845</v>
      </c>
      <c r="Z34" s="343">
        <v>90.448899999999995</v>
      </c>
      <c r="AA34" s="343">
        <v>88.223299999999995</v>
      </c>
      <c r="AB34" s="343">
        <v>88.867400000000004</v>
      </c>
      <c r="AC34" s="343">
        <v>90.633600000000001</v>
      </c>
      <c r="AD34" s="343">
        <v>88.069100000000006</v>
      </c>
      <c r="AE34" s="343">
        <v>89.586100000000002</v>
      </c>
      <c r="AF34" s="343">
        <v>89.162000000000006</v>
      </c>
      <c r="AG34" s="343">
        <v>89.4495</v>
      </c>
      <c r="AH34" s="343">
        <v>90.076300000000003</v>
      </c>
      <c r="AI34" s="343">
        <v>89.998099999999994</v>
      </c>
      <c r="AJ34" s="343">
        <v>91.560400000000001</v>
      </c>
      <c r="AK34" s="343">
        <v>89.436599999999999</v>
      </c>
      <c r="AL34" s="343">
        <v>91.352000000000004</v>
      </c>
      <c r="AM34" s="343">
        <v>90.312299999999993</v>
      </c>
      <c r="AN34" s="343">
        <v>89.996700000000004</v>
      </c>
      <c r="AO34" s="343">
        <v>89.3596</v>
      </c>
      <c r="AP34" s="343">
        <v>88.966499999999996</v>
      </c>
      <c r="AQ34" s="343">
        <v>89.856399999999994</v>
      </c>
      <c r="AR34" s="343">
        <v>91.156800000000004</v>
      </c>
      <c r="AS34" s="343">
        <v>89.754000000000005</v>
      </c>
      <c r="AT34" s="343">
        <v>89.474500000000006</v>
      </c>
      <c r="AU34" s="343">
        <v>89.652299999999997</v>
      </c>
      <c r="AV34" s="343">
        <v>89.588200000000001</v>
      </c>
      <c r="AW34" s="343">
        <v>89.977400000000003</v>
      </c>
      <c r="AX34" s="343">
        <v>89.985123950000002</v>
      </c>
      <c r="AY34" s="343">
        <v>90.184132590000004</v>
      </c>
      <c r="AZ34" s="354">
        <v>90.271950000000004</v>
      </c>
      <c r="BA34" s="354">
        <v>90.320440000000005</v>
      </c>
      <c r="BB34" s="354">
        <v>90.331680000000006</v>
      </c>
      <c r="BC34" s="354">
        <v>90.29992</v>
      </c>
      <c r="BD34" s="354">
        <v>90.227270000000004</v>
      </c>
      <c r="BE34" s="354">
        <v>90.057860000000005</v>
      </c>
      <c r="BF34" s="354">
        <v>89.945279999999997</v>
      </c>
      <c r="BG34" s="354">
        <v>89.833690000000004</v>
      </c>
      <c r="BH34" s="354">
        <v>89.7393</v>
      </c>
      <c r="BI34" s="354">
        <v>89.617500000000007</v>
      </c>
      <c r="BJ34" s="354">
        <v>89.48451</v>
      </c>
      <c r="BK34" s="354">
        <v>89.312169999999995</v>
      </c>
      <c r="BL34" s="354">
        <v>89.177940000000007</v>
      </c>
      <c r="BM34" s="354">
        <v>89.053640000000001</v>
      </c>
      <c r="BN34" s="354">
        <v>88.961219999999997</v>
      </c>
      <c r="BO34" s="354">
        <v>88.840360000000004</v>
      </c>
      <c r="BP34" s="354">
        <v>88.712990000000005</v>
      </c>
      <c r="BQ34" s="354">
        <v>88.553510000000003</v>
      </c>
      <c r="BR34" s="354">
        <v>88.432329999999993</v>
      </c>
      <c r="BS34" s="354">
        <v>88.323840000000004</v>
      </c>
      <c r="BT34" s="354">
        <v>88.258679999999998</v>
      </c>
      <c r="BU34" s="354">
        <v>88.152619999999999</v>
      </c>
      <c r="BV34" s="354">
        <v>88.036299999999997</v>
      </c>
    </row>
    <row r="35" spans="1:74" ht="11.1" customHeight="1" x14ac:dyDescent="0.2">
      <c r="A35" s="266" t="s">
        <v>503</v>
      </c>
      <c r="B35" s="516" t="s">
        <v>1053</v>
      </c>
      <c r="C35" s="343">
        <v>99.037800000000004</v>
      </c>
      <c r="D35" s="343">
        <v>98.632099999999994</v>
      </c>
      <c r="E35" s="343">
        <v>98.581699999999998</v>
      </c>
      <c r="F35" s="343">
        <v>97.468100000000007</v>
      </c>
      <c r="G35" s="343">
        <v>97.407499999999999</v>
      </c>
      <c r="H35" s="343">
        <v>96.602699999999999</v>
      </c>
      <c r="I35" s="343">
        <v>96.249499999999998</v>
      </c>
      <c r="J35" s="343">
        <v>95.993899999999996</v>
      </c>
      <c r="K35" s="343">
        <v>95.400400000000005</v>
      </c>
      <c r="L35" s="343">
        <v>95.289900000000003</v>
      </c>
      <c r="M35" s="343">
        <v>95.007300000000001</v>
      </c>
      <c r="N35" s="343">
        <v>91.928600000000003</v>
      </c>
      <c r="O35" s="343">
        <v>95.431700000000006</v>
      </c>
      <c r="P35" s="343">
        <v>97.400599999999997</v>
      </c>
      <c r="Q35" s="343">
        <v>97.317400000000006</v>
      </c>
      <c r="R35" s="343">
        <v>98.195999999999998</v>
      </c>
      <c r="S35" s="343">
        <v>97.174899999999994</v>
      </c>
      <c r="T35" s="343">
        <v>97.443799999999996</v>
      </c>
      <c r="U35" s="343">
        <v>97.269800000000004</v>
      </c>
      <c r="V35" s="343">
        <v>97.811700000000002</v>
      </c>
      <c r="W35" s="343">
        <v>98.473799999999997</v>
      </c>
      <c r="X35" s="343">
        <v>97.901700000000005</v>
      </c>
      <c r="Y35" s="343">
        <v>97.812200000000004</v>
      </c>
      <c r="Z35" s="343">
        <v>98.427199999999999</v>
      </c>
      <c r="AA35" s="343">
        <v>96.384200000000007</v>
      </c>
      <c r="AB35" s="343">
        <v>98.414400000000001</v>
      </c>
      <c r="AC35" s="343">
        <v>98.308800000000005</v>
      </c>
      <c r="AD35" s="343">
        <v>98.474100000000007</v>
      </c>
      <c r="AE35" s="343">
        <v>99.533000000000001</v>
      </c>
      <c r="AF35" s="343">
        <v>99.940600000000003</v>
      </c>
      <c r="AG35" s="343">
        <v>99.907499999999999</v>
      </c>
      <c r="AH35" s="343">
        <v>99.979399999999998</v>
      </c>
      <c r="AI35" s="343">
        <v>100.2517</v>
      </c>
      <c r="AJ35" s="343">
        <v>100.92959999999999</v>
      </c>
      <c r="AK35" s="343">
        <v>101.89879999999999</v>
      </c>
      <c r="AL35" s="343">
        <v>102.09990000000001</v>
      </c>
      <c r="AM35" s="343">
        <v>100.90819999999999</v>
      </c>
      <c r="AN35" s="343">
        <v>102.3781</v>
      </c>
      <c r="AO35" s="343">
        <v>103.33199999999999</v>
      </c>
      <c r="AP35" s="343">
        <v>103.012</v>
      </c>
      <c r="AQ35" s="343">
        <v>101.6048</v>
      </c>
      <c r="AR35" s="343">
        <v>102.9333</v>
      </c>
      <c r="AS35" s="343">
        <v>104.1979</v>
      </c>
      <c r="AT35" s="343">
        <v>104.27589999999999</v>
      </c>
      <c r="AU35" s="343">
        <v>104.61620000000001</v>
      </c>
      <c r="AV35" s="343">
        <v>103.78400000000001</v>
      </c>
      <c r="AW35" s="343">
        <v>103.0932</v>
      </c>
      <c r="AX35" s="343">
        <v>103.1516321</v>
      </c>
      <c r="AY35" s="343">
        <v>103.3010148</v>
      </c>
      <c r="AZ35" s="354">
        <v>103.4413</v>
      </c>
      <c r="BA35" s="354">
        <v>103.6587</v>
      </c>
      <c r="BB35" s="354">
        <v>104.1362</v>
      </c>
      <c r="BC35" s="354">
        <v>104.37050000000001</v>
      </c>
      <c r="BD35" s="354">
        <v>104.5446</v>
      </c>
      <c r="BE35" s="354">
        <v>104.57380000000001</v>
      </c>
      <c r="BF35" s="354">
        <v>104.691</v>
      </c>
      <c r="BG35" s="354">
        <v>104.8115</v>
      </c>
      <c r="BH35" s="354">
        <v>104.96429999999999</v>
      </c>
      <c r="BI35" s="354">
        <v>105.0697</v>
      </c>
      <c r="BJ35" s="354">
        <v>105.1568</v>
      </c>
      <c r="BK35" s="354">
        <v>105.0924</v>
      </c>
      <c r="BL35" s="354">
        <v>105.24250000000001</v>
      </c>
      <c r="BM35" s="354">
        <v>105.4739</v>
      </c>
      <c r="BN35" s="354">
        <v>106.0115</v>
      </c>
      <c r="BO35" s="354">
        <v>106.2372</v>
      </c>
      <c r="BP35" s="354">
        <v>106.37560000000001</v>
      </c>
      <c r="BQ35" s="354">
        <v>106.22750000000001</v>
      </c>
      <c r="BR35" s="354">
        <v>106.34099999999999</v>
      </c>
      <c r="BS35" s="354">
        <v>106.51690000000001</v>
      </c>
      <c r="BT35" s="354">
        <v>106.9083</v>
      </c>
      <c r="BU35" s="354">
        <v>107.09399999999999</v>
      </c>
      <c r="BV35" s="354">
        <v>107.22709999999999</v>
      </c>
    </row>
    <row r="36" spans="1:74" ht="11.1" customHeight="1" x14ac:dyDescent="0.2">
      <c r="A36" s="266" t="s">
        <v>504</v>
      </c>
      <c r="B36" s="516" t="s">
        <v>1397</v>
      </c>
      <c r="C36" s="343">
        <v>102.03440000000001</v>
      </c>
      <c r="D36" s="343">
        <v>105.1039</v>
      </c>
      <c r="E36" s="343">
        <v>104.05500000000001</v>
      </c>
      <c r="F36" s="343">
        <v>102.4603</v>
      </c>
      <c r="G36" s="343">
        <v>102.9983</v>
      </c>
      <c r="H36" s="343">
        <v>102.78489999999999</v>
      </c>
      <c r="I36" s="343">
        <v>102.33150000000001</v>
      </c>
      <c r="J36" s="343">
        <v>102.0997</v>
      </c>
      <c r="K36" s="343">
        <v>103.72490000000001</v>
      </c>
      <c r="L36" s="343">
        <v>102.4933</v>
      </c>
      <c r="M36" s="343">
        <v>101.5911</v>
      </c>
      <c r="N36" s="343">
        <v>101.01860000000001</v>
      </c>
      <c r="O36" s="343">
        <v>103.8104</v>
      </c>
      <c r="P36" s="343">
        <v>104.4945</v>
      </c>
      <c r="Q36" s="343">
        <v>101.4502</v>
      </c>
      <c r="R36" s="343">
        <v>101.16889999999999</v>
      </c>
      <c r="S36" s="343">
        <v>101.66</v>
      </c>
      <c r="T36" s="343">
        <v>100.2747</v>
      </c>
      <c r="U36" s="343">
        <v>100.0594</v>
      </c>
      <c r="V36" s="343">
        <v>100.3053</v>
      </c>
      <c r="W36" s="343">
        <v>99.960700000000003</v>
      </c>
      <c r="X36" s="343">
        <v>100.6812</v>
      </c>
      <c r="Y36" s="343">
        <v>98.576300000000003</v>
      </c>
      <c r="Z36" s="343">
        <v>98.233500000000006</v>
      </c>
      <c r="AA36" s="343">
        <v>94.960300000000004</v>
      </c>
      <c r="AB36" s="343">
        <v>95.788499999999999</v>
      </c>
      <c r="AC36" s="343">
        <v>94.3005</v>
      </c>
      <c r="AD36" s="343">
        <v>94.249300000000005</v>
      </c>
      <c r="AE36" s="343">
        <v>93.525599999999997</v>
      </c>
      <c r="AF36" s="343">
        <v>94.192400000000006</v>
      </c>
      <c r="AG36" s="343">
        <v>94.320800000000006</v>
      </c>
      <c r="AH36" s="343">
        <v>93.617699999999999</v>
      </c>
      <c r="AI36" s="343">
        <v>94.0488</v>
      </c>
      <c r="AJ36" s="343">
        <v>95.449200000000005</v>
      </c>
      <c r="AK36" s="343">
        <v>95.638000000000005</v>
      </c>
      <c r="AL36" s="343">
        <v>95.443899999999999</v>
      </c>
      <c r="AM36" s="343">
        <v>96.927199999999999</v>
      </c>
      <c r="AN36" s="343">
        <v>97.972300000000004</v>
      </c>
      <c r="AO36" s="343">
        <v>99.110100000000003</v>
      </c>
      <c r="AP36" s="343">
        <v>97.438699999999997</v>
      </c>
      <c r="AQ36" s="343">
        <v>96.075400000000002</v>
      </c>
      <c r="AR36" s="343">
        <v>94.9619</v>
      </c>
      <c r="AS36" s="343">
        <v>95.441699999999997</v>
      </c>
      <c r="AT36" s="343">
        <v>96.316100000000006</v>
      </c>
      <c r="AU36" s="343">
        <v>96.623800000000003</v>
      </c>
      <c r="AV36" s="343">
        <v>95.7196</v>
      </c>
      <c r="AW36" s="343">
        <v>95.413700000000006</v>
      </c>
      <c r="AX36" s="343">
        <v>94.811125189999998</v>
      </c>
      <c r="AY36" s="343">
        <v>94.587829260000007</v>
      </c>
      <c r="AZ36" s="354">
        <v>94.398200000000003</v>
      </c>
      <c r="BA36" s="354">
        <v>94.245649999999998</v>
      </c>
      <c r="BB36" s="354">
        <v>94.189530000000005</v>
      </c>
      <c r="BC36" s="354">
        <v>94.066569999999999</v>
      </c>
      <c r="BD36" s="354">
        <v>93.936139999999995</v>
      </c>
      <c r="BE36" s="354">
        <v>93.738489999999999</v>
      </c>
      <c r="BF36" s="354">
        <v>93.63794</v>
      </c>
      <c r="BG36" s="354">
        <v>93.574740000000006</v>
      </c>
      <c r="BH36" s="354">
        <v>93.588279999999997</v>
      </c>
      <c r="BI36" s="354">
        <v>93.570250000000001</v>
      </c>
      <c r="BJ36" s="354">
        <v>93.560029999999998</v>
      </c>
      <c r="BK36" s="354">
        <v>93.51661</v>
      </c>
      <c r="BL36" s="354">
        <v>93.552779999999998</v>
      </c>
      <c r="BM36" s="354">
        <v>93.627529999999993</v>
      </c>
      <c r="BN36" s="354">
        <v>93.848050000000001</v>
      </c>
      <c r="BO36" s="354">
        <v>93.919539999999998</v>
      </c>
      <c r="BP36" s="354">
        <v>93.949200000000005</v>
      </c>
      <c r="BQ36" s="354">
        <v>93.828230000000005</v>
      </c>
      <c r="BR36" s="354">
        <v>93.855819999999994</v>
      </c>
      <c r="BS36" s="354">
        <v>93.923190000000005</v>
      </c>
      <c r="BT36" s="354">
        <v>94.120980000000003</v>
      </c>
      <c r="BU36" s="354">
        <v>94.199879999999993</v>
      </c>
      <c r="BV36" s="354">
        <v>94.250559999999993</v>
      </c>
    </row>
    <row r="37" spans="1:74" ht="11.1" customHeight="1" x14ac:dyDescent="0.2">
      <c r="A37" s="266" t="s">
        <v>505</v>
      </c>
      <c r="B37" s="516" t="s">
        <v>1398</v>
      </c>
      <c r="C37" s="343">
        <v>97.553600000000003</v>
      </c>
      <c r="D37" s="343">
        <v>99.630300000000005</v>
      </c>
      <c r="E37" s="343">
        <v>98.923000000000002</v>
      </c>
      <c r="F37" s="343">
        <v>100.9004</v>
      </c>
      <c r="G37" s="343">
        <v>102.4335</v>
      </c>
      <c r="H37" s="343">
        <v>101.78060000000001</v>
      </c>
      <c r="I37" s="343">
        <v>103.50230000000001</v>
      </c>
      <c r="J37" s="343">
        <v>101.6293</v>
      </c>
      <c r="K37" s="343">
        <v>100.87309999999999</v>
      </c>
      <c r="L37" s="343">
        <v>102.4325</v>
      </c>
      <c r="M37" s="343">
        <v>98.889799999999994</v>
      </c>
      <c r="N37" s="343">
        <v>96.715000000000003</v>
      </c>
      <c r="O37" s="343">
        <v>99.881299999999996</v>
      </c>
      <c r="P37" s="343">
        <v>101.14360000000001</v>
      </c>
      <c r="Q37" s="343">
        <v>100.6956</v>
      </c>
      <c r="R37" s="343">
        <v>101.5003</v>
      </c>
      <c r="S37" s="343">
        <v>100.26819999999999</v>
      </c>
      <c r="T37" s="343">
        <v>100.5034</v>
      </c>
      <c r="U37" s="343">
        <v>98.985699999999994</v>
      </c>
      <c r="V37" s="343">
        <v>98.741299999999995</v>
      </c>
      <c r="W37" s="343">
        <v>99.916399999999996</v>
      </c>
      <c r="X37" s="343">
        <v>97.805000000000007</v>
      </c>
      <c r="Y37" s="343">
        <v>99.019300000000001</v>
      </c>
      <c r="Z37" s="343">
        <v>98.835999999999999</v>
      </c>
      <c r="AA37" s="343">
        <v>96.600700000000003</v>
      </c>
      <c r="AB37" s="343">
        <v>97.252499999999998</v>
      </c>
      <c r="AC37" s="343">
        <v>97.724699999999999</v>
      </c>
      <c r="AD37" s="343">
        <v>96.107900000000001</v>
      </c>
      <c r="AE37" s="343">
        <v>99.359300000000005</v>
      </c>
      <c r="AF37" s="343">
        <v>95.201499999999996</v>
      </c>
      <c r="AG37" s="343">
        <v>96.196600000000004</v>
      </c>
      <c r="AH37" s="343">
        <v>98.498099999999994</v>
      </c>
      <c r="AI37" s="343">
        <v>97.349699999999999</v>
      </c>
      <c r="AJ37" s="343">
        <v>95.825800000000001</v>
      </c>
      <c r="AK37" s="343">
        <v>94.938100000000006</v>
      </c>
      <c r="AL37" s="343">
        <v>96.624600000000001</v>
      </c>
      <c r="AM37" s="343">
        <v>97.111999999999995</v>
      </c>
      <c r="AN37" s="343">
        <v>96.340999999999994</v>
      </c>
      <c r="AO37" s="343">
        <v>97.440399999999997</v>
      </c>
      <c r="AP37" s="343">
        <v>97.875200000000007</v>
      </c>
      <c r="AQ37" s="343">
        <v>96.476699999999994</v>
      </c>
      <c r="AR37" s="343">
        <v>99.347099999999998</v>
      </c>
      <c r="AS37" s="343">
        <v>99.5809</v>
      </c>
      <c r="AT37" s="343">
        <v>99.808300000000003</v>
      </c>
      <c r="AU37" s="343">
        <v>100.06480000000001</v>
      </c>
      <c r="AV37" s="343">
        <v>99.648399999999995</v>
      </c>
      <c r="AW37" s="343">
        <v>99.382000000000005</v>
      </c>
      <c r="AX37" s="343">
        <v>99.817765559999998</v>
      </c>
      <c r="AY37" s="343">
        <v>99.788521849999995</v>
      </c>
      <c r="AZ37" s="354">
        <v>99.96208</v>
      </c>
      <c r="BA37" s="354">
        <v>100.2383</v>
      </c>
      <c r="BB37" s="354">
        <v>100.938</v>
      </c>
      <c r="BC37" s="354">
        <v>101.17870000000001</v>
      </c>
      <c r="BD37" s="354">
        <v>101.2814</v>
      </c>
      <c r="BE37" s="354">
        <v>100.99850000000001</v>
      </c>
      <c r="BF37" s="354">
        <v>101.0108</v>
      </c>
      <c r="BG37" s="354">
        <v>101.0707</v>
      </c>
      <c r="BH37" s="354">
        <v>101.3498</v>
      </c>
      <c r="BI37" s="354">
        <v>101.3763</v>
      </c>
      <c r="BJ37" s="354">
        <v>101.32170000000001</v>
      </c>
      <c r="BK37" s="354">
        <v>100.905</v>
      </c>
      <c r="BL37" s="354">
        <v>100.8991</v>
      </c>
      <c r="BM37" s="354">
        <v>101.0231</v>
      </c>
      <c r="BN37" s="354">
        <v>101.6923</v>
      </c>
      <c r="BO37" s="354">
        <v>101.76439999999999</v>
      </c>
      <c r="BP37" s="354">
        <v>101.65479999999999</v>
      </c>
      <c r="BQ37" s="354">
        <v>100.9378</v>
      </c>
      <c r="BR37" s="354">
        <v>100.78400000000001</v>
      </c>
      <c r="BS37" s="354">
        <v>100.7679</v>
      </c>
      <c r="BT37" s="354">
        <v>101.2513</v>
      </c>
      <c r="BU37" s="354">
        <v>101.23869999999999</v>
      </c>
      <c r="BV37" s="354">
        <v>101.09229999999999</v>
      </c>
    </row>
    <row r="38" spans="1:74" ht="11.1" customHeight="1" x14ac:dyDescent="0.2">
      <c r="A38" s="130" t="s">
        <v>496</v>
      </c>
      <c r="B38" s="760" t="s">
        <v>1602</v>
      </c>
      <c r="C38" s="343">
        <v>96.810270310000007</v>
      </c>
      <c r="D38" s="343">
        <v>98.282303350000007</v>
      </c>
      <c r="E38" s="343">
        <v>97.8272671</v>
      </c>
      <c r="F38" s="343">
        <v>97.562260570000007</v>
      </c>
      <c r="G38" s="343">
        <v>98.065748220000003</v>
      </c>
      <c r="H38" s="343">
        <v>97.441023680000001</v>
      </c>
      <c r="I38" s="343">
        <v>97.62351572</v>
      </c>
      <c r="J38" s="343">
        <v>96.848084170000007</v>
      </c>
      <c r="K38" s="343">
        <v>96.96220649</v>
      </c>
      <c r="L38" s="343">
        <v>96.660691470000003</v>
      </c>
      <c r="M38" s="343">
        <v>95.210103570000001</v>
      </c>
      <c r="N38" s="343">
        <v>92.608961829999998</v>
      </c>
      <c r="O38" s="343">
        <v>95.782786650000006</v>
      </c>
      <c r="P38" s="343">
        <v>96.571213659999998</v>
      </c>
      <c r="Q38" s="343">
        <v>95.989422129999994</v>
      </c>
      <c r="R38" s="343">
        <v>96.4023945</v>
      </c>
      <c r="S38" s="343">
        <v>95.886673470000005</v>
      </c>
      <c r="T38" s="343">
        <v>95.261567580000005</v>
      </c>
      <c r="U38" s="343">
        <v>95.066627909999994</v>
      </c>
      <c r="V38" s="343">
        <v>95.142133119999997</v>
      </c>
      <c r="W38" s="343">
        <v>96.031825170000005</v>
      </c>
      <c r="X38" s="343">
        <v>95.235120699999996</v>
      </c>
      <c r="Y38" s="343">
        <v>95.325326340000004</v>
      </c>
      <c r="Z38" s="343">
        <v>95.454072479999994</v>
      </c>
      <c r="AA38" s="343">
        <v>93.059406569999993</v>
      </c>
      <c r="AB38" s="343">
        <v>93.799149900000003</v>
      </c>
      <c r="AC38" s="343">
        <v>94.135474110000004</v>
      </c>
      <c r="AD38" s="343">
        <v>92.997681920000005</v>
      </c>
      <c r="AE38" s="343">
        <v>94.436897490000007</v>
      </c>
      <c r="AF38" s="343">
        <v>93.181688519999994</v>
      </c>
      <c r="AG38" s="343">
        <v>93.284294110000005</v>
      </c>
      <c r="AH38" s="343">
        <v>94.009196540000005</v>
      </c>
      <c r="AI38" s="343">
        <v>94.03808085</v>
      </c>
      <c r="AJ38" s="343">
        <v>94.157226910000006</v>
      </c>
      <c r="AK38" s="343">
        <v>93.747565469999998</v>
      </c>
      <c r="AL38" s="343">
        <v>94.990273169999995</v>
      </c>
      <c r="AM38" s="343">
        <v>94.594333539999994</v>
      </c>
      <c r="AN38" s="343">
        <v>94.327194730000002</v>
      </c>
      <c r="AO38" s="343">
        <v>94.690311260000001</v>
      </c>
      <c r="AP38" s="343">
        <v>94.361886850000005</v>
      </c>
      <c r="AQ38" s="343">
        <v>93.780997080000006</v>
      </c>
      <c r="AR38" s="343">
        <v>94.875279930000005</v>
      </c>
      <c r="AS38" s="343">
        <v>95.192495289999997</v>
      </c>
      <c r="AT38" s="343">
        <v>95.410789789999995</v>
      </c>
      <c r="AU38" s="343">
        <v>95.448353389999994</v>
      </c>
      <c r="AV38" s="343">
        <v>95.061819639999996</v>
      </c>
      <c r="AW38" s="343">
        <v>94.886692620000005</v>
      </c>
      <c r="AX38" s="343">
        <v>94.78828043</v>
      </c>
      <c r="AY38" s="343">
        <v>94.714372190000006</v>
      </c>
      <c r="AZ38" s="354">
        <v>94.739260000000002</v>
      </c>
      <c r="BA38" s="354">
        <v>94.828789999999998</v>
      </c>
      <c r="BB38" s="354">
        <v>95.187799999999996</v>
      </c>
      <c r="BC38" s="354">
        <v>95.252970000000005</v>
      </c>
      <c r="BD38" s="354">
        <v>95.229159999999993</v>
      </c>
      <c r="BE38" s="354">
        <v>94.957390000000004</v>
      </c>
      <c r="BF38" s="354">
        <v>94.874830000000003</v>
      </c>
      <c r="BG38" s="354">
        <v>94.822490000000002</v>
      </c>
      <c r="BH38" s="354">
        <v>94.892809999999997</v>
      </c>
      <c r="BI38" s="354">
        <v>94.831639999999993</v>
      </c>
      <c r="BJ38" s="354">
        <v>94.731399999999994</v>
      </c>
      <c r="BK38" s="354">
        <v>94.416889999999995</v>
      </c>
      <c r="BL38" s="354">
        <v>94.369900000000001</v>
      </c>
      <c r="BM38" s="354">
        <v>94.415239999999997</v>
      </c>
      <c r="BN38" s="354">
        <v>94.828299999999999</v>
      </c>
      <c r="BO38" s="354">
        <v>94.851749999999996</v>
      </c>
      <c r="BP38" s="354">
        <v>94.760980000000004</v>
      </c>
      <c r="BQ38" s="354">
        <v>94.28398</v>
      </c>
      <c r="BR38" s="354">
        <v>94.168790000000001</v>
      </c>
      <c r="BS38" s="354">
        <v>94.1434</v>
      </c>
      <c r="BT38" s="354">
        <v>94.434010000000001</v>
      </c>
      <c r="BU38" s="354">
        <v>94.418549999999996</v>
      </c>
      <c r="BV38" s="354">
        <v>94.323239999999998</v>
      </c>
    </row>
    <row r="39" spans="1:74" ht="11.1" customHeight="1" x14ac:dyDescent="0.2">
      <c r="A39" s="130" t="s">
        <v>497</v>
      </c>
      <c r="B39" s="760" t="s">
        <v>1603</v>
      </c>
      <c r="C39" s="343">
        <v>98.299993749999999</v>
      </c>
      <c r="D39" s="343">
        <v>99.709456250000002</v>
      </c>
      <c r="E39" s="343">
        <v>99.799899999999994</v>
      </c>
      <c r="F39" s="343">
        <v>99.266324999999995</v>
      </c>
      <c r="G39" s="343">
        <v>99.325024999999997</v>
      </c>
      <c r="H39" s="343">
        <v>98.866387500000002</v>
      </c>
      <c r="I39" s="343">
        <v>98.743525000000005</v>
      </c>
      <c r="J39" s="343">
        <v>98.382837499999994</v>
      </c>
      <c r="K39" s="343">
        <v>98.42844375</v>
      </c>
      <c r="L39" s="343">
        <v>97.975875000000002</v>
      </c>
      <c r="M39" s="343">
        <v>97.121799999999993</v>
      </c>
      <c r="N39" s="343">
        <v>95.229831250000004</v>
      </c>
      <c r="O39" s="343">
        <v>97.547162499999999</v>
      </c>
      <c r="P39" s="343">
        <v>97.604200000000006</v>
      </c>
      <c r="Q39" s="343">
        <v>96.668962500000006</v>
      </c>
      <c r="R39" s="343">
        <v>97.192318749999998</v>
      </c>
      <c r="S39" s="343">
        <v>97.203900000000004</v>
      </c>
      <c r="T39" s="343">
        <v>96.185343750000001</v>
      </c>
      <c r="U39" s="343">
        <v>96.238556250000002</v>
      </c>
      <c r="V39" s="343">
        <v>96.471549999999993</v>
      </c>
      <c r="W39" s="343">
        <v>96.904781249999999</v>
      </c>
      <c r="X39" s="343">
        <v>96.403975000000003</v>
      </c>
      <c r="Y39" s="343">
        <v>96.514431250000001</v>
      </c>
      <c r="Z39" s="343">
        <v>96.369162500000002</v>
      </c>
      <c r="AA39" s="343">
        <v>94.262393750000001</v>
      </c>
      <c r="AB39" s="343">
        <v>95.482581249999996</v>
      </c>
      <c r="AC39" s="343">
        <v>95.449418750000007</v>
      </c>
      <c r="AD39" s="343">
        <v>94.644518750000003</v>
      </c>
      <c r="AE39" s="343">
        <v>95.275424999999998</v>
      </c>
      <c r="AF39" s="343">
        <v>95.1024125</v>
      </c>
      <c r="AG39" s="343">
        <v>94.549981250000002</v>
      </c>
      <c r="AH39" s="343">
        <v>95.017206250000001</v>
      </c>
      <c r="AI39" s="343">
        <v>95.125856249999998</v>
      </c>
      <c r="AJ39" s="343">
        <v>95.280081249999995</v>
      </c>
      <c r="AK39" s="343">
        <v>95.370037499999995</v>
      </c>
      <c r="AL39" s="343">
        <v>95.920206250000007</v>
      </c>
      <c r="AM39" s="343">
        <v>95.782650000000004</v>
      </c>
      <c r="AN39" s="343">
        <v>96.457068750000005</v>
      </c>
      <c r="AO39" s="343">
        <v>96.679818749999995</v>
      </c>
      <c r="AP39" s="343">
        <v>96.241606250000004</v>
      </c>
      <c r="AQ39" s="343">
        <v>96.217250000000007</v>
      </c>
      <c r="AR39" s="343">
        <v>96.237631250000007</v>
      </c>
      <c r="AS39" s="343">
        <v>96.535681249999996</v>
      </c>
      <c r="AT39" s="343">
        <v>96.890956250000002</v>
      </c>
      <c r="AU39" s="343">
        <v>96.497924999999995</v>
      </c>
      <c r="AV39" s="343">
        <v>95.957243750000004</v>
      </c>
      <c r="AW39" s="343">
        <v>95.85439375</v>
      </c>
      <c r="AX39" s="343">
        <v>95.682012560000004</v>
      </c>
      <c r="AY39" s="343">
        <v>95.758271570000005</v>
      </c>
      <c r="AZ39" s="354">
        <v>95.780510000000007</v>
      </c>
      <c r="BA39" s="354">
        <v>95.83126</v>
      </c>
      <c r="BB39" s="354">
        <v>95.992810000000006</v>
      </c>
      <c r="BC39" s="354">
        <v>96.038889999999995</v>
      </c>
      <c r="BD39" s="354">
        <v>96.051770000000005</v>
      </c>
      <c r="BE39" s="354">
        <v>95.957350000000005</v>
      </c>
      <c r="BF39" s="354">
        <v>95.959429999999998</v>
      </c>
      <c r="BG39" s="354">
        <v>95.983900000000006</v>
      </c>
      <c r="BH39" s="354">
        <v>96.076369999999997</v>
      </c>
      <c r="BI39" s="354">
        <v>96.111429999999999</v>
      </c>
      <c r="BJ39" s="354">
        <v>96.134680000000003</v>
      </c>
      <c r="BK39" s="354">
        <v>96.074749999999995</v>
      </c>
      <c r="BL39" s="354">
        <v>96.127899999999997</v>
      </c>
      <c r="BM39" s="354">
        <v>96.222769999999997</v>
      </c>
      <c r="BN39" s="354">
        <v>96.492940000000004</v>
      </c>
      <c r="BO39" s="354">
        <v>96.57105</v>
      </c>
      <c r="BP39" s="354">
        <v>96.590699999999998</v>
      </c>
      <c r="BQ39" s="354">
        <v>96.416650000000004</v>
      </c>
      <c r="BR39" s="354">
        <v>96.420779999999993</v>
      </c>
      <c r="BS39" s="354">
        <v>96.467860000000002</v>
      </c>
      <c r="BT39" s="354">
        <v>96.673990000000003</v>
      </c>
      <c r="BU39" s="354">
        <v>96.719909999999999</v>
      </c>
      <c r="BV39" s="354">
        <v>96.721720000000005</v>
      </c>
    </row>
    <row r="40" spans="1:74" ht="11.1" customHeight="1" x14ac:dyDescent="0.2">
      <c r="A40" s="130" t="s">
        <v>498</v>
      </c>
      <c r="B40" s="760" t="s">
        <v>1604</v>
      </c>
      <c r="C40" s="343">
        <v>97.724893829999999</v>
      </c>
      <c r="D40" s="343">
        <v>98.63936416</v>
      </c>
      <c r="E40" s="343">
        <v>98.793499969999999</v>
      </c>
      <c r="F40" s="343">
        <v>98.721761490000006</v>
      </c>
      <c r="G40" s="343">
        <v>98.575649490000004</v>
      </c>
      <c r="H40" s="343">
        <v>98.076778619999999</v>
      </c>
      <c r="I40" s="343">
        <v>98.346382899999995</v>
      </c>
      <c r="J40" s="343">
        <v>97.797482299999999</v>
      </c>
      <c r="K40" s="343">
        <v>97.527824690000003</v>
      </c>
      <c r="L40" s="343">
        <v>97.462965729999993</v>
      </c>
      <c r="M40" s="343">
        <v>96.224198909999998</v>
      </c>
      <c r="N40" s="343">
        <v>93.724811079999995</v>
      </c>
      <c r="O40" s="343">
        <v>96.480741230000007</v>
      </c>
      <c r="P40" s="343">
        <v>97.045133739999997</v>
      </c>
      <c r="Q40" s="343">
        <v>96.663111599999993</v>
      </c>
      <c r="R40" s="343">
        <v>97.211621550000004</v>
      </c>
      <c r="S40" s="343">
        <v>96.850241639999993</v>
      </c>
      <c r="T40" s="343">
        <v>96.269537839999998</v>
      </c>
      <c r="U40" s="343">
        <v>96.472740590000001</v>
      </c>
      <c r="V40" s="343">
        <v>96.47422229</v>
      </c>
      <c r="W40" s="343">
        <v>97.138556820000005</v>
      </c>
      <c r="X40" s="343">
        <v>96.283258489999994</v>
      </c>
      <c r="Y40" s="343">
        <v>96.720391550000002</v>
      </c>
      <c r="Z40" s="343">
        <v>96.848243120000006</v>
      </c>
      <c r="AA40" s="343">
        <v>94.840760599999996</v>
      </c>
      <c r="AB40" s="343">
        <v>95.972970649999993</v>
      </c>
      <c r="AC40" s="343">
        <v>96.271262059999998</v>
      </c>
      <c r="AD40" s="343">
        <v>95.565521590000003</v>
      </c>
      <c r="AE40" s="343">
        <v>96.632509450000001</v>
      </c>
      <c r="AF40" s="343">
        <v>95.914910239999998</v>
      </c>
      <c r="AG40" s="343">
        <v>95.163180170000004</v>
      </c>
      <c r="AH40" s="343">
        <v>95.840004769999993</v>
      </c>
      <c r="AI40" s="343">
        <v>95.725639349999994</v>
      </c>
      <c r="AJ40" s="343">
        <v>95.308169620000001</v>
      </c>
      <c r="AK40" s="343">
        <v>95.656190350000003</v>
      </c>
      <c r="AL40" s="343">
        <v>96.500838970000004</v>
      </c>
      <c r="AM40" s="343">
        <v>95.579366239999999</v>
      </c>
      <c r="AN40" s="343">
        <v>95.984461499999995</v>
      </c>
      <c r="AO40" s="343">
        <v>96.343363699999998</v>
      </c>
      <c r="AP40" s="343">
        <v>96.322267409999995</v>
      </c>
      <c r="AQ40" s="343">
        <v>96.110852190000003</v>
      </c>
      <c r="AR40" s="343">
        <v>96.909766880000006</v>
      </c>
      <c r="AS40" s="343">
        <v>97.436272099999996</v>
      </c>
      <c r="AT40" s="343">
        <v>97.665344849999997</v>
      </c>
      <c r="AU40" s="343">
        <v>97.464788510000005</v>
      </c>
      <c r="AV40" s="343">
        <v>97.030734580000001</v>
      </c>
      <c r="AW40" s="343">
        <v>97.025384380000006</v>
      </c>
      <c r="AX40" s="343">
        <v>96.914555759999999</v>
      </c>
      <c r="AY40" s="343">
        <v>96.930951840000006</v>
      </c>
      <c r="AZ40" s="354">
        <v>96.997100000000003</v>
      </c>
      <c r="BA40" s="354">
        <v>97.12021</v>
      </c>
      <c r="BB40" s="354">
        <v>97.463160000000002</v>
      </c>
      <c r="BC40" s="354">
        <v>97.578019999999995</v>
      </c>
      <c r="BD40" s="354">
        <v>97.627669999999995</v>
      </c>
      <c r="BE40" s="354">
        <v>97.496960000000001</v>
      </c>
      <c r="BF40" s="354">
        <v>97.502560000000003</v>
      </c>
      <c r="BG40" s="354">
        <v>97.529309999999995</v>
      </c>
      <c r="BH40" s="354">
        <v>97.638400000000004</v>
      </c>
      <c r="BI40" s="354">
        <v>97.661569999999998</v>
      </c>
      <c r="BJ40" s="354">
        <v>97.66</v>
      </c>
      <c r="BK40" s="354">
        <v>97.506630000000001</v>
      </c>
      <c r="BL40" s="354">
        <v>97.550880000000006</v>
      </c>
      <c r="BM40" s="354">
        <v>97.665689999999998</v>
      </c>
      <c r="BN40" s="354">
        <v>98.067850000000007</v>
      </c>
      <c r="BO40" s="354">
        <v>98.161190000000005</v>
      </c>
      <c r="BP40" s="354">
        <v>98.162490000000005</v>
      </c>
      <c r="BQ40" s="354">
        <v>97.86054</v>
      </c>
      <c r="BR40" s="354">
        <v>97.836200000000005</v>
      </c>
      <c r="BS40" s="354">
        <v>97.878249999999994</v>
      </c>
      <c r="BT40" s="354">
        <v>98.162049999999994</v>
      </c>
      <c r="BU40" s="354">
        <v>98.205340000000007</v>
      </c>
      <c r="BV40" s="354">
        <v>98.183490000000006</v>
      </c>
    </row>
    <row r="41" spans="1:74" ht="11.1" customHeight="1" x14ac:dyDescent="0.2">
      <c r="A41" s="130" t="s">
        <v>499</v>
      </c>
      <c r="B41" s="760" t="s">
        <v>1605</v>
      </c>
      <c r="C41" s="343">
        <v>96.388253210000002</v>
      </c>
      <c r="D41" s="343">
        <v>96.981591449999996</v>
      </c>
      <c r="E41" s="343">
        <v>97.019088909999994</v>
      </c>
      <c r="F41" s="343">
        <v>96.46142897</v>
      </c>
      <c r="G41" s="343">
        <v>96.336500939999993</v>
      </c>
      <c r="H41" s="343">
        <v>95.734710460000002</v>
      </c>
      <c r="I41" s="343">
        <v>95.71876451</v>
      </c>
      <c r="J41" s="343">
        <v>95.143120609999997</v>
      </c>
      <c r="K41" s="343">
        <v>94.825797039999998</v>
      </c>
      <c r="L41" s="343">
        <v>94.228734329999995</v>
      </c>
      <c r="M41" s="343">
        <v>93.180019220000005</v>
      </c>
      <c r="N41" s="343">
        <v>89.616847010000001</v>
      </c>
      <c r="O41" s="343">
        <v>93.607358610000006</v>
      </c>
      <c r="P41" s="343">
        <v>94.677838609999995</v>
      </c>
      <c r="Q41" s="343">
        <v>94.51373092</v>
      </c>
      <c r="R41" s="343">
        <v>94.810189579999999</v>
      </c>
      <c r="S41" s="343">
        <v>94.061390849999995</v>
      </c>
      <c r="T41" s="343">
        <v>93.587183280000005</v>
      </c>
      <c r="U41" s="343">
        <v>94.021114670000003</v>
      </c>
      <c r="V41" s="343">
        <v>94.15732946</v>
      </c>
      <c r="W41" s="343">
        <v>95.002674440000007</v>
      </c>
      <c r="X41" s="343">
        <v>94.274298509999994</v>
      </c>
      <c r="Y41" s="343">
        <v>94.456666429999999</v>
      </c>
      <c r="Z41" s="343">
        <v>94.88247647</v>
      </c>
      <c r="AA41" s="343">
        <v>92.267640529999994</v>
      </c>
      <c r="AB41" s="343">
        <v>93.680391459999996</v>
      </c>
      <c r="AC41" s="343">
        <v>94.259487660000005</v>
      </c>
      <c r="AD41" s="343">
        <v>93.359165200000007</v>
      </c>
      <c r="AE41" s="343">
        <v>94.601192119999993</v>
      </c>
      <c r="AF41" s="343">
        <v>94.23829121</v>
      </c>
      <c r="AG41" s="343">
        <v>93.238364129999994</v>
      </c>
      <c r="AH41" s="343">
        <v>93.847548410000002</v>
      </c>
      <c r="AI41" s="343">
        <v>94.292635579999995</v>
      </c>
      <c r="AJ41" s="343">
        <v>94.329542989999993</v>
      </c>
      <c r="AK41" s="343">
        <v>94.872611300000003</v>
      </c>
      <c r="AL41" s="343">
        <v>95.904940699999997</v>
      </c>
      <c r="AM41" s="343">
        <v>94.053102749999994</v>
      </c>
      <c r="AN41" s="343">
        <v>94.240687719999997</v>
      </c>
      <c r="AO41" s="343">
        <v>94.344696319999997</v>
      </c>
      <c r="AP41" s="343">
        <v>94.197870839999993</v>
      </c>
      <c r="AQ41" s="343">
        <v>93.893159310000001</v>
      </c>
      <c r="AR41" s="343">
        <v>95.019070709999994</v>
      </c>
      <c r="AS41" s="343">
        <v>95.699523439999993</v>
      </c>
      <c r="AT41" s="343">
        <v>95.886001300000004</v>
      </c>
      <c r="AU41" s="343">
        <v>95.76336096</v>
      </c>
      <c r="AV41" s="343">
        <v>95.111687059999994</v>
      </c>
      <c r="AW41" s="343">
        <v>95.117821640000003</v>
      </c>
      <c r="AX41" s="343">
        <v>94.855323659999996</v>
      </c>
      <c r="AY41" s="343">
        <v>94.826829849999996</v>
      </c>
      <c r="AZ41" s="354">
        <v>94.861059999999995</v>
      </c>
      <c r="BA41" s="354">
        <v>94.965500000000006</v>
      </c>
      <c r="BB41" s="354">
        <v>95.359070000000003</v>
      </c>
      <c r="BC41" s="354">
        <v>95.439779999999999</v>
      </c>
      <c r="BD41" s="354">
        <v>95.42653</v>
      </c>
      <c r="BE41" s="354">
        <v>95.166610000000006</v>
      </c>
      <c r="BF41" s="354">
        <v>95.08</v>
      </c>
      <c r="BG41" s="354">
        <v>95.013959999999997</v>
      </c>
      <c r="BH41" s="354">
        <v>95.042280000000005</v>
      </c>
      <c r="BI41" s="354">
        <v>94.962069999999997</v>
      </c>
      <c r="BJ41" s="354">
        <v>94.847120000000004</v>
      </c>
      <c r="BK41" s="354">
        <v>94.514060000000001</v>
      </c>
      <c r="BL41" s="354">
        <v>94.467140000000001</v>
      </c>
      <c r="BM41" s="354">
        <v>94.522980000000004</v>
      </c>
      <c r="BN41" s="354">
        <v>94.980310000000003</v>
      </c>
      <c r="BO41" s="354">
        <v>95.017679999999999</v>
      </c>
      <c r="BP41" s="354">
        <v>94.933790000000002</v>
      </c>
      <c r="BQ41" s="354">
        <v>94.447360000000003</v>
      </c>
      <c r="BR41" s="354">
        <v>94.33193</v>
      </c>
      <c r="BS41" s="354">
        <v>94.306209999999993</v>
      </c>
      <c r="BT41" s="354">
        <v>94.59581</v>
      </c>
      <c r="BU41" s="354">
        <v>94.580299999999994</v>
      </c>
      <c r="BV41" s="354">
        <v>94.485299999999995</v>
      </c>
    </row>
    <row r="42" spans="1:74" ht="11.1"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354"/>
      <c r="BA42" s="354"/>
      <c r="BB42" s="354"/>
      <c r="BC42" s="354"/>
      <c r="BD42" s="354"/>
      <c r="BE42" s="354"/>
      <c r="BF42" s="354"/>
      <c r="BG42" s="354"/>
      <c r="BH42" s="354"/>
      <c r="BI42" s="354"/>
      <c r="BJ42" s="354"/>
      <c r="BK42" s="354"/>
      <c r="BL42" s="354"/>
      <c r="BM42" s="354"/>
      <c r="BN42" s="354"/>
      <c r="BO42" s="354"/>
      <c r="BP42" s="354"/>
      <c r="BQ42" s="354"/>
      <c r="BR42" s="354"/>
      <c r="BS42" s="354"/>
      <c r="BT42" s="354"/>
      <c r="BU42" s="354"/>
      <c r="BV42" s="354"/>
    </row>
    <row r="43" spans="1:74" ht="11.1"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354"/>
      <c r="BA43" s="354"/>
      <c r="BB43" s="354"/>
      <c r="BC43" s="354"/>
      <c r="BD43" s="354"/>
      <c r="BE43" s="354"/>
      <c r="BF43" s="354"/>
      <c r="BG43" s="354"/>
      <c r="BH43" s="354"/>
      <c r="BI43" s="354"/>
      <c r="BJ43" s="354"/>
      <c r="BK43" s="354"/>
      <c r="BL43" s="354"/>
      <c r="BM43" s="354"/>
      <c r="BN43" s="354"/>
      <c r="BO43" s="354"/>
      <c r="BP43" s="354"/>
      <c r="BQ43" s="354"/>
      <c r="BR43" s="354"/>
      <c r="BS43" s="354"/>
      <c r="BT43" s="354"/>
      <c r="BU43" s="354"/>
      <c r="BV43" s="354"/>
    </row>
    <row r="44" spans="1:74" ht="11.1" customHeight="1" x14ac:dyDescent="0.2">
      <c r="A44" s="70"/>
      <c r="B44" s="509" t="s">
        <v>1608</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6"/>
      <c r="BA44" s="506"/>
      <c r="BB44" s="506"/>
      <c r="BC44" s="506"/>
      <c r="BD44" s="506"/>
      <c r="BE44" s="506"/>
      <c r="BF44" s="506"/>
      <c r="BG44" s="506"/>
      <c r="BH44" s="506"/>
      <c r="BI44" s="506"/>
      <c r="BJ44" s="506"/>
      <c r="BK44" s="506"/>
      <c r="BL44" s="506"/>
      <c r="BM44" s="506"/>
      <c r="BN44" s="506"/>
      <c r="BO44" s="506"/>
      <c r="BP44" s="506"/>
      <c r="BQ44" s="506"/>
      <c r="BR44" s="506"/>
      <c r="BS44" s="506"/>
      <c r="BT44" s="506"/>
      <c r="BU44" s="506"/>
      <c r="BV44" s="506"/>
    </row>
    <row r="45" spans="1:74" ht="11.1" customHeight="1" x14ac:dyDescent="0.2">
      <c r="A45" s="76" t="s">
        <v>291</v>
      </c>
      <c r="B45" s="510" t="s">
        <v>1058</v>
      </c>
      <c r="C45" s="429">
        <v>2.8254199999999998</v>
      </c>
      <c r="D45" s="429">
        <v>2.8452500000000001</v>
      </c>
      <c r="E45" s="429">
        <v>2.8746700000000001</v>
      </c>
      <c r="F45" s="429">
        <v>2.8858199999999998</v>
      </c>
      <c r="G45" s="429">
        <v>2.9129900000000002</v>
      </c>
      <c r="H45" s="429">
        <v>2.95072</v>
      </c>
      <c r="I45" s="429">
        <v>2.9493999999999998</v>
      </c>
      <c r="J45" s="429">
        <v>2.9516200000000001</v>
      </c>
      <c r="K45" s="429">
        <v>2.96421</v>
      </c>
      <c r="L45" s="429">
        <v>2.9797899999999999</v>
      </c>
      <c r="M45" s="429">
        <v>2.9870800000000002</v>
      </c>
      <c r="N45" s="429">
        <v>2.9880800000000001</v>
      </c>
      <c r="O45" s="429">
        <v>3.0045600000000001</v>
      </c>
      <c r="P45" s="429">
        <v>3.0147599999999999</v>
      </c>
      <c r="Q45" s="429">
        <v>3.0164300000000002</v>
      </c>
      <c r="R45" s="429">
        <v>3.0285799999999998</v>
      </c>
      <c r="S45" s="429">
        <v>3.0331600000000001</v>
      </c>
      <c r="T45" s="429">
        <v>3.0409899999999999</v>
      </c>
      <c r="U45" s="429">
        <v>3.0461499999999999</v>
      </c>
      <c r="V45" s="429">
        <v>3.0613800000000002</v>
      </c>
      <c r="W45" s="429">
        <v>3.0737399999999999</v>
      </c>
      <c r="X45" s="429">
        <v>3.07653</v>
      </c>
      <c r="Y45" s="429">
        <v>3.08087</v>
      </c>
      <c r="Z45" s="429">
        <v>3.0873499999999998</v>
      </c>
      <c r="AA45" s="429">
        <v>3.0979399999999999</v>
      </c>
      <c r="AB45" s="429">
        <v>3.11022</v>
      </c>
      <c r="AC45" s="429">
        <v>3.12107</v>
      </c>
      <c r="AD45" s="429">
        <v>3.1301600000000001</v>
      </c>
      <c r="AE45" s="429">
        <v>3.1314000000000002</v>
      </c>
      <c r="AF45" s="429">
        <v>3.13131</v>
      </c>
      <c r="AG45" s="429">
        <v>3.1356600000000001</v>
      </c>
      <c r="AH45" s="429">
        <v>3.1413099999999998</v>
      </c>
      <c r="AI45" s="429">
        <v>3.1485099999999999</v>
      </c>
      <c r="AJ45" s="429">
        <v>3.15564</v>
      </c>
      <c r="AK45" s="429">
        <v>3.1644899999999998</v>
      </c>
      <c r="AL45" s="429">
        <v>3.1760299999999999</v>
      </c>
      <c r="AM45" s="429">
        <v>3.1908599999999998</v>
      </c>
      <c r="AN45" s="429">
        <v>3.1977500000000001</v>
      </c>
      <c r="AO45" s="429">
        <v>3.1961499999999998</v>
      </c>
      <c r="AP45" s="429">
        <v>3.2032099999999999</v>
      </c>
      <c r="AQ45" s="429">
        <v>3.2058</v>
      </c>
      <c r="AR45" s="429">
        <v>3.2149999999999999</v>
      </c>
      <c r="AS45" s="429">
        <v>3.22132</v>
      </c>
      <c r="AT45" s="429">
        <v>3.2336399999999998</v>
      </c>
      <c r="AU45" s="429">
        <v>3.2436799999999999</v>
      </c>
      <c r="AV45" s="343" t="str">
        <f>"-"</f>
        <v>-</v>
      </c>
      <c r="AW45" s="429">
        <v>3.2503099999999998</v>
      </c>
      <c r="AX45" s="429">
        <v>3.2603</v>
      </c>
      <c r="AY45" s="429">
        <v>3.2587524440000002</v>
      </c>
      <c r="AZ45" s="352">
        <v>3.263585</v>
      </c>
      <c r="BA45" s="352">
        <v>3.2691520000000001</v>
      </c>
      <c r="BB45" s="352">
        <v>3.2761619999999998</v>
      </c>
      <c r="BC45" s="352">
        <v>3.282667</v>
      </c>
      <c r="BD45" s="352">
        <v>3.2893750000000002</v>
      </c>
      <c r="BE45" s="352">
        <v>3.2970480000000002</v>
      </c>
      <c r="BF45" s="352">
        <v>3.3035909999999999</v>
      </c>
      <c r="BG45" s="352">
        <v>3.3097669999999999</v>
      </c>
      <c r="BH45" s="352">
        <v>3.3144870000000002</v>
      </c>
      <c r="BI45" s="352">
        <v>3.3207439999999999</v>
      </c>
      <c r="BJ45" s="352">
        <v>3.3274499999999998</v>
      </c>
      <c r="BK45" s="352">
        <v>3.3351649999999999</v>
      </c>
      <c r="BL45" s="352">
        <v>3.3423470000000002</v>
      </c>
      <c r="BM45" s="352">
        <v>3.349558</v>
      </c>
      <c r="BN45" s="352">
        <v>3.3573970000000002</v>
      </c>
      <c r="BO45" s="352">
        <v>3.364214</v>
      </c>
      <c r="BP45" s="352">
        <v>3.3706100000000001</v>
      </c>
      <c r="BQ45" s="352">
        <v>3.3756900000000001</v>
      </c>
      <c r="BR45" s="352">
        <v>3.3819129999999999</v>
      </c>
      <c r="BS45" s="352">
        <v>3.3883839999999998</v>
      </c>
      <c r="BT45" s="352">
        <v>3.3961399999999999</v>
      </c>
      <c r="BU45" s="352">
        <v>3.4023310000000002</v>
      </c>
      <c r="BV45" s="352">
        <v>3.4079929999999998</v>
      </c>
    </row>
    <row r="46" spans="1:74" ht="11.1"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357"/>
      <c r="BA46" s="357"/>
      <c r="BB46" s="357"/>
      <c r="BC46" s="357"/>
      <c r="BD46" s="357"/>
      <c r="BE46" s="357"/>
      <c r="BF46" s="357"/>
      <c r="BG46" s="357"/>
      <c r="BH46" s="357"/>
      <c r="BI46" s="357"/>
      <c r="BJ46" s="357"/>
      <c r="BK46" s="357"/>
      <c r="BL46" s="357"/>
      <c r="BM46" s="357"/>
      <c r="BN46" s="357"/>
      <c r="BO46" s="357"/>
      <c r="BP46" s="357"/>
      <c r="BQ46" s="357"/>
      <c r="BR46" s="357"/>
      <c r="BS46" s="357"/>
      <c r="BT46" s="357"/>
      <c r="BU46" s="357"/>
      <c r="BV46" s="357"/>
    </row>
    <row r="47" spans="1:74" ht="11.1" customHeight="1" x14ac:dyDescent="0.2">
      <c r="A47" s="76" t="s">
        <v>290</v>
      </c>
      <c r="B47" s="510" t="s">
        <v>1059</v>
      </c>
      <c r="C47" s="429">
        <v>2.4948956940000002</v>
      </c>
      <c r="D47" s="429">
        <v>2.538187932</v>
      </c>
      <c r="E47" s="429">
        <v>2.5887654520000001</v>
      </c>
      <c r="F47" s="429">
        <v>2.6866093109999998</v>
      </c>
      <c r="G47" s="429">
        <v>2.721771602</v>
      </c>
      <c r="H47" s="429">
        <v>2.7342333829999999</v>
      </c>
      <c r="I47" s="429">
        <v>2.6955982070000002</v>
      </c>
      <c r="J47" s="429">
        <v>2.6839563019999999</v>
      </c>
      <c r="K47" s="429">
        <v>2.6709112209999999</v>
      </c>
      <c r="L47" s="429">
        <v>2.6543294479999999</v>
      </c>
      <c r="M47" s="429">
        <v>2.6400781530000001</v>
      </c>
      <c r="N47" s="429">
        <v>2.6260238189999998</v>
      </c>
      <c r="O47" s="429">
        <v>2.616089611</v>
      </c>
      <c r="P47" s="429">
        <v>2.5994868260000001</v>
      </c>
      <c r="Q47" s="429">
        <v>2.58013863</v>
      </c>
      <c r="R47" s="429">
        <v>2.541656642</v>
      </c>
      <c r="S47" s="429">
        <v>2.5291089069999999</v>
      </c>
      <c r="T47" s="429">
        <v>2.5261070449999998</v>
      </c>
      <c r="U47" s="429">
        <v>2.5489722440000002</v>
      </c>
      <c r="V47" s="429">
        <v>2.5528212379999999</v>
      </c>
      <c r="W47" s="429">
        <v>2.5539752149999999</v>
      </c>
      <c r="X47" s="429">
        <v>2.5476957470000001</v>
      </c>
      <c r="Y47" s="429">
        <v>2.5470135100000002</v>
      </c>
      <c r="Z47" s="429">
        <v>2.5471900760000001</v>
      </c>
      <c r="AA47" s="429">
        <v>2.55089407</v>
      </c>
      <c r="AB47" s="429">
        <v>2.5507867769999999</v>
      </c>
      <c r="AC47" s="429">
        <v>2.5495368200000001</v>
      </c>
      <c r="AD47" s="429">
        <v>2.5457720560000001</v>
      </c>
      <c r="AE47" s="429">
        <v>2.5432658799999999</v>
      </c>
      <c r="AF47" s="429">
        <v>2.540646148</v>
      </c>
      <c r="AG47" s="429">
        <v>2.533693328</v>
      </c>
      <c r="AH47" s="429">
        <v>2.5340111329999999</v>
      </c>
      <c r="AI47" s="429">
        <v>2.53738003</v>
      </c>
      <c r="AJ47" s="429">
        <v>2.5442401339999998</v>
      </c>
      <c r="AK47" s="429">
        <v>2.5533811310000001</v>
      </c>
      <c r="AL47" s="429">
        <v>2.5652431340000001</v>
      </c>
      <c r="AM47" s="429">
        <v>2.5935889849999998</v>
      </c>
      <c r="AN47" s="429">
        <v>2.6005708730000001</v>
      </c>
      <c r="AO47" s="429">
        <v>2.5999516379999998</v>
      </c>
      <c r="AP47" s="429">
        <v>2.5731604030000002</v>
      </c>
      <c r="AQ47" s="429">
        <v>2.5712670790000001</v>
      </c>
      <c r="AR47" s="429">
        <v>2.5757007889999999</v>
      </c>
      <c r="AS47" s="429">
        <v>2.5998275870000001</v>
      </c>
      <c r="AT47" s="429">
        <v>2.6068908249999998</v>
      </c>
      <c r="AU47" s="429">
        <v>2.610256557</v>
      </c>
      <c r="AV47" s="429">
        <v>2.6089785779999999</v>
      </c>
      <c r="AW47" s="429">
        <v>2.6056589510000001</v>
      </c>
      <c r="AX47" s="429">
        <v>2.5993514709999999</v>
      </c>
      <c r="AY47" s="429">
        <v>2.5830311479999999</v>
      </c>
      <c r="AZ47" s="352">
        <v>2.5760169999999998</v>
      </c>
      <c r="BA47" s="352">
        <v>2.5712830000000002</v>
      </c>
      <c r="BB47" s="352">
        <v>2.5678169999999998</v>
      </c>
      <c r="BC47" s="352">
        <v>2.5684049999999998</v>
      </c>
      <c r="BD47" s="352">
        <v>2.5720339999999999</v>
      </c>
      <c r="BE47" s="352">
        <v>2.5819969999999999</v>
      </c>
      <c r="BF47" s="352">
        <v>2.5892369999999998</v>
      </c>
      <c r="BG47" s="352">
        <v>2.5970469999999999</v>
      </c>
      <c r="BH47" s="352">
        <v>2.6064569999999998</v>
      </c>
      <c r="BI47" s="352">
        <v>2.614636</v>
      </c>
      <c r="BJ47" s="352">
        <v>2.622614</v>
      </c>
      <c r="BK47" s="352">
        <v>2.6308929999999999</v>
      </c>
      <c r="BL47" s="352">
        <v>2.638093</v>
      </c>
      <c r="BM47" s="352">
        <v>2.644714</v>
      </c>
      <c r="BN47" s="352">
        <v>2.6512530000000001</v>
      </c>
      <c r="BO47" s="352">
        <v>2.6563479999999999</v>
      </c>
      <c r="BP47" s="352">
        <v>2.6604950000000001</v>
      </c>
      <c r="BQ47" s="352">
        <v>2.661251</v>
      </c>
      <c r="BR47" s="352">
        <v>2.66533</v>
      </c>
      <c r="BS47" s="352">
        <v>2.6702919999999999</v>
      </c>
      <c r="BT47" s="352">
        <v>2.6800799999999998</v>
      </c>
      <c r="BU47" s="352">
        <v>2.6838470000000001</v>
      </c>
      <c r="BV47" s="352">
        <v>2.6855380000000002</v>
      </c>
    </row>
    <row r="48" spans="1:74" ht="11.1" customHeight="1" x14ac:dyDescent="0.2">
      <c r="A48" s="70"/>
      <c r="B48" s="509" t="s">
        <v>382</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501"/>
      <c r="AZ48" s="506"/>
      <c r="BA48" s="506"/>
      <c r="BB48" s="506"/>
      <c r="BC48" s="506"/>
      <c r="BD48" s="506"/>
      <c r="BE48" s="506"/>
      <c r="BF48" s="506"/>
      <c r="BG48" s="506"/>
      <c r="BH48" s="506"/>
      <c r="BI48" s="506"/>
      <c r="BJ48" s="506"/>
      <c r="BK48" s="506"/>
      <c r="BL48" s="506"/>
      <c r="BM48" s="506"/>
      <c r="BN48" s="506"/>
      <c r="BO48" s="506"/>
      <c r="BP48" s="506"/>
      <c r="BQ48" s="506"/>
      <c r="BR48" s="506"/>
      <c r="BS48" s="506"/>
      <c r="BT48" s="506"/>
      <c r="BU48" s="506"/>
      <c r="BV48" s="506"/>
    </row>
    <row r="49" spans="1:74" ht="11.1" customHeight="1" x14ac:dyDescent="0.2">
      <c r="A49" s="76" t="s">
        <v>292</v>
      </c>
      <c r="B49" s="510" t="s">
        <v>1059</v>
      </c>
      <c r="C49" s="429">
        <v>2.75116</v>
      </c>
      <c r="D49" s="429">
        <v>3.0775700000000001</v>
      </c>
      <c r="E49" s="429">
        <v>3.6466500000000002</v>
      </c>
      <c r="F49" s="429">
        <v>3.7610899999999998</v>
      </c>
      <c r="G49" s="429">
        <v>4.1862000000000004</v>
      </c>
      <c r="H49" s="429">
        <v>4.6679899999999996</v>
      </c>
      <c r="I49" s="429">
        <v>4.0640099999999997</v>
      </c>
      <c r="J49" s="429">
        <v>3.54467</v>
      </c>
      <c r="K49" s="429">
        <v>3.6070099999999998</v>
      </c>
      <c r="L49" s="429">
        <v>3.8117299999999998</v>
      </c>
      <c r="M49" s="429">
        <v>3.61972</v>
      </c>
      <c r="N49" s="429">
        <v>2.8886400000000001</v>
      </c>
      <c r="O49" s="429">
        <v>3.1082100000000001</v>
      </c>
      <c r="P49" s="429">
        <v>3.11816</v>
      </c>
      <c r="Q49" s="429">
        <v>3.0461200000000002</v>
      </c>
      <c r="R49" s="429">
        <v>3.0583100000000001</v>
      </c>
      <c r="S49" s="429">
        <v>2.8531599999999999</v>
      </c>
      <c r="T49" s="429">
        <v>2.8186599999999999</v>
      </c>
      <c r="U49" s="429">
        <v>2.8149799999999998</v>
      </c>
      <c r="V49" s="429">
        <v>3.3052899999999998</v>
      </c>
      <c r="W49" s="429">
        <v>3.3782800000000002</v>
      </c>
      <c r="X49" s="429">
        <v>3.04867</v>
      </c>
      <c r="Y49" s="429">
        <v>2.8495900000000001</v>
      </c>
      <c r="Z49" s="429">
        <v>2.5603400000000001</v>
      </c>
      <c r="AA49" s="429">
        <v>2.5624400000000001</v>
      </c>
      <c r="AB49" s="429">
        <v>2.8697900000000001</v>
      </c>
      <c r="AC49" s="429">
        <v>2.9390999999999998</v>
      </c>
      <c r="AD49" s="429">
        <v>3.0528</v>
      </c>
      <c r="AE49" s="429">
        <v>2.7921399999999998</v>
      </c>
      <c r="AF49" s="429">
        <v>2.6645799999999999</v>
      </c>
      <c r="AG49" s="429">
        <v>2.8302200000000002</v>
      </c>
      <c r="AH49" s="429">
        <v>2.7318500000000001</v>
      </c>
      <c r="AI49" s="429">
        <v>2.45045</v>
      </c>
      <c r="AJ49" s="429">
        <v>2.5176099999999999</v>
      </c>
      <c r="AK49" s="429">
        <v>2.42571</v>
      </c>
      <c r="AL49" s="429">
        <v>2.3556699999999999</v>
      </c>
      <c r="AM49" s="429">
        <v>2.4725700000000002</v>
      </c>
      <c r="AN49" s="429">
        <v>2.5272899999999998</v>
      </c>
      <c r="AO49" s="429">
        <v>2.4178899999999999</v>
      </c>
      <c r="AP49" s="429">
        <v>2.4224100000000002</v>
      </c>
      <c r="AQ49" s="429">
        <v>2.4055300000000002</v>
      </c>
      <c r="AR49" s="429">
        <v>2.4067500000000002</v>
      </c>
      <c r="AS49" s="429">
        <v>2.51939</v>
      </c>
      <c r="AT49" s="429">
        <v>2.4692400000000001</v>
      </c>
      <c r="AU49" s="429">
        <v>2.4882300000000002</v>
      </c>
      <c r="AV49" s="429">
        <v>2.35107</v>
      </c>
      <c r="AW49" s="429">
        <v>2.4386999999999999</v>
      </c>
      <c r="AX49" s="429">
        <v>2.1653799999999999</v>
      </c>
      <c r="AY49" s="429">
        <v>2.3730600000000002</v>
      </c>
      <c r="AZ49" s="352">
        <v>2.3227989999999998</v>
      </c>
      <c r="BA49" s="352">
        <v>2.3227720000000001</v>
      </c>
      <c r="BB49" s="352">
        <v>2.2501359999999999</v>
      </c>
      <c r="BC49" s="352">
        <v>2.1817820000000001</v>
      </c>
      <c r="BD49" s="352">
        <v>2.1614409999999999</v>
      </c>
      <c r="BE49" s="352">
        <v>2.1785429999999999</v>
      </c>
      <c r="BF49" s="352">
        <v>2.1732710000000002</v>
      </c>
      <c r="BG49" s="352">
        <v>2.1484019999999999</v>
      </c>
      <c r="BH49" s="352">
        <v>2.0831849999999998</v>
      </c>
      <c r="BI49" s="352">
        <v>2.058109</v>
      </c>
      <c r="BJ49" s="352">
        <v>2.0015839999999998</v>
      </c>
      <c r="BK49" s="352">
        <v>2.070208</v>
      </c>
      <c r="BL49" s="352">
        <v>2.0829300000000002</v>
      </c>
      <c r="BM49" s="352">
        <v>2.1281690000000002</v>
      </c>
      <c r="BN49" s="352">
        <v>2.1752760000000002</v>
      </c>
      <c r="BO49" s="352">
        <v>2.1571069999999999</v>
      </c>
      <c r="BP49" s="352">
        <v>2.148409</v>
      </c>
      <c r="BQ49" s="352">
        <v>2.1766420000000002</v>
      </c>
      <c r="BR49" s="352">
        <v>2.2098429999999998</v>
      </c>
      <c r="BS49" s="352">
        <v>2.193381</v>
      </c>
      <c r="BT49" s="352">
        <v>2.1514329999999999</v>
      </c>
      <c r="BU49" s="352">
        <v>2.103262</v>
      </c>
      <c r="BV49" s="352">
        <v>2.026789</v>
      </c>
    </row>
    <row r="50" spans="1:74" ht="11.1" customHeight="1" x14ac:dyDescent="0.2">
      <c r="A50" s="76"/>
      <c r="B50" s="509" t="s">
        <v>278</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54"/>
      <c r="BA50" s="354"/>
      <c r="BB50" s="354"/>
      <c r="BC50" s="354"/>
      <c r="BD50" s="354"/>
      <c r="BE50" s="354"/>
      <c r="BF50" s="354"/>
      <c r="BG50" s="354"/>
      <c r="BH50" s="354"/>
      <c r="BI50" s="354"/>
      <c r="BJ50" s="354"/>
      <c r="BK50" s="354"/>
      <c r="BL50" s="354"/>
      <c r="BM50" s="354"/>
      <c r="BN50" s="354"/>
      <c r="BO50" s="354"/>
      <c r="BP50" s="354"/>
      <c r="BQ50" s="354"/>
      <c r="BR50" s="354"/>
      <c r="BS50" s="354"/>
      <c r="BT50" s="354"/>
      <c r="BU50" s="354"/>
      <c r="BV50" s="354"/>
    </row>
    <row r="51" spans="1:74" ht="11.1" customHeight="1" x14ac:dyDescent="0.2">
      <c r="A51" s="17" t="s">
        <v>279</v>
      </c>
      <c r="B51" s="512" t="s">
        <v>1060</v>
      </c>
      <c r="C51" s="343">
        <v>115.16200000000001</v>
      </c>
      <c r="D51" s="343">
        <v>115.16200000000001</v>
      </c>
      <c r="E51" s="343">
        <v>115.16200000000001</v>
      </c>
      <c r="F51" s="343">
        <v>117.76</v>
      </c>
      <c r="G51" s="343">
        <v>117.76</v>
      </c>
      <c r="H51" s="343">
        <v>117.76</v>
      </c>
      <c r="I51" s="343">
        <v>119.042</v>
      </c>
      <c r="J51" s="343">
        <v>119.042</v>
      </c>
      <c r="K51" s="343">
        <v>119.042</v>
      </c>
      <c r="L51" s="343">
        <v>120.175</v>
      </c>
      <c r="M51" s="343">
        <v>120.175</v>
      </c>
      <c r="N51" s="343">
        <v>120.175</v>
      </c>
      <c r="O51" s="343">
        <v>121.291</v>
      </c>
      <c r="P51" s="343">
        <v>121.291</v>
      </c>
      <c r="Q51" s="343">
        <v>121.291</v>
      </c>
      <c r="R51" s="343">
        <v>121.93300000000001</v>
      </c>
      <c r="S51" s="343">
        <v>121.93300000000001</v>
      </c>
      <c r="T51" s="343">
        <v>121.93300000000001</v>
      </c>
      <c r="U51" s="343">
        <v>122.923</v>
      </c>
      <c r="V51" s="343">
        <v>122.923</v>
      </c>
      <c r="W51" s="343">
        <v>122.923</v>
      </c>
      <c r="X51" s="343">
        <v>123.40900000000001</v>
      </c>
      <c r="Y51" s="343">
        <v>123.40900000000001</v>
      </c>
      <c r="Z51" s="343">
        <v>123.40900000000001</v>
      </c>
      <c r="AA51" s="343">
        <v>124.366</v>
      </c>
      <c r="AB51" s="343">
        <v>124.366</v>
      </c>
      <c r="AC51" s="343">
        <v>124.366</v>
      </c>
      <c r="AD51" s="343">
        <v>125.167</v>
      </c>
      <c r="AE51" s="343">
        <v>125.167</v>
      </c>
      <c r="AF51" s="343">
        <v>125.167</v>
      </c>
      <c r="AG51" s="343">
        <v>125.715</v>
      </c>
      <c r="AH51" s="343">
        <v>125.715</v>
      </c>
      <c r="AI51" s="343">
        <v>125.715</v>
      </c>
      <c r="AJ51" s="343">
        <v>126.474</v>
      </c>
      <c r="AK51" s="343">
        <v>126.474</v>
      </c>
      <c r="AL51" s="343">
        <v>126.474</v>
      </c>
      <c r="AM51" s="343">
        <v>127.59699999999999</v>
      </c>
      <c r="AN51" s="343">
        <v>127.59699999999999</v>
      </c>
      <c r="AO51" s="343">
        <v>127.59699999999999</v>
      </c>
      <c r="AP51" s="343">
        <v>128.26599999999999</v>
      </c>
      <c r="AQ51" s="343">
        <v>128.26599999999999</v>
      </c>
      <c r="AR51" s="343">
        <v>128.26599999999999</v>
      </c>
      <c r="AS51" s="343">
        <v>129.45500000000001</v>
      </c>
      <c r="AT51" s="343">
        <v>129.45500000000001</v>
      </c>
      <c r="AU51" s="343">
        <v>129.45500000000001</v>
      </c>
      <c r="AV51" s="343">
        <v>130.32337680000001</v>
      </c>
      <c r="AW51" s="343">
        <v>130.64660079999999</v>
      </c>
      <c r="AX51" s="343">
        <v>130.90324609999999</v>
      </c>
      <c r="AY51" s="343">
        <v>130.9592375</v>
      </c>
      <c r="AZ51" s="354">
        <v>131.1833</v>
      </c>
      <c r="BA51" s="354">
        <v>131.44130000000001</v>
      </c>
      <c r="BB51" s="354">
        <v>131.7869</v>
      </c>
      <c r="BC51" s="354">
        <v>132.0727</v>
      </c>
      <c r="BD51" s="354">
        <v>132.35230000000001</v>
      </c>
      <c r="BE51" s="354">
        <v>132.61410000000001</v>
      </c>
      <c r="BF51" s="354">
        <v>132.88999999999999</v>
      </c>
      <c r="BG51" s="354">
        <v>133.16829999999999</v>
      </c>
      <c r="BH51" s="354">
        <v>133.45760000000001</v>
      </c>
      <c r="BI51" s="354">
        <v>133.73439999999999</v>
      </c>
      <c r="BJ51" s="354">
        <v>134.00729999999999</v>
      </c>
      <c r="BK51" s="354">
        <v>134.2646</v>
      </c>
      <c r="BL51" s="354">
        <v>134.53809999999999</v>
      </c>
      <c r="BM51" s="354">
        <v>134.81639999999999</v>
      </c>
      <c r="BN51" s="354">
        <v>135.12950000000001</v>
      </c>
      <c r="BO51" s="354">
        <v>135.3946</v>
      </c>
      <c r="BP51" s="354">
        <v>135.64169999999999</v>
      </c>
      <c r="BQ51" s="354">
        <v>135.82820000000001</v>
      </c>
      <c r="BR51" s="354">
        <v>136.07149999999999</v>
      </c>
      <c r="BS51" s="354">
        <v>136.3289</v>
      </c>
      <c r="BT51" s="354">
        <v>136.61879999999999</v>
      </c>
      <c r="BU51" s="354">
        <v>136.8904</v>
      </c>
      <c r="BV51" s="354">
        <v>137.16229999999999</v>
      </c>
    </row>
    <row r="52" spans="1:74" ht="11.1" customHeight="1" x14ac:dyDescent="0.2">
      <c r="A52" s="70"/>
      <c r="B52" s="75" t="s">
        <v>236</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357"/>
      <c r="BA52" s="357"/>
      <c r="BB52" s="357"/>
      <c r="BC52" s="357"/>
      <c r="BD52" s="357"/>
      <c r="BE52" s="357"/>
      <c r="BF52" s="357"/>
      <c r="BG52" s="357"/>
      <c r="BH52" s="357"/>
      <c r="BI52" s="357"/>
      <c r="BJ52" s="357"/>
      <c r="BK52" s="357"/>
      <c r="BL52" s="357"/>
      <c r="BM52" s="357"/>
      <c r="BN52" s="357"/>
      <c r="BO52" s="357"/>
      <c r="BP52" s="357"/>
      <c r="BQ52" s="357"/>
      <c r="BR52" s="357"/>
      <c r="BS52" s="357"/>
      <c r="BT52" s="357"/>
      <c r="BU52" s="357"/>
      <c r="BV52" s="357"/>
    </row>
    <row r="53" spans="1:74" ht="11.1" customHeight="1" x14ac:dyDescent="0.2">
      <c r="A53" s="70"/>
      <c r="B53" s="72" t="s">
        <v>297</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357"/>
      <c r="BA53" s="357"/>
      <c r="BB53" s="357"/>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70"/>
      <c r="B54" s="509" t="s">
        <v>1606</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357"/>
      <c r="BA54" s="357"/>
      <c r="BB54" s="357"/>
      <c r="BC54" s="357"/>
      <c r="BD54" s="357"/>
      <c r="BE54" s="357"/>
      <c r="BF54" s="357"/>
      <c r="BG54" s="357"/>
      <c r="BH54" s="357"/>
      <c r="BI54" s="357"/>
      <c r="BJ54" s="357"/>
      <c r="BK54" s="357"/>
      <c r="BL54" s="357"/>
      <c r="BM54" s="357"/>
      <c r="BN54" s="357"/>
      <c r="BO54" s="357"/>
      <c r="BP54" s="357"/>
      <c r="BQ54" s="357"/>
      <c r="BR54" s="357"/>
      <c r="BS54" s="357"/>
      <c r="BT54" s="357"/>
      <c r="BU54" s="357"/>
      <c r="BV54" s="357"/>
    </row>
    <row r="55" spans="1:74" ht="11.1" customHeight="1" x14ac:dyDescent="0.2">
      <c r="A55" s="80" t="s">
        <v>298</v>
      </c>
      <c r="B55" s="510" t="s">
        <v>1061</v>
      </c>
      <c r="C55" s="347">
        <v>7614.6774189999996</v>
      </c>
      <c r="D55" s="347">
        <v>8254.8928570000007</v>
      </c>
      <c r="E55" s="347">
        <v>8769.9677420000007</v>
      </c>
      <c r="F55" s="347">
        <v>8600.0333329999994</v>
      </c>
      <c r="G55" s="347">
        <v>9118.6451610000004</v>
      </c>
      <c r="H55" s="347">
        <v>9235.2999999999993</v>
      </c>
      <c r="I55" s="347">
        <v>9096</v>
      </c>
      <c r="J55" s="347">
        <v>9172.4838710000004</v>
      </c>
      <c r="K55" s="347">
        <v>9187.9333330000009</v>
      </c>
      <c r="L55" s="347">
        <v>9053.9677420000007</v>
      </c>
      <c r="M55" s="347">
        <v>8624.2666669999999</v>
      </c>
      <c r="N55" s="347">
        <v>8323.5483870000007</v>
      </c>
      <c r="O55" s="347">
        <v>8023.16129</v>
      </c>
      <c r="P55" s="347">
        <v>8434.6428570000007</v>
      </c>
      <c r="Q55" s="347">
        <v>8798.6451610000004</v>
      </c>
      <c r="R55" s="347">
        <v>8910.2666669999999</v>
      </c>
      <c r="S55" s="347">
        <v>9311.6451610000004</v>
      </c>
      <c r="T55" s="347">
        <v>9470.7666669999999</v>
      </c>
      <c r="U55" s="347">
        <v>9276.8709679999993</v>
      </c>
      <c r="V55" s="347">
        <v>9317.7096770000007</v>
      </c>
      <c r="W55" s="347">
        <v>9104.1666669999995</v>
      </c>
      <c r="X55" s="347">
        <v>9049.9677420000007</v>
      </c>
      <c r="Y55" s="347">
        <v>8676.4</v>
      </c>
      <c r="Z55" s="347">
        <v>8344.5161289999996</v>
      </c>
      <c r="AA55" s="347">
        <v>7989.6129030000002</v>
      </c>
      <c r="AB55" s="347">
        <v>8354.7241379999996</v>
      </c>
      <c r="AC55" s="347">
        <v>8896.8709679999993</v>
      </c>
      <c r="AD55" s="347">
        <v>9149</v>
      </c>
      <c r="AE55" s="347">
        <v>9475.9354839999996</v>
      </c>
      <c r="AF55" s="347">
        <v>9475</v>
      </c>
      <c r="AG55" s="347">
        <v>9427.9354839999996</v>
      </c>
      <c r="AH55" s="347">
        <v>9462.3225810000004</v>
      </c>
      <c r="AI55" s="347">
        <v>9138.1333329999998</v>
      </c>
      <c r="AJ55" s="347">
        <v>9337.9677420000007</v>
      </c>
      <c r="AK55" s="347">
        <v>8745.1333329999998</v>
      </c>
      <c r="AL55" s="347">
        <v>8523.0967739999996</v>
      </c>
      <c r="AM55" s="347">
        <v>8143.6774189999996</v>
      </c>
      <c r="AN55" s="347">
        <v>8526</v>
      </c>
      <c r="AO55" s="347">
        <v>8993.1290320000007</v>
      </c>
      <c r="AP55" s="347">
        <v>9287.7333330000001</v>
      </c>
      <c r="AQ55" s="347">
        <v>9523.0322579999993</v>
      </c>
      <c r="AR55" s="347">
        <v>9562.3666670000002</v>
      </c>
      <c r="AS55" s="347">
        <v>9585.8709679999993</v>
      </c>
      <c r="AT55" s="347">
        <v>9546.0322579999993</v>
      </c>
      <c r="AU55" s="347">
        <v>9320.3666670000002</v>
      </c>
      <c r="AV55" s="347">
        <v>9404.419355</v>
      </c>
      <c r="AW55" s="347">
        <v>8769.5666669999991</v>
      </c>
      <c r="AX55" s="347">
        <v>8573.419355</v>
      </c>
      <c r="AY55" s="347">
        <v>8148.9750000000004</v>
      </c>
      <c r="AZ55" s="358">
        <v>8577.6869999999999</v>
      </c>
      <c r="BA55" s="358">
        <v>8941.9490000000005</v>
      </c>
      <c r="BB55" s="358">
        <v>9320.366</v>
      </c>
      <c r="BC55" s="358">
        <v>9585.0640000000003</v>
      </c>
      <c r="BD55" s="358">
        <v>9657.7090000000007</v>
      </c>
      <c r="BE55" s="358">
        <v>9582.6409999999996</v>
      </c>
      <c r="BF55" s="358">
        <v>9623.3799999999992</v>
      </c>
      <c r="BG55" s="358">
        <v>9292.2630000000008</v>
      </c>
      <c r="BH55" s="358">
        <v>9342.5930000000008</v>
      </c>
      <c r="BI55" s="358">
        <v>8807.4290000000001</v>
      </c>
      <c r="BJ55" s="358">
        <v>8632.5910000000003</v>
      </c>
      <c r="BK55" s="358">
        <v>8217.5630000000001</v>
      </c>
      <c r="BL55" s="358">
        <v>8647.241</v>
      </c>
      <c r="BM55" s="358">
        <v>9013.41</v>
      </c>
      <c r="BN55" s="358">
        <v>9392.1589999999997</v>
      </c>
      <c r="BO55" s="358">
        <v>9653.4539999999997</v>
      </c>
      <c r="BP55" s="358">
        <v>9718.44</v>
      </c>
      <c r="BQ55" s="358">
        <v>9634.9539999999997</v>
      </c>
      <c r="BR55" s="358">
        <v>9666.7630000000008</v>
      </c>
      <c r="BS55" s="358">
        <v>9327.1360000000004</v>
      </c>
      <c r="BT55" s="358">
        <v>9367.4650000000001</v>
      </c>
      <c r="BU55" s="358">
        <v>8823.8140000000003</v>
      </c>
      <c r="BV55" s="358">
        <v>8643.223</v>
      </c>
    </row>
    <row r="56" spans="1:74" ht="11.1" customHeight="1" x14ac:dyDescent="0.2">
      <c r="A56" s="70"/>
      <c r="B56" s="509" t="s">
        <v>299</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8"/>
      <c r="AZ56" s="359"/>
      <c r="BA56" s="359"/>
      <c r="BB56" s="359"/>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76" t="s">
        <v>300</v>
      </c>
      <c r="B57" s="510" t="s">
        <v>1062</v>
      </c>
      <c r="C57" s="430">
        <v>8.01</v>
      </c>
      <c r="D57" s="430">
        <v>7.0554285710000002</v>
      </c>
      <c r="E57" s="430">
        <v>7.6950000000000003</v>
      </c>
      <c r="F57" s="430">
        <v>7.5535714289999998</v>
      </c>
      <c r="G57" s="430">
        <v>7.9122857140000002</v>
      </c>
      <c r="H57" s="430">
        <v>7.5718571429999999</v>
      </c>
      <c r="I57" s="430">
        <v>7.718</v>
      </c>
      <c r="J57" s="430">
        <v>7.7018571429999998</v>
      </c>
      <c r="K57" s="430">
        <v>7.292142857</v>
      </c>
      <c r="L57" s="430">
        <v>7.4114285710000001</v>
      </c>
      <c r="M57" s="430">
        <v>6.7658571429999999</v>
      </c>
      <c r="N57" s="430">
        <v>7.176571429</v>
      </c>
      <c r="O57" s="430">
        <v>7.1617142859999996</v>
      </c>
      <c r="P57" s="430">
        <v>6.6514285710000003</v>
      </c>
      <c r="Q57" s="430">
        <v>7.4139999999999997</v>
      </c>
      <c r="R57" s="430">
        <v>7.0225714290000001</v>
      </c>
      <c r="S57" s="430">
        <v>7.6597142859999998</v>
      </c>
      <c r="T57" s="430">
        <v>7.4831428569999998</v>
      </c>
      <c r="U57" s="430">
        <v>7.4104285709999997</v>
      </c>
      <c r="V57" s="430">
        <v>7.6945714289999998</v>
      </c>
      <c r="W57" s="430">
        <v>7.4050000000000002</v>
      </c>
      <c r="X57" s="430">
        <v>7.5311428569999999</v>
      </c>
      <c r="Y57" s="430">
        <v>7.2525714289999996</v>
      </c>
      <c r="Z57" s="430">
        <v>7.5141428570000004</v>
      </c>
      <c r="AA57" s="430">
        <v>7.4967142859999996</v>
      </c>
      <c r="AB57" s="430">
        <v>7.1101428569999996</v>
      </c>
      <c r="AC57" s="430">
        <v>7.6087285710000003</v>
      </c>
      <c r="AD57" s="430">
        <v>7.3711428569999997</v>
      </c>
      <c r="AE57" s="430">
        <v>7.6485714290000004</v>
      </c>
      <c r="AF57" s="430">
        <v>7.3421428569999998</v>
      </c>
      <c r="AG57" s="430">
        <v>7.6138032789999999</v>
      </c>
      <c r="AH57" s="430">
        <v>7.7690000000000001</v>
      </c>
      <c r="AI57" s="430">
        <v>7.332857143</v>
      </c>
      <c r="AJ57" s="430">
        <v>7.2217142860000001</v>
      </c>
      <c r="AK57" s="430">
        <v>7.0304285709999998</v>
      </c>
      <c r="AL57" s="430">
        <v>7.367714286</v>
      </c>
      <c r="AM57" s="430">
        <v>7.2977142859999997</v>
      </c>
      <c r="AN57" s="430">
        <v>6.6471428570000004</v>
      </c>
      <c r="AO57" s="430">
        <v>7.3965714289999998</v>
      </c>
      <c r="AP57" s="430">
        <v>7.245571429</v>
      </c>
      <c r="AQ57" s="430">
        <v>7.7002857139999996</v>
      </c>
      <c r="AR57" s="430">
        <v>7.6398571430000004</v>
      </c>
      <c r="AS57" s="430">
        <v>7.8730000000000002</v>
      </c>
      <c r="AT57" s="430">
        <v>7.8885714289999997</v>
      </c>
      <c r="AU57" s="430">
        <v>7.5761428569999998</v>
      </c>
      <c r="AV57" s="430">
        <v>7.7038571429999996</v>
      </c>
      <c r="AW57" s="430">
        <v>7.4976354680000004</v>
      </c>
      <c r="AX57" s="430">
        <v>7.633</v>
      </c>
      <c r="AY57" s="430">
        <v>7.7742857140000003</v>
      </c>
      <c r="AZ57" s="435">
        <v>7.2685089999999999</v>
      </c>
      <c r="BA57" s="435">
        <v>7.9413429999999998</v>
      </c>
      <c r="BB57" s="435">
        <v>7.8279870000000003</v>
      </c>
      <c r="BC57" s="435">
        <v>8.1608199999999993</v>
      </c>
      <c r="BD57" s="435">
        <v>8.0515380000000007</v>
      </c>
      <c r="BE57" s="435">
        <v>8.2301339999999996</v>
      </c>
      <c r="BF57" s="435">
        <v>8.3738220000000005</v>
      </c>
      <c r="BG57" s="435">
        <v>8.0501120000000004</v>
      </c>
      <c r="BH57" s="435">
        <v>8.0789380000000008</v>
      </c>
      <c r="BI57" s="435">
        <v>7.9067420000000004</v>
      </c>
      <c r="BJ57" s="435">
        <v>8.096095</v>
      </c>
      <c r="BK57" s="435">
        <v>8.1004020000000008</v>
      </c>
      <c r="BL57" s="435">
        <v>7.5439509999999999</v>
      </c>
      <c r="BM57" s="435">
        <v>8.2129639999999995</v>
      </c>
      <c r="BN57" s="435">
        <v>8.0731640000000002</v>
      </c>
      <c r="BO57" s="435">
        <v>8.3884939999999997</v>
      </c>
      <c r="BP57" s="435">
        <v>8.2477730000000005</v>
      </c>
      <c r="BQ57" s="435">
        <v>8.3894629999999992</v>
      </c>
      <c r="BR57" s="435">
        <v>8.5122470000000003</v>
      </c>
      <c r="BS57" s="435">
        <v>8.1670079999999992</v>
      </c>
      <c r="BT57" s="435">
        <v>8.197635</v>
      </c>
      <c r="BU57" s="435">
        <v>8.0112719999999999</v>
      </c>
      <c r="BV57" s="435">
        <v>8.1890110000000007</v>
      </c>
    </row>
    <row r="58" spans="1:74" ht="11.1"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435"/>
      <c r="BA58" s="435"/>
      <c r="BB58" s="435"/>
      <c r="BC58" s="435"/>
      <c r="BD58" s="435"/>
      <c r="BE58" s="435"/>
      <c r="BF58" s="435"/>
      <c r="BG58" s="435"/>
      <c r="BH58" s="435"/>
      <c r="BI58" s="435"/>
      <c r="BJ58" s="435"/>
      <c r="BK58" s="435"/>
      <c r="BL58" s="435"/>
      <c r="BM58" s="435"/>
      <c r="BN58" s="435"/>
      <c r="BO58" s="435"/>
      <c r="BP58" s="435"/>
      <c r="BQ58" s="435"/>
      <c r="BR58" s="435"/>
      <c r="BS58" s="435"/>
      <c r="BT58" s="435"/>
      <c r="BU58" s="435"/>
      <c r="BV58" s="435"/>
    </row>
    <row r="59" spans="1:74" ht="11.1" customHeight="1" x14ac:dyDescent="0.2">
      <c r="A59" s="76"/>
      <c r="B59" s="287" t="s">
        <v>1394</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435"/>
      <c r="BA59" s="435"/>
      <c r="BB59" s="435"/>
      <c r="BC59" s="435"/>
      <c r="BD59" s="435"/>
      <c r="BE59" s="435"/>
      <c r="BF59" s="435"/>
      <c r="BG59" s="435"/>
      <c r="BH59" s="435"/>
      <c r="BI59" s="435"/>
      <c r="BJ59" s="435"/>
      <c r="BK59" s="435"/>
      <c r="BL59" s="435"/>
      <c r="BM59" s="435"/>
      <c r="BN59" s="435"/>
      <c r="BO59" s="435"/>
      <c r="BP59" s="435"/>
      <c r="BQ59" s="435"/>
      <c r="BR59" s="435"/>
      <c r="BS59" s="435"/>
      <c r="BT59" s="435"/>
      <c r="BU59" s="435"/>
      <c r="BV59" s="435"/>
    </row>
    <row r="60" spans="1:74" s="287" customFormat="1" ht="11.1" customHeight="1" x14ac:dyDescent="0.2">
      <c r="A60" s="508" t="s">
        <v>537</v>
      </c>
      <c r="B60" s="758" t="s">
        <v>1601</v>
      </c>
      <c r="C60" s="34">
        <v>476.32421779999999</v>
      </c>
      <c r="D60" s="34">
        <v>421.18035620000001</v>
      </c>
      <c r="E60" s="34">
        <v>417.34012899999999</v>
      </c>
      <c r="F60" s="34">
        <v>373.53075480000001</v>
      </c>
      <c r="G60" s="34">
        <v>381.7368429</v>
      </c>
      <c r="H60" s="34">
        <v>395.70392579999998</v>
      </c>
      <c r="I60" s="34">
        <v>425.51887269999997</v>
      </c>
      <c r="J60" s="34">
        <v>428.26050370000002</v>
      </c>
      <c r="K60" s="34">
        <v>385.86304639999997</v>
      </c>
      <c r="L60" s="34">
        <v>382.62834980000002</v>
      </c>
      <c r="M60" s="34">
        <v>404.23179809999999</v>
      </c>
      <c r="N60" s="34">
        <v>452.89445840000002</v>
      </c>
      <c r="O60" s="34">
        <v>437.62495259999997</v>
      </c>
      <c r="P60" s="34">
        <v>391.32490489999998</v>
      </c>
      <c r="Q60" s="34">
        <v>420.88538699999998</v>
      </c>
      <c r="R60" s="34">
        <v>364.83282509999998</v>
      </c>
      <c r="S60" s="34">
        <v>370.1236667</v>
      </c>
      <c r="T60" s="34">
        <v>386.3692772</v>
      </c>
      <c r="U60" s="34">
        <v>418.7816775</v>
      </c>
      <c r="V60" s="34">
        <v>430.3236837</v>
      </c>
      <c r="W60" s="34">
        <v>383.45014370000001</v>
      </c>
      <c r="X60" s="34">
        <v>388.52136739999997</v>
      </c>
      <c r="Y60" s="34">
        <v>405.94337250000001</v>
      </c>
      <c r="Z60" s="34">
        <v>426.99584249999998</v>
      </c>
      <c r="AA60" s="34">
        <v>474.63862369999998</v>
      </c>
      <c r="AB60" s="34">
        <v>391.58599079999999</v>
      </c>
      <c r="AC60" s="34">
        <v>388.5042105</v>
      </c>
      <c r="AD60" s="34">
        <v>361.61150129999999</v>
      </c>
      <c r="AE60" s="34">
        <v>378.0986259</v>
      </c>
      <c r="AF60" s="34">
        <v>386.34010260000002</v>
      </c>
      <c r="AG60" s="34">
        <v>424.71869029999999</v>
      </c>
      <c r="AH60" s="34">
        <v>421.73796199999998</v>
      </c>
      <c r="AI60" s="34">
        <v>376.304619</v>
      </c>
      <c r="AJ60" s="34">
        <v>385.2405359</v>
      </c>
      <c r="AK60" s="34">
        <v>385.04252389999999</v>
      </c>
      <c r="AL60" s="34">
        <v>445.04623909999998</v>
      </c>
      <c r="AM60" s="34">
        <v>498.23012</v>
      </c>
      <c r="AN60" s="34">
        <v>416.81838320000003</v>
      </c>
      <c r="AO60" s="34">
        <v>395.6201231</v>
      </c>
      <c r="AP60" s="34">
        <v>366.76277540000001</v>
      </c>
      <c r="AQ60" s="34">
        <v>373.10282460000002</v>
      </c>
      <c r="AR60" s="34">
        <v>393.60662860000002</v>
      </c>
      <c r="AS60" s="34">
        <v>429.980861</v>
      </c>
      <c r="AT60" s="34">
        <v>414.38662190000002</v>
      </c>
      <c r="AU60" s="34">
        <v>382.41284580000001</v>
      </c>
      <c r="AV60" s="34">
        <v>387.71867839999999</v>
      </c>
      <c r="AW60" s="34">
        <v>397.05290000000002</v>
      </c>
      <c r="AX60" s="34">
        <v>456.94170000000003</v>
      </c>
      <c r="AY60" s="34">
        <v>478.22109999999998</v>
      </c>
      <c r="AZ60" s="437">
        <v>411.62880000000001</v>
      </c>
      <c r="BA60" s="437">
        <v>402.13630000000001</v>
      </c>
      <c r="BB60" s="437">
        <v>363.4837</v>
      </c>
      <c r="BC60" s="437">
        <v>367.2543</v>
      </c>
      <c r="BD60" s="437">
        <v>379.2011</v>
      </c>
      <c r="BE60" s="437">
        <v>415.75569999999999</v>
      </c>
      <c r="BF60" s="437">
        <v>419.55849999999998</v>
      </c>
      <c r="BG60" s="437">
        <v>379.50659999999999</v>
      </c>
      <c r="BH60" s="437">
        <v>383.56279999999998</v>
      </c>
      <c r="BI60" s="437">
        <v>394.68599999999998</v>
      </c>
      <c r="BJ60" s="437">
        <v>449.55180000000001</v>
      </c>
      <c r="BK60" s="437">
        <v>462.25279999999998</v>
      </c>
      <c r="BL60" s="437">
        <v>398.61070000000001</v>
      </c>
      <c r="BM60" s="437">
        <v>398.30630000000002</v>
      </c>
      <c r="BN60" s="437">
        <v>363.92</v>
      </c>
      <c r="BO60" s="437">
        <v>368.57409999999999</v>
      </c>
      <c r="BP60" s="437">
        <v>381.3843</v>
      </c>
      <c r="BQ60" s="437">
        <v>417.44159999999999</v>
      </c>
      <c r="BR60" s="437">
        <v>421.8306</v>
      </c>
      <c r="BS60" s="437">
        <v>381.43119999999999</v>
      </c>
      <c r="BT60" s="437">
        <v>384.77769999999998</v>
      </c>
      <c r="BU60" s="437">
        <v>395.24079999999998</v>
      </c>
      <c r="BV60" s="437">
        <v>444.43119999999999</v>
      </c>
    </row>
    <row r="61" spans="1:74" ht="11.1" customHeight="1" x14ac:dyDescent="0.2">
      <c r="A61" s="76" t="s">
        <v>462</v>
      </c>
      <c r="B61" s="512" t="s">
        <v>313</v>
      </c>
      <c r="C61" s="343">
        <v>185.84211450000001</v>
      </c>
      <c r="D61" s="343">
        <v>175.29721660000001</v>
      </c>
      <c r="E61" s="343">
        <v>196.39828929999999</v>
      </c>
      <c r="F61" s="343">
        <v>182.46782150000001</v>
      </c>
      <c r="G61" s="343">
        <v>189.8713903</v>
      </c>
      <c r="H61" s="343">
        <v>187.28451329999999</v>
      </c>
      <c r="I61" s="343">
        <v>188.3785417</v>
      </c>
      <c r="J61" s="343">
        <v>194.36104760000001</v>
      </c>
      <c r="K61" s="343">
        <v>186.99432279999999</v>
      </c>
      <c r="L61" s="343">
        <v>190.16091689999999</v>
      </c>
      <c r="M61" s="343">
        <v>187.88506720000001</v>
      </c>
      <c r="N61" s="343">
        <v>186.4674048</v>
      </c>
      <c r="O61" s="343">
        <v>183.28299530000001</v>
      </c>
      <c r="P61" s="343">
        <v>172.46603709999999</v>
      </c>
      <c r="Q61" s="343">
        <v>194.56221919999999</v>
      </c>
      <c r="R61" s="343">
        <v>183.62291260000001</v>
      </c>
      <c r="S61" s="343">
        <v>190.3346573</v>
      </c>
      <c r="T61" s="343">
        <v>188.94622150000001</v>
      </c>
      <c r="U61" s="343">
        <v>185.0761545</v>
      </c>
      <c r="V61" s="343">
        <v>196.8363349</v>
      </c>
      <c r="W61" s="343">
        <v>184.1285915</v>
      </c>
      <c r="X61" s="343">
        <v>194.14967329999999</v>
      </c>
      <c r="Y61" s="343">
        <v>190.08828679999999</v>
      </c>
      <c r="Z61" s="343">
        <v>187.52181400000001</v>
      </c>
      <c r="AA61" s="343">
        <v>185.2655848</v>
      </c>
      <c r="AB61" s="343">
        <v>173.95413239999999</v>
      </c>
      <c r="AC61" s="343">
        <v>186.96062119999999</v>
      </c>
      <c r="AD61" s="343">
        <v>184.8137346</v>
      </c>
      <c r="AE61" s="343">
        <v>195.40750209999999</v>
      </c>
      <c r="AF61" s="343">
        <v>184.13654109999999</v>
      </c>
      <c r="AG61" s="343">
        <v>193.81733869999999</v>
      </c>
      <c r="AH61" s="343">
        <v>194.1194706</v>
      </c>
      <c r="AI61" s="343">
        <v>180.0403177</v>
      </c>
      <c r="AJ61" s="343">
        <v>195.02098820000001</v>
      </c>
      <c r="AK61" s="343">
        <v>181.2588365</v>
      </c>
      <c r="AL61" s="343">
        <v>188.66864190000001</v>
      </c>
      <c r="AM61" s="343">
        <v>195.20690490000001</v>
      </c>
      <c r="AN61" s="343">
        <v>170.82165950000001</v>
      </c>
      <c r="AO61" s="343">
        <v>188.2875641</v>
      </c>
      <c r="AP61" s="343">
        <v>184.9228991</v>
      </c>
      <c r="AQ61" s="343">
        <v>191.30138629999999</v>
      </c>
      <c r="AR61" s="343">
        <v>190.2242814</v>
      </c>
      <c r="AS61" s="343">
        <v>194.97383619999999</v>
      </c>
      <c r="AT61" s="343">
        <v>193.37688589999999</v>
      </c>
      <c r="AU61" s="343">
        <v>184.55858269999999</v>
      </c>
      <c r="AV61" s="343">
        <v>192.77326619999999</v>
      </c>
      <c r="AW61" s="343">
        <v>185.24639999999999</v>
      </c>
      <c r="AX61" s="343">
        <v>194.13499999999999</v>
      </c>
      <c r="AY61" s="343">
        <v>189.03620000000001</v>
      </c>
      <c r="AZ61" s="354">
        <v>171.20490000000001</v>
      </c>
      <c r="BA61" s="354">
        <v>189.63079999999999</v>
      </c>
      <c r="BB61" s="354">
        <v>185.0761</v>
      </c>
      <c r="BC61" s="354">
        <v>190.66139999999999</v>
      </c>
      <c r="BD61" s="354">
        <v>187.12200000000001</v>
      </c>
      <c r="BE61" s="354">
        <v>191.80109999999999</v>
      </c>
      <c r="BF61" s="354">
        <v>194.49449999999999</v>
      </c>
      <c r="BG61" s="354">
        <v>182.30619999999999</v>
      </c>
      <c r="BH61" s="354">
        <v>192.11160000000001</v>
      </c>
      <c r="BI61" s="354">
        <v>182.99889999999999</v>
      </c>
      <c r="BJ61" s="354">
        <v>189.79509999999999</v>
      </c>
      <c r="BK61" s="354">
        <v>187.9271</v>
      </c>
      <c r="BL61" s="354">
        <v>170.0737</v>
      </c>
      <c r="BM61" s="354">
        <v>189.631</v>
      </c>
      <c r="BN61" s="354">
        <v>185.90549999999999</v>
      </c>
      <c r="BO61" s="354">
        <v>191.8614</v>
      </c>
      <c r="BP61" s="354">
        <v>188.392</v>
      </c>
      <c r="BQ61" s="354">
        <v>191.9889</v>
      </c>
      <c r="BR61" s="354">
        <v>194.80840000000001</v>
      </c>
      <c r="BS61" s="354">
        <v>182.68530000000001</v>
      </c>
      <c r="BT61" s="354">
        <v>192.47389999999999</v>
      </c>
      <c r="BU61" s="354">
        <v>183.75540000000001</v>
      </c>
      <c r="BV61" s="354">
        <v>190.54650000000001</v>
      </c>
    </row>
    <row r="62" spans="1:74" ht="11.1" customHeight="1" x14ac:dyDescent="0.2">
      <c r="A62" s="76" t="s">
        <v>463</v>
      </c>
      <c r="B62" s="512" t="s">
        <v>1021</v>
      </c>
      <c r="C62" s="343">
        <v>194.37334530000001</v>
      </c>
      <c r="D62" s="343">
        <v>165.55643219999999</v>
      </c>
      <c r="E62" s="343">
        <v>150.59946959999999</v>
      </c>
      <c r="F62" s="343">
        <v>127.474582</v>
      </c>
      <c r="G62" s="343">
        <v>120.99995319999999</v>
      </c>
      <c r="H62" s="343">
        <v>125.249616</v>
      </c>
      <c r="I62" s="343">
        <v>140.13078970000001</v>
      </c>
      <c r="J62" s="343">
        <v>138.84926770000001</v>
      </c>
      <c r="K62" s="343">
        <v>123.9522877</v>
      </c>
      <c r="L62" s="343">
        <v>127.6759145</v>
      </c>
      <c r="M62" s="343">
        <v>149.93676629999999</v>
      </c>
      <c r="N62" s="343">
        <v>183.33512920000001</v>
      </c>
      <c r="O62" s="343">
        <v>182.53997380000001</v>
      </c>
      <c r="P62" s="343">
        <v>162.75963139999999</v>
      </c>
      <c r="Q62" s="343">
        <v>166.49132639999999</v>
      </c>
      <c r="R62" s="343">
        <v>132.71068289999999</v>
      </c>
      <c r="S62" s="343">
        <v>126.6753353</v>
      </c>
      <c r="T62" s="343">
        <v>129.87256840000001</v>
      </c>
      <c r="U62" s="343">
        <v>146.7898064</v>
      </c>
      <c r="V62" s="343">
        <v>147.40242119999999</v>
      </c>
      <c r="W62" s="343">
        <v>130.87023930000001</v>
      </c>
      <c r="X62" s="343">
        <v>133.9555752</v>
      </c>
      <c r="Y62" s="343">
        <v>155.2835225</v>
      </c>
      <c r="Z62" s="343">
        <v>174.878221</v>
      </c>
      <c r="AA62" s="343">
        <v>205.35193179999999</v>
      </c>
      <c r="AB62" s="343">
        <v>163.36578650000001</v>
      </c>
      <c r="AC62" s="343">
        <v>153.86685869999999</v>
      </c>
      <c r="AD62" s="343">
        <v>131.74565319999999</v>
      </c>
      <c r="AE62" s="343">
        <v>128.38943839999999</v>
      </c>
      <c r="AF62" s="343">
        <v>133.4369016</v>
      </c>
      <c r="AG62" s="343">
        <v>150.77980439999999</v>
      </c>
      <c r="AH62" s="343">
        <v>149.64053390000001</v>
      </c>
      <c r="AI62" s="343">
        <v>132.67761759999999</v>
      </c>
      <c r="AJ62" s="343">
        <v>133.62933240000001</v>
      </c>
      <c r="AK62" s="343">
        <v>148.86929280000001</v>
      </c>
      <c r="AL62" s="343">
        <v>184.96136540000001</v>
      </c>
      <c r="AM62" s="343">
        <v>212.9294764</v>
      </c>
      <c r="AN62" s="343">
        <v>175.5659866</v>
      </c>
      <c r="AO62" s="343">
        <v>149.47607869999999</v>
      </c>
      <c r="AP62" s="343">
        <v>128.74771390000001</v>
      </c>
      <c r="AQ62" s="343">
        <v>124.8640063</v>
      </c>
      <c r="AR62" s="343">
        <v>130.8695156</v>
      </c>
      <c r="AS62" s="343">
        <v>147.30176019999999</v>
      </c>
      <c r="AT62" s="343">
        <v>143.0497187</v>
      </c>
      <c r="AU62" s="343">
        <v>131.13718510000001</v>
      </c>
      <c r="AV62" s="343">
        <v>131.99569080000001</v>
      </c>
      <c r="AW62" s="343">
        <v>150.5932</v>
      </c>
      <c r="AX62" s="343">
        <v>187.6104</v>
      </c>
      <c r="AY62" s="343">
        <v>205.2056</v>
      </c>
      <c r="AZ62" s="354">
        <v>171.55779999999999</v>
      </c>
      <c r="BA62" s="354">
        <v>156.27090000000001</v>
      </c>
      <c r="BB62" s="354">
        <v>130.1729</v>
      </c>
      <c r="BC62" s="354">
        <v>122.82989999999999</v>
      </c>
      <c r="BD62" s="354">
        <v>128.6686</v>
      </c>
      <c r="BE62" s="354">
        <v>146.3878</v>
      </c>
      <c r="BF62" s="354">
        <v>146.0761</v>
      </c>
      <c r="BG62" s="354">
        <v>131.69640000000001</v>
      </c>
      <c r="BH62" s="354">
        <v>133.92330000000001</v>
      </c>
      <c r="BI62" s="354">
        <v>154.55240000000001</v>
      </c>
      <c r="BJ62" s="354">
        <v>188.20830000000001</v>
      </c>
      <c r="BK62" s="354">
        <v>196.31309999999999</v>
      </c>
      <c r="BL62" s="354">
        <v>165.1909</v>
      </c>
      <c r="BM62" s="354">
        <v>154.96690000000001</v>
      </c>
      <c r="BN62" s="354">
        <v>130.91759999999999</v>
      </c>
      <c r="BO62" s="354">
        <v>123.3486</v>
      </c>
      <c r="BP62" s="354">
        <v>129.80629999999999</v>
      </c>
      <c r="BQ62" s="354">
        <v>148.702</v>
      </c>
      <c r="BR62" s="354">
        <v>148.59350000000001</v>
      </c>
      <c r="BS62" s="354">
        <v>134.09020000000001</v>
      </c>
      <c r="BT62" s="354">
        <v>135.80840000000001</v>
      </c>
      <c r="BU62" s="354">
        <v>156.03399999999999</v>
      </c>
      <c r="BV62" s="354">
        <v>189.5077</v>
      </c>
    </row>
    <row r="63" spans="1:74" s="757" customFormat="1" ht="11.1" customHeight="1" x14ac:dyDescent="0.2">
      <c r="A63" s="265" t="s">
        <v>159</v>
      </c>
      <c r="B63" s="759" t="s">
        <v>473</v>
      </c>
      <c r="C63" s="756">
        <v>95.474996809999993</v>
      </c>
      <c r="D63" s="756">
        <v>79.754277819999999</v>
      </c>
      <c r="E63" s="756">
        <v>69.708608900000002</v>
      </c>
      <c r="F63" s="756">
        <v>62.975033979999999</v>
      </c>
      <c r="G63" s="756">
        <v>70.231738129999997</v>
      </c>
      <c r="H63" s="756">
        <v>82.556479210000006</v>
      </c>
      <c r="I63" s="756">
        <v>96.375780109999994</v>
      </c>
      <c r="J63" s="756">
        <v>94.416427170000006</v>
      </c>
      <c r="K63" s="756">
        <v>74.303118580000003</v>
      </c>
      <c r="L63" s="756">
        <v>64.157757230000001</v>
      </c>
      <c r="M63" s="756">
        <v>65.796647320000005</v>
      </c>
      <c r="N63" s="756">
        <v>82.458163260000006</v>
      </c>
      <c r="O63" s="756">
        <v>71.168222290000003</v>
      </c>
      <c r="P63" s="756">
        <v>55.526806919999999</v>
      </c>
      <c r="Q63" s="756">
        <v>59.198080269999998</v>
      </c>
      <c r="R63" s="756">
        <v>47.885912269999999</v>
      </c>
      <c r="S63" s="756">
        <v>52.479912919999997</v>
      </c>
      <c r="T63" s="756">
        <v>66.937170030000004</v>
      </c>
      <c r="U63" s="756">
        <v>86.281955420000003</v>
      </c>
      <c r="V63" s="756">
        <v>85.451166409999999</v>
      </c>
      <c r="W63" s="756">
        <v>67.83799569</v>
      </c>
      <c r="X63" s="756">
        <v>59.782357750000003</v>
      </c>
      <c r="Y63" s="756">
        <v>59.958245849999997</v>
      </c>
      <c r="Z63" s="756">
        <v>63.962046260000001</v>
      </c>
      <c r="AA63" s="756">
        <v>83.389077510000007</v>
      </c>
      <c r="AB63" s="756">
        <v>53.674818369999997</v>
      </c>
      <c r="AC63" s="756">
        <v>47.044700910000003</v>
      </c>
      <c r="AD63" s="756">
        <v>44.440472059999998</v>
      </c>
      <c r="AE63" s="756">
        <v>53.669655779999999</v>
      </c>
      <c r="AF63" s="756">
        <v>68.155018380000001</v>
      </c>
      <c r="AG63" s="756">
        <v>79.489517640000003</v>
      </c>
      <c r="AH63" s="756">
        <v>77.345927840000002</v>
      </c>
      <c r="AI63" s="756">
        <v>62.975042070000001</v>
      </c>
      <c r="AJ63" s="756">
        <v>55.958185720000003</v>
      </c>
      <c r="AK63" s="756">
        <v>54.302753000000003</v>
      </c>
      <c r="AL63" s="756">
        <v>70.784202100000002</v>
      </c>
      <c r="AM63" s="756">
        <v>89.45997749</v>
      </c>
      <c r="AN63" s="756">
        <v>69.858307699999997</v>
      </c>
      <c r="AO63" s="756">
        <v>57.222719169999998</v>
      </c>
      <c r="AP63" s="756">
        <v>52.478845159999999</v>
      </c>
      <c r="AQ63" s="756">
        <v>56.303670760000003</v>
      </c>
      <c r="AR63" s="756">
        <v>71.899514310000001</v>
      </c>
      <c r="AS63" s="756">
        <v>87.071503359999994</v>
      </c>
      <c r="AT63" s="756">
        <v>77.326256090000001</v>
      </c>
      <c r="AU63" s="756">
        <v>66.10376067</v>
      </c>
      <c r="AV63" s="756">
        <v>62.315960189999998</v>
      </c>
      <c r="AW63" s="756">
        <v>60.601770000000002</v>
      </c>
      <c r="AX63" s="756">
        <v>74.56438</v>
      </c>
      <c r="AY63" s="756">
        <v>83.345510000000004</v>
      </c>
      <c r="AZ63" s="507">
        <v>68.293660000000003</v>
      </c>
      <c r="BA63" s="507">
        <v>55.600929999999998</v>
      </c>
      <c r="BB63" s="507">
        <v>47.621429999999997</v>
      </c>
      <c r="BC63" s="507">
        <v>53.129249999999999</v>
      </c>
      <c r="BD63" s="507">
        <v>62.797159999999998</v>
      </c>
      <c r="BE63" s="507">
        <v>76.933099999999996</v>
      </c>
      <c r="BF63" s="507">
        <v>78.354110000000006</v>
      </c>
      <c r="BG63" s="507">
        <v>64.89067</v>
      </c>
      <c r="BH63" s="507">
        <v>56.89423</v>
      </c>
      <c r="BI63" s="507">
        <v>56.523060000000001</v>
      </c>
      <c r="BJ63" s="507">
        <v>70.916449999999998</v>
      </c>
      <c r="BK63" s="507">
        <v>77.378870000000006</v>
      </c>
      <c r="BL63" s="507">
        <v>62.77364</v>
      </c>
      <c r="BM63" s="507">
        <v>53.0747</v>
      </c>
      <c r="BN63" s="507">
        <v>46.483640000000001</v>
      </c>
      <c r="BO63" s="507">
        <v>52.730319999999999</v>
      </c>
      <c r="BP63" s="507">
        <v>62.572740000000003</v>
      </c>
      <c r="BQ63" s="507">
        <v>76.116900000000001</v>
      </c>
      <c r="BR63" s="507">
        <v>77.795000000000002</v>
      </c>
      <c r="BS63" s="507">
        <v>64.042400000000001</v>
      </c>
      <c r="BT63" s="507">
        <v>55.861649999999997</v>
      </c>
      <c r="BU63" s="507">
        <v>54.839759999999998</v>
      </c>
      <c r="BV63" s="507">
        <v>63.74494</v>
      </c>
    </row>
    <row r="64" spans="1:74" s="188" customFormat="1" ht="12" customHeight="1" x14ac:dyDescent="0.2">
      <c r="A64" s="187"/>
      <c r="B64" s="1040" t="s">
        <v>1600</v>
      </c>
      <c r="C64" s="1040"/>
      <c r="D64" s="1040"/>
      <c r="E64" s="1040"/>
      <c r="F64" s="1040"/>
      <c r="G64" s="1040"/>
      <c r="H64" s="1040"/>
      <c r="I64" s="1040"/>
      <c r="J64" s="1040"/>
      <c r="K64" s="1040"/>
      <c r="L64" s="1040"/>
      <c r="M64" s="1040"/>
      <c r="N64" s="1040"/>
      <c r="O64" s="1040"/>
      <c r="P64" s="1040"/>
      <c r="Q64" s="1040"/>
      <c r="R64" s="757"/>
      <c r="AY64" s="711"/>
      <c r="AZ64" s="711"/>
      <c r="BA64" s="711"/>
      <c r="BB64" s="711"/>
      <c r="BC64" s="711"/>
      <c r="BD64" s="711"/>
      <c r="BE64" s="711"/>
      <c r="BF64" s="711"/>
      <c r="BG64" s="711"/>
      <c r="BH64" s="711"/>
      <c r="BI64" s="711"/>
      <c r="BJ64" s="202"/>
    </row>
    <row r="65" spans="1:74" s="188" customFormat="1" ht="12" customHeight="1" x14ac:dyDescent="0.2">
      <c r="A65" s="187"/>
      <c r="B65" s="1040" t="s">
        <v>1609</v>
      </c>
      <c r="C65" s="1040"/>
      <c r="D65" s="1040"/>
      <c r="E65" s="1040"/>
      <c r="F65" s="1040"/>
      <c r="G65" s="1040"/>
      <c r="H65" s="1040"/>
      <c r="I65" s="1040"/>
      <c r="J65" s="1040"/>
      <c r="K65" s="1040"/>
      <c r="L65" s="1040"/>
      <c r="M65" s="1040"/>
      <c r="N65" s="1040"/>
      <c r="O65" s="1040"/>
      <c r="P65" s="1040"/>
      <c r="Q65" s="1040"/>
      <c r="R65" s="757"/>
      <c r="AY65" s="711"/>
      <c r="AZ65" s="711"/>
      <c r="BA65" s="711"/>
      <c r="BB65" s="711"/>
      <c r="BC65" s="711"/>
      <c r="BD65" s="711"/>
      <c r="BE65" s="711"/>
      <c r="BF65" s="711"/>
      <c r="BG65" s="711"/>
      <c r="BH65" s="711"/>
      <c r="BI65" s="711"/>
      <c r="BJ65" s="202"/>
    </row>
    <row r="66" spans="1:74" s="188" customFormat="1" ht="12" customHeight="1" x14ac:dyDescent="0.2">
      <c r="A66" s="187"/>
      <c r="B66" s="1040" t="s">
        <v>1610</v>
      </c>
      <c r="C66" s="1040"/>
      <c r="D66" s="1040"/>
      <c r="E66" s="1040"/>
      <c r="F66" s="1040"/>
      <c r="G66" s="1040"/>
      <c r="H66" s="1040"/>
      <c r="I66" s="1040"/>
      <c r="J66" s="1040"/>
      <c r="K66" s="1040"/>
      <c r="L66" s="1040"/>
      <c r="M66" s="1040"/>
      <c r="N66" s="1040"/>
      <c r="O66" s="1040"/>
      <c r="P66" s="1040"/>
      <c r="Q66" s="1040"/>
      <c r="R66" s="757"/>
      <c r="AY66" s="711"/>
      <c r="AZ66" s="711"/>
      <c r="BA66" s="711"/>
      <c r="BB66" s="711"/>
      <c r="BC66" s="711"/>
      <c r="BD66" s="712"/>
      <c r="BE66" s="712"/>
      <c r="BF66" s="712"/>
      <c r="BG66" s="711"/>
      <c r="BH66" s="711"/>
      <c r="BI66" s="711"/>
      <c r="BJ66" s="202"/>
    </row>
    <row r="67" spans="1:74" s="188" customFormat="1" ht="12" customHeight="1" x14ac:dyDescent="0.2">
      <c r="A67" s="187"/>
      <c r="B67" s="1040" t="s">
        <v>1611</v>
      </c>
      <c r="C67" s="917"/>
      <c r="D67" s="917"/>
      <c r="E67" s="917"/>
      <c r="F67" s="917"/>
      <c r="G67" s="917"/>
      <c r="H67" s="917"/>
      <c r="I67" s="917"/>
      <c r="J67" s="917"/>
      <c r="K67" s="917"/>
      <c r="L67" s="917"/>
      <c r="M67" s="917"/>
      <c r="N67" s="917"/>
      <c r="O67" s="917"/>
      <c r="P67" s="917"/>
      <c r="Q67" s="917"/>
      <c r="R67" s="757"/>
      <c r="AY67" s="711"/>
      <c r="AZ67" s="711"/>
      <c r="BA67" s="711"/>
      <c r="BB67" s="711"/>
      <c r="BC67" s="711"/>
      <c r="BD67" s="712"/>
      <c r="BE67" s="712"/>
      <c r="BF67" s="712"/>
      <c r="BG67" s="711"/>
      <c r="BH67" s="711"/>
      <c r="BI67" s="711"/>
      <c r="BJ67" s="202"/>
    </row>
    <row r="68" spans="1:74" s="291" customFormat="1" ht="12" customHeight="1" x14ac:dyDescent="0.25">
      <c r="A68" s="293"/>
      <c r="B68" s="776" t="s">
        <v>809</v>
      </c>
      <c r="C68" s="776"/>
      <c r="D68" s="776"/>
      <c r="E68" s="776"/>
      <c r="F68" s="776"/>
      <c r="G68" s="776"/>
      <c r="H68" s="777"/>
      <c r="I68" s="776"/>
      <c r="J68" s="776"/>
      <c r="K68" s="776"/>
      <c r="L68" s="776"/>
      <c r="M68" s="776"/>
      <c r="N68" s="776"/>
      <c r="O68" s="776"/>
      <c r="P68" s="776"/>
      <c r="Q68" s="776"/>
      <c r="R68" s="778"/>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6"/>
      <c r="AZ68" s="696"/>
      <c r="BA68" s="696"/>
      <c r="BB68" s="696"/>
      <c r="BC68" s="696"/>
      <c r="BD68" s="696"/>
      <c r="BE68" s="696"/>
      <c r="BF68" s="696"/>
      <c r="BG68" s="696"/>
      <c r="BH68" s="696"/>
      <c r="BI68" s="696"/>
      <c r="BJ68" s="302"/>
      <c r="BK68" s="302"/>
      <c r="BL68" s="302"/>
      <c r="BM68" s="302"/>
      <c r="BN68" s="302"/>
      <c r="BO68" s="302"/>
      <c r="BP68" s="302"/>
      <c r="BQ68" s="302"/>
      <c r="BR68" s="302"/>
      <c r="BS68" s="302"/>
      <c r="BT68" s="302"/>
      <c r="BU68" s="302"/>
      <c r="BV68" s="302"/>
    </row>
    <row r="69" spans="1:74" s="188" customFormat="1" ht="12" customHeight="1" x14ac:dyDescent="0.2">
      <c r="A69" s="187"/>
      <c r="B69" s="929" t="str">
        <f>Dates!$G$2</f>
        <v>EIA completed modeling and analysis for this report on Thursday, February 5, 2026.</v>
      </c>
      <c r="C69" s="930"/>
      <c r="D69" s="930"/>
      <c r="E69" s="930"/>
      <c r="F69" s="930"/>
      <c r="G69" s="930"/>
      <c r="H69" s="930"/>
      <c r="I69" s="930"/>
      <c r="J69" s="930"/>
      <c r="K69" s="930"/>
      <c r="L69" s="930"/>
      <c r="M69" s="930"/>
      <c r="N69" s="930"/>
      <c r="O69" s="930"/>
      <c r="P69" s="930"/>
      <c r="Q69" s="930"/>
      <c r="R69" s="779"/>
      <c r="AY69" s="711"/>
      <c r="AZ69" s="711"/>
      <c r="BA69" s="711"/>
      <c r="BB69" s="711"/>
      <c r="BC69" s="711"/>
      <c r="BD69" s="712"/>
      <c r="BE69" s="712"/>
      <c r="BF69" s="712"/>
      <c r="BG69" s="711"/>
      <c r="BH69" s="711"/>
      <c r="BI69" s="711"/>
      <c r="BJ69" s="202"/>
    </row>
    <row r="70" spans="1:74" s="188" customFormat="1" ht="12" customHeight="1" x14ac:dyDescent="0.2">
      <c r="A70" s="187"/>
      <c r="B70" s="928" t="s">
        <v>482</v>
      </c>
      <c r="C70" s="921"/>
      <c r="D70" s="921"/>
      <c r="E70" s="921"/>
      <c r="F70" s="921"/>
      <c r="G70" s="921"/>
      <c r="H70" s="921"/>
      <c r="I70" s="921"/>
      <c r="J70" s="921"/>
      <c r="K70" s="921"/>
      <c r="L70" s="921"/>
      <c r="M70" s="921"/>
      <c r="N70" s="921"/>
      <c r="O70" s="921"/>
      <c r="P70" s="921"/>
      <c r="Q70" s="921"/>
      <c r="R70" s="757"/>
      <c r="AY70" s="711"/>
      <c r="AZ70" s="711"/>
      <c r="BA70" s="711"/>
      <c r="BB70" s="711"/>
      <c r="BC70" s="711"/>
      <c r="BD70" s="712"/>
      <c r="BE70" s="712"/>
      <c r="BF70" s="712"/>
      <c r="BG70" s="711"/>
      <c r="BH70" s="711"/>
      <c r="BI70" s="711"/>
      <c r="BJ70" s="202"/>
    </row>
    <row r="71" spans="1:74" s="188" customFormat="1" ht="12" customHeight="1" x14ac:dyDescent="0.2">
      <c r="A71" s="187"/>
      <c r="B71" s="785" t="s">
        <v>489</v>
      </c>
      <c r="C71" s="310"/>
      <c r="D71" s="310"/>
      <c r="E71" s="310"/>
      <c r="F71" s="310"/>
      <c r="G71" s="310"/>
      <c r="H71" s="809"/>
      <c r="I71" s="310"/>
      <c r="J71" s="310"/>
      <c r="K71" s="310"/>
      <c r="L71" s="310"/>
      <c r="M71" s="310"/>
      <c r="N71" s="310"/>
      <c r="O71" s="310"/>
      <c r="P71" s="310"/>
      <c r="Q71" s="310"/>
      <c r="R71" s="757"/>
      <c r="AY71" s="711"/>
      <c r="AZ71" s="711"/>
      <c r="BA71" s="711"/>
      <c r="BB71" s="711"/>
      <c r="BC71" s="711"/>
      <c r="BD71" s="712"/>
      <c r="BE71" s="712"/>
      <c r="BF71" s="712"/>
      <c r="BG71" s="711"/>
      <c r="BH71" s="711"/>
      <c r="BI71" s="711"/>
      <c r="BJ71" s="202"/>
    </row>
    <row r="72" spans="1:74" s="188" customFormat="1" ht="12" customHeight="1" x14ac:dyDescent="0.2">
      <c r="A72" s="187"/>
      <c r="B72" s="920" t="s">
        <v>1406</v>
      </c>
      <c r="C72" s="921"/>
      <c r="D72" s="921"/>
      <c r="E72" s="921"/>
      <c r="F72" s="921"/>
      <c r="G72" s="921"/>
      <c r="H72" s="921"/>
      <c r="I72" s="921"/>
      <c r="J72" s="921"/>
      <c r="K72" s="921"/>
      <c r="L72" s="921"/>
      <c r="M72" s="921"/>
      <c r="N72" s="921"/>
      <c r="O72" s="921"/>
      <c r="P72" s="921"/>
      <c r="Q72" s="921"/>
      <c r="R72" s="757"/>
      <c r="AY72" s="711"/>
      <c r="AZ72" s="711"/>
      <c r="BA72" s="711"/>
      <c r="BB72" s="711"/>
      <c r="BC72" s="711"/>
      <c r="BD72" s="712"/>
      <c r="BE72" s="712"/>
      <c r="BF72" s="712"/>
      <c r="BG72" s="711"/>
      <c r="BH72" s="711"/>
      <c r="BI72" s="711"/>
      <c r="BJ72" s="202"/>
    </row>
    <row r="73" spans="1:74" s="188" customFormat="1" ht="12" customHeight="1" x14ac:dyDescent="0.2">
      <c r="A73" s="187"/>
      <c r="B73" s="909" t="s">
        <v>823</v>
      </c>
      <c r="C73" s="909"/>
      <c r="D73" s="909"/>
      <c r="E73" s="909"/>
      <c r="F73" s="909"/>
      <c r="G73" s="909"/>
      <c r="H73" s="909"/>
      <c r="I73" s="909"/>
      <c r="J73" s="909"/>
      <c r="K73" s="909"/>
      <c r="L73" s="909"/>
      <c r="M73" s="909"/>
      <c r="N73" s="909"/>
      <c r="O73" s="909"/>
      <c r="P73" s="909"/>
      <c r="Q73" s="909"/>
      <c r="R73" s="909"/>
      <c r="AY73" s="711"/>
      <c r="AZ73" s="711"/>
      <c r="BA73" s="711"/>
      <c r="BB73" s="711"/>
      <c r="BC73" s="711"/>
      <c r="BD73" s="712"/>
      <c r="BE73" s="712"/>
      <c r="BF73" s="712"/>
      <c r="BG73" s="711"/>
      <c r="BH73" s="711"/>
      <c r="BI73" s="711"/>
      <c r="BJ73" s="202"/>
    </row>
    <row r="74" spans="1:74" s="188" customFormat="1" ht="22.5" customHeight="1" x14ac:dyDescent="0.2">
      <c r="A74" s="187"/>
      <c r="B74" s="915" t="s">
        <v>1445</v>
      </c>
      <c r="C74" s="916"/>
      <c r="D74" s="916"/>
      <c r="E74" s="916"/>
      <c r="F74" s="916"/>
      <c r="G74" s="916"/>
      <c r="H74" s="916"/>
      <c r="I74" s="916"/>
      <c r="J74" s="916"/>
      <c r="K74" s="916"/>
      <c r="L74" s="916"/>
      <c r="M74" s="916"/>
      <c r="N74" s="916"/>
      <c r="O74" s="916"/>
      <c r="P74" s="916"/>
      <c r="Q74" s="917"/>
      <c r="R74" s="757"/>
      <c r="AY74" s="711"/>
      <c r="AZ74" s="711"/>
      <c r="BA74" s="711"/>
      <c r="BB74" s="711"/>
      <c r="BC74" s="711"/>
      <c r="BD74" s="712"/>
      <c r="BE74" s="712"/>
      <c r="BF74" s="712"/>
      <c r="BG74" s="711"/>
      <c r="BH74" s="711"/>
      <c r="BI74" s="711"/>
      <c r="BJ74" s="202"/>
    </row>
    <row r="75" spans="1:74" s="188" customFormat="1" ht="12" customHeight="1" x14ac:dyDescent="0.2">
      <c r="A75" s="187"/>
      <c r="B75" s="915" t="s">
        <v>490</v>
      </c>
      <c r="C75" s="917"/>
      <c r="D75" s="917"/>
      <c r="E75" s="917"/>
      <c r="F75" s="917"/>
      <c r="G75" s="917"/>
      <c r="H75" s="917"/>
      <c r="I75" s="917"/>
      <c r="J75" s="917"/>
      <c r="K75" s="917"/>
      <c r="L75" s="917"/>
      <c r="M75" s="917"/>
      <c r="N75" s="917"/>
      <c r="O75" s="917"/>
      <c r="P75" s="917"/>
      <c r="Q75" s="917"/>
      <c r="R75" s="757"/>
      <c r="AY75" s="711"/>
      <c r="AZ75" s="711"/>
      <c r="BA75" s="711"/>
      <c r="BB75" s="711"/>
      <c r="BC75" s="711"/>
      <c r="BD75" s="712"/>
      <c r="BE75" s="712"/>
      <c r="BF75" s="712"/>
      <c r="BG75" s="711"/>
      <c r="BH75" s="711"/>
      <c r="BI75" s="711"/>
      <c r="BJ75" s="202"/>
    </row>
    <row r="76" spans="1:74" s="188" customFormat="1" ht="12" customHeight="1" x14ac:dyDescent="0.2">
      <c r="A76" s="187"/>
      <c r="B76" s="919" t="s">
        <v>1407</v>
      </c>
      <c r="C76" s="917"/>
      <c r="D76" s="917"/>
      <c r="E76" s="917"/>
      <c r="F76" s="917"/>
      <c r="G76" s="917"/>
      <c r="H76" s="917"/>
      <c r="I76" s="917"/>
      <c r="J76" s="917"/>
      <c r="K76" s="917"/>
      <c r="L76" s="917"/>
      <c r="M76" s="917"/>
      <c r="N76" s="917"/>
      <c r="O76" s="917"/>
      <c r="P76" s="917"/>
      <c r="Q76" s="917"/>
      <c r="R76" s="757"/>
      <c r="AY76" s="711"/>
      <c r="AZ76" s="711"/>
      <c r="BA76" s="711"/>
      <c r="BB76" s="711"/>
      <c r="BC76" s="711"/>
      <c r="BD76" s="712"/>
      <c r="BE76" s="712"/>
      <c r="BF76" s="712"/>
      <c r="BG76" s="711"/>
      <c r="BH76" s="711"/>
      <c r="BI76" s="711"/>
      <c r="BJ76" s="202"/>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row r="156" spans="63:74" x14ac:dyDescent="0.2">
      <c r="BK156" s="134"/>
      <c r="BL156" s="134"/>
      <c r="BM156" s="134"/>
      <c r="BN156" s="134"/>
      <c r="BO156" s="134"/>
      <c r="BP156" s="134"/>
      <c r="BQ156" s="134"/>
      <c r="BR156" s="134"/>
      <c r="BS156" s="134"/>
      <c r="BT156" s="134"/>
      <c r="BU156" s="134"/>
      <c r="BV156" s="134"/>
    </row>
  </sheetData>
  <mergeCells count="19">
    <mergeCell ref="AM3:AX3"/>
    <mergeCell ref="AY3:BJ3"/>
    <mergeCell ref="BK3:BV3"/>
    <mergeCell ref="B1:AL1"/>
    <mergeCell ref="C3:N3"/>
    <mergeCell ref="O3:Z3"/>
    <mergeCell ref="AA3:AL3"/>
    <mergeCell ref="B75:Q75"/>
    <mergeCell ref="B76:Q76"/>
    <mergeCell ref="A1:A2"/>
    <mergeCell ref="B69:Q69"/>
    <mergeCell ref="B65:Q65"/>
    <mergeCell ref="B66:Q66"/>
    <mergeCell ref="B74:Q74"/>
    <mergeCell ref="B67:Q67"/>
    <mergeCell ref="B72:Q72"/>
    <mergeCell ref="B70:Q70"/>
    <mergeCell ref="B73:R73"/>
    <mergeCell ref="B64:Q64"/>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AX15" sqref="AX15"/>
    </sheetView>
  </sheetViews>
  <sheetFormatPr defaultColWidth="9.5703125" defaultRowHeight="11.25" x14ac:dyDescent="0.2"/>
  <cols>
    <col min="1" max="1" width="12" style="90" customWidth="1"/>
    <col min="2" max="2" width="43.42578125" style="90" customWidth="1"/>
    <col min="3" max="50" width="7.42578125" style="90" customWidth="1"/>
    <col min="51" max="55" width="7.42578125" style="844" customWidth="1"/>
    <col min="56" max="58" width="7.42578125" style="713" customWidth="1"/>
    <col min="59" max="61" width="7.42578125" style="844" customWidth="1"/>
    <col min="62" max="62" width="7.42578125" style="133" customWidth="1"/>
    <col min="63" max="74" width="7.42578125" style="90" customWidth="1"/>
    <col min="75" max="16384" width="9.5703125" style="90"/>
  </cols>
  <sheetData>
    <row r="1" spans="1:74" ht="13.35" customHeight="1" x14ac:dyDescent="0.2">
      <c r="A1" s="931" t="s">
        <v>478</v>
      </c>
      <c r="B1" s="1042" t="s">
        <v>744</v>
      </c>
      <c r="C1" s="1043"/>
      <c r="D1" s="1043"/>
      <c r="E1" s="1043"/>
      <c r="F1" s="1043"/>
      <c r="G1" s="1043"/>
      <c r="H1" s="1043"/>
      <c r="I1" s="1043"/>
      <c r="J1" s="1043"/>
      <c r="K1" s="1043"/>
      <c r="L1" s="1043"/>
      <c r="M1" s="1043"/>
      <c r="N1" s="1043"/>
      <c r="O1" s="1043"/>
      <c r="P1" s="1043"/>
      <c r="Q1" s="1043"/>
      <c r="R1" s="1043"/>
      <c r="S1" s="1043"/>
      <c r="T1" s="1043"/>
      <c r="U1" s="1043"/>
      <c r="V1" s="1043"/>
      <c r="W1" s="1043"/>
      <c r="X1" s="1043"/>
      <c r="Y1" s="1043"/>
      <c r="Z1" s="1043"/>
      <c r="AA1" s="1043"/>
      <c r="AB1" s="1043"/>
      <c r="AC1" s="1043"/>
      <c r="AD1" s="1043"/>
      <c r="AE1" s="1043"/>
      <c r="AF1" s="1043"/>
      <c r="AG1" s="1043"/>
      <c r="AH1" s="1043"/>
      <c r="AI1" s="1043"/>
      <c r="AJ1" s="1043"/>
      <c r="AK1" s="1043"/>
      <c r="AL1" s="1043"/>
    </row>
    <row r="2" spans="1:74" s="8" customFormat="1" ht="12.75"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81"/>
      <c r="B5" s="91" t="s">
        <v>1399</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892"/>
      <c r="BA5" s="892"/>
      <c r="BB5" s="892"/>
      <c r="BC5" s="892"/>
      <c r="BD5" s="893"/>
      <c r="BE5" s="893"/>
      <c r="BF5" s="893"/>
      <c r="BG5" s="893"/>
      <c r="BH5" s="893"/>
      <c r="BI5" s="893"/>
      <c r="BJ5" s="523"/>
      <c r="BK5" s="523"/>
      <c r="BL5" s="523"/>
      <c r="BM5" s="523"/>
      <c r="BN5" s="523"/>
      <c r="BO5" s="523"/>
      <c r="BP5" s="523"/>
      <c r="BQ5" s="523"/>
      <c r="BR5" s="523"/>
      <c r="BS5" s="523"/>
      <c r="BT5" s="523"/>
      <c r="BU5" s="523"/>
      <c r="BV5" s="523"/>
    </row>
    <row r="6" spans="1:74" ht="11.1" customHeight="1" x14ac:dyDescent="0.2">
      <c r="A6" s="81" t="s">
        <v>383</v>
      </c>
      <c r="B6" s="528" t="s">
        <v>1004</v>
      </c>
      <c r="C6" s="347">
        <v>1138.7040910000001</v>
      </c>
      <c r="D6" s="347">
        <v>1137.946635</v>
      </c>
      <c r="E6" s="347">
        <v>1138.642259</v>
      </c>
      <c r="F6" s="347">
        <v>1143.586628</v>
      </c>
      <c r="G6" s="347">
        <v>1145.091664</v>
      </c>
      <c r="H6" s="347">
        <v>1145.9530319999999</v>
      </c>
      <c r="I6" s="347">
        <v>1142.9625599999999</v>
      </c>
      <c r="J6" s="347">
        <v>1144.942718</v>
      </c>
      <c r="K6" s="347">
        <v>1148.6853349999999</v>
      </c>
      <c r="L6" s="347">
        <v>1160.162478</v>
      </c>
      <c r="M6" s="347">
        <v>1162.9509619999999</v>
      </c>
      <c r="N6" s="347">
        <v>1163.0228549999999</v>
      </c>
      <c r="O6" s="347">
        <v>1154.972874</v>
      </c>
      <c r="P6" s="347">
        <v>1153.6655459999999</v>
      </c>
      <c r="Q6" s="347">
        <v>1153.69559</v>
      </c>
      <c r="R6" s="347">
        <v>1156.18265</v>
      </c>
      <c r="S6" s="347">
        <v>1158.0477000000001</v>
      </c>
      <c r="T6" s="347">
        <v>1160.410386</v>
      </c>
      <c r="U6" s="347">
        <v>1163.783492</v>
      </c>
      <c r="V6" s="347">
        <v>1166.756862</v>
      </c>
      <c r="W6" s="347">
        <v>1169.8432789999999</v>
      </c>
      <c r="X6" s="347">
        <v>1174.5397720000001</v>
      </c>
      <c r="Y6" s="347">
        <v>1176.729513</v>
      </c>
      <c r="Z6" s="347">
        <v>1177.909531</v>
      </c>
      <c r="AA6" s="347">
        <v>1175.4453329999999</v>
      </c>
      <c r="AB6" s="347">
        <v>1176.581774</v>
      </c>
      <c r="AC6" s="347">
        <v>1178.684362</v>
      </c>
      <c r="AD6" s="347">
        <v>1183.4753559999999</v>
      </c>
      <c r="AE6" s="347">
        <v>1186.2185400000001</v>
      </c>
      <c r="AF6" s="347">
        <v>1188.636174</v>
      </c>
      <c r="AG6" s="347">
        <v>1191.4329660000001</v>
      </c>
      <c r="AH6" s="347">
        <v>1192.6709719999999</v>
      </c>
      <c r="AI6" s="347">
        <v>1193.0548980000001</v>
      </c>
      <c r="AJ6" s="347">
        <v>1190.3830599999999</v>
      </c>
      <c r="AK6" s="347">
        <v>1190.7100889999999</v>
      </c>
      <c r="AL6" s="347">
        <v>1191.8343010000001</v>
      </c>
      <c r="AM6" s="347">
        <v>1193.9833160000001</v>
      </c>
      <c r="AN6" s="347">
        <v>1196.531178</v>
      </c>
      <c r="AO6" s="347">
        <v>1199.705508</v>
      </c>
      <c r="AP6" s="347">
        <v>1204.495999</v>
      </c>
      <c r="AQ6" s="347">
        <v>1208.1809940000001</v>
      </c>
      <c r="AR6" s="347">
        <v>1211.750186</v>
      </c>
      <c r="AS6" s="347">
        <v>1216.254449</v>
      </c>
      <c r="AT6" s="347">
        <v>1218.8038799999999</v>
      </c>
      <c r="AU6" s="347">
        <v>1220.449353</v>
      </c>
      <c r="AV6" s="347">
        <v>1219.695827</v>
      </c>
      <c r="AW6" s="347">
        <v>1220.6546639999999</v>
      </c>
      <c r="AX6" s="347">
        <v>1221.8308239999999</v>
      </c>
      <c r="AY6" s="347">
        <v>1223.225115</v>
      </c>
      <c r="AZ6" s="358">
        <v>1224.835</v>
      </c>
      <c r="BA6" s="358">
        <v>1226.662</v>
      </c>
      <c r="BB6" s="358">
        <v>1228.9559999999999</v>
      </c>
      <c r="BC6" s="358">
        <v>1231.029</v>
      </c>
      <c r="BD6" s="358">
        <v>1233.1310000000001</v>
      </c>
      <c r="BE6" s="358">
        <v>1235.2719999999999</v>
      </c>
      <c r="BF6" s="358">
        <v>1237.4259999999999</v>
      </c>
      <c r="BG6" s="358">
        <v>1239.6030000000001</v>
      </c>
      <c r="BH6" s="358">
        <v>1242.107</v>
      </c>
      <c r="BI6" s="358">
        <v>1244.1010000000001</v>
      </c>
      <c r="BJ6" s="358">
        <v>1245.8889999999999</v>
      </c>
      <c r="BK6" s="358">
        <v>1247.25</v>
      </c>
      <c r="BL6" s="358">
        <v>1248.7940000000001</v>
      </c>
      <c r="BM6" s="358">
        <v>1250.298</v>
      </c>
      <c r="BN6" s="358">
        <v>1251.8109999999999</v>
      </c>
      <c r="BO6" s="358">
        <v>1253.202</v>
      </c>
      <c r="BP6" s="358">
        <v>1254.518</v>
      </c>
      <c r="BQ6" s="358">
        <v>1255.74</v>
      </c>
      <c r="BR6" s="358">
        <v>1256.92</v>
      </c>
      <c r="BS6" s="358">
        <v>1258.038</v>
      </c>
      <c r="BT6" s="358">
        <v>1259.096</v>
      </c>
      <c r="BU6" s="358">
        <v>1260.0920000000001</v>
      </c>
      <c r="BV6" s="358">
        <v>1261.028</v>
      </c>
    </row>
    <row r="7" spans="1:74" ht="11.1" customHeight="1" x14ac:dyDescent="0.2">
      <c r="A7" s="81" t="s">
        <v>384</v>
      </c>
      <c r="B7" s="528" t="s">
        <v>1005</v>
      </c>
      <c r="C7" s="347">
        <v>3208.8789360000001</v>
      </c>
      <c r="D7" s="347">
        <v>3200.7021709999999</v>
      </c>
      <c r="E7" s="347">
        <v>3194.896761</v>
      </c>
      <c r="F7" s="347">
        <v>3189.9918699999998</v>
      </c>
      <c r="G7" s="347">
        <v>3190.0322970000002</v>
      </c>
      <c r="H7" s="347">
        <v>3193.5472070000001</v>
      </c>
      <c r="I7" s="347">
        <v>3206.7882509999999</v>
      </c>
      <c r="J7" s="347">
        <v>3212.5633849999999</v>
      </c>
      <c r="K7" s="347">
        <v>3217.1242619999998</v>
      </c>
      <c r="L7" s="347">
        <v>3221.7119819999998</v>
      </c>
      <c r="M7" s="347">
        <v>3222.913517</v>
      </c>
      <c r="N7" s="347">
        <v>3221.9699690000002</v>
      </c>
      <c r="O7" s="347">
        <v>3213.1789669999998</v>
      </c>
      <c r="P7" s="347">
        <v>3212.222029</v>
      </c>
      <c r="Q7" s="347">
        <v>3213.396784</v>
      </c>
      <c r="R7" s="347">
        <v>3214.8817220000001</v>
      </c>
      <c r="S7" s="347">
        <v>3221.6859960000002</v>
      </c>
      <c r="T7" s="347">
        <v>3231.9880969999999</v>
      </c>
      <c r="U7" s="347">
        <v>3255.1887969999998</v>
      </c>
      <c r="V7" s="347">
        <v>3265.43597</v>
      </c>
      <c r="W7" s="347">
        <v>3272.1303910000001</v>
      </c>
      <c r="X7" s="347">
        <v>3271.806368</v>
      </c>
      <c r="Y7" s="347">
        <v>3273.9945499999999</v>
      </c>
      <c r="Z7" s="347">
        <v>3275.2292470000002</v>
      </c>
      <c r="AA7" s="347">
        <v>3269.0403379999998</v>
      </c>
      <c r="AB7" s="347">
        <v>3273.2206529999999</v>
      </c>
      <c r="AC7" s="347">
        <v>3281.300072</v>
      </c>
      <c r="AD7" s="347">
        <v>3300.072177</v>
      </c>
      <c r="AE7" s="347">
        <v>3310.8546150000002</v>
      </c>
      <c r="AF7" s="347">
        <v>3320.4409700000001</v>
      </c>
      <c r="AG7" s="347">
        <v>3329.2556669999999</v>
      </c>
      <c r="AH7" s="347">
        <v>3336.1315359999999</v>
      </c>
      <c r="AI7" s="347">
        <v>3341.4930020000002</v>
      </c>
      <c r="AJ7" s="347">
        <v>3343.965717</v>
      </c>
      <c r="AK7" s="347">
        <v>3347.3291399999998</v>
      </c>
      <c r="AL7" s="347">
        <v>3350.2089230000001</v>
      </c>
      <c r="AM7" s="347">
        <v>3348.4471509999998</v>
      </c>
      <c r="AN7" s="347">
        <v>3353.478087</v>
      </c>
      <c r="AO7" s="347">
        <v>3361.1438159999998</v>
      </c>
      <c r="AP7" s="347">
        <v>3373.4275149999999</v>
      </c>
      <c r="AQ7" s="347">
        <v>3384.8754509999999</v>
      </c>
      <c r="AR7" s="347">
        <v>3397.4708009999999</v>
      </c>
      <c r="AS7" s="347">
        <v>3417.010542</v>
      </c>
      <c r="AT7" s="347">
        <v>3427.5529820000002</v>
      </c>
      <c r="AU7" s="347">
        <v>3434.895102</v>
      </c>
      <c r="AV7" s="347">
        <v>3434.1458670000002</v>
      </c>
      <c r="AW7" s="347">
        <v>3438.755619</v>
      </c>
      <c r="AX7" s="347">
        <v>3443.8333229999998</v>
      </c>
      <c r="AY7" s="347">
        <v>3449.5003040000001</v>
      </c>
      <c r="AZ7" s="358">
        <v>3455.4229999999998</v>
      </c>
      <c r="BA7" s="358">
        <v>3461.723</v>
      </c>
      <c r="BB7" s="358">
        <v>3468.5880000000002</v>
      </c>
      <c r="BC7" s="358">
        <v>3475.5</v>
      </c>
      <c r="BD7" s="358">
        <v>3482.6469999999999</v>
      </c>
      <c r="BE7" s="358">
        <v>3490.5450000000001</v>
      </c>
      <c r="BF7" s="358">
        <v>3497.7779999999998</v>
      </c>
      <c r="BG7" s="358">
        <v>3504.8609999999999</v>
      </c>
      <c r="BH7" s="358">
        <v>3512.3150000000001</v>
      </c>
      <c r="BI7" s="358">
        <v>3518.7060000000001</v>
      </c>
      <c r="BJ7" s="358">
        <v>3524.5549999999998</v>
      </c>
      <c r="BK7" s="358">
        <v>3529.4969999999998</v>
      </c>
      <c r="BL7" s="358">
        <v>3534.5360000000001</v>
      </c>
      <c r="BM7" s="358">
        <v>3539.308</v>
      </c>
      <c r="BN7" s="358">
        <v>3544.0680000000002</v>
      </c>
      <c r="BO7" s="358">
        <v>3548.1120000000001</v>
      </c>
      <c r="BP7" s="358">
        <v>3551.6950000000002</v>
      </c>
      <c r="BQ7" s="358">
        <v>3554.473</v>
      </c>
      <c r="BR7" s="358">
        <v>3557.3939999999998</v>
      </c>
      <c r="BS7" s="358">
        <v>3560.1129999999998</v>
      </c>
      <c r="BT7" s="358">
        <v>3562.6309999999999</v>
      </c>
      <c r="BU7" s="358">
        <v>3564.9470000000001</v>
      </c>
      <c r="BV7" s="358">
        <v>3567.0610000000001</v>
      </c>
    </row>
    <row r="8" spans="1:74" ht="11.1" customHeight="1" x14ac:dyDescent="0.2">
      <c r="A8" s="81" t="s">
        <v>385</v>
      </c>
      <c r="B8" s="528" t="s">
        <v>1006</v>
      </c>
      <c r="C8" s="347">
        <v>2839.255705</v>
      </c>
      <c r="D8" s="347">
        <v>2838.1258699999998</v>
      </c>
      <c r="E8" s="347">
        <v>2837.1244740000002</v>
      </c>
      <c r="F8" s="347">
        <v>2835.0864270000002</v>
      </c>
      <c r="G8" s="347">
        <v>2835.2157309999998</v>
      </c>
      <c r="H8" s="347">
        <v>2836.3472929999998</v>
      </c>
      <c r="I8" s="347">
        <v>2839.13735</v>
      </c>
      <c r="J8" s="347">
        <v>2841.7812520000002</v>
      </c>
      <c r="K8" s="347">
        <v>2844.935234</v>
      </c>
      <c r="L8" s="347">
        <v>2849.293001</v>
      </c>
      <c r="M8" s="347">
        <v>2852.9468670000001</v>
      </c>
      <c r="N8" s="347">
        <v>2856.590537</v>
      </c>
      <c r="O8" s="347">
        <v>2859.9894389999999</v>
      </c>
      <c r="P8" s="347">
        <v>2863.788642</v>
      </c>
      <c r="Q8" s="347">
        <v>2867.753577</v>
      </c>
      <c r="R8" s="347">
        <v>2869.5329959999999</v>
      </c>
      <c r="S8" s="347">
        <v>2875.5928260000001</v>
      </c>
      <c r="T8" s="347">
        <v>2883.5818210000002</v>
      </c>
      <c r="U8" s="347">
        <v>2897.6192700000001</v>
      </c>
      <c r="V8" s="347">
        <v>2906.377129</v>
      </c>
      <c r="W8" s="347">
        <v>2913.9746850000001</v>
      </c>
      <c r="X8" s="347">
        <v>2922.1113660000001</v>
      </c>
      <c r="Y8" s="347">
        <v>2926.11375</v>
      </c>
      <c r="Z8" s="347">
        <v>2927.6812639999998</v>
      </c>
      <c r="AA8" s="347">
        <v>2919.9009599999999</v>
      </c>
      <c r="AB8" s="347">
        <v>2921.7834419999999</v>
      </c>
      <c r="AC8" s="347">
        <v>2926.415763</v>
      </c>
      <c r="AD8" s="347">
        <v>2938.8414419999999</v>
      </c>
      <c r="AE8" s="347">
        <v>2945.190803</v>
      </c>
      <c r="AF8" s="347">
        <v>2950.5073630000002</v>
      </c>
      <c r="AG8" s="347">
        <v>2954.282142</v>
      </c>
      <c r="AH8" s="347">
        <v>2957.9148399999999</v>
      </c>
      <c r="AI8" s="347">
        <v>2960.896475</v>
      </c>
      <c r="AJ8" s="347">
        <v>2964.7063459999999</v>
      </c>
      <c r="AK8" s="347">
        <v>2965.2763799999998</v>
      </c>
      <c r="AL8" s="347">
        <v>2964.085877</v>
      </c>
      <c r="AM8" s="347">
        <v>2953.239885</v>
      </c>
      <c r="AN8" s="347">
        <v>2954.449521</v>
      </c>
      <c r="AO8" s="347">
        <v>2959.8198339999999</v>
      </c>
      <c r="AP8" s="347">
        <v>2973.8940309999998</v>
      </c>
      <c r="AQ8" s="347">
        <v>2984.1782910000002</v>
      </c>
      <c r="AR8" s="347">
        <v>2995.2158220000001</v>
      </c>
      <c r="AS8" s="347">
        <v>3012.341469</v>
      </c>
      <c r="AT8" s="347">
        <v>3020.8844089999998</v>
      </c>
      <c r="AU8" s="347">
        <v>3026.179486</v>
      </c>
      <c r="AV8" s="347">
        <v>3022.9068950000001</v>
      </c>
      <c r="AW8" s="347">
        <v>3025.696101</v>
      </c>
      <c r="AX8" s="347">
        <v>3029.2272969999999</v>
      </c>
      <c r="AY8" s="347">
        <v>3033.944391</v>
      </c>
      <c r="AZ8" s="358">
        <v>3038.627</v>
      </c>
      <c r="BA8" s="358">
        <v>3043.7179999999998</v>
      </c>
      <c r="BB8" s="358">
        <v>3049.65</v>
      </c>
      <c r="BC8" s="358">
        <v>3055.2359999999999</v>
      </c>
      <c r="BD8" s="358">
        <v>3060.9059999999999</v>
      </c>
      <c r="BE8" s="358">
        <v>3066.8150000000001</v>
      </c>
      <c r="BF8" s="358">
        <v>3072.54</v>
      </c>
      <c r="BG8" s="358">
        <v>3078.2350000000001</v>
      </c>
      <c r="BH8" s="358">
        <v>3084.625</v>
      </c>
      <c r="BI8" s="358">
        <v>3089.7150000000001</v>
      </c>
      <c r="BJ8" s="358">
        <v>3094.2310000000002</v>
      </c>
      <c r="BK8" s="358">
        <v>3097.357</v>
      </c>
      <c r="BL8" s="358">
        <v>3101.3339999999998</v>
      </c>
      <c r="BM8" s="358">
        <v>3105.3470000000002</v>
      </c>
      <c r="BN8" s="358">
        <v>3109.886</v>
      </c>
      <c r="BO8" s="358">
        <v>3113.6030000000001</v>
      </c>
      <c r="BP8" s="358">
        <v>3116.989</v>
      </c>
      <c r="BQ8" s="358">
        <v>3119.5540000000001</v>
      </c>
      <c r="BR8" s="358">
        <v>3122.643</v>
      </c>
      <c r="BS8" s="358">
        <v>3125.7660000000001</v>
      </c>
      <c r="BT8" s="358">
        <v>3128.9250000000002</v>
      </c>
      <c r="BU8" s="358">
        <v>3132.1190000000001</v>
      </c>
      <c r="BV8" s="358">
        <v>3135.348</v>
      </c>
    </row>
    <row r="9" spans="1:74" ht="11.1" customHeight="1" x14ac:dyDescent="0.2">
      <c r="A9" s="81" t="s">
        <v>386</v>
      </c>
      <c r="B9" s="528" t="s">
        <v>1007</v>
      </c>
      <c r="C9" s="347">
        <v>1346.1769159999999</v>
      </c>
      <c r="D9" s="347">
        <v>1348.270452</v>
      </c>
      <c r="E9" s="347">
        <v>1349.7064989999999</v>
      </c>
      <c r="F9" s="347">
        <v>1348.2968559999999</v>
      </c>
      <c r="G9" s="347">
        <v>1350.0590709999999</v>
      </c>
      <c r="H9" s="347">
        <v>1352.8049450000001</v>
      </c>
      <c r="I9" s="347">
        <v>1359.8027959999999</v>
      </c>
      <c r="J9" s="347">
        <v>1362.06475</v>
      </c>
      <c r="K9" s="347">
        <v>1362.8591240000001</v>
      </c>
      <c r="L9" s="347">
        <v>1358.2440549999999</v>
      </c>
      <c r="M9" s="347">
        <v>1359.059667</v>
      </c>
      <c r="N9" s="347">
        <v>1361.3640969999999</v>
      </c>
      <c r="O9" s="347">
        <v>1368.267677</v>
      </c>
      <c r="P9" s="347">
        <v>1371.2169940000001</v>
      </c>
      <c r="Q9" s="347">
        <v>1373.322381</v>
      </c>
      <c r="R9" s="347">
        <v>1371.9999359999999</v>
      </c>
      <c r="S9" s="347">
        <v>1374.3553870000001</v>
      </c>
      <c r="T9" s="347">
        <v>1377.804832</v>
      </c>
      <c r="U9" s="347">
        <v>1383.9253220000001</v>
      </c>
      <c r="V9" s="347">
        <v>1388.3799690000001</v>
      </c>
      <c r="W9" s="347">
        <v>1392.7458240000001</v>
      </c>
      <c r="X9" s="347">
        <v>1399.4443590000001</v>
      </c>
      <c r="Y9" s="347">
        <v>1401.816523</v>
      </c>
      <c r="Z9" s="347">
        <v>1402.2837890000001</v>
      </c>
      <c r="AA9" s="347">
        <v>1396.059546</v>
      </c>
      <c r="AB9" s="347">
        <v>1396.306975</v>
      </c>
      <c r="AC9" s="347">
        <v>1398.2394629999999</v>
      </c>
      <c r="AD9" s="347">
        <v>1404.736314</v>
      </c>
      <c r="AE9" s="347">
        <v>1407.879447</v>
      </c>
      <c r="AF9" s="347">
        <v>1410.5481629999999</v>
      </c>
      <c r="AG9" s="347">
        <v>1412.8462950000001</v>
      </c>
      <c r="AH9" s="347">
        <v>1414.488306</v>
      </c>
      <c r="AI9" s="347">
        <v>1415.578027</v>
      </c>
      <c r="AJ9" s="347">
        <v>1416.66533</v>
      </c>
      <c r="AK9" s="347">
        <v>1416.238067</v>
      </c>
      <c r="AL9" s="347">
        <v>1414.8461110000001</v>
      </c>
      <c r="AM9" s="347">
        <v>1408.000106</v>
      </c>
      <c r="AN9" s="347">
        <v>1408.045777</v>
      </c>
      <c r="AO9" s="347">
        <v>1410.49377</v>
      </c>
      <c r="AP9" s="347">
        <v>1418.6375439999999</v>
      </c>
      <c r="AQ9" s="347">
        <v>1423.4200860000001</v>
      </c>
      <c r="AR9" s="347">
        <v>1428.134855</v>
      </c>
      <c r="AS9" s="347">
        <v>1433.2969149999999</v>
      </c>
      <c r="AT9" s="347">
        <v>1437.489842</v>
      </c>
      <c r="AU9" s="347">
        <v>1441.228699</v>
      </c>
      <c r="AV9" s="347">
        <v>1444.095057</v>
      </c>
      <c r="AW9" s="347">
        <v>1447.2395979999999</v>
      </c>
      <c r="AX9" s="347">
        <v>1450.2438930000001</v>
      </c>
      <c r="AY9" s="347">
        <v>1452.9044019999999</v>
      </c>
      <c r="AZ9" s="358">
        <v>1455.7809999999999</v>
      </c>
      <c r="BA9" s="358">
        <v>1458.67</v>
      </c>
      <c r="BB9" s="358">
        <v>1461.57</v>
      </c>
      <c r="BC9" s="358">
        <v>1464.4849999999999</v>
      </c>
      <c r="BD9" s="358">
        <v>1467.412</v>
      </c>
      <c r="BE9" s="358">
        <v>1470.364</v>
      </c>
      <c r="BF9" s="358">
        <v>1473.308</v>
      </c>
      <c r="BG9" s="358">
        <v>1476.2560000000001</v>
      </c>
      <c r="BH9" s="358">
        <v>1479.508</v>
      </c>
      <c r="BI9" s="358">
        <v>1482.239</v>
      </c>
      <c r="BJ9" s="358">
        <v>1484.748</v>
      </c>
      <c r="BK9" s="358">
        <v>1486.845</v>
      </c>
      <c r="BL9" s="358">
        <v>1489.056</v>
      </c>
      <c r="BM9" s="358">
        <v>1491.19</v>
      </c>
      <c r="BN9" s="358">
        <v>1493.221</v>
      </c>
      <c r="BO9" s="358">
        <v>1495.22</v>
      </c>
      <c r="BP9" s="358">
        <v>1497.16</v>
      </c>
      <c r="BQ9" s="358">
        <v>1499.029</v>
      </c>
      <c r="BR9" s="358">
        <v>1500.8620000000001</v>
      </c>
      <c r="BS9" s="358">
        <v>1502.646</v>
      </c>
      <c r="BT9" s="358">
        <v>1504.3810000000001</v>
      </c>
      <c r="BU9" s="358">
        <v>1506.068</v>
      </c>
      <c r="BV9" s="358">
        <v>1507.7049999999999</v>
      </c>
    </row>
    <row r="10" spans="1:74" ht="11.1" customHeight="1" x14ac:dyDescent="0.2">
      <c r="A10" s="81" t="s">
        <v>387</v>
      </c>
      <c r="B10" s="528" t="s">
        <v>1008</v>
      </c>
      <c r="C10" s="347">
        <v>4025.4404960000002</v>
      </c>
      <c r="D10" s="347">
        <v>4030.4612710000001</v>
      </c>
      <c r="E10" s="347">
        <v>4038.1814340000001</v>
      </c>
      <c r="F10" s="347">
        <v>4050.5758350000001</v>
      </c>
      <c r="G10" s="347">
        <v>4062.2136390000001</v>
      </c>
      <c r="H10" s="347">
        <v>4075.0696939999998</v>
      </c>
      <c r="I10" s="347">
        <v>4091.0880710000001</v>
      </c>
      <c r="J10" s="347">
        <v>4104.9225770000003</v>
      </c>
      <c r="K10" s="347">
        <v>4118.5172819999998</v>
      </c>
      <c r="L10" s="347">
        <v>4133.3234659999998</v>
      </c>
      <c r="M10" s="347">
        <v>4145.3501079999996</v>
      </c>
      <c r="N10" s="347">
        <v>4156.0484889999998</v>
      </c>
      <c r="O10" s="347">
        <v>4165.1983300000002</v>
      </c>
      <c r="P10" s="347">
        <v>4173.4053960000001</v>
      </c>
      <c r="Q10" s="347">
        <v>4180.4494089999998</v>
      </c>
      <c r="R10" s="347">
        <v>4180.7108090000002</v>
      </c>
      <c r="S10" s="347">
        <v>4189.6433859999997</v>
      </c>
      <c r="T10" s="347">
        <v>4201.6275820000001</v>
      </c>
      <c r="U10" s="347">
        <v>4220.7755299999999</v>
      </c>
      <c r="V10" s="347">
        <v>4235.7788579999997</v>
      </c>
      <c r="W10" s="347">
        <v>4250.7497020000001</v>
      </c>
      <c r="X10" s="347">
        <v>4269.4886829999996</v>
      </c>
      <c r="Y10" s="347">
        <v>4281.5440930000004</v>
      </c>
      <c r="Z10" s="347">
        <v>4290.7165530000002</v>
      </c>
      <c r="AA10" s="347">
        <v>4291.8680770000001</v>
      </c>
      <c r="AB10" s="347">
        <v>4299.1281280000003</v>
      </c>
      <c r="AC10" s="347">
        <v>4307.3587189999998</v>
      </c>
      <c r="AD10" s="347">
        <v>4315.8467879999998</v>
      </c>
      <c r="AE10" s="347">
        <v>4326.5532579999999</v>
      </c>
      <c r="AF10" s="347">
        <v>4338.7650659999999</v>
      </c>
      <c r="AG10" s="347">
        <v>4355.9905170000002</v>
      </c>
      <c r="AH10" s="347">
        <v>4368.5817710000001</v>
      </c>
      <c r="AI10" s="347">
        <v>4380.047133</v>
      </c>
      <c r="AJ10" s="347">
        <v>4393.2412670000003</v>
      </c>
      <c r="AK10" s="347">
        <v>4400.3138499999995</v>
      </c>
      <c r="AL10" s="347">
        <v>4404.1195449999996</v>
      </c>
      <c r="AM10" s="347">
        <v>4396.1029900000003</v>
      </c>
      <c r="AN10" s="347">
        <v>4399.7914300000002</v>
      </c>
      <c r="AO10" s="347">
        <v>4406.6295040000005</v>
      </c>
      <c r="AP10" s="347">
        <v>4419.0116609999995</v>
      </c>
      <c r="AQ10" s="347">
        <v>4430.3531659999999</v>
      </c>
      <c r="AR10" s="347">
        <v>4443.0484669999996</v>
      </c>
      <c r="AS10" s="347">
        <v>4464.5479450000003</v>
      </c>
      <c r="AT10" s="347">
        <v>4474.3630549999998</v>
      </c>
      <c r="AU10" s="347">
        <v>4479.9441770000003</v>
      </c>
      <c r="AV10" s="347">
        <v>4473.4703479999998</v>
      </c>
      <c r="AW10" s="347">
        <v>4476.4492179999997</v>
      </c>
      <c r="AX10" s="347">
        <v>4481.0598229999996</v>
      </c>
      <c r="AY10" s="347">
        <v>4488.5604869999997</v>
      </c>
      <c r="AZ10" s="358">
        <v>4495.491</v>
      </c>
      <c r="BA10" s="358">
        <v>4503.1090000000004</v>
      </c>
      <c r="BB10" s="358">
        <v>4511.5649999999996</v>
      </c>
      <c r="BC10" s="358">
        <v>4520.4470000000001</v>
      </c>
      <c r="BD10" s="358">
        <v>4529.9049999999997</v>
      </c>
      <c r="BE10" s="358">
        <v>4540.5839999999998</v>
      </c>
      <c r="BF10" s="358">
        <v>4550.7070000000003</v>
      </c>
      <c r="BG10" s="358">
        <v>4560.92</v>
      </c>
      <c r="BH10" s="358">
        <v>4572.8980000000001</v>
      </c>
      <c r="BI10" s="358">
        <v>4582.0349999999999</v>
      </c>
      <c r="BJ10" s="358">
        <v>4590.0069999999996</v>
      </c>
      <c r="BK10" s="358">
        <v>4595.2259999999997</v>
      </c>
      <c r="BL10" s="358">
        <v>4602.058</v>
      </c>
      <c r="BM10" s="358">
        <v>4608.9160000000002</v>
      </c>
      <c r="BN10" s="358">
        <v>4616.45</v>
      </c>
      <c r="BO10" s="358">
        <v>4622.87</v>
      </c>
      <c r="BP10" s="358">
        <v>4628.8280000000004</v>
      </c>
      <c r="BQ10" s="358">
        <v>4633.6859999999997</v>
      </c>
      <c r="BR10" s="358">
        <v>4639.1959999999999</v>
      </c>
      <c r="BS10" s="358">
        <v>4644.7190000000001</v>
      </c>
      <c r="BT10" s="358">
        <v>4650.2569999999996</v>
      </c>
      <c r="BU10" s="358">
        <v>4655.8090000000002</v>
      </c>
      <c r="BV10" s="358">
        <v>4661.3760000000002</v>
      </c>
    </row>
    <row r="11" spans="1:74" ht="11.1" customHeight="1" x14ac:dyDescent="0.2">
      <c r="A11" s="81" t="s">
        <v>388</v>
      </c>
      <c r="B11" s="528" t="s">
        <v>1009</v>
      </c>
      <c r="C11" s="347">
        <v>980.93286999999998</v>
      </c>
      <c r="D11" s="347">
        <v>981.34334530000001</v>
      </c>
      <c r="E11" s="347">
        <v>982.2713933</v>
      </c>
      <c r="F11" s="347">
        <v>983.91564719999997</v>
      </c>
      <c r="G11" s="347">
        <v>985.72986530000003</v>
      </c>
      <c r="H11" s="347">
        <v>987.91268090000005</v>
      </c>
      <c r="I11" s="347">
        <v>990.36182959999996</v>
      </c>
      <c r="J11" s="347">
        <v>993.35853859999997</v>
      </c>
      <c r="K11" s="347">
        <v>996.80054340000004</v>
      </c>
      <c r="L11" s="347">
        <v>1001.983572</v>
      </c>
      <c r="M11" s="347">
        <v>1005.344373</v>
      </c>
      <c r="N11" s="347">
        <v>1008.178673</v>
      </c>
      <c r="O11" s="347">
        <v>1010.483352</v>
      </c>
      <c r="P11" s="347">
        <v>1012.266991</v>
      </c>
      <c r="Q11" s="347">
        <v>1013.52647</v>
      </c>
      <c r="R11" s="347">
        <v>1012.121315</v>
      </c>
      <c r="S11" s="347">
        <v>1013.937827</v>
      </c>
      <c r="T11" s="347">
        <v>1016.8355319999999</v>
      </c>
      <c r="U11" s="347">
        <v>1022.522937</v>
      </c>
      <c r="V11" s="347">
        <v>1026.3016500000001</v>
      </c>
      <c r="W11" s="347">
        <v>1029.880177</v>
      </c>
      <c r="X11" s="347">
        <v>1034.61877</v>
      </c>
      <c r="Y11" s="347">
        <v>1036.7767369999999</v>
      </c>
      <c r="Z11" s="347">
        <v>1037.71433</v>
      </c>
      <c r="AA11" s="347">
        <v>1033.957858</v>
      </c>
      <c r="AB11" s="347">
        <v>1035.0599709999999</v>
      </c>
      <c r="AC11" s="347">
        <v>1037.546977</v>
      </c>
      <c r="AD11" s="347">
        <v>1043.567632</v>
      </c>
      <c r="AE11" s="347">
        <v>1047.212859</v>
      </c>
      <c r="AF11" s="347">
        <v>1050.6314130000001</v>
      </c>
      <c r="AG11" s="347">
        <v>1054.6484740000001</v>
      </c>
      <c r="AH11" s="347">
        <v>1056.9947970000001</v>
      </c>
      <c r="AI11" s="347">
        <v>1058.4955620000001</v>
      </c>
      <c r="AJ11" s="347">
        <v>1058.6188110000001</v>
      </c>
      <c r="AK11" s="347">
        <v>1058.8274289999999</v>
      </c>
      <c r="AL11" s="347">
        <v>1058.5894579999999</v>
      </c>
      <c r="AM11" s="347">
        <v>1056.0400299999999</v>
      </c>
      <c r="AN11" s="347">
        <v>1056.3075309999999</v>
      </c>
      <c r="AO11" s="347">
        <v>1057.527094</v>
      </c>
      <c r="AP11" s="347">
        <v>1060.090242</v>
      </c>
      <c r="AQ11" s="347">
        <v>1062.9202849999999</v>
      </c>
      <c r="AR11" s="347">
        <v>1066.4087489999999</v>
      </c>
      <c r="AS11" s="347">
        <v>1072.6256920000001</v>
      </c>
      <c r="AT11" s="347">
        <v>1075.8784479999999</v>
      </c>
      <c r="AU11" s="347">
        <v>1078.2370780000001</v>
      </c>
      <c r="AV11" s="347">
        <v>1078.380985</v>
      </c>
      <c r="AW11" s="347">
        <v>1079.94181</v>
      </c>
      <c r="AX11" s="347">
        <v>1081.598956</v>
      </c>
      <c r="AY11" s="347">
        <v>1083.2988869999999</v>
      </c>
      <c r="AZ11" s="358">
        <v>1085.1890000000001</v>
      </c>
      <c r="BA11" s="358">
        <v>1087.2149999999999</v>
      </c>
      <c r="BB11" s="358">
        <v>1089.502</v>
      </c>
      <c r="BC11" s="358">
        <v>1091.7080000000001</v>
      </c>
      <c r="BD11" s="358">
        <v>1093.9590000000001</v>
      </c>
      <c r="BE11" s="358">
        <v>1096.317</v>
      </c>
      <c r="BF11" s="358">
        <v>1098.6079999999999</v>
      </c>
      <c r="BG11" s="358">
        <v>1100.894</v>
      </c>
      <c r="BH11" s="358">
        <v>1103.498</v>
      </c>
      <c r="BI11" s="358">
        <v>1105.537</v>
      </c>
      <c r="BJ11" s="358">
        <v>1107.3320000000001</v>
      </c>
      <c r="BK11" s="358">
        <v>1108.5360000000001</v>
      </c>
      <c r="BL11" s="358">
        <v>1110.1030000000001</v>
      </c>
      <c r="BM11" s="358">
        <v>1111.6849999999999</v>
      </c>
      <c r="BN11" s="358">
        <v>1113.4280000000001</v>
      </c>
      <c r="BO11" s="358">
        <v>1114.932</v>
      </c>
      <c r="BP11" s="358">
        <v>1116.3420000000001</v>
      </c>
      <c r="BQ11" s="358">
        <v>1117.54</v>
      </c>
      <c r="BR11" s="358">
        <v>1118.8499999999999</v>
      </c>
      <c r="BS11" s="358">
        <v>1120.153</v>
      </c>
      <c r="BT11" s="358">
        <v>1121.45</v>
      </c>
      <c r="BU11" s="358">
        <v>1122.74</v>
      </c>
      <c r="BV11" s="358">
        <v>1124.0250000000001</v>
      </c>
    </row>
    <row r="12" spans="1:74" ht="11.1" customHeight="1" x14ac:dyDescent="0.2">
      <c r="A12" s="81" t="s">
        <v>389</v>
      </c>
      <c r="B12" s="528" t="s">
        <v>1010</v>
      </c>
      <c r="C12" s="347">
        <v>2520.3706980000002</v>
      </c>
      <c r="D12" s="347">
        <v>2518.8387469999998</v>
      </c>
      <c r="E12" s="347">
        <v>2517.634035</v>
      </c>
      <c r="F12" s="347">
        <v>2511.4841620000002</v>
      </c>
      <c r="G12" s="347">
        <v>2514.8882250000001</v>
      </c>
      <c r="H12" s="347">
        <v>2522.5738249999999</v>
      </c>
      <c r="I12" s="347">
        <v>2537.9619050000001</v>
      </c>
      <c r="J12" s="347">
        <v>2551.6448719999999</v>
      </c>
      <c r="K12" s="347">
        <v>2567.0436709999999</v>
      </c>
      <c r="L12" s="347">
        <v>2583.0841439999999</v>
      </c>
      <c r="M12" s="347">
        <v>2602.7202189999998</v>
      </c>
      <c r="N12" s="347">
        <v>2624.8777399999999</v>
      </c>
      <c r="O12" s="347">
        <v>2658.7819800000002</v>
      </c>
      <c r="P12" s="347">
        <v>2679.063439</v>
      </c>
      <c r="Q12" s="347">
        <v>2694.9473899999998</v>
      </c>
      <c r="R12" s="347">
        <v>2699.6370649999999</v>
      </c>
      <c r="S12" s="347">
        <v>2711.8235749999999</v>
      </c>
      <c r="T12" s="347">
        <v>2724.710153</v>
      </c>
      <c r="U12" s="347">
        <v>2739.607219</v>
      </c>
      <c r="V12" s="347">
        <v>2752.911118</v>
      </c>
      <c r="W12" s="347">
        <v>2765.9322699999998</v>
      </c>
      <c r="X12" s="347">
        <v>2784.4338539999999</v>
      </c>
      <c r="Y12" s="347">
        <v>2792.5671280000001</v>
      </c>
      <c r="Z12" s="347">
        <v>2796.0952699999998</v>
      </c>
      <c r="AA12" s="347">
        <v>2783.0972299999999</v>
      </c>
      <c r="AB12" s="347">
        <v>2786.355896</v>
      </c>
      <c r="AC12" s="347">
        <v>2793.9502179999999</v>
      </c>
      <c r="AD12" s="347">
        <v>2812.1197750000001</v>
      </c>
      <c r="AE12" s="347">
        <v>2823.7057239999999</v>
      </c>
      <c r="AF12" s="347">
        <v>2834.9476439999999</v>
      </c>
      <c r="AG12" s="347">
        <v>2848.1016169999998</v>
      </c>
      <c r="AH12" s="347">
        <v>2856.9634190000002</v>
      </c>
      <c r="AI12" s="347">
        <v>2863.7891319999999</v>
      </c>
      <c r="AJ12" s="347">
        <v>2870.9274799999998</v>
      </c>
      <c r="AK12" s="347">
        <v>2871.9194710000002</v>
      </c>
      <c r="AL12" s="347">
        <v>2869.1138310000001</v>
      </c>
      <c r="AM12" s="347">
        <v>2848.501612</v>
      </c>
      <c r="AN12" s="347">
        <v>2848.6074180000001</v>
      </c>
      <c r="AO12" s="347">
        <v>2855.4223000000002</v>
      </c>
      <c r="AP12" s="347">
        <v>2878.724271</v>
      </c>
      <c r="AQ12" s="347">
        <v>2891.6238010000002</v>
      </c>
      <c r="AR12" s="347">
        <v>2903.8989000000001</v>
      </c>
      <c r="AS12" s="347">
        <v>2917.9810739999998</v>
      </c>
      <c r="AT12" s="347">
        <v>2927.1836830000002</v>
      </c>
      <c r="AU12" s="347">
        <v>2933.9382310000001</v>
      </c>
      <c r="AV12" s="347">
        <v>2934.402028</v>
      </c>
      <c r="AW12" s="347">
        <v>2939.1424750000001</v>
      </c>
      <c r="AX12" s="347">
        <v>2944.3168810000002</v>
      </c>
      <c r="AY12" s="347">
        <v>2950.2919440000001</v>
      </c>
      <c r="AZ12" s="358">
        <v>2956.0590000000002</v>
      </c>
      <c r="BA12" s="358">
        <v>2961.9850000000001</v>
      </c>
      <c r="BB12" s="358">
        <v>2967.9609999999998</v>
      </c>
      <c r="BC12" s="358">
        <v>2974.2869999999998</v>
      </c>
      <c r="BD12" s="358">
        <v>2980.855</v>
      </c>
      <c r="BE12" s="358">
        <v>2987.8789999999999</v>
      </c>
      <c r="BF12" s="358">
        <v>2994.768</v>
      </c>
      <c r="BG12" s="358">
        <v>3001.7370000000001</v>
      </c>
      <c r="BH12" s="358">
        <v>3009.28</v>
      </c>
      <c r="BI12" s="358">
        <v>3016.038</v>
      </c>
      <c r="BJ12" s="358">
        <v>3022.5050000000001</v>
      </c>
      <c r="BK12" s="358">
        <v>3028.4850000000001</v>
      </c>
      <c r="BL12" s="358">
        <v>3034.5169999999998</v>
      </c>
      <c r="BM12" s="358">
        <v>3040.404</v>
      </c>
      <c r="BN12" s="358">
        <v>3046.3969999999999</v>
      </c>
      <c r="BO12" s="358">
        <v>3051.8090000000002</v>
      </c>
      <c r="BP12" s="358">
        <v>3056.8910000000001</v>
      </c>
      <c r="BQ12" s="358">
        <v>3061.2779999999998</v>
      </c>
      <c r="BR12" s="358">
        <v>3065.97</v>
      </c>
      <c r="BS12" s="358">
        <v>3070.605</v>
      </c>
      <c r="BT12" s="358">
        <v>3075.181</v>
      </c>
      <c r="BU12" s="358">
        <v>3079.6990000000001</v>
      </c>
      <c r="BV12" s="358">
        <v>3084.16</v>
      </c>
    </row>
    <row r="13" spans="1:74" ht="11.1" customHeight="1" x14ac:dyDescent="0.2">
      <c r="A13" s="81" t="s">
        <v>390</v>
      </c>
      <c r="B13" s="528" t="s">
        <v>1011</v>
      </c>
      <c r="C13" s="347">
        <v>1521.3472099999999</v>
      </c>
      <c r="D13" s="347">
        <v>1523.2157549999999</v>
      </c>
      <c r="E13" s="347">
        <v>1524.8272529999999</v>
      </c>
      <c r="F13" s="347">
        <v>1524.050647</v>
      </c>
      <c r="G13" s="347">
        <v>1526.7463439999999</v>
      </c>
      <c r="H13" s="347">
        <v>1530.7832860000001</v>
      </c>
      <c r="I13" s="347">
        <v>1537.8906689999999</v>
      </c>
      <c r="J13" s="347">
        <v>1543.3132069999999</v>
      </c>
      <c r="K13" s="347">
        <v>1548.780094</v>
      </c>
      <c r="L13" s="347">
        <v>1554.1707719999999</v>
      </c>
      <c r="M13" s="347">
        <v>1559.8167780000001</v>
      </c>
      <c r="N13" s="347">
        <v>1565.597552</v>
      </c>
      <c r="O13" s="347">
        <v>1572.0768949999999</v>
      </c>
      <c r="P13" s="347">
        <v>1577.704358</v>
      </c>
      <c r="Q13" s="347">
        <v>1583.043741</v>
      </c>
      <c r="R13" s="347">
        <v>1587.179885</v>
      </c>
      <c r="S13" s="347">
        <v>1592.6294780000001</v>
      </c>
      <c r="T13" s="347">
        <v>1598.477359</v>
      </c>
      <c r="U13" s="347">
        <v>1606.1297099999999</v>
      </c>
      <c r="V13" s="347">
        <v>1611.719535</v>
      </c>
      <c r="W13" s="347">
        <v>1616.6530150000001</v>
      </c>
      <c r="X13" s="347">
        <v>1621.0118640000001</v>
      </c>
      <c r="Y13" s="347">
        <v>1624.571365</v>
      </c>
      <c r="Z13" s="347">
        <v>1627.4132320000001</v>
      </c>
      <c r="AA13" s="347">
        <v>1626.794774</v>
      </c>
      <c r="AB13" s="347">
        <v>1630.2583959999999</v>
      </c>
      <c r="AC13" s="347">
        <v>1635.0614069999999</v>
      </c>
      <c r="AD13" s="347">
        <v>1643.5668639999999</v>
      </c>
      <c r="AE13" s="347">
        <v>1649.276355</v>
      </c>
      <c r="AF13" s="347">
        <v>1654.552938</v>
      </c>
      <c r="AG13" s="347">
        <v>1659.150312</v>
      </c>
      <c r="AH13" s="347">
        <v>1663.745809</v>
      </c>
      <c r="AI13" s="347">
        <v>1668.0931250000001</v>
      </c>
      <c r="AJ13" s="347">
        <v>1675.050945</v>
      </c>
      <c r="AK13" s="347">
        <v>1676.757889</v>
      </c>
      <c r="AL13" s="347">
        <v>1676.0726400000001</v>
      </c>
      <c r="AM13" s="347">
        <v>1666.2257649999999</v>
      </c>
      <c r="AN13" s="347">
        <v>1665.8332049999999</v>
      </c>
      <c r="AO13" s="347">
        <v>1668.125526</v>
      </c>
      <c r="AP13" s="347">
        <v>1676.5195000000001</v>
      </c>
      <c r="AQ13" s="347">
        <v>1681.619007</v>
      </c>
      <c r="AR13" s="347">
        <v>1686.8408179999999</v>
      </c>
      <c r="AS13" s="347">
        <v>1693.595736</v>
      </c>
      <c r="AT13" s="347">
        <v>1698.004052</v>
      </c>
      <c r="AU13" s="347">
        <v>1701.4765689999999</v>
      </c>
      <c r="AV13" s="347">
        <v>1702.6894380000001</v>
      </c>
      <c r="AW13" s="347">
        <v>1705.2832450000001</v>
      </c>
      <c r="AX13" s="347">
        <v>1707.9341400000001</v>
      </c>
      <c r="AY13" s="347">
        <v>1710.314437</v>
      </c>
      <c r="AZ13" s="358">
        <v>1713.325</v>
      </c>
      <c r="BA13" s="358">
        <v>1716.6389999999999</v>
      </c>
      <c r="BB13" s="358">
        <v>1720.5730000000001</v>
      </c>
      <c r="BC13" s="358">
        <v>1724.2539999999999</v>
      </c>
      <c r="BD13" s="358">
        <v>1728.001</v>
      </c>
      <c r="BE13" s="358">
        <v>1731.742</v>
      </c>
      <c r="BF13" s="358">
        <v>1735.672</v>
      </c>
      <c r="BG13" s="358">
        <v>1739.72</v>
      </c>
      <c r="BH13" s="358">
        <v>1744.3219999999999</v>
      </c>
      <c r="BI13" s="358">
        <v>1748.28</v>
      </c>
      <c r="BJ13" s="358">
        <v>1752.03</v>
      </c>
      <c r="BK13" s="358">
        <v>1755.4480000000001</v>
      </c>
      <c r="BL13" s="358">
        <v>1758.875</v>
      </c>
      <c r="BM13" s="358">
        <v>1762.1869999999999</v>
      </c>
      <c r="BN13" s="358">
        <v>1765.491</v>
      </c>
      <c r="BO13" s="358">
        <v>1768.492</v>
      </c>
      <c r="BP13" s="358">
        <v>1771.297</v>
      </c>
      <c r="BQ13" s="358">
        <v>1773.672</v>
      </c>
      <c r="BR13" s="358">
        <v>1776.2629999999999</v>
      </c>
      <c r="BS13" s="358">
        <v>1778.8330000000001</v>
      </c>
      <c r="BT13" s="358">
        <v>1781.384</v>
      </c>
      <c r="BU13" s="358">
        <v>1783.9159999999999</v>
      </c>
      <c r="BV13" s="358">
        <v>1786.4269999999999</v>
      </c>
    </row>
    <row r="14" spans="1:74" ht="11.1" customHeight="1" x14ac:dyDescent="0.2">
      <c r="A14" s="81" t="s">
        <v>391</v>
      </c>
      <c r="B14" s="528" t="s">
        <v>1014</v>
      </c>
      <c r="C14" s="347">
        <v>4202.2618130000001</v>
      </c>
      <c r="D14" s="347">
        <v>4187.3405940000002</v>
      </c>
      <c r="E14" s="347">
        <v>4177.2257229999996</v>
      </c>
      <c r="F14" s="347">
        <v>4174.7693280000003</v>
      </c>
      <c r="G14" s="347">
        <v>4172.12806</v>
      </c>
      <c r="H14" s="347">
        <v>4172.154047</v>
      </c>
      <c r="I14" s="347">
        <v>4179.352578</v>
      </c>
      <c r="J14" s="347">
        <v>4181.3341069999997</v>
      </c>
      <c r="K14" s="347">
        <v>4182.603924</v>
      </c>
      <c r="L14" s="347">
        <v>4178.3095670000002</v>
      </c>
      <c r="M14" s="347">
        <v>4181.7953049999996</v>
      </c>
      <c r="N14" s="347">
        <v>4188.2086769999996</v>
      </c>
      <c r="O14" s="347">
        <v>4199.6699500000004</v>
      </c>
      <c r="P14" s="347">
        <v>4210.348387</v>
      </c>
      <c r="Q14" s="347">
        <v>4222.3642570000002</v>
      </c>
      <c r="R14" s="347">
        <v>4236.2630310000004</v>
      </c>
      <c r="S14" s="347">
        <v>4250.5446629999997</v>
      </c>
      <c r="T14" s="347">
        <v>4265.7546240000001</v>
      </c>
      <c r="U14" s="347">
        <v>4285.262651</v>
      </c>
      <c r="V14" s="347">
        <v>4299.8019690000001</v>
      </c>
      <c r="W14" s="347">
        <v>4312.7423140000001</v>
      </c>
      <c r="X14" s="347">
        <v>4322.2019060000002</v>
      </c>
      <c r="Y14" s="347">
        <v>4333.3556429999999</v>
      </c>
      <c r="Z14" s="347">
        <v>4344.3217450000002</v>
      </c>
      <c r="AA14" s="347">
        <v>4355.0313349999997</v>
      </c>
      <c r="AB14" s="347">
        <v>4365.6738219999997</v>
      </c>
      <c r="AC14" s="347">
        <v>4376.1803300000001</v>
      </c>
      <c r="AD14" s="347">
        <v>4384.8110909999996</v>
      </c>
      <c r="AE14" s="347">
        <v>4396.3504670000002</v>
      </c>
      <c r="AF14" s="347">
        <v>4409.0586910000002</v>
      </c>
      <c r="AG14" s="347">
        <v>4426.4116290000002</v>
      </c>
      <c r="AH14" s="347">
        <v>4438.8506470000002</v>
      </c>
      <c r="AI14" s="347">
        <v>4449.851611</v>
      </c>
      <c r="AJ14" s="347">
        <v>4462.5714870000002</v>
      </c>
      <c r="AK14" s="347">
        <v>4468.328622</v>
      </c>
      <c r="AL14" s="347">
        <v>4470.2799809999997</v>
      </c>
      <c r="AM14" s="347">
        <v>4456.085016</v>
      </c>
      <c r="AN14" s="347">
        <v>4459.6802340000004</v>
      </c>
      <c r="AO14" s="347">
        <v>4468.7250869999998</v>
      </c>
      <c r="AP14" s="347">
        <v>4490.2027120000002</v>
      </c>
      <c r="AQ14" s="347">
        <v>4504.9094830000004</v>
      </c>
      <c r="AR14" s="347">
        <v>4519.828536</v>
      </c>
      <c r="AS14" s="347">
        <v>4538.8701590000001</v>
      </c>
      <c r="AT14" s="347">
        <v>4551.2810630000004</v>
      </c>
      <c r="AU14" s="347">
        <v>4560.971536</v>
      </c>
      <c r="AV14" s="347">
        <v>4564.4106929999998</v>
      </c>
      <c r="AW14" s="347">
        <v>4571.3084630000003</v>
      </c>
      <c r="AX14" s="347">
        <v>4578.1339630000002</v>
      </c>
      <c r="AY14" s="347">
        <v>4583.7736400000003</v>
      </c>
      <c r="AZ14" s="358">
        <v>4591.29</v>
      </c>
      <c r="BA14" s="358">
        <v>4599.5690000000004</v>
      </c>
      <c r="BB14" s="358">
        <v>4609.5590000000002</v>
      </c>
      <c r="BC14" s="358">
        <v>4618.6530000000002</v>
      </c>
      <c r="BD14" s="358">
        <v>4627.7969999999996</v>
      </c>
      <c r="BE14" s="358">
        <v>4637.0169999999998</v>
      </c>
      <c r="BF14" s="358">
        <v>4646.2460000000001</v>
      </c>
      <c r="BG14" s="358">
        <v>4655.509</v>
      </c>
      <c r="BH14" s="358">
        <v>4665.5889999999999</v>
      </c>
      <c r="BI14" s="358">
        <v>4674.3329999999996</v>
      </c>
      <c r="BJ14" s="358">
        <v>4682.5219999999999</v>
      </c>
      <c r="BK14" s="358">
        <v>4689.6469999999999</v>
      </c>
      <c r="BL14" s="358">
        <v>4697.1139999999996</v>
      </c>
      <c r="BM14" s="358">
        <v>4704.4110000000001</v>
      </c>
      <c r="BN14" s="358">
        <v>4711.8280000000004</v>
      </c>
      <c r="BO14" s="358">
        <v>4718.5680000000002</v>
      </c>
      <c r="BP14" s="358">
        <v>4724.9210000000003</v>
      </c>
      <c r="BQ14" s="358">
        <v>4730.5029999999997</v>
      </c>
      <c r="BR14" s="358">
        <v>4736.3710000000001</v>
      </c>
      <c r="BS14" s="358">
        <v>4742.1390000000001</v>
      </c>
      <c r="BT14" s="358">
        <v>4747.8090000000002</v>
      </c>
      <c r="BU14" s="358">
        <v>4753.3789999999999</v>
      </c>
      <c r="BV14" s="358">
        <v>4758.8500000000004</v>
      </c>
    </row>
    <row r="15" spans="1:74" ht="11.1" customHeight="1" x14ac:dyDescent="0.2">
      <c r="A15" s="81"/>
      <c r="B15" s="91" t="s">
        <v>1400</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524"/>
      <c r="BA15" s="524"/>
      <c r="BB15" s="524"/>
      <c r="BC15" s="524"/>
      <c r="BD15" s="524"/>
      <c r="BE15" s="524"/>
      <c r="BF15" s="524"/>
      <c r="BG15" s="524"/>
      <c r="BH15" s="524"/>
      <c r="BI15" s="524"/>
      <c r="BJ15" s="524"/>
      <c r="BK15" s="524"/>
      <c r="BL15" s="524"/>
      <c r="BM15" s="524"/>
      <c r="BN15" s="524"/>
      <c r="BO15" s="524"/>
      <c r="BP15" s="524"/>
      <c r="BQ15" s="524"/>
      <c r="BR15" s="524"/>
      <c r="BS15" s="524"/>
      <c r="BT15" s="524"/>
      <c r="BU15" s="524"/>
      <c r="BV15" s="524"/>
    </row>
    <row r="16" spans="1:74" ht="11.1" customHeight="1" x14ac:dyDescent="0.2">
      <c r="A16" s="81" t="s">
        <v>392</v>
      </c>
      <c r="B16" s="528" t="s">
        <v>1004</v>
      </c>
      <c r="C16" s="343">
        <v>96.186300759999995</v>
      </c>
      <c r="D16" s="343">
        <v>95.988112950000001</v>
      </c>
      <c r="E16" s="343">
        <v>95.838659800000002</v>
      </c>
      <c r="F16" s="343">
        <v>95.849405419999997</v>
      </c>
      <c r="G16" s="343">
        <v>95.713823529999999</v>
      </c>
      <c r="H16" s="343">
        <v>95.543378230000002</v>
      </c>
      <c r="I16" s="343">
        <v>95.389149160000002</v>
      </c>
      <c r="J16" s="343">
        <v>95.110667300000003</v>
      </c>
      <c r="K16" s="343">
        <v>94.759012299999995</v>
      </c>
      <c r="L16" s="343">
        <v>94.055074439999999</v>
      </c>
      <c r="M16" s="343">
        <v>93.766405430000006</v>
      </c>
      <c r="N16" s="343">
        <v>93.613895569999997</v>
      </c>
      <c r="O16" s="343">
        <v>93.82182272</v>
      </c>
      <c r="P16" s="343">
        <v>93.773422719999999</v>
      </c>
      <c r="Q16" s="343">
        <v>93.692973469999998</v>
      </c>
      <c r="R16" s="343">
        <v>93.560400580000007</v>
      </c>
      <c r="S16" s="343">
        <v>93.430908560000006</v>
      </c>
      <c r="T16" s="343">
        <v>93.284423029999999</v>
      </c>
      <c r="U16" s="343">
        <v>93.100821690000004</v>
      </c>
      <c r="V16" s="343">
        <v>92.935440900000003</v>
      </c>
      <c r="W16" s="343">
        <v>92.768158360000001</v>
      </c>
      <c r="X16" s="343">
        <v>92.674636219999996</v>
      </c>
      <c r="Y16" s="343">
        <v>92.446803529999997</v>
      </c>
      <c r="Z16" s="343">
        <v>92.160322469999997</v>
      </c>
      <c r="AA16" s="343">
        <v>91.590769269999996</v>
      </c>
      <c r="AB16" s="343">
        <v>91.355309250000005</v>
      </c>
      <c r="AC16" s="343">
        <v>91.229518650000003</v>
      </c>
      <c r="AD16" s="343">
        <v>91.453822700000003</v>
      </c>
      <c r="AE16" s="343">
        <v>91.367052029999996</v>
      </c>
      <c r="AF16" s="343">
        <v>91.209631869999996</v>
      </c>
      <c r="AG16" s="343">
        <v>90.867924489999993</v>
      </c>
      <c r="AH16" s="343">
        <v>90.654433639999993</v>
      </c>
      <c r="AI16" s="343">
        <v>90.455521590000004</v>
      </c>
      <c r="AJ16" s="343">
        <v>90.076643020000006</v>
      </c>
      <c r="AK16" s="343">
        <v>90.052797569999996</v>
      </c>
      <c r="AL16" s="343">
        <v>90.189439910000004</v>
      </c>
      <c r="AM16" s="343">
        <v>90.788535850000002</v>
      </c>
      <c r="AN16" s="343">
        <v>91.019679440000004</v>
      </c>
      <c r="AO16" s="343">
        <v>91.184836469999993</v>
      </c>
      <c r="AP16" s="343">
        <v>91.124051030000004</v>
      </c>
      <c r="AQ16" s="343">
        <v>91.277201890000001</v>
      </c>
      <c r="AR16" s="343">
        <v>91.484333149999998</v>
      </c>
      <c r="AS16" s="343">
        <v>91.948686850000001</v>
      </c>
      <c r="AT16" s="343">
        <v>92.111347339999995</v>
      </c>
      <c r="AU16" s="343">
        <v>92.175556670000006</v>
      </c>
      <c r="AV16" s="343">
        <v>91.937463080000001</v>
      </c>
      <c r="AW16" s="343">
        <v>91.957658910000006</v>
      </c>
      <c r="AX16" s="343">
        <v>92.032292400000003</v>
      </c>
      <c r="AY16" s="343">
        <v>92.276237289999997</v>
      </c>
      <c r="AZ16" s="354">
        <v>92.373589999999993</v>
      </c>
      <c r="BA16" s="354">
        <v>92.439229999999995</v>
      </c>
      <c r="BB16" s="354">
        <v>92.42022</v>
      </c>
      <c r="BC16" s="354">
        <v>92.462109999999996</v>
      </c>
      <c r="BD16" s="354">
        <v>92.511979999999994</v>
      </c>
      <c r="BE16" s="354">
        <v>92.55471</v>
      </c>
      <c r="BF16" s="354">
        <v>92.631870000000006</v>
      </c>
      <c r="BG16" s="354">
        <v>92.728350000000006</v>
      </c>
      <c r="BH16" s="354">
        <v>92.901769999999999</v>
      </c>
      <c r="BI16" s="354">
        <v>92.993660000000006</v>
      </c>
      <c r="BJ16" s="354">
        <v>93.06165</v>
      </c>
      <c r="BK16" s="354">
        <v>93.062250000000006</v>
      </c>
      <c r="BL16" s="354">
        <v>93.115039999999993</v>
      </c>
      <c r="BM16" s="354">
        <v>93.17653</v>
      </c>
      <c r="BN16" s="354">
        <v>93.302499999999995</v>
      </c>
      <c r="BO16" s="354">
        <v>93.339579999999998</v>
      </c>
      <c r="BP16" s="354">
        <v>93.343519999999998</v>
      </c>
      <c r="BQ16" s="354">
        <v>93.252210000000005</v>
      </c>
      <c r="BR16" s="354">
        <v>93.236509999999996</v>
      </c>
      <c r="BS16" s="354">
        <v>93.234279999999998</v>
      </c>
      <c r="BT16" s="354">
        <v>93.245530000000002</v>
      </c>
      <c r="BU16" s="354">
        <v>93.270250000000004</v>
      </c>
      <c r="BV16" s="354">
        <v>93.308449999999993</v>
      </c>
    </row>
    <row r="17" spans="1:74" ht="11.1" customHeight="1" x14ac:dyDescent="0.2">
      <c r="A17" s="81" t="s">
        <v>393</v>
      </c>
      <c r="B17" s="528" t="s">
        <v>1005</v>
      </c>
      <c r="C17" s="343">
        <v>94.558240799999993</v>
      </c>
      <c r="D17" s="343">
        <v>94.488845060000003</v>
      </c>
      <c r="E17" s="343">
        <v>94.43131391</v>
      </c>
      <c r="F17" s="343">
        <v>94.463691389999994</v>
      </c>
      <c r="G17" s="343">
        <v>94.371356370000001</v>
      </c>
      <c r="H17" s="343">
        <v>94.232352899999995</v>
      </c>
      <c r="I17" s="343">
        <v>94.079310410000005</v>
      </c>
      <c r="J17" s="343">
        <v>93.822497949999999</v>
      </c>
      <c r="K17" s="343">
        <v>93.494544950000005</v>
      </c>
      <c r="L17" s="343">
        <v>92.811960990000003</v>
      </c>
      <c r="M17" s="343">
        <v>92.554344749999998</v>
      </c>
      <c r="N17" s="343">
        <v>92.438205780000004</v>
      </c>
      <c r="O17" s="343">
        <v>92.659287269999993</v>
      </c>
      <c r="P17" s="343">
        <v>92.679295510000003</v>
      </c>
      <c r="Q17" s="343">
        <v>92.693973650000004</v>
      </c>
      <c r="R17" s="343">
        <v>92.72281314</v>
      </c>
      <c r="S17" s="343">
        <v>92.712212530000002</v>
      </c>
      <c r="T17" s="343">
        <v>92.68166325</v>
      </c>
      <c r="U17" s="343">
        <v>92.607945259999994</v>
      </c>
      <c r="V17" s="343">
        <v>92.554913690000006</v>
      </c>
      <c r="W17" s="343">
        <v>92.499348479999995</v>
      </c>
      <c r="X17" s="343">
        <v>92.499429430000006</v>
      </c>
      <c r="Y17" s="343">
        <v>92.395162110000001</v>
      </c>
      <c r="Z17" s="343">
        <v>92.244726310000004</v>
      </c>
      <c r="AA17" s="343">
        <v>91.863964179999996</v>
      </c>
      <c r="AB17" s="343">
        <v>91.759309810000005</v>
      </c>
      <c r="AC17" s="343">
        <v>91.746605349999996</v>
      </c>
      <c r="AD17" s="343">
        <v>92.043329990000004</v>
      </c>
      <c r="AE17" s="343">
        <v>92.051415969999994</v>
      </c>
      <c r="AF17" s="343">
        <v>91.988342470000006</v>
      </c>
      <c r="AG17" s="343">
        <v>91.784350959999998</v>
      </c>
      <c r="AH17" s="343">
        <v>91.631277429999997</v>
      </c>
      <c r="AI17" s="343">
        <v>91.459363339999996</v>
      </c>
      <c r="AJ17" s="343">
        <v>90.992594859999997</v>
      </c>
      <c r="AK17" s="343">
        <v>90.990009999999998</v>
      </c>
      <c r="AL17" s="343">
        <v>91.175594950000004</v>
      </c>
      <c r="AM17" s="343">
        <v>91.873932269999997</v>
      </c>
      <c r="AN17" s="343">
        <v>92.192419900000004</v>
      </c>
      <c r="AO17" s="343">
        <v>92.455640419999995</v>
      </c>
      <c r="AP17" s="343">
        <v>92.525881729999995</v>
      </c>
      <c r="AQ17" s="343">
        <v>92.781852079999993</v>
      </c>
      <c r="AR17" s="343">
        <v>93.085839379999996</v>
      </c>
      <c r="AS17" s="343">
        <v>93.718519619999995</v>
      </c>
      <c r="AT17" s="343">
        <v>93.908033840000002</v>
      </c>
      <c r="AU17" s="343">
        <v>93.935058029999993</v>
      </c>
      <c r="AV17" s="343">
        <v>93.491884159999998</v>
      </c>
      <c r="AW17" s="343">
        <v>93.424709289999996</v>
      </c>
      <c r="AX17" s="343">
        <v>93.425825399999994</v>
      </c>
      <c r="AY17" s="343">
        <v>93.621870920000006</v>
      </c>
      <c r="AZ17" s="354">
        <v>93.664590000000004</v>
      </c>
      <c r="BA17" s="354">
        <v>93.680620000000005</v>
      </c>
      <c r="BB17" s="354">
        <v>93.62491</v>
      </c>
      <c r="BC17" s="354">
        <v>93.621359999999996</v>
      </c>
      <c r="BD17" s="354">
        <v>93.624899999999997</v>
      </c>
      <c r="BE17" s="354">
        <v>93.614850000000004</v>
      </c>
      <c r="BF17" s="354">
        <v>93.648120000000006</v>
      </c>
      <c r="BG17" s="354">
        <v>93.703999999999994</v>
      </c>
      <c r="BH17" s="354">
        <v>93.842969999999994</v>
      </c>
      <c r="BI17" s="354">
        <v>93.898740000000004</v>
      </c>
      <c r="BJ17" s="354">
        <v>93.931790000000007</v>
      </c>
      <c r="BK17" s="354">
        <v>93.903869999999998</v>
      </c>
      <c r="BL17" s="354">
        <v>93.920159999999996</v>
      </c>
      <c r="BM17" s="354">
        <v>93.942400000000006</v>
      </c>
      <c r="BN17" s="354">
        <v>94.028540000000007</v>
      </c>
      <c r="BO17" s="354">
        <v>94.01925</v>
      </c>
      <c r="BP17" s="354">
        <v>93.972470000000001</v>
      </c>
      <c r="BQ17" s="354">
        <v>93.810929999999999</v>
      </c>
      <c r="BR17" s="354">
        <v>93.747119999999995</v>
      </c>
      <c r="BS17" s="354">
        <v>93.703770000000006</v>
      </c>
      <c r="BT17" s="354">
        <v>93.680890000000005</v>
      </c>
      <c r="BU17" s="354">
        <v>93.678479999999993</v>
      </c>
      <c r="BV17" s="354">
        <v>93.696520000000007</v>
      </c>
    </row>
    <row r="18" spans="1:74" ht="11.1" customHeight="1" x14ac:dyDescent="0.2">
      <c r="A18" s="81" t="s">
        <v>394</v>
      </c>
      <c r="B18" s="528" t="s">
        <v>1006</v>
      </c>
      <c r="C18" s="343">
        <v>96.101200950000006</v>
      </c>
      <c r="D18" s="343">
        <v>95.941438059999996</v>
      </c>
      <c r="E18" s="343">
        <v>95.828159400000004</v>
      </c>
      <c r="F18" s="343">
        <v>95.851066680000002</v>
      </c>
      <c r="G18" s="343">
        <v>95.763480250000001</v>
      </c>
      <c r="H18" s="343">
        <v>95.655101790000003</v>
      </c>
      <c r="I18" s="343">
        <v>95.609424509999997</v>
      </c>
      <c r="J18" s="343">
        <v>95.396842120000002</v>
      </c>
      <c r="K18" s="343">
        <v>95.100847819999998</v>
      </c>
      <c r="L18" s="343">
        <v>94.444645829999999</v>
      </c>
      <c r="M18" s="343">
        <v>94.189424529999997</v>
      </c>
      <c r="N18" s="343">
        <v>94.058388129999997</v>
      </c>
      <c r="O18" s="343">
        <v>94.203450709999998</v>
      </c>
      <c r="P18" s="343">
        <v>94.206848600000001</v>
      </c>
      <c r="Q18" s="343">
        <v>94.220495869999993</v>
      </c>
      <c r="R18" s="343">
        <v>94.299072440000003</v>
      </c>
      <c r="S18" s="343">
        <v>94.292208520000003</v>
      </c>
      <c r="T18" s="343">
        <v>94.254584030000004</v>
      </c>
      <c r="U18" s="343">
        <v>94.213998219999993</v>
      </c>
      <c r="V18" s="343">
        <v>94.094003150000006</v>
      </c>
      <c r="W18" s="343">
        <v>93.922398079999994</v>
      </c>
      <c r="X18" s="343">
        <v>93.610586799999993</v>
      </c>
      <c r="Y18" s="343">
        <v>93.402208860000002</v>
      </c>
      <c r="Z18" s="343">
        <v>93.208668079999995</v>
      </c>
      <c r="AA18" s="343">
        <v>92.955180440000007</v>
      </c>
      <c r="AB18" s="343">
        <v>92.847401939999997</v>
      </c>
      <c r="AC18" s="343">
        <v>92.810548580000003</v>
      </c>
      <c r="AD18" s="343">
        <v>93.069174500000003</v>
      </c>
      <c r="AE18" s="343">
        <v>93.005755820000005</v>
      </c>
      <c r="AF18" s="343">
        <v>92.844846689999997</v>
      </c>
      <c r="AG18" s="343">
        <v>92.39943049</v>
      </c>
      <c r="AH18" s="343">
        <v>92.183802900000003</v>
      </c>
      <c r="AI18" s="343">
        <v>92.010947310000006</v>
      </c>
      <c r="AJ18" s="343">
        <v>91.748854840000007</v>
      </c>
      <c r="AK18" s="343">
        <v>91.760549909999995</v>
      </c>
      <c r="AL18" s="343">
        <v>91.914023650000004</v>
      </c>
      <c r="AM18" s="343">
        <v>92.41334268</v>
      </c>
      <c r="AN18" s="343">
        <v>92.697323780000005</v>
      </c>
      <c r="AO18" s="343">
        <v>92.970033580000006</v>
      </c>
      <c r="AP18" s="343">
        <v>93.215487839999994</v>
      </c>
      <c r="AQ18" s="343">
        <v>93.477643209999997</v>
      </c>
      <c r="AR18" s="343">
        <v>93.740515459999997</v>
      </c>
      <c r="AS18" s="343">
        <v>94.144376399999999</v>
      </c>
      <c r="AT18" s="343">
        <v>94.30347854</v>
      </c>
      <c r="AU18" s="343">
        <v>94.358093699999998</v>
      </c>
      <c r="AV18" s="343">
        <v>94.089863620000003</v>
      </c>
      <c r="AW18" s="343">
        <v>94.099273499999995</v>
      </c>
      <c r="AX18" s="343">
        <v>94.167965089999996</v>
      </c>
      <c r="AY18" s="343">
        <v>94.419433459999993</v>
      </c>
      <c r="AZ18" s="354">
        <v>94.514070000000004</v>
      </c>
      <c r="BA18" s="354">
        <v>94.575360000000003</v>
      </c>
      <c r="BB18" s="354">
        <v>94.551209999999998</v>
      </c>
      <c r="BC18" s="354">
        <v>94.584900000000005</v>
      </c>
      <c r="BD18" s="354">
        <v>94.624340000000004</v>
      </c>
      <c r="BE18" s="354">
        <v>94.653999999999996</v>
      </c>
      <c r="BF18" s="354">
        <v>94.716530000000006</v>
      </c>
      <c r="BG18" s="354">
        <v>94.796440000000004</v>
      </c>
      <c r="BH18" s="354">
        <v>94.944900000000004</v>
      </c>
      <c r="BI18" s="354">
        <v>95.021159999999995</v>
      </c>
      <c r="BJ18" s="354">
        <v>95.076400000000007</v>
      </c>
      <c r="BK18" s="354">
        <v>95.046369999999996</v>
      </c>
      <c r="BL18" s="354">
        <v>95.107759999999999</v>
      </c>
      <c r="BM18" s="354">
        <v>95.19632</v>
      </c>
      <c r="BN18" s="354">
        <v>95.407240000000002</v>
      </c>
      <c r="BO18" s="354">
        <v>95.478750000000005</v>
      </c>
      <c r="BP18" s="354">
        <v>95.506039999999999</v>
      </c>
      <c r="BQ18" s="354">
        <v>95.409149999999997</v>
      </c>
      <c r="BR18" s="354">
        <v>95.407979999999995</v>
      </c>
      <c r="BS18" s="354">
        <v>95.422550000000001</v>
      </c>
      <c r="BT18" s="354">
        <v>95.452879999999993</v>
      </c>
      <c r="BU18" s="354">
        <v>95.498949999999994</v>
      </c>
      <c r="BV18" s="354">
        <v>95.560779999999994</v>
      </c>
    </row>
    <row r="19" spans="1:74" ht="11.1" customHeight="1" x14ac:dyDescent="0.2">
      <c r="A19" s="81" t="s">
        <v>395</v>
      </c>
      <c r="B19" s="528" t="s">
        <v>1007</v>
      </c>
      <c r="C19" s="343">
        <v>99.327149140000003</v>
      </c>
      <c r="D19" s="343">
        <v>99.284766079999997</v>
      </c>
      <c r="E19" s="343">
        <v>99.28590955</v>
      </c>
      <c r="F19" s="343">
        <v>99.449077990000006</v>
      </c>
      <c r="G19" s="343">
        <v>99.448400680000006</v>
      </c>
      <c r="H19" s="343">
        <v>99.402376059999995</v>
      </c>
      <c r="I19" s="343">
        <v>99.331884160000001</v>
      </c>
      <c r="J19" s="343">
        <v>99.179504919999999</v>
      </c>
      <c r="K19" s="343">
        <v>98.966118370000004</v>
      </c>
      <c r="L19" s="343">
        <v>98.443797329999995</v>
      </c>
      <c r="M19" s="343">
        <v>98.294341509999995</v>
      </c>
      <c r="N19" s="343">
        <v>98.269823729999999</v>
      </c>
      <c r="O19" s="343">
        <v>98.532690439999996</v>
      </c>
      <c r="P19" s="343">
        <v>98.636213940000005</v>
      </c>
      <c r="Q19" s="343">
        <v>98.742840650000005</v>
      </c>
      <c r="R19" s="343">
        <v>98.948863560000007</v>
      </c>
      <c r="S19" s="343">
        <v>98.989476969999998</v>
      </c>
      <c r="T19" s="343">
        <v>98.960973870000004</v>
      </c>
      <c r="U19" s="343">
        <v>98.772720329999999</v>
      </c>
      <c r="V19" s="343">
        <v>98.673959629999999</v>
      </c>
      <c r="W19" s="343">
        <v>98.574057839999995</v>
      </c>
      <c r="X19" s="343">
        <v>98.494981910000007</v>
      </c>
      <c r="Y19" s="343">
        <v>98.376322759999994</v>
      </c>
      <c r="Z19" s="343">
        <v>98.240047329999996</v>
      </c>
      <c r="AA19" s="343">
        <v>97.964993750000005</v>
      </c>
      <c r="AB19" s="343">
        <v>97.884357140000006</v>
      </c>
      <c r="AC19" s="343">
        <v>97.876975650000006</v>
      </c>
      <c r="AD19" s="343">
        <v>98.211800260000004</v>
      </c>
      <c r="AE19" s="343">
        <v>98.149215740000002</v>
      </c>
      <c r="AF19" s="343">
        <v>97.958173090000003</v>
      </c>
      <c r="AG19" s="343">
        <v>97.403713030000006</v>
      </c>
      <c r="AH19" s="343">
        <v>97.13197357</v>
      </c>
      <c r="AI19" s="343">
        <v>96.90799543</v>
      </c>
      <c r="AJ19" s="343">
        <v>96.610489360000003</v>
      </c>
      <c r="AK19" s="343">
        <v>96.573000820000004</v>
      </c>
      <c r="AL19" s="343">
        <v>96.67424054</v>
      </c>
      <c r="AM19" s="343">
        <v>97.076686030000005</v>
      </c>
      <c r="AN19" s="343">
        <v>97.333524170000004</v>
      </c>
      <c r="AO19" s="343">
        <v>97.60723247</v>
      </c>
      <c r="AP19" s="343">
        <v>97.950469990000002</v>
      </c>
      <c r="AQ19" s="343">
        <v>98.21842427</v>
      </c>
      <c r="AR19" s="343">
        <v>98.463754410000007</v>
      </c>
      <c r="AS19" s="343">
        <v>98.7358677</v>
      </c>
      <c r="AT19" s="343">
        <v>98.898894029999994</v>
      </c>
      <c r="AU19" s="343">
        <v>99.002240720000003</v>
      </c>
      <c r="AV19" s="343">
        <v>98.920022009999997</v>
      </c>
      <c r="AW19" s="343">
        <v>98.998423740000007</v>
      </c>
      <c r="AX19" s="343">
        <v>99.111560139999995</v>
      </c>
      <c r="AY19" s="343">
        <v>99.371096550000004</v>
      </c>
      <c r="AZ19" s="354">
        <v>99.469949999999997</v>
      </c>
      <c r="BA19" s="354">
        <v>99.519800000000004</v>
      </c>
      <c r="BB19" s="354">
        <v>99.435479999999998</v>
      </c>
      <c r="BC19" s="354">
        <v>99.451149999999998</v>
      </c>
      <c r="BD19" s="354">
        <v>99.481660000000005</v>
      </c>
      <c r="BE19" s="354">
        <v>99.51491</v>
      </c>
      <c r="BF19" s="354">
        <v>99.584190000000007</v>
      </c>
      <c r="BG19" s="354">
        <v>99.677379999999999</v>
      </c>
      <c r="BH19" s="354">
        <v>99.861760000000004</v>
      </c>
      <c r="BI19" s="354">
        <v>99.952349999999996</v>
      </c>
      <c r="BJ19" s="354">
        <v>100.0164</v>
      </c>
      <c r="BK19" s="354">
        <v>99.999269999999996</v>
      </c>
      <c r="BL19" s="354">
        <v>100.0513</v>
      </c>
      <c r="BM19" s="354">
        <v>100.11790000000001</v>
      </c>
      <c r="BN19" s="354">
        <v>100.26600000000001</v>
      </c>
      <c r="BO19" s="354">
        <v>100.3113</v>
      </c>
      <c r="BP19" s="354">
        <v>100.32080000000001</v>
      </c>
      <c r="BQ19" s="354">
        <v>100.2257</v>
      </c>
      <c r="BR19" s="354">
        <v>100.21510000000001</v>
      </c>
      <c r="BS19" s="354">
        <v>100.22029999999999</v>
      </c>
      <c r="BT19" s="354">
        <v>100.24120000000001</v>
      </c>
      <c r="BU19" s="354">
        <v>100.2778</v>
      </c>
      <c r="BV19" s="354">
        <v>100.3302</v>
      </c>
    </row>
    <row r="20" spans="1:74" ht="11.1" customHeight="1" x14ac:dyDescent="0.2">
      <c r="A20" s="81" t="s">
        <v>396</v>
      </c>
      <c r="B20" s="528" t="s">
        <v>1008</v>
      </c>
      <c r="C20" s="343">
        <v>101.0363536</v>
      </c>
      <c r="D20" s="343">
        <v>100.97051759999999</v>
      </c>
      <c r="E20" s="343">
        <v>100.9299498</v>
      </c>
      <c r="F20" s="343">
        <v>100.98384369999999</v>
      </c>
      <c r="G20" s="343">
        <v>100.94191669999999</v>
      </c>
      <c r="H20" s="343">
        <v>100.8733625</v>
      </c>
      <c r="I20" s="343">
        <v>100.8615767</v>
      </c>
      <c r="J20" s="343">
        <v>100.67722139999999</v>
      </c>
      <c r="K20" s="343">
        <v>100.40369219999999</v>
      </c>
      <c r="L20" s="343">
        <v>99.729058409999993</v>
      </c>
      <c r="M20" s="343">
        <v>99.511129269999998</v>
      </c>
      <c r="N20" s="343">
        <v>99.437974150000002</v>
      </c>
      <c r="O20" s="343">
        <v>99.674784149999994</v>
      </c>
      <c r="P20" s="343">
        <v>99.767283750000004</v>
      </c>
      <c r="Q20" s="343">
        <v>99.880664039999999</v>
      </c>
      <c r="R20" s="343">
        <v>100.0839972</v>
      </c>
      <c r="S20" s="343">
        <v>100.1873348</v>
      </c>
      <c r="T20" s="343">
        <v>100.25974890000001</v>
      </c>
      <c r="U20" s="343">
        <v>100.2610952</v>
      </c>
      <c r="V20" s="343">
        <v>100.3017708</v>
      </c>
      <c r="W20" s="343">
        <v>100.3416313</v>
      </c>
      <c r="X20" s="343">
        <v>100.47394130000001</v>
      </c>
      <c r="Y20" s="343">
        <v>100.442223</v>
      </c>
      <c r="Z20" s="343">
        <v>100.3397411</v>
      </c>
      <c r="AA20" s="343">
        <v>99.932641619999998</v>
      </c>
      <c r="AB20" s="343">
        <v>99.864022969999994</v>
      </c>
      <c r="AC20" s="343">
        <v>99.900031170000005</v>
      </c>
      <c r="AD20" s="343">
        <v>100.3069544</v>
      </c>
      <c r="AE20" s="343">
        <v>100.35250019999999</v>
      </c>
      <c r="AF20" s="343">
        <v>100.3029567</v>
      </c>
      <c r="AG20" s="343">
        <v>100.07081820000001</v>
      </c>
      <c r="AH20" s="343">
        <v>99.896725610000004</v>
      </c>
      <c r="AI20" s="343">
        <v>99.693173130000005</v>
      </c>
      <c r="AJ20" s="343">
        <v>99.145630080000004</v>
      </c>
      <c r="AK20" s="343">
        <v>99.119055829999994</v>
      </c>
      <c r="AL20" s="343">
        <v>99.298919679999997</v>
      </c>
      <c r="AM20" s="343">
        <v>100.01344810000001</v>
      </c>
      <c r="AN20" s="343">
        <v>100.3600184</v>
      </c>
      <c r="AO20" s="343">
        <v>100.66685680000001</v>
      </c>
      <c r="AP20" s="343">
        <v>100.9310809</v>
      </c>
      <c r="AQ20" s="343">
        <v>101.16061790000001</v>
      </c>
      <c r="AR20" s="343">
        <v>101.35258519999999</v>
      </c>
      <c r="AS20" s="343">
        <v>101.6197482</v>
      </c>
      <c r="AT20" s="343">
        <v>101.652002</v>
      </c>
      <c r="AU20" s="343">
        <v>101.5621119</v>
      </c>
      <c r="AV20" s="343">
        <v>101.033883</v>
      </c>
      <c r="AW20" s="343">
        <v>100.9368515</v>
      </c>
      <c r="AX20" s="343">
        <v>100.9548224</v>
      </c>
      <c r="AY20" s="343">
        <v>101.27435180000001</v>
      </c>
      <c r="AZ20" s="354">
        <v>101.3824</v>
      </c>
      <c r="BA20" s="354">
        <v>101.46559999999999</v>
      </c>
      <c r="BB20" s="354">
        <v>101.4751</v>
      </c>
      <c r="BC20" s="354">
        <v>101.5449</v>
      </c>
      <c r="BD20" s="354">
        <v>101.6264</v>
      </c>
      <c r="BE20" s="354">
        <v>101.70820000000001</v>
      </c>
      <c r="BF20" s="354">
        <v>101.82129999999999</v>
      </c>
      <c r="BG20" s="354">
        <v>101.9545</v>
      </c>
      <c r="BH20" s="354">
        <v>102.1657</v>
      </c>
      <c r="BI20" s="354">
        <v>102.29559999999999</v>
      </c>
      <c r="BJ20" s="354">
        <v>102.40219999999999</v>
      </c>
      <c r="BK20" s="354">
        <v>102.4333</v>
      </c>
      <c r="BL20" s="354">
        <v>102.53230000000001</v>
      </c>
      <c r="BM20" s="354">
        <v>102.64700000000001</v>
      </c>
      <c r="BN20" s="354">
        <v>102.8567</v>
      </c>
      <c r="BO20" s="354">
        <v>102.9435</v>
      </c>
      <c r="BP20" s="354">
        <v>102.9867</v>
      </c>
      <c r="BQ20" s="354">
        <v>102.905</v>
      </c>
      <c r="BR20" s="354">
        <v>102.92189999999999</v>
      </c>
      <c r="BS20" s="354">
        <v>102.956</v>
      </c>
      <c r="BT20" s="354">
        <v>103.00749999999999</v>
      </c>
      <c r="BU20" s="354">
        <v>103.0763</v>
      </c>
      <c r="BV20" s="354">
        <v>103.16240000000001</v>
      </c>
    </row>
    <row r="21" spans="1:74" ht="11.1" customHeight="1" x14ac:dyDescent="0.2">
      <c r="A21" s="81" t="s">
        <v>397</v>
      </c>
      <c r="B21" s="528" t="s">
        <v>1009</v>
      </c>
      <c r="C21" s="343">
        <v>98.646985000000001</v>
      </c>
      <c r="D21" s="343">
        <v>98.592538840000003</v>
      </c>
      <c r="E21" s="343">
        <v>98.610461110000003</v>
      </c>
      <c r="F21" s="343">
        <v>98.869483599999995</v>
      </c>
      <c r="G21" s="343">
        <v>98.905593909999993</v>
      </c>
      <c r="H21" s="343">
        <v>98.887523819999998</v>
      </c>
      <c r="I21" s="343">
        <v>98.873613739999996</v>
      </c>
      <c r="J21" s="343">
        <v>98.703427529999999</v>
      </c>
      <c r="K21" s="343">
        <v>98.435305580000005</v>
      </c>
      <c r="L21" s="343">
        <v>97.796320600000001</v>
      </c>
      <c r="M21" s="343">
        <v>97.537022710000002</v>
      </c>
      <c r="N21" s="343">
        <v>97.38448459</v>
      </c>
      <c r="O21" s="343">
        <v>97.432405869999997</v>
      </c>
      <c r="P21" s="343">
        <v>97.423112549999999</v>
      </c>
      <c r="Q21" s="343">
        <v>97.450304270000004</v>
      </c>
      <c r="R21" s="343">
        <v>97.593014929999995</v>
      </c>
      <c r="S21" s="343">
        <v>97.633901269999996</v>
      </c>
      <c r="T21" s="343">
        <v>97.651997210000005</v>
      </c>
      <c r="U21" s="343">
        <v>97.605858940000005</v>
      </c>
      <c r="V21" s="343">
        <v>97.609456899999998</v>
      </c>
      <c r="W21" s="343">
        <v>97.621347310000004</v>
      </c>
      <c r="X21" s="343">
        <v>97.710181730000002</v>
      </c>
      <c r="Y21" s="343">
        <v>97.687168339999999</v>
      </c>
      <c r="Z21" s="343">
        <v>97.620958720000004</v>
      </c>
      <c r="AA21" s="343">
        <v>97.345246779999997</v>
      </c>
      <c r="AB21" s="343">
        <v>97.317374229999999</v>
      </c>
      <c r="AC21" s="343">
        <v>97.371035000000006</v>
      </c>
      <c r="AD21" s="343">
        <v>97.751561069999994</v>
      </c>
      <c r="AE21" s="343">
        <v>97.784289490000006</v>
      </c>
      <c r="AF21" s="343">
        <v>97.714552249999997</v>
      </c>
      <c r="AG21" s="343">
        <v>97.338121630000003</v>
      </c>
      <c r="AH21" s="343">
        <v>97.216623839999997</v>
      </c>
      <c r="AI21" s="343">
        <v>97.145831169999994</v>
      </c>
      <c r="AJ21" s="343">
        <v>97.000367400000002</v>
      </c>
      <c r="AK21" s="343">
        <v>97.125017119999995</v>
      </c>
      <c r="AL21" s="343">
        <v>97.394404129999998</v>
      </c>
      <c r="AM21" s="343">
        <v>98.088991800000002</v>
      </c>
      <c r="AN21" s="343">
        <v>98.43750584</v>
      </c>
      <c r="AO21" s="343">
        <v>98.720409619999998</v>
      </c>
      <c r="AP21" s="343">
        <v>98.835302659999996</v>
      </c>
      <c r="AQ21" s="343">
        <v>99.063786320000006</v>
      </c>
      <c r="AR21" s="343">
        <v>99.303460110000003</v>
      </c>
      <c r="AS21" s="343">
        <v>99.690717399999997</v>
      </c>
      <c r="AT21" s="343">
        <v>99.850476400000005</v>
      </c>
      <c r="AU21" s="343">
        <v>99.919130480000007</v>
      </c>
      <c r="AV21" s="343">
        <v>99.699988959999999</v>
      </c>
      <c r="AW21" s="343">
        <v>99.733951250000004</v>
      </c>
      <c r="AX21" s="343">
        <v>99.824326650000003</v>
      </c>
      <c r="AY21" s="343">
        <v>100.0824714</v>
      </c>
      <c r="AZ21" s="354">
        <v>100.2022</v>
      </c>
      <c r="BA21" s="354">
        <v>100.29470000000001</v>
      </c>
      <c r="BB21" s="354">
        <v>100.3138</v>
      </c>
      <c r="BC21" s="354">
        <v>100.387</v>
      </c>
      <c r="BD21" s="354">
        <v>100.4678</v>
      </c>
      <c r="BE21" s="354">
        <v>100.547</v>
      </c>
      <c r="BF21" s="354">
        <v>100.6502</v>
      </c>
      <c r="BG21" s="354">
        <v>100.768</v>
      </c>
      <c r="BH21" s="354">
        <v>100.94629999999999</v>
      </c>
      <c r="BI21" s="354">
        <v>101.0592</v>
      </c>
      <c r="BJ21" s="354">
        <v>101.1525</v>
      </c>
      <c r="BK21" s="354">
        <v>101.1698</v>
      </c>
      <c r="BL21" s="354">
        <v>101.26600000000001</v>
      </c>
      <c r="BM21" s="354">
        <v>101.38500000000001</v>
      </c>
      <c r="BN21" s="354">
        <v>101.61709999999999</v>
      </c>
      <c r="BO21" s="354">
        <v>101.71339999999999</v>
      </c>
      <c r="BP21" s="354">
        <v>101.76439999999999</v>
      </c>
      <c r="BQ21" s="354">
        <v>101.67829999999999</v>
      </c>
      <c r="BR21" s="354">
        <v>101.7076</v>
      </c>
      <c r="BS21" s="354">
        <v>101.76049999999999</v>
      </c>
      <c r="BT21" s="354">
        <v>101.837</v>
      </c>
      <c r="BU21" s="354">
        <v>101.937</v>
      </c>
      <c r="BV21" s="354">
        <v>102.0607</v>
      </c>
    </row>
    <row r="22" spans="1:74" ht="11.1" customHeight="1" x14ac:dyDescent="0.2">
      <c r="A22" s="81" t="s">
        <v>398</v>
      </c>
      <c r="B22" s="528" t="s">
        <v>1010</v>
      </c>
      <c r="C22" s="343">
        <v>100.7410374</v>
      </c>
      <c r="D22" s="343">
        <v>100.7643276</v>
      </c>
      <c r="E22" s="343">
        <v>100.8798559</v>
      </c>
      <c r="F22" s="343">
        <v>101.2593559</v>
      </c>
      <c r="G22" s="343">
        <v>101.4305598</v>
      </c>
      <c r="H22" s="343">
        <v>101.56520140000001</v>
      </c>
      <c r="I22" s="343">
        <v>101.7433568</v>
      </c>
      <c r="J22" s="343">
        <v>101.7448167</v>
      </c>
      <c r="K22" s="343">
        <v>101.64965719999999</v>
      </c>
      <c r="L22" s="343">
        <v>101.18381460000001</v>
      </c>
      <c r="M22" s="343">
        <v>101.100964</v>
      </c>
      <c r="N22" s="343">
        <v>101.12704189999999</v>
      </c>
      <c r="O22" s="343">
        <v>101.3219127</v>
      </c>
      <c r="P22" s="343">
        <v>101.52094889999999</v>
      </c>
      <c r="Q22" s="343">
        <v>101.7840151</v>
      </c>
      <c r="R22" s="343">
        <v>102.2935698</v>
      </c>
      <c r="S22" s="343">
        <v>102.5478519</v>
      </c>
      <c r="T22" s="343">
        <v>102.72932</v>
      </c>
      <c r="U22" s="343">
        <v>102.70352029999999</v>
      </c>
      <c r="V22" s="343">
        <v>102.8402007</v>
      </c>
      <c r="W22" s="343">
        <v>103.0049076</v>
      </c>
      <c r="X22" s="343">
        <v>103.3362049</v>
      </c>
      <c r="Y22" s="343">
        <v>103.4530414</v>
      </c>
      <c r="Z22" s="343">
        <v>103.4939811</v>
      </c>
      <c r="AA22" s="343">
        <v>103.26715129999999</v>
      </c>
      <c r="AB22" s="343">
        <v>103.30020210000001</v>
      </c>
      <c r="AC22" s="343">
        <v>103.40126069999999</v>
      </c>
      <c r="AD22" s="343">
        <v>103.7515477</v>
      </c>
      <c r="AE22" s="343">
        <v>103.8527065</v>
      </c>
      <c r="AF22" s="343">
        <v>103.8859578</v>
      </c>
      <c r="AG22" s="343">
        <v>103.77998940000001</v>
      </c>
      <c r="AH22" s="343">
        <v>103.7309095</v>
      </c>
      <c r="AI22" s="343">
        <v>103.667406</v>
      </c>
      <c r="AJ22" s="343">
        <v>103.3899634</v>
      </c>
      <c r="AK22" s="343">
        <v>103.44724960000001</v>
      </c>
      <c r="AL22" s="343">
        <v>103.6397489</v>
      </c>
      <c r="AM22" s="343">
        <v>104.11402409999999</v>
      </c>
      <c r="AN22" s="343">
        <v>104.46702759999999</v>
      </c>
      <c r="AO22" s="343">
        <v>104.8453222</v>
      </c>
      <c r="AP22" s="343">
        <v>105.371174</v>
      </c>
      <c r="AQ22" s="343">
        <v>105.7083513</v>
      </c>
      <c r="AR22" s="343">
        <v>105.9791201</v>
      </c>
      <c r="AS22" s="343">
        <v>106.20570789999999</v>
      </c>
      <c r="AT22" s="343">
        <v>106.32698910000001</v>
      </c>
      <c r="AU22" s="343">
        <v>106.36519130000001</v>
      </c>
      <c r="AV22" s="343">
        <v>106.13522620000001</v>
      </c>
      <c r="AW22" s="343">
        <v>106.1460865</v>
      </c>
      <c r="AX22" s="343">
        <v>106.212684</v>
      </c>
      <c r="AY22" s="343">
        <v>106.4460382</v>
      </c>
      <c r="AZ22" s="354">
        <v>106.5408</v>
      </c>
      <c r="BA22" s="354">
        <v>106.60809999999999</v>
      </c>
      <c r="BB22" s="354">
        <v>106.5954</v>
      </c>
      <c r="BC22" s="354">
        <v>106.64700000000001</v>
      </c>
      <c r="BD22" s="354">
        <v>106.7103</v>
      </c>
      <c r="BE22" s="354">
        <v>106.7666</v>
      </c>
      <c r="BF22" s="354">
        <v>106.8677</v>
      </c>
      <c r="BG22" s="354">
        <v>106.9948</v>
      </c>
      <c r="BH22" s="354">
        <v>107.2167</v>
      </c>
      <c r="BI22" s="354">
        <v>107.3442</v>
      </c>
      <c r="BJ22" s="354">
        <v>107.446</v>
      </c>
      <c r="BK22" s="354">
        <v>107.4723</v>
      </c>
      <c r="BL22" s="354">
        <v>107.5604</v>
      </c>
      <c r="BM22" s="354">
        <v>107.66030000000001</v>
      </c>
      <c r="BN22" s="354">
        <v>107.84010000000001</v>
      </c>
      <c r="BO22" s="354">
        <v>107.9128</v>
      </c>
      <c r="BP22" s="354">
        <v>107.9464</v>
      </c>
      <c r="BQ22" s="354">
        <v>107.86960000000001</v>
      </c>
      <c r="BR22" s="354">
        <v>107.8783</v>
      </c>
      <c r="BS22" s="354">
        <v>107.9012</v>
      </c>
      <c r="BT22" s="354">
        <v>107.9384</v>
      </c>
      <c r="BU22" s="354">
        <v>107.98990000000001</v>
      </c>
      <c r="BV22" s="354">
        <v>108.0557</v>
      </c>
    </row>
    <row r="23" spans="1:74" ht="11.1" customHeight="1" x14ac:dyDescent="0.2">
      <c r="A23" s="81" t="s">
        <v>399</v>
      </c>
      <c r="B23" s="528" t="s">
        <v>1011</v>
      </c>
      <c r="C23" s="343">
        <v>109.9680383</v>
      </c>
      <c r="D23" s="343">
        <v>109.90130240000001</v>
      </c>
      <c r="E23" s="343">
        <v>109.8517074</v>
      </c>
      <c r="F23" s="343">
        <v>109.8468507</v>
      </c>
      <c r="G23" s="343">
        <v>109.8108397</v>
      </c>
      <c r="H23" s="343">
        <v>109.7712719</v>
      </c>
      <c r="I23" s="343">
        <v>109.89675149999999</v>
      </c>
      <c r="J23" s="343">
        <v>109.7236164</v>
      </c>
      <c r="K23" s="343">
        <v>109.42047100000001</v>
      </c>
      <c r="L23" s="343">
        <v>108.65711690000001</v>
      </c>
      <c r="M23" s="343">
        <v>108.3415997</v>
      </c>
      <c r="N23" s="343">
        <v>108.14372109999999</v>
      </c>
      <c r="O23" s="343">
        <v>108.1557873</v>
      </c>
      <c r="P23" s="343">
        <v>108.1239558</v>
      </c>
      <c r="Q23" s="343">
        <v>108.140533</v>
      </c>
      <c r="R23" s="343">
        <v>108.30486019999999</v>
      </c>
      <c r="S23" s="343">
        <v>108.34374870000001</v>
      </c>
      <c r="T23" s="343">
        <v>108.35653979999999</v>
      </c>
      <c r="U23" s="343">
        <v>108.3761283</v>
      </c>
      <c r="V23" s="343">
        <v>108.3120536</v>
      </c>
      <c r="W23" s="343">
        <v>108.1972105</v>
      </c>
      <c r="X23" s="343">
        <v>107.8996697</v>
      </c>
      <c r="Y23" s="343">
        <v>107.7822366</v>
      </c>
      <c r="Z23" s="343">
        <v>107.7129819</v>
      </c>
      <c r="AA23" s="343">
        <v>107.6797481</v>
      </c>
      <c r="AB23" s="343">
        <v>107.7159687</v>
      </c>
      <c r="AC23" s="343">
        <v>107.80948600000001</v>
      </c>
      <c r="AD23" s="343">
        <v>108.2257863</v>
      </c>
      <c r="AE23" s="343">
        <v>108.2347826</v>
      </c>
      <c r="AF23" s="343">
        <v>108.1019611</v>
      </c>
      <c r="AG23" s="343">
        <v>107.48416779999999</v>
      </c>
      <c r="AH23" s="343">
        <v>107.3250761</v>
      </c>
      <c r="AI23" s="343">
        <v>107.281532</v>
      </c>
      <c r="AJ23" s="343">
        <v>107.30550390000001</v>
      </c>
      <c r="AK23" s="343">
        <v>107.5290787</v>
      </c>
      <c r="AL23" s="343">
        <v>107.9042249</v>
      </c>
      <c r="AM23" s="343">
        <v>108.7981449</v>
      </c>
      <c r="AN23" s="343">
        <v>109.2010318</v>
      </c>
      <c r="AO23" s="343">
        <v>109.4800881</v>
      </c>
      <c r="AP23" s="343">
        <v>109.4477795</v>
      </c>
      <c r="AQ23" s="343">
        <v>109.61982519999999</v>
      </c>
      <c r="AR23" s="343">
        <v>109.808691</v>
      </c>
      <c r="AS23" s="343">
        <v>110.1463657</v>
      </c>
      <c r="AT23" s="343">
        <v>110.26987990000001</v>
      </c>
      <c r="AU23" s="343">
        <v>110.31122259999999</v>
      </c>
      <c r="AV23" s="343">
        <v>110.07481970000001</v>
      </c>
      <c r="AW23" s="343">
        <v>110.0984996</v>
      </c>
      <c r="AX23" s="343">
        <v>110.18668839999999</v>
      </c>
      <c r="AY23" s="343">
        <v>110.46361539999999</v>
      </c>
      <c r="AZ23" s="354">
        <v>110.58759999999999</v>
      </c>
      <c r="BA23" s="354">
        <v>110.68300000000001</v>
      </c>
      <c r="BB23" s="354">
        <v>110.6892</v>
      </c>
      <c r="BC23" s="354">
        <v>110.7726</v>
      </c>
      <c r="BD23" s="354">
        <v>110.8729</v>
      </c>
      <c r="BE23" s="354">
        <v>110.9781</v>
      </c>
      <c r="BF23" s="354">
        <v>111.1206</v>
      </c>
      <c r="BG23" s="354">
        <v>111.28870000000001</v>
      </c>
      <c r="BH23" s="354">
        <v>111.5605</v>
      </c>
      <c r="BI23" s="354">
        <v>111.7212</v>
      </c>
      <c r="BJ23" s="354">
        <v>111.8489</v>
      </c>
      <c r="BK23" s="354">
        <v>111.8779</v>
      </c>
      <c r="BL23" s="354">
        <v>111.989</v>
      </c>
      <c r="BM23" s="354">
        <v>112.1164</v>
      </c>
      <c r="BN23" s="354">
        <v>112.3336</v>
      </c>
      <c r="BO23" s="354">
        <v>112.4385</v>
      </c>
      <c r="BP23" s="354">
        <v>112.5048</v>
      </c>
      <c r="BQ23" s="354">
        <v>112.4537</v>
      </c>
      <c r="BR23" s="354">
        <v>112.5013</v>
      </c>
      <c r="BS23" s="354">
        <v>112.569</v>
      </c>
      <c r="BT23" s="354">
        <v>112.6568</v>
      </c>
      <c r="BU23" s="354">
        <v>112.76479999999999</v>
      </c>
      <c r="BV23" s="354">
        <v>112.8929</v>
      </c>
    </row>
    <row r="24" spans="1:74" ht="11.1" customHeight="1" x14ac:dyDescent="0.2">
      <c r="A24" s="81" t="s">
        <v>400</v>
      </c>
      <c r="B24" s="528" t="s">
        <v>1014</v>
      </c>
      <c r="C24" s="343">
        <v>95.524842300000003</v>
      </c>
      <c r="D24" s="343">
        <v>95.477835409999997</v>
      </c>
      <c r="E24" s="343">
        <v>95.443981500000007</v>
      </c>
      <c r="F24" s="343">
        <v>95.460097730000001</v>
      </c>
      <c r="G24" s="343">
        <v>95.424936869999996</v>
      </c>
      <c r="H24" s="343">
        <v>95.375316089999998</v>
      </c>
      <c r="I24" s="343">
        <v>95.458317570000006</v>
      </c>
      <c r="J24" s="343">
        <v>95.269465330000003</v>
      </c>
      <c r="K24" s="343">
        <v>94.955841550000002</v>
      </c>
      <c r="L24" s="343">
        <v>94.184742880000002</v>
      </c>
      <c r="M24" s="343">
        <v>93.871103509999998</v>
      </c>
      <c r="N24" s="343">
        <v>93.682220090000001</v>
      </c>
      <c r="O24" s="343">
        <v>93.792756620000006</v>
      </c>
      <c r="P24" s="343">
        <v>93.722387119999993</v>
      </c>
      <c r="Q24" s="343">
        <v>93.645775580000006</v>
      </c>
      <c r="R24" s="343">
        <v>93.614265619999998</v>
      </c>
      <c r="S24" s="343">
        <v>93.486662289999998</v>
      </c>
      <c r="T24" s="343">
        <v>93.314309210000005</v>
      </c>
      <c r="U24" s="343">
        <v>93.001405750000004</v>
      </c>
      <c r="V24" s="343">
        <v>92.811403619999993</v>
      </c>
      <c r="W24" s="343">
        <v>92.648502210000004</v>
      </c>
      <c r="X24" s="343">
        <v>92.631977919999997</v>
      </c>
      <c r="Y24" s="343">
        <v>92.433820609999998</v>
      </c>
      <c r="Z24" s="343">
        <v>92.173306690000004</v>
      </c>
      <c r="AA24" s="343">
        <v>91.64445139</v>
      </c>
      <c r="AB24" s="343">
        <v>91.413712840000002</v>
      </c>
      <c r="AC24" s="343">
        <v>91.275106249999993</v>
      </c>
      <c r="AD24" s="343">
        <v>91.444975409999998</v>
      </c>
      <c r="AE24" s="343">
        <v>91.328374940000003</v>
      </c>
      <c r="AF24" s="343">
        <v>91.141648630000006</v>
      </c>
      <c r="AG24" s="343">
        <v>90.884267050000005</v>
      </c>
      <c r="AH24" s="343">
        <v>90.557686090000004</v>
      </c>
      <c r="AI24" s="343">
        <v>90.161376320000002</v>
      </c>
      <c r="AJ24" s="343">
        <v>89.277597740000004</v>
      </c>
      <c r="AK24" s="343">
        <v>89.055135399999998</v>
      </c>
      <c r="AL24" s="343">
        <v>89.076249270000005</v>
      </c>
      <c r="AM24" s="343">
        <v>89.770792150000005</v>
      </c>
      <c r="AN24" s="343">
        <v>89.956668870000001</v>
      </c>
      <c r="AO24" s="343">
        <v>90.063732209999998</v>
      </c>
      <c r="AP24" s="343">
        <v>89.967091749999994</v>
      </c>
      <c r="AQ24" s="343">
        <v>90.010196149999999</v>
      </c>
      <c r="AR24" s="343">
        <v>90.068155000000004</v>
      </c>
      <c r="AS24" s="343">
        <v>90.285033380000002</v>
      </c>
      <c r="AT24" s="343">
        <v>90.264652290000001</v>
      </c>
      <c r="AU24" s="343">
        <v>90.15107682</v>
      </c>
      <c r="AV24" s="343">
        <v>89.69227386</v>
      </c>
      <c r="AW24" s="343">
        <v>89.581334479999995</v>
      </c>
      <c r="AX24" s="343">
        <v>89.56622557</v>
      </c>
      <c r="AY24" s="343">
        <v>89.810066180000007</v>
      </c>
      <c r="AZ24" s="354">
        <v>89.864279999999994</v>
      </c>
      <c r="BA24" s="354">
        <v>89.891980000000004</v>
      </c>
      <c r="BB24" s="354">
        <v>89.832120000000003</v>
      </c>
      <c r="BC24" s="354">
        <v>89.852599999999995</v>
      </c>
      <c r="BD24" s="354">
        <v>89.892359999999996</v>
      </c>
      <c r="BE24" s="354">
        <v>89.953680000000006</v>
      </c>
      <c r="BF24" s="354">
        <v>90.03031</v>
      </c>
      <c r="BG24" s="354">
        <v>90.124510000000001</v>
      </c>
      <c r="BH24" s="354">
        <v>90.286339999999996</v>
      </c>
      <c r="BI24" s="354">
        <v>90.378169999999997</v>
      </c>
      <c r="BJ24" s="354">
        <v>90.450040000000001</v>
      </c>
      <c r="BK24" s="354">
        <v>90.462469999999996</v>
      </c>
      <c r="BL24" s="354">
        <v>90.524039999999999</v>
      </c>
      <c r="BM24" s="354">
        <v>90.595259999999996</v>
      </c>
      <c r="BN24" s="354">
        <v>90.732339999999994</v>
      </c>
      <c r="BO24" s="354">
        <v>90.780720000000002</v>
      </c>
      <c r="BP24" s="354">
        <v>90.796599999999998</v>
      </c>
      <c r="BQ24" s="354">
        <v>90.719980000000007</v>
      </c>
      <c r="BR24" s="354">
        <v>90.715879999999999</v>
      </c>
      <c r="BS24" s="354">
        <v>90.724279999999993</v>
      </c>
      <c r="BT24" s="354">
        <v>90.745189999999994</v>
      </c>
      <c r="BU24" s="354">
        <v>90.778599999999997</v>
      </c>
      <c r="BV24" s="354">
        <v>90.824520000000007</v>
      </c>
    </row>
    <row r="25" spans="1:74" ht="11.1" customHeight="1" x14ac:dyDescent="0.2">
      <c r="A25" s="81"/>
      <c r="B25" s="91" t="s">
        <v>1401</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c r="AZ25" s="525"/>
      <c r="BA25" s="525"/>
      <c r="BB25" s="525"/>
      <c r="BC25" s="525"/>
      <c r="BD25" s="525"/>
      <c r="BE25" s="525"/>
      <c r="BF25" s="525"/>
      <c r="BG25" s="525"/>
      <c r="BH25" s="525"/>
      <c r="BI25" s="525"/>
      <c r="BJ25" s="525"/>
      <c r="BK25" s="525"/>
      <c r="BL25" s="525"/>
      <c r="BM25" s="525"/>
      <c r="BN25" s="525"/>
      <c r="BO25" s="525"/>
      <c r="BP25" s="525"/>
      <c r="BQ25" s="525"/>
      <c r="BR25" s="525"/>
      <c r="BS25" s="525"/>
      <c r="BT25" s="525"/>
      <c r="BU25" s="525"/>
      <c r="BV25" s="525"/>
    </row>
    <row r="26" spans="1:74" ht="11.1" customHeight="1" x14ac:dyDescent="0.2">
      <c r="A26" s="81" t="s">
        <v>401</v>
      </c>
      <c r="B26" s="528" t="s">
        <v>1004</v>
      </c>
      <c r="C26" s="347">
        <v>986.59131439999999</v>
      </c>
      <c r="D26" s="347">
        <v>978.70215089999999</v>
      </c>
      <c r="E26" s="347">
        <v>972.00932360000002</v>
      </c>
      <c r="F26" s="347">
        <v>965.07761679999999</v>
      </c>
      <c r="G26" s="347">
        <v>961.85387400000002</v>
      </c>
      <c r="H26" s="347">
        <v>960.90287939999996</v>
      </c>
      <c r="I26" s="347">
        <v>962.82446679999998</v>
      </c>
      <c r="J26" s="347">
        <v>965.96909319999997</v>
      </c>
      <c r="K26" s="347">
        <v>970.93659230000003</v>
      </c>
      <c r="L26" s="347">
        <v>982.03982900000005</v>
      </c>
      <c r="M26" s="347">
        <v>987.41842510000004</v>
      </c>
      <c r="N26" s="347">
        <v>991.38524529999995</v>
      </c>
      <c r="O26" s="347">
        <v>990.72869370000001</v>
      </c>
      <c r="P26" s="347">
        <v>994.28065919999995</v>
      </c>
      <c r="Q26" s="347">
        <v>998.82954589999997</v>
      </c>
      <c r="R26" s="347">
        <v>1006.8965480000001</v>
      </c>
      <c r="S26" s="347">
        <v>1011.5483809999999</v>
      </c>
      <c r="T26" s="347">
        <v>1015.306241</v>
      </c>
      <c r="U26" s="347">
        <v>1016.47353</v>
      </c>
      <c r="V26" s="347">
        <v>1019.7158879999999</v>
      </c>
      <c r="W26" s="347">
        <v>1023.336717</v>
      </c>
      <c r="X26" s="347">
        <v>1027.652435</v>
      </c>
      <c r="Y26" s="347">
        <v>1031.792897</v>
      </c>
      <c r="Z26" s="347">
        <v>1036.074521</v>
      </c>
      <c r="AA26" s="347">
        <v>1041.931652</v>
      </c>
      <c r="AB26" s="347">
        <v>1045.419836</v>
      </c>
      <c r="AC26" s="347">
        <v>1047.97342</v>
      </c>
      <c r="AD26" s="347">
        <v>1048.5684229999999</v>
      </c>
      <c r="AE26" s="347">
        <v>1050.020794</v>
      </c>
      <c r="AF26" s="347">
        <v>1051.306552</v>
      </c>
      <c r="AG26" s="347">
        <v>1052.4671780000001</v>
      </c>
      <c r="AH26" s="347">
        <v>1053.388596</v>
      </c>
      <c r="AI26" s="347">
        <v>1054.1122889999999</v>
      </c>
      <c r="AJ26" s="347">
        <v>1053.2554230000001</v>
      </c>
      <c r="AK26" s="347">
        <v>1054.6207899999999</v>
      </c>
      <c r="AL26" s="347">
        <v>1056.8255549999999</v>
      </c>
      <c r="AM26" s="347">
        <v>1061.3379070000001</v>
      </c>
      <c r="AN26" s="347">
        <v>1064.12033</v>
      </c>
      <c r="AO26" s="347">
        <v>1066.6410109999999</v>
      </c>
      <c r="AP26" s="347">
        <v>1069.640418</v>
      </c>
      <c r="AQ26" s="347">
        <v>1071.082265</v>
      </c>
      <c r="AR26" s="347">
        <v>1071.7070209999999</v>
      </c>
      <c r="AS26" s="347">
        <v>1069.7149850000001</v>
      </c>
      <c r="AT26" s="347">
        <v>1070.0553299999999</v>
      </c>
      <c r="AU26" s="347">
        <v>1070.9283579999999</v>
      </c>
      <c r="AV26" s="347">
        <v>1072.5454769999999</v>
      </c>
      <c r="AW26" s="347">
        <v>1074.3253119999999</v>
      </c>
      <c r="AX26" s="347">
        <v>1076.479272</v>
      </c>
      <c r="AY26" s="347">
        <v>1079.480732</v>
      </c>
      <c r="AZ26" s="358">
        <v>1082.028</v>
      </c>
      <c r="BA26" s="358">
        <v>1084.5940000000001</v>
      </c>
      <c r="BB26" s="358">
        <v>1087.1110000000001</v>
      </c>
      <c r="BC26" s="358">
        <v>1089.7670000000001</v>
      </c>
      <c r="BD26" s="358">
        <v>1092.4939999999999</v>
      </c>
      <c r="BE26" s="358">
        <v>1095.28</v>
      </c>
      <c r="BF26" s="358">
        <v>1098.1579999999999</v>
      </c>
      <c r="BG26" s="358">
        <v>1101.115</v>
      </c>
      <c r="BH26" s="358">
        <v>1104.2909999999999</v>
      </c>
      <c r="BI26" s="358">
        <v>1107.3030000000001</v>
      </c>
      <c r="BJ26" s="358">
        <v>1110.29</v>
      </c>
      <c r="BK26" s="358">
        <v>1113.3989999999999</v>
      </c>
      <c r="BL26" s="358">
        <v>1116.2270000000001</v>
      </c>
      <c r="BM26" s="358">
        <v>1118.921</v>
      </c>
      <c r="BN26" s="358">
        <v>1121.3810000000001</v>
      </c>
      <c r="BO26" s="358">
        <v>1123.8810000000001</v>
      </c>
      <c r="BP26" s="358">
        <v>1126.3209999999999</v>
      </c>
      <c r="BQ26" s="358">
        <v>1128.893</v>
      </c>
      <c r="BR26" s="358">
        <v>1131.069</v>
      </c>
      <c r="BS26" s="358">
        <v>1133.0409999999999</v>
      </c>
      <c r="BT26" s="358">
        <v>1134.809</v>
      </c>
      <c r="BU26" s="358">
        <v>1136.373</v>
      </c>
      <c r="BV26" s="358">
        <v>1137.7329999999999</v>
      </c>
    </row>
    <row r="27" spans="1:74" ht="11.1" customHeight="1" x14ac:dyDescent="0.2">
      <c r="A27" s="81" t="s">
        <v>402</v>
      </c>
      <c r="B27" s="528" t="s">
        <v>1005</v>
      </c>
      <c r="C27" s="347">
        <v>2559.422771</v>
      </c>
      <c r="D27" s="347">
        <v>2549.7692350000002</v>
      </c>
      <c r="E27" s="347">
        <v>2542.4178010000001</v>
      </c>
      <c r="F27" s="347">
        <v>2536.2544360000002</v>
      </c>
      <c r="G27" s="347">
        <v>2534.3427310000002</v>
      </c>
      <c r="H27" s="347">
        <v>2535.568655</v>
      </c>
      <c r="I27" s="347">
        <v>2544.2735339999999</v>
      </c>
      <c r="J27" s="347">
        <v>2548.518716</v>
      </c>
      <c r="K27" s="347">
        <v>2552.6455289999999</v>
      </c>
      <c r="L27" s="347">
        <v>2558.8042519999999</v>
      </c>
      <c r="M27" s="347">
        <v>2561.0816169999998</v>
      </c>
      <c r="N27" s="347">
        <v>2561.6279030000001</v>
      </c>
      <c r="O27" s="347">
        <v>2554.4915139999998</v>
      </c>
      <c r="P27" s="347">
        <v>2556.0393389999999</v>
      </c>
      <c r="Q27" s="347">
        <v>2560.319782</v>
      </c>
      <c r="R27" s="347">
        <v>2572.2055409999998</v>
      </c>
      <c r="S27" s="347">
        <v>2578.2966980000001</v>
      </c>
      <c r="T27" s="347">
        <v>2583.4659499999998</v>
      </c>
      <c r="U27" s="347">
        <v>2586.7903329999999</v>
      </c>
      <c r="V27" s="347">
        <v>2590.8079980000002</v>
      </c>
      <c r="W27" s="347">
        <v>2594.5959809999999</v>
      </c>
      <c r="X27" s="347">
        <v>2597.3090870000001</v>
      </c>
      <c r="Y27" s="347">
        <v>2601.2716030000001</v>
      </c>
      <c r="Z27" s="347">
        <v>2605.6383329999999</v>
      </c>
      <c r="AA27" s="347">
        <v>2610.7329730000001</v>
      </c>
      <c r="AB27" s="347">
        <v>2615.66536</v>
      </c>
      <c r="AC27" s="347">
        <v>2620.7591900000002</v>
      </c>
      <c r="AD27" s="347">
        <v>2626.626647</v>
      </c>
      <c r="AE27" s="347">
        <v>2631.5842240000002</v>
      </c>
      <c r="AF27" s="347">
        <v>2636.2441039999999</v>
      </c>
      <c r="AG27" s="347">
        <v>2641.6142369999998</v>
      </c>
      <c r="AH27" s="347">
        <v>2644.922763</v>
      </c>
      <c r="AI27" s="347">
        <v>2647.1776319999999</v>
      </c>
      <c r="AJ27" s="347">
        <v>2644.3066239999998</v>
      </c>
      <c r="AK27" s="347">
        <v>2647.5083420000001</v>
      </c>
      <c r="AL27" s="347">
        <v>2652.7105660000002</v>
      </c>
      <c r="AM27" s="347">
        <v>2664.16741</v>
      </c>
      <c r="AN27" s="347">
        <v>2670.1800619999999</v>
      </c>
      <c r="AO27" s="347">
        <v>2675.0026360000002</v>
      </c>
      <c r="AP27" s="347">
        <v>2677.411157</v>
      </c>
      <c r="AQ27" s="347">
        <v>2680.7715539999999</v>
      </c>
      <c r="AR27" s="347">
        <v>2683.8598539999998</v>
      </c>
      <c r="AS27" s="347">
        <v>2685.618723</v>
      </c>
      <c r="AT27" s="347">
        <v>2688.9558259999999</v>
      </c>
      <c r="AU27" s="347">
        <v>2692.8138309999999</v>
      </c>
      <c r="AV27" s="347">
        <v>2696.6886909999998</v>
      </c>
      <c r="AW27" s="347">
        <v>2701.9665329999998</v>
      </c>
      <c r="AX27" s="347">
        <v>2708.143313</v>
      </c>
      <c r="AY27" s="347">
        <v>2716.430895</v>
      </c>
      <c r="AZ27" s="358">
        <v>2723.4969999999998</v>
      </c>
      <c r="BA27" s="358">
        <v>2730.5520000000001</v>
      </c>
      <c r="BB27" s="358">
        <v>2737.2689999999998</v>
      </c>
      <c r="BC27" s="358">
        <v>2744.5520000000001</v>
      </c>
      <c r="BD27" s="358">
        <v>2752.0709999999999</v>
      </c>
      <c r="BE27" s="358">
        <v>2759.8809999999999</v>
      </c>
      <c r="BF27" s="358">
        <v>2767.8339999999998</v>
      </c>
      <c r="BG27" s="358">
        <v>2775.9839999999999</v>
      </c>
      <c r="BH27" s="358">
        <v>2784.873</v>
      </c>
      <c r="BI27" s="358">
        <v>2793.009</v>
      </c>
      <c r="BJ27" s="358">
        <v>2800.9360000000001</v>
      </c>
      <c r="BK27" s="358">
        <v>2808.8220000000001</v>
      </c>
      <c r="BL27" s="358">
        <v>2816.203</v>
      </c>
      <c r="BM27" s="358">
        <v>2823.248</v>
      </c>
      <c r="BN27" s="358">
        <v>2829.7820000000002</v>
      </c>
      <c r="BO27" s="358">
        <v>2836.2869999999998</v>
      </c>
      <c r="BP27" s="358">
        <v>2842.587</v>
      </c>
      <c r="BQ27" s="358">
        <v>2849.2049999999999</v>
      </c>
      <c r="BR27" s="358">
        <v>2854.703</v>
      </c>
      <c r="BS27" s="358">
        <v>2859.6030000000001</v>
      </c>
      <c r="BT27" s="358">
        <v>2863.9059999999999</v>
      </c>
      <c r="BU27" s="358">
        <v>2867.6120000000001</v>
      </c>
      <c r="BV27" s="358">
        <v>2870.72</v>
      </c>
    </row>
    <row r="28" spans="1:74" ht="11.1" customHeight="1" x14ac:dyDescent="0.2">
      <c r="A28" s="81" t="s">
        <v>403</v>
      </c>
      <c r="B28" s="528" t="s">
        <v>1006</v>
      </c>
      <c r="C28" s="347">
        <v>2638.0985190000001</v>
      </c>
      <c r="D28" s="347">
        <v>2632.4458690000001</v>
      </c>
      <c r="E28" s="347">
        <v>2626.5288139999998</v>
      </c>
      <c r="F28" s="347">
        <v>2614.8716869999998</v>
      </c>
      <c r="G28" s="347">
        <v>2612.5325760000001</v>
      </c>
      <c r="H28" s="347">
        <v>2614.035813</v>
      </c>
      <c r="I28" s="347">
        <v>2625.2924410000001</v>
      </c>
      <c r="J28" s="347">
        <v>2630.0470919999998</v>
      </c>
      <c r="K28" s="347">
        <v>2634.2108079999998</v>
      </c>
      <c r="L28" s="347">
        <v>2635.6142249999998</v>
      </c>
      <c r="M28" s="347">
        <v>2640.2230960000002</v>
      </c>
      <c r="N28" s="347">
        <v>2645.8680570000001</v>
      </c>
      <c r="O28" s="347">
        <v>2653.9972469999998</v>
      </c>
      <c r="P28" s="347">
        <v>2660.6282820000001</v>
      </c>
      <c r="Q28" s="347">
        <v>2667.2093020000002</v>
      </c>
      <c r="R28" s="347">
        <v>2674.8684600000001</v>
      </c>
      <c r="S28" s="347">
        <v>2680.503334</v>
      </c>
      <c r="T28" s="347">
        <v>2685.2420780000002</v>
      </c>
      <c r="U28" s="347">
        <v>2686.7529789999999</v>
      </c>
      <c r="V28" s="347">
        <v>2691.4482469999998</v>
      </c>
      <c r="W28" s="347">
        <v>2696.9961680000001</v>
      </c>
      <c r="X28" s="347">
        <v>2704.9791140000002</v>
      </c>
      <c r="Y28" s="347">
        <v>2711.0455659999998</v>
      </c>
      <c r="Z28" s="347">
        <v>2716.7778939999998</v>
      </c>
      <c r="AA28" s="347">
        <v>2721.8226829999999</v>
      </c>
      <c r="AB28" s="347">
        <v>2727.1518259999998</v>
      </c>
      <c r="AC28" s="347">
        <v>2732.4119070000002</v>
      </c>
      <c r="AD28" s="347">
        <v>2739.625916</v>
      </c>
      <c r="AE28" s="347">
        <v>2743.2306309999999</v>
      </c>
      <c r="AF28" s="347">
        <v>2745.2490440000001</v>
      </c>
      <c r="AG28" s="347">
        <v>2742.0074239999999</v>
      </c>
      <c r="AH28" s="347">
        <v>2743.6085250000001</v>
      </c>
      <c r="AI28" s="347">
        <v>2746.37862</v>
      </c>
      <c r="AJ28" s="347">
        <v>2750.853239</v>
      </c>
      <c r="AK28" s="347">
        <v>2755.559671</v>
      </c>
      <c r="AL28" s="347">
        <v>2761.0334469999998</v>
      </c>
      <c r="AM28" s="347">
        <v>2768.9311429999998</v>
      </c>
      <c r="AN28" s="347">
        <v>2774.6971749999998</v>
      </c>
      <c r="AO28" s="347">
        <v>2779.9881190000001</v>
      </c>
      <c r="AP28" s="347">
        <v>2785.183763</v>
      </c>
      <c r="AQ28" s="347">
        <v>2789.2396910000002</v>
      </c>
      <c r="AR28" s="347">
        <v>2792.535691</v>
      </c>
      <c r="AS28" s="347">
        <v>2793.248963</v>
      </c>
      <c r="AT28" s="347">
        <v>2796.3922050000001</v>
      </c>
      <c r="AU28" s="347">
        <v>2800.1426179999999</v>
      </c>
      <c r="AV28" s="347">
        <v>2804.0334379999999</v>
      </c>
      <c r="AW28" s="347">
        <v>2809.348266</v>
      </c>
      <c r="AX28" s="347">
        <v>2815.6203380000002</v>
      </c>
      <c r="AY28" s="347">
        <v>2824.123388</v>
      </c>
      <c r="AZ28" s="358">
        <v>2831.355</v>
      </c>
      <c r="BA28" s="358">
        <v>2838.5880000000002</v>
      </c>
      <c r="BB28" s="358">
        <v>2845.7330000000002</v>
      </c>
      <c r="BC28" s="358">
        <v>2853.038</v>
      </c>
      <c r="BD28" s="358">
        <v>2860.4110000000001</v>
      </c>
      <c r="BE28" s="358">
        <v>2867.6579999999999</v>
      </c>
      <c r="BF28" s="358">
        <v>2875.317</v>
      </c>
      <c r="BG28" s="358">
        <v>2883.192</v>
      </c>
      <c r="BH28" s="358">
        <v>2891.4679999999998</v>
      </c>
      <c r="BI28" s="358">
        <v>2899.6379999999999</v>
      </c>
      <c r="BJ28" s="358">
        <v>2907.886</v>
      </c>
      <c r="BK28" s="358">
        <v>2916.944</v>
      </c>
      <c r="BL28" s="358">
        <v>2924.799</v>
      </c>
      <c r="BM28" s="358">
        <v>2932.1819999999998</v>
      </c>
      <c r="BN28" s="358">
        <v>2938.7759999999998</v>
      </c>
      <c r="BO28" s="358">
        <v>2945.4549999999999</v>
      </c>
      <c r="BP28" s="358">
        <v>2951.9009999999998</v>
      </c>
      <c r="BQ28" s="358">
        <v>2958.306</v>
      </c>
      <c r="BR28" s="358">
        <v>2964.1419999999998</v>
      </c>
      <c r="BS28" s="358">
        <v>2969.5990000000002</v>
      </c>
      <c r="BT28" s="358">
        <v>2974.6790000000001</v>
      </c>
      <c r="BU28" s="358">
        <v>2979.3820000000001</v>
      </c>
      <c r="BV28" s="358">
        <v>2983.7069999999999</v>
      </c>
    </row>
    <row r="29" spans="1:74" ht="11.1" customHeight="1" x14ac:dyDescent="0.2">
      <c r="A29" s="81" t="s">
        <v>404</v>
      </c>
      <c r="B29" s="528" t="s">
        <v>1007</v>
      </c>
      <c r="C29" s="347">
        <v>1292.2748360000001</v>
      </c>
      <c r="D29" s="347">
        <v>1295.9583270000001</v>
      </c>
      <c r="E29" s="347">
        <v>1297.526286</v>
      </c>
      <c r="F29" s="347">
        <v>1291.7633800000001</v>
      </c>
      <c r="G29" s="347">
        <v>1293.0117749999999</v>
      </c>
      <c r="H29" s="347">
        <v>1296.0561379999999</v>
      </c>
      <c r="I29" s="347">
        <v>1305.764287</v>
      </c>
      <c r="J29" s="347">
        <v>1308.749722</v>
      </c>
      <c r="K29" s="347">
        <v>1309.8802599999999</v>
      </c>
      <c r="L29" s="347">
        <v>1306.1697859999999</v>
      </c>
      <c r="M29" s="347">
        <v>1305.830119</v>
      </c>
      <c r="N29" s="347">
        <v>1305.875143</v>
      </c>
      <c r="O29" s="347">
        <v>1306.540788</v>
      </c>
      <c r="P29" s="347">
        <v>1307.1782470000001</v>
      </c>
      <c r="Q29" s="347">
        <v>1308.023449</v>
      </c>
      <c r="R29" s="347">
        <v>1309.7594099999999</v>
      </c>
      <c r="S29" s="347">
        <v>1310.5078370000001</v>
      </c>
      <c r="T29" s="347">
        <v>1310.951746</v>
      </c>
      <c r="U29" s="347">
        <v>1310.0595559999999</v>
      </c>
      <c r="V29" s="347">
        <v>1310.6681129999999</v>
      </c>
      <c r="W29" s="347">
        <v>1311.745838</v>
      </c>
      <c r="X29" s="347">
        <v>1313.9632260000001</v>
      </c>
      <c r="Y29" s="347">
        <v>1315.476414</v>
      </c>
      <c r="Z29" s="347">
        <v>1316.9558979999999</v>
      </c>
      <c r="AA29" s="347">
        <v>1318.3009770000001</v>
      </c>
      <c r="AB29" s="347">
        <v>1319.788577</v>
      </c>
      <c r="AC29" s="347">
        <v>1321.317998</v>
      </c>
      <c r="AD29" s="347">
        <v>1323.139246</v>
      </c>
      <c r="AE29" s="347">
        <v>1324.564803</v>
      </c>
      <c r="AF29" s="347">
        <v>1325.8446759999999</v>
      </c>
      <c r="AG29" s="347">
        <v>1326.3593370000001</v>
      </c>
      <c r="AH29" s="347">
        <v>1327.8124849999999</v>
      </c>
      <c r="AI29" s="347">
        <v>1329.5845939999999</v>
      </c>
      <c r="AJ29" s="347">
        <v>1331.0606909999999</v>
      </c>
      <c r="AK29" s="347">
        <v>1333.931949</v>
      </c>
      <c r="AL29" s="347">
        <v>1337.583396</v>
      </c>
      <c r="AM29" s="347">
        <v>1343.868749</v>
      </c>
      <c r="AN29" s="347">
        <v>1347.6902889999999</v>
      </c>
      <c r="AO29" s="347">
        <v>1350.9017309999999</v>
      </c>
      <c r="AP29" s="347">
        <v>1353.849332</v>
      </c>
      <c r="AQ29" s="347">
        <v>1355.580886</v>
      </c>
      <c r="AR29" s="347">
        <v>1356.44265</v>
      </c>
      <c r="AS29" s="347">
        <v>1354.214845</v>
      </c>
      <c r="AT29" s="347">
        <v>1355.0018640000001</v>
      </c>
      <c r="AU29" s="347">
        <v>1356.583928</v>
      </c>
      <c r="AV29" s="347">
        <v>1359.3409670000001</v>
      </c>
      <c r="AW29" s="347">
        <v>1362.228171</v>
      </c>
      <c r="AX29" s="347">
        <v>1365.6254710000001</v>
      </c>
      <c r="AY29" s="347">
        <v>1370.304856</v>
      </c>
      <c r="AZ29" s="358">
        <v>1374.143</v>
      </c>
      <c r="BA29" s="358">
        <v>1377.913</v>
      </c>
      <c r="BB29" s="358">
        <v>1381.4490000000001</v>
      </c>
      <c r="BC29" s="358">
        <v>1385.204</v>
      </c>
      <c r="BD29" s="358">
        <v>1389.0139999999999</v>
      </c>
      <c r="BE29" s="358">
        <v>1392.7560000000001</v>
      </c>
      <c r="BF29" s="358">
        <v>1396.768</v>
      </c>
      <c r="BG29" s="358">
        <v>1400.9259999999999</v>
      </c>
      <c r="BH29" s="358">
        <v>1405.3869999999999</v>
      </c>
      <c r="BI29" s="358">
        <v>1409.722</v>
      </c>
      <c r="BJ29" s="358">
        <v>1414.085</v>
      </c>
      <c r="BK29" s="358">
        <v>1418.924</v>
      </c>
      <c r="BL29" s="358">
        <v>1423.0119999999999</v>
      </c>
      <c r="BM29" s="358">
        <v>1426.7950000000001</v>
      </c>
      <c r="BN29" s="358">
        <v>1429.982</v>
      </c>
      <c r="BO29" s="358">
        <v>1433.373</v>
      </c>
      <c r="BP29" s="358">
        <v>1436.6780000000001</v>
      </c>
      <c r="BQ29" s="358">
        <v>1440.0060000000001</v>
      </c>
      <c r="BR29" s="358">
        <v>1443.0550000000001</v>
      </c>
      <c r="BS29" s="358">
        <v>1445.9349999999999</v>
      </c>
      <c r="BT29" s="358">
        <v>1448.645</v>
      </c>
      <c r="BU29" s="358">
        <v>1451.1869999999999</v>
      </c>
      <c r="BV29" s="358">
        <v>1453.558</v>
      </c>
    </row>
    <row r="30" spans="1:74" ht="11.1" customHeight="1" x14ac:dyDescent="0.2">
      <c r="A30" s="81" t="s">
        <v>405</v>
      </c>
      <c r="B30" s="528" t="s">
        <v>1008</v>
      </c>
      <c r="C30" s="347">
        <v>3676.1077690000002</v>
      </c>
      <c r="D30" s="347">
        <v>3673.8047969999998</v>
      </c>
      <c r="E30" s="347">
        <v>3673.5359589999998</v>
      </c>
      <c r="F30" s="347">
        <v>3672.0338259999999</v>
      </c>
      <c r="G30" s="347">
        <v>3678.283833</v>
      </c>
      <c r="H30" s="347">
        <v>3689.0185499999998</v>
      </c>
      <c r="I30" s="347">
        <v>3712.6214629999999</v>
      </c>
      <c r="J30" s="347">
        <v>3726.0379830000002</v>
      </c>
      <c r="K30" s="347">
        <v>3737.6515979999999</v>
      </c>
      <c r="L30" s="347">
        <v>3744.6172620000002</v>
      </c>
      <c r="M30" s="347">
        <v>3754.7588500000002</v>
      </c>
      <c r="N30" s="347">
        <v>3765.2313170000002</v>
      </c>
      <c r="O30" s="347">
        <v>3776.7958990000002</v>
      </c>
      <c r="P30" s="347">
        <v>3787.359195</v>
      </c>
      <c r="Q30" s="347">
        <v>3797.6824419999998</v>
      </c>
      <c r="R30" s="347">
        <v>3808.7720800000002</v>
      </c>
      <c r="S30" s="347">
        <v>3817.8603979999998</v>
      </c>
      <c r="T30" s="347">
        <v>3825.9538379999999</v>
      </c>
      <c r="U30" s="347">
        <v>3828.6171220000001</v>
      </c>
      <c r="V30" s="347">
        <v>3838.0472610000002</v>
      </c>
      <c r="W30" s="347">
        <v>3849.8089789999999</v>
      </c>
      <c r="X30" s="347">
        <v>3866.397669</v>
      </c>
      <c r="Y30" s="347">
        <v>3880.9509979999998</v>
      </c>
      <c r="Z30" s="347">
        <v>3895.9643599999999</v>
      </c>
      <c r="AA30" s="347">
        <v>3915.2348940000002</v>
      </c>
      <c r="AB30" s="347">
        <v>3928.3204689999998</v>
      </c>
      <c r="AC30" s="347">
        <v>3939.0182249999998</v>
      </c>
      <c r="AD30" s="347">
        <v>3943.6042120000002</v>
      </c>
      <c r="AE30" s="347">
        <v>3952.3192899999999</v>
      </c>
      <c r="AF30" s="347">
        <v>3961.4395089999998</v>
      </c>
      <c r="AG30" s="347">
        <v>3971.8086309999999</v>
      </c>
      <c r="AH30" s="347">
        <v>3981.1063130000002</v>
      </c>
      <c r="AI30" s="347">
        <v>3990.176316</v>
      </c>
      <c r="AJ30" s="347">
        <v>3998.119271</v>
      </c>
      <c r="AK30" s="347">
        <v>4007.408441</v>
      </c>
      <c r="AL30" s="347">
        <v>4017.1444569999999</v>
      </c>
      <c r="AM30" s="347">
        <v>4028.8218879999999</v>
      </c>
      <c r="AN30" s="347">
        <v>4038.3306710000002</v>
      </c>
      <c r="AO30" s="347">
        <v>4047.1653759999999</v>
      </c>
      <c r="AP30" s="347">
        <v>4057.302858</v>
      </c>
      <c r="AQ30" s="347">
        <v>4063.3067609999998</v>
      </c>
      <c r="AR30" s="347">
        <v>4067.1539419999999</v>
      </c>
      <c r="AS30" s="347">
        <v>4064.4503639999998</v>
      </c>
      <c r="AT30" s="347">
        <v>4067.2796279999998</v>
      </c>
      <c r="AU30" s="347">
        <v>4071.2476980000001</v>
      </c>
      <c r="AV30" s="347">
        <v>4075.3308259999999</v>
      </c>
      <c r="AW30" s="347">
        <v>4082.3443179999999</v>
      </c>
      <c r="AX30" s="347">
        <v>4091.264428</v>
      </c>
      <c r="AY30" s="347">
        <v>4104.4378479999996</v>
      </c>
      <c r="AZ30" s="358">
        <v>4115.4110000000001</v>
      </c>
      <c r="BA30" s="358">
        <v>4126.5309999999999</v>
      </c>
      <c r="BB30" s="358">
        <v>4137.4359999999997</v>
      </c>
      <c r="BC30" s="358">
        <v>4149.12</v>
      </c>
      <c r="BD30" s="358">
        <v>4161.223</v>
      </c>
      <c r="BE30" s="358">
        <v>4173.9189999999999</v>
      </c>
      <c r="BF30" s="358">
        <v>4186.7259999999997</v>
      </c>
      <c r="BG30" s="358">
        <v>4199.8209999999999</v>
      </c>
      <c r="BH30" s="358">
        <v>4213.509</v>
      </c>
      <c r="BI30" s="358">
        <v>4226.9480000000003</v>
      </c>
      <c r="BJ30" s="358">
        <v>4240.4449999999997</v>
      </c>
      <c r="BK30" s="358">
        <v>4254.8379999999997</v>
      </c>
      <c r="BL30" s="358">
        <v>4267.8180000000002</v>
      </c>
      <c r="BM30" s="358">
        <v>4280.2259999999997</v>
      </c>
      <c r="BN30" s="358">
        <v>4291.5339999999997</v>
      </c>
      <c r="BO30" s="358">
        <v>4303.1930000000002</v>
      </c>
      <c r="BP30" s="358">
        <v>4314.674</v>
      </c>
      <c r="BQ30" s="358">
        <v>4326.7479999999996</v>
      </c>
      <c r="BR30" s="358">
        <v>4337.3</v>
      </c>
      <c r="BS30" s="358">
        <v>4347.098</v>
      </c>
      <c r="BT30" s="358">
        <v>4356.1419999999998</v>
      </c>
      <c r="BU30" s="358">
        <v>4364.433</v>
      </c>
      <c r="BV30" s="358">
        <v>4371.97</v>
      </c>
    </row>
    <row r="31" spans="1:74" ht="11.1" customHeight="1" x14ac:dyDescent="0.2">
      <c r="A31" s="81" t="s">
        <v>406</v>
      </c>
      <c r="B31" s="528" t="s">
        <v>1009</v>
      </c>
      <c r="C31" s="347">
        <v>1022.376173</v>
      </c>
      <c r="D31" s="347">
        <v>1019.161511</v>
      </c>
      <c r="E31" s="347">
        <v>1015.8561529999999</v>
      </c>
      <c r="F31" s="347">
        <v>1010.351059</v>
      </c>
      <c r="G31" s="347">
        <v>1008.446091</v>
      </c>
      <c r="H31" s="347">
        <v>1008.032206</v>
      </c>
      <c r="I31" s="347">
        <v>1011.082306</v>
      </c>
      <c r="J31" s="347">
        <v>1012.170915</v>
      </c>
      <c r="K31" s="347">
        <v>1013.270935</v>
      </c>
      <c r="L31" s="347">
        <v>1013.047292</v>
      </c>
      <c r="M31" s="347">
        <v>1015.171434</v>
      </c>
      <c r="N31" s="347">
        <v>1018.3082910000001</v>
      </c>
      <c r="O31" s="347">
        <v>1025.0471749999999</v>
      </c>
      <c r="P31" s="347">
        <v>1028.267472</v>
      </c>
      <c r="Q31" s="347">
        <v>1030.558497</v>
      </c>
      <c r="R31" s="347">
        <v>1030.680474</v>
      </c>
      <c r="S31" s="347">
        <v>1032.0427850000001</v>
      </c>
      <c r="T31" s="347">
        <v>1033.405655</v>
      </c>
      <c r="U31" s="347">
        <v>1034.1331540000001</v>
      </c>
      <c r="V31" s="347">
        <v>1035.9740879999999</v>
      </c>
      <c r="W31" s="347">
        <v>1038.2925279999999</v>
      </c>
      <c r="X31" s="347">
        <v>1041.595024</v>
      </c>
      <c r="Y31" s="347">
        <v>1044.4885630000001</v>
      </c>
      <c r="Z31" s="347">
        <v>1047.479693</v>
      </c>
      <c r="AA31" s="347">
        <v>1050.6338559999999</v>
      </c>
      <c r="AB31" s="347">
        <v>1053.771092</v>
      </c>
      <c r="AC31" s="347">
        <v>1056.9568429999999</v>
      </c>
      <c r="AD31" s="347">
        <v>1060.9959899999999</v>
      </c>
      <c r="AE31" s="347">
        <v>1063.6751039999999</v>
      </c>
      <c r="AF31" s="347">
        <v>1065.799068</v>
      </c>
      <c r="AG31" s="347">
        <v>1066.5898950000001</v>
      </c>
      <c r="AH31" s="347">
        <v>1068.18705</v>
      </c>
      <c r="AI31" s="347">
        <v>1069.8125460000001</v>
      </c>
      <c r="AJ31" s="347">
        <v>1070.8969199999999</v>
      </c>
      <c r="AK31" s="347">
        <v>1073.0061929999999</v>
      </c>
      <c r="AL31" s="347">
        <v>1075.570903</v>
      </c>
      <c r="AM31" s="347">
        <v>1080.132781</v>
      </c>
      <c r="AN31" s="347">
        <v>1082.4520669999999</v>
      </c>
      <c r="AO31" s="347">
        <v>1084.0704900000001</v>
      </c>
      <c r="AP31" s="347">
        <v>1084.0894470000001</v>
      </c>
      <c r="AQ31" s="347">
        <v>1084.9801</v>
      </c>
      <c r="AR31" s="347">
        <v>1085.843844</v>
      </c>
      <c r="AS31" s="347">
        <v>1086.128414</v>
      </c>
      <c r="AT31" s="347">
        <v>1087.352541</v>
      </c>
      <c r="AU31" s="347">
        <v>1088.96396</v>
      </c>
      <c r="AV31" s="347">
        <v>1090.9039620000001</v>
      </c>
      <c r="AW31" s="347">
        <v>1093.333995</v>
      </c>
      <c r="AX31" s="347">
        <v>1096.195352</v>
      </c>
      <c r="AY31" s="347">
        <v>1100.1420350000001</v>
      </c>
      <c r="AZ31" s="358">
        <v>1103.376</v>
      </c>
      <c r="BA31" s="358">
        <v>1106.55</v>
      </c>
      <c r="BB31" s="358">
        <v>1109.566</v>
      </c>
      <c r="BC31" s="358">
        <v>1112.6959999999999</v>
      </c>
      <c r="BD31" s="358">
        <v>1115.8420000000001</v>
      </c>
      <c r="BE31" s="358">
        <v>1118.8989999999999</v>
      </c>
      <c r="BF31" s="358">
        <v>1122.153</v>
      </c>
      <c r="BG31" s="358">
        <v>1125.502</v>
      </c>
      <c r="BH31" s="358">
        <v>1129.0550000000001</v>
      </c>
      <c r="BI31" s="358">
        <v>1132.5070000000001</v>
      </c>
      <c r="BJ31" s="358">
        <v>1135.9690000000001</v>
      </c>
      <c r="BK31" s="358">
        <v>1139.7329999999999</v>
      </c>
      <c r="BL31" s="358">
        <v>1142.9970000000001</v>
      </c>
      <c r="BM31" s="358">
        <v>1146.0530000000001</v>
      </c>
      <c r="BN31" s="358">
        <v>1148.703</v>
      </c>
      <c r="BO31" s="358">
        <v>1151.491</v>
      </c>
      <c r="BP31" s="358">
        <v>1154.2180000000001</v>
      </c>
      <c r="BQ31" s="358">
        <v>1156.97</v>
      </c>
      <c r="BR31" s="358">
        <v>1159.5129999999999</v>
      </c>
      <c r="BS31" s="358">
        <v>1161.931</v>
      </c>
      <c r="BT31" s="358">
        <v>1164.2260000000001</v>
      </c>
      <c r="BU31" s="358">
        <v>1166.395</v>
      </c>
      <c r="BV31" s="358">
        <v>1168.441</v>
      </c>
    </row>
    <row r="32" spans="1:74" ht="11.1" customHeight="1" x14ac:dyDescent="0.2">
      <c r="A32" s="81" t="s">
        <v>407</v>
      </c>
      <c r="B32" s="528" t="s">
        <v>1010</v>
      </c>
      <c r="C32" s="347">
        <v>2289.4440669999999</v>
      </c>
      <c r="D32" s="347">
        <v>2293.9426309999999</v>
      </c>
      <c r="E32" s="347">
        <v>2299.061717</v>
      </c>
      <c r="F32" s="347">
        <v>2303.076184</v>
      </c>
      <c r="G32" s="347">
        <v>2310.7301710000002</v>
      </c>
      <c r="H32" s="347">
        <v>2320.2985370000001</v>
      </c>
      <c r="I32" s="347">
        <v>2337.5522999999998</v>
      </c>
      <c r="J32" s="347">
        <v>2346.6211579999999</v>
      </c>
      <c r="K32" s="347">
        <v>2353.2761310000001</v>
      </c>
      <c r="L32" s="347">
        <v>2349.1672659999999</v>
      </c>
      <c r="M32" s="347">
        <v>2357.25693</v>
      </c>
      <c r="N32" s="347">
        <v>2369.1951720000002</v>
      </c>
      <c r="O32" s="347">
        <v>2396.5340299999998</v>
      </c>
      <c r="P32" s="347">
        <v>2407.5053990000001</v>
      </c>
      <c r="Q32" s="347">
        <v>2413.6613179999999</v>
      </c>
      <c r="R32" s="347">
        <v>2407.0330789999998</v>
      </c>
      <c r="S32" s="347">
        <v>2409.534627</v>
      </c>
      <c r="T32" s="347">
        <v>2413.1972529999998</v>
      </c>
      <c r="U32" s="347">
        <v>2418.056192</v>
      </c>
      <c r="V32" s="347">
        <v>2424.0145520000001</v>
      </c>
      <c r="W32" s="347">
        <v>2431.1075660000001</v>
      </c>
      <c r="X32" s="347">
        <v>2441.9423390000002</v>
      </c>
      <c r="Y32" s="347">
        <v>2449.349334</v>
      </c>
      <c r="Z32" s="347">
        <v>2455.9356560000001</v>
      </c>
      <c r="AA32" s="347">
        <v>2460.8134890000001</v>
      </c>
      <c r="AB32" s="347">
        <v>2466.4243270000002</v>
      </c>
      <c r="AC32" s="347">
        <v>2471.8803539999999</v>
      </c>
      <c r="AD32" s="347">
        <v>2477.3906590000001</v>
      </c>
      <c r="AE32" s="347">
        <v>2482.3802460000002</v>
      </c>
      <c r="AF32" s="347">
        <v>2487.0582060000002</v>
      </c>
      <c r="AG32" s="347">
        <v>2491.5763700000002</v>
      </c>
      <c r="AH32" s="347">
        <v>2495.5171989999999</v>
      </c>
      <c r="AI32" s="347">
        <v>2499.0325250000001</v>
      </c>
      <c r="AJ32" s="347">
        <v>2499.5393049999998</v>
      </c>
      <c r="AK32" s="347">
        <v>2504.1409079999999</v>
      </c>
      <c r="AL32" s="347">
        <v>2510.2542899999999</v>
      </c>
      <c r="AM32" s="347">
        <v>2521.052107</v>
      </c>
      <c r="AN32" s="347">
        <v>2527.809557</v>
      </c>
      <c r="AO32" s="347">
        <v>2533.699294</v>
      </c>
      <c r="AP32" s="347">
        <v>2539.4194040000002</v>
      </c>
      <c r="AQ32" s="347">
        <v>2543.0501530000001</v>
      </c>
      <c r="AR32" s="347">
        <v>2545.2896260000002</v>
      </c>
      <c r="AS32" s="347">
        <v>2542.847546</v>
      </c>
      <c r="AT32" s="347">
        <v>2544.7721740000002</v>
      </c>
      <c r="AU32" s="347">
        <v>2547.7732329999999</v>
      </c>
      <c r="AV32" s="347">
        <v>2551.883558</v>
      </c>
      <c r="AW32" s="347">
        <v>2557.0128519999998</v>
      </c>
      <c r="AX32" s="347">
        <v>2563.1939499999999</v>
      </c>
      <c r="AY32" s="347">
        <v>2571.76386</v>
      </c>
      <c r="AZ32" s="358">
        <v>2579.0459999999998</v>
      </c>
      <c r="BA32" s="358">
        <v>2586.377</v>
      </c>
      <c r="BB32" s="358">
        <v>2593.623</v>
      </c>
      <c r="BC32" s="358">
        <v>2601.1529999999998</v>
      </c>
      <c r="BD32" s="358">
        <v>2608.8310000000001</v>
      </c>
      <c r="BE32" s="358">
        <v>2616.377</v>
      </c>
      <c r="BF32" s="358">
        <v>2624.5650000000001</v>
      </c>
      <c r="BG32" s="358">
        <v>2633.1149999999998</v>
      </c>
      <c r="BH32" s="358">
        <v>2642.5059999999999</v>
      </c>
      <c r="BI32" s="358">
        <v>2651.4169999999999</v>
      </c>
      <c r="BJ32" s="358">
        <v>2660.328</v>
      </c>
      <c r="BK32" s="358">
        <v>2669.93</v>
      </c>
      <c r="BL32" s="358">
        <v>2678.3249999999998</v>
      </c>
      <c r="BM32" s="358">
        <v>2686.2040000000002</v>
      </c>
      <c r="BN32" s="358">
        <v>2693.1120000000001</v>
      </c>
      <c r="BO32" s="358">
        <v>2700.2979999999998</v>
      </c>
      <c r="BP32" s="358">
        <v>2707.308</v>
      </c>
      <c r="BQ32" s="358">
        <v>2714.3850000000002</v>
      </c>
      <c r="BR32" s="358">
        <v>2720.8609999999999</v>
      </c>
      <c r="BS32" s="358">
        <v>2726.9789999999998</v>
      </c>
      <c r="BT32" s="358">
        <v>2732.7379999999998</v>
      </c>
      <c r="BU32" s="358">
        <v>2738.14</v>
      </c>
      <c r="BV32" s="358">
        <v>2743.1840000000002</v>
      </c>
    </row>
    <row r="33" spans="1:74" ht="11.1" customHeight="1" x14ac:dyDescent="0.2">
      <c r="A33" s="81" t="s">
        <v>408</v>
      </c>
      <c r="B33" s="528" t="s">
        <v>1011</v>
      </c>
      <c r="C33" s="347">
        <v>1438.921159</v>
      </c>
      <c r="D33" s="347">
        <v>1436.353746</v>
      </c>
      <c r="E33" s="347">
        <v>1433.5303710000001</v>
      </c>
      <c r="F33" s="347">
        <v>1425.820442</v>
      </c>
      <c r="G33" s="347">
        <v>1425.958091</v>
      </c>
      <c r="H33" s="347">
        <v>1429.312725</v>
      </c>
      <c r="I33" s="347">
        <v>1443.528466</v>
      </c>
      <c r="J33" s="347">
        <v>1447.5839759999999</v>
      </c>
      <c r="K33" s="347">
        <v>1449.1233769999999</v>
      </c>
      <c r="L33" s="347">
        <v>1441.807041</v>
      </c>
      <c r="M33" s="347">
        <v>1443.068947</v>
      </c>
      <c r="N33" s="347">
        <v>1446.569467</v>
      </c>
      <c r="O33" s="347">
        <v>1455.8840700000001</v>
      </c>
      <c r="P33" s="347">
        <v>1461.1802150000001</v>
      </c>
      <c r="Q33" s="347">
        <v>1466.033371</v>
      </c>
      <c r="R33" s="347">
        <v>1470.8854510000001</v>
      </c>
      <c r="S33" s="347">
        <v>1474.521197</v>
      </c>
      <c r="T33" s="347">
        <v>1477.382521</v>
      </c>
      <c r="U33" s="347">
        <v>1477.5048879999999</v>
      </c>
      <c r="V33" s="347">
        <v>1480.2907700000001</v>
      </c>
      <c r="W33" s="347">
        <v>1483.7756300000001</v>
      </c>
      <c r="X33" s="347">
        <v>1488.5655119999999</v>
      </c>
      <c r="Y33" s="347">
        <v>1492.9938010000001</v>
      </c>
      <c r="Z33" s="347">
        <v>1497.6665370000001</v>
      </c>
      <c r="AA33" s="347">
        <v>1503.3668640000001</v>
      </c>
      <c r="AB33" s="347">
        <v>1507.9411399999999</v>
      </c>
      <c r="AC33" s="347">
        <v>1512.172507</v>
      </c>
      <c r="AD33" s="347">
        <v>1516.4922180000001</v>
      </c>
      <c r="AE33" s="347">
        <v>1519.71433</v>
      </c>
      <c r="AF33" s="347">
        <v>1522.2700950000001</v>
      </c>
      <c r="AG33" s="347">
        <v>1522.361684</v>
      </c>
      <c r="AH33" s="347">
        <v>1524.9331259999999</v>
      </c>
      <c r="AI33" s="347">
        <v>1528.186592</v>
      </c>
      <c r="AJ33" s="347">
        <v>1533.5046520000001</v>
      </c>
      <c r="AK33" s="347">
        <v>1537.0852400000001</v>
      </c>
      <c r="AL33" s="347">
        <v>1540.310925</v>
      </c>
      <c r="AM33" s="347">
        <v>1542.267497</v>
      </c>
      <c r="AN33" s="347">
        <v>1545.4690330000001</v>
      </c>
      <c r="AO33" s="347">
        <v>1549.0013220000001</v>
      </c>
      <c r="AP33" s="347">
        <v>1554.6600860000001</v>
      </c>
      <c r="AQ33" s="347">
        <v>1557.5070929999999</v>
      </c>
      <c r="AR33" s="347">
        <v>1559.3380649999999</v>
      </c>
      <c r="AS33" s="347">
        <v>1557.798892</v>
      </c>
      <c r="AT33" s="347">
        <v>1559.3633729999999</v>
      </c>
      <c r="AU33" s="347">
        <v>1561.677398</v>
      </c>
      <c r="AV33" s="347">
        <v>1565.06683</v>
      </c>
      <c r="AW33" s="347">
        <v>1568.6355490000001</v>
      </c>
      <c r="AX33" s="347">
        <v>1572.7094159999999</v>
      </c>
      <c r="AY33" s="347">
        <v>1577.8406210000001</v>
      </c>
      <c r="AZ33" s="358">
        <v>1582.511</v>
      </c>
      <c r="BA33" s="358">
        <v>1587.2719999999999</v>
      </c>
      <c r="BB33" s="358">
        <v>1592.1110000000001</v>
      </c>
      <c r="BC33" s="358">
        <v>1597.0640000000001</v>
      </c>
      <c r="BD33" s="358">
        <v>1602.117</v>
      </c>
      <c r="BE33" s="358">
        <v>1607.2059999999999</v>
      </c>
      <c r="BF33" s="358">
        <v>1612.508</v>
      </c>
      <c r="BG33" s="358">
        <v>1617.9580000000001</v>
      </c>
      <c r="BH33" s="358">
        <v>1623.7139999999999</v>
      </c>
      <c r="BI33" s="358">
        <v>1629.345</v>
      </c>
      <c r="BJ33" s="358">
        <v>1635.008</v>
      </c>
      <c r="BK33" s="358">
        <v>1641.116</v>
      </c>
      <c r="BL33" s="358">
        <v>1646.5340000000001</v>
      </c>
      <c r="BM33" s="358">
        <v>1651.674</v>
      </c>
      <c r="BN33" s="358">
        <v>1656.3140000000001</v>
      </c>
      <c r="BO33" s="358">
        <v>1661.0650000000001</v>
      </c>
      <c r="BP33" s="358">
        <v>1665.7049999999999</v>
      </c>
      <c r="BQ33" s="358">
        <v>1670.395</v>
      </c>
      <c r="BR33" s="358">
        <v>1674.69</v>
      </c>
      <c r="BS33" s="358">
        <v>1678.751</v>
      </c>
      <c r="BT33" s="358">
        <v>1682.579</v>
      </c>
      <c r="BU33" s="358">
        <v>1686.174</v>
      </c>
      <c r="BV33" s="358">
        <v>1689.5350000000001</v>
      </c>
    </row>
    <row r="34" spans="1:74" ht="11.1" customHeight="1" x14ac:dyDescent="0.2">
      <c r="A34" s="81" t="s">
        <v>409</v>
      </c>
      <c r="B34" s="528" t="s">
        <v>1014</v>
      </c>
      <c r="C34" s="347">
        <v>3155.6002159999998</v>
      </c>
      <c r="D34" s="347">
        <v>3134.5736430000002</v>
      </c>
      <c r="E34" s="347">
        <v>3115.4693579999998</v>
      </c>
      <c r="F34" s="347">
        <v>3091.6898219999998</v>
      </c>
      <c r="G34" s="347">
        <v>3081.3782670000001</v>
      </c>
      <c r="H34" s="347">
        <v>3077.9371540000002</v>
      </c>
      <c r="I34" s="347">
        <v>3088.3661280000001</v>
      </c>
      <c r="J34" s="347">
        <v>3093.416166</v>
      </c>
      <c r="K34" s="347">
        <v>3100.0869130000001</v>
      </c>
      <c r="L34" s="347">
        <v>3112.3098289999998</v>
      </c>
      <c r="M34" s="347">
        <v>3119.2733969999999</v>
      </c>
      <c r="N34" s="347">
        <v>3124.9090780000001</v>
      </c>
      <c r="O34" s="347">
        <v>3123.545404</v>
      </c>
      <c r="P34" s="347">
        <v>3130.7789109999999</v>
      </c>
      <c r="Q34" s="347">
        <v>3140.9381320000002</v>
      </c>
      <c r="R34" s="347">
        <v>3161.3264140000001</v>
      </c>
      <c r="S34" s="347">
        <v>3171.8595519999999</v>
      </c>
      <c r="T34" s="347">
        <v>3179.8408930000001</v>
      </c>
      <c r="U34" s="347">
        <v>3180.842517</v>
      </c>
      <c r="V34" s="347">
        <v>3187.0412030000002</v>
      </c>
      <c r="W34" s="347">
        <v>3194.009031</v>
      </c>
      <c r="X34" s="347">
        <v>3198.4420919999998</v>
      </c>
      <c r="Y34" s="347">
        <v>3209.4261379999998</v>
      </c>
      <c r="Z34" s="347">
        <v>3223.6572590000001</v>
      </c>
      <c r="AA34" s="347">
        <v>3248.7466680000002</v>
      </c>
      <c r="AB34" s="347">
        <v>3263.7635300000002</v>
      </c>
      <c r="AC34" s="347">
        <v>3276.3190570000002</v>
      </c>
      <c r="AD34" s="347">
        <v>3284.5838749999998</v>
      </c>
      <c r="AE34" s="347">
        <v>3293.5887630000002</v>
      </c>
      <c r="AF34" s="347">
        <v>3301.5043460000002</v>
      </c>
      <c r="AG34" s="347">
        <v>3304.0086030000002</v>
      </c>
      <c r="AH34" s="347">
        <v>3312.987095</v>
      </c>
      <c r="AI34" s="347">
        <v>3324.1178</v>
      </c>
      <c r="AJ34" s="347">
        <v>3344.7509660000001</v>
      </c>
      <c r="AK34" s="347">
        <v>3354.6734120000001</v>
      </c>
      <c r="AL34" s="347">
        <v>3361.235385</v>
      </c>
      <c r="AM34" s="347">
        <v>3359.584918</v>
      </c>
      <c r="AN34" s="347">
        <v>3363.0649229999999</v>
      </c>
      <c r="AO34" s="347">
        <v>3366.823433</v>
      </c>
      <c r="AP34" s="347">
        <v>3373.2114510000001</v>
      </c>
      <c r="AQ34" s="347">
        <v>3375.763715</v>
      </c>
      <c r="AR34" s="347">
        <v>3376.8312289999999</v>
      </c>
      <c r="AS34" s="347">
        <v>3372.0193949999998</v>
      </c>
      <c r="AT34" s="347">
        <v>3373.4133590000001</v>
      </c>
      <c r="AU34" s="347">
        <v>3376.6185230000001</v>
      </c>
      <c r="AV34" s="347">
        <v>3382.7970789999999</v>
      </c>
      <c r="AW34" s="347">
        <v>3388.7529970000001</v>
      </c>
      <c r="AX34" s="347">
        <v>3395.6484679999999</v>
      </c>
      <c r="AY34" s="347">
        <v>3404.4167659999998</v>
      </c>
      <c r="AZ34" s="358">
        <v>3412.491</v>
      </c>
      <c r="BA34" s="358">
        <v>3420.806</v>
      </c>
      <c r="BB34" s="358">
        <v>3429.3519999999999</v>
      </c>
      <c r="BC34" s="358">
        <v>3438.1509999999998</v>
      </c>
      <c r="BD34" s="358">
        <v>3447.1950000000002</v>
      </c>
      <c r="BE34" s="358">
        <v>3456.5079999999998</v>
      </c>
      <c r="BF34" s="358">
        <v>3466.0250000000001</v>
      </c>
      <c r="BG34" s="358">
        <v>3475.768</v>
      </c>
      <c r="BH34" s="358">
        <v>3486.0219999999999</v>
      </c>
      <c r="BI34" s="358">
        <v>3496.0059999999999</v>
      </c>
      <c r="BJ34" s="358">
        <v>3506.0050000000001</v>
      </c>
      <c r="BK34" s="358">
        <v>3516.57</v>
      </c>
      <c r="BL34" s="358">
        <v>3526.183</v>
      </c>
      <c r="BM34" s="358">
        <v>3535.395</v>
      </c>
      <c r="BN34" s="358">
        <v>3544.0129999999999</v>
      </c>
      <c r="BO34" s="358">
        <v>3552.5709999999999</v>
      </c>
      <c r="BP34" s="358">
        <v>3560.875</v>
      </c>
      <c r="BQ34" s="358">
        <v>3569.5259999999998</v>
      </c>
      <c r="BR34" s="358">
        <v>3576.87</v>
      </c>
      <c r="BS34" s="358">
        <v>3583.5070000000001</v>
      </c>
      <c r="BT34" s="358">
        <v>3589.4380000000001</v>
      </c>
      <c r="BU34" s="358">
        <v>3594.663</v>
      </c>
      <c r="BV34" s="358">
        <v>3599.1819999999998</v>
      </c>
    </row>
    <row r="35" spans="1:74" ht="11.1" customHeight="1" x14ac:dyDescent="0.2">
      <c r="A35" s="81"/>
      <c r="B35" s="91" t="s">
        <v>1402</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520"/>
      <c r="AZ35" s="526"/>
      <c r="BA35" s="526"/>
      <c r="BB35" s="526"/>
      <c r="BC35" s="526"/>
      <c r="BD35" s="526"/>
      <c r="BE35" s="526"/>
      <c r="BF35" s="526"/>
      <c r="BG35" s="526"/>
      <c r="BH35" s="526"/>
      <c r="BI35" s="526"/>
      <c r="BJ35" s="526"/>
      <c r="BK35" s="526"/>
      <c r="BL35" s="526"/>
      <c r="BM35" s="526"/>
      <c r="BN35" s="526"/>
      <c r="BO35" s="526"/>
      <c r="BP35" s="526"/>
      <c r="BQ35" s="526"/>
      <c r="BR35" s="526"/>
      <c r="BS35" s="526"/>
      <c r="BT35" s="526"/>
      <c r="BU35" s="526"/>
      <c r="BV35" s="526"/>
    </row>
    <row r="36" spans="1:74" ht="11.1" customHeight="1" x14ac:dyDescent="0.2">
      <c r="A36" s="81" t="s">
        <v>410</v>
      </c>
      <c r="B36" s="528" t="s">
        <v>1004</v>
      </c>
      <c r="C36" s="347">
        <v>6063.7127360000004</v>
      </c>
      <c r="D36" s="347">
        <v>6064.204788</v>
      </c>
      <c r="E36" s="347">
        <v>6064.2492599999996</v>
      </c>
      <c r="F36" s="347">
        <v>6063.8147209999997</v>
      </c>
      <c r="G36" s="347">
        <v>6063.432127</v>
      </c>
      <c r="H36" s="347">
        <v>6063.7730330000004</v>
      </c>
      <c r="I36" s="347">
        <v>6065.300553</v>
      </c>
      <c r="J36" s="347">
        <v>6067.644053</v>
      </c>
      <c r="K36" s="347">
        <v>6070.224459</v>
      </c>
      <c r="L36" s="347">
        <v>6072.5935939999999</v>
      </c>
      <c r="M36" s="347">
        <v>6074.8268669999998</v>
      </c>
      <c r="N36" s="347">
        <v>6077.1305810000003</v>
      </c>
      <c r="O36" s="347">
        <v>6079.6536829999995</v>
      </c>
      <c r="P36" s="347">
        <v>6082.3156879999997</v>
      </c>
      <c r="Q36" s="347">
        <v>6084.9787509999996</v>
      </c>
      <c r="R36" s="347">
        <v>6087.5810430000001</v>
      </c>
      <c r="S36" s="347">
        <v>6090.3647899999996</v>
      </c>
      <c r="T36" s="347">
        <v>6093.6482310000001</v>
      </c>
      <c r="U36" s="347">
        <v>6097.640351</v>
      </c>
      <c r="V36" s="347">
        <v>6102.1131130000003</v>
      </c>
      <c r="W36" s="347">
        <v>6106.7292239999997</v>
      </c>
      <c r="X36" s="347">
        <v>6111.2151469999999</v>
      </c>
      <c r="Y36" s="347">
        <v>6115.552369</v>
      </c>
      <c r="Z36" s="347">
        <v>6119.7861279999997</v>
      </c>
      <c r="AA36" s="347">
        <v>6123.9838140000002</v>
      </c>
      <c r="AB36" s="347">
        <v>6128.3014130000001</v>
      </c>
      <c r="AC36" s="347">
        <v>6132.9170599999998</v>
      </c>
      <c r="AD36" s="347">
        <v>6137.8489419999996</v>
      </c>
      <c r="AE36" s="347">
        <v>6142.4754599999997</v>
      </c>
      <c r="AF36" s="347">
        <v>6146.0150700000004</v>
      </c>
      <c r="AG36" s="347">
        <v>6148.0536460000003</v>
      </c>
      <c r="AH36" s="347">
        <v>6149.646753</v>
      </c>
      <c r="AI36" s="347">
        <v>6152.2173759999996</v>
      </c>
      <c r="AJ36" s="347">
        <v>6156.7369699999999</v>
      </c>
      <c r="AK36" s="347">
        <v>6162.3708740000002</v>
      </c>
      <c r="AL36" s="347">
        <v>6167.8328959999999</v>
      </c>
      <c r="AM36" s="347">
        <v>6172.1489019999999</v>
      </c>
      <c r="AN36" s="347">
        <v>6175.5930010000002</v>
      </c>
      <c r="AO36" s="347">
        <v>6178.7513570000001</v>
      </c>
      <c r="AP36" s="347">
        <v>6182.0881769999996</v>
      </c>
      <c r="AQ36" s="347">
        <v>6185.5798269999996</v>
      </c>
      <c r="AR36" s="347">
        <v>6189.0807109999996</v>
      </c>
      <c r="AS36" s="347">
        <v>6192.5027460000001</v>
      </c>
      <c r="AT36" s="347">
        <v>6195.987905</v>
      </c>
      <c r="AU36" s="347">
        <v>6199.7356710000004</v>
      </c>
      <c r="AV36" s="347">
        <v>6203.8474310000001</v>
      </c>
      <c r="AW36" s="347">
        <v>6208.0321720000002</v>
      </c>
      <c r="AX36" s="347">
        <v>6211.9007819999997</v>
      </c>
      <c r="AY36" s="347">
        <v>6215.167246</v>
      </c>
      <c r="AZ36" s="358">
        <v>6217.9579999999996</v>
      </c>
      <c r="BA36" s="358">
        <v>6220.5020000000004</v>
      </c>
      <c r="BB36" s="358">
        <v>6222.9979999999996</v>
      </c>
      <c r="BC36" s="358">
        <v>6225.5159999999996</v>
      </c>
      <c r="BD36" s="358">
        <v>6228.0959999999995</v>
      </c>
      <c r="BE36" s="358">
        <v>6230.7669999999998</v>
      </c>
      <c r="BF36" s="358">
        <v>6233.5259999999998</v>
      </c>
      <c r="BG36" s="358">
        <v>6236.3580000000002</v>
      </c>
      <c r="BH36" s="358">
        <v>6239.2449999999999</v>
      </c>
      <c r="BI36" s="358">
        <v>6242.152</v>
      </c>
      <c r="BJ36" s="358">
        <v>6245.04</v>
      </c>
      <c r="BK36" s="358">
        <v>6247.884</v>
      </c>
      <c r="BL36" s="358">
        <v>6250.7309999999998</v>
      </c>
      <c r="BM36" s="358">
        <v>6253.6419999999998</v>
      </c>
      <c r="BN36" s="358">
        <v>6256.6580000000004</v>
      </c>
      <c r="BO36" s="358">
        <v>6259.7330000000002</v>
      </c>
      <c r="BP36" s="358">
        <v>6262.8</v>
      </c>
      <c r="BQ36" s="358">
        <v>6265.8019999999997</v>
      </c>
      <c r="BR36" s="358">
        <v>6268.7250000000004</v>
      </c>
      <c r="BS36" s="358">
        <v>6271.567</v>
      </c>
      <c r="BT36" s="358">
        <v>6274.3280000000004</v>
      </c>
      <c r="BU36" s="358">
        <v>6277.0320000000002</v>
      </c>
      <c r="BV36" s="358">
        <v>6279.7079999999996</v>
      </c>
    </row>
    <row r="37" spans="1:74" ht="11.1" customHeight="1" x14ac:dyDescent="0.2">
      <c r="A37" s="81" t="s">
        <v>411</v>
      </c>
      <c r="B37" s="528" t="s">
        <v>1005</v>
      </c>
      <c r="C37" s="347">
        <v>16007.095020000001</v>
      </c>
      <c r="D37" s="347">
        <v>16007.81799</v>
      </c>
      <c r="E37" s="347">
        <v>16008.48424</v>
      </c>
      <c r="F37" s="347">
        <v>16008.715459999999</v>
      </c>
      <c r="G37" s="347">
        <v>16009.353150000001</v>
      </c>
      <c r="H37" s="347">
        <v>16011.54378</v>
      </c>
      <c r="I37" s="347">
        <v>16016.10446</v>
      </c>
      <c r="J37" s="347">
        <v>16022.534820000001</v>
      </c>
      <c r="K37" s="347">
        <v>16030.005139999999</v>
      </c>
      <c r="L37" s="347">
        <v>16037.82107</v>
      </c>
      <c r="M37" s="347">
        <v>16045.829729999999</v>
      </c>
      <c r="N37" s="347">
        <v>16054.013629999999</v>
      </c>
      <c r="O37" s="347">
        <v>16062.43476</v>
      </c>
      <c r="P37" s="347">
        <v>16071.47307</v>
      </c>
      <c r="Q37" s="347">
        <v>16081.588019999999</v>
      </c>
      <c r="R37" s="347">
        <v>16092.86904</v>
      </c>
      <c r="S37" s="347">
        <v>16103.925569999999</v>
      </c>
      <c r="T37" s="347">
        <v>16112.99703</v>
      </c>
      <c r="U37" s="347">
        <v>16118.88235</v>
      </c>
      <c r="V37" s="347">
        <v>16122.61832</v>
      </c>
      <c r="W37" s="347">
        <v>16125.80127</v>
      </c>
      <c r="X37" s="347">
        <v>16129.68823</v>
      </c>
      <c r="Y37" s="347">
        <v>16134.17928</v>
      </c>
      <c r="Z37" s="347">
        <v>16138.835209999999</v>
      </c>
      <c r="AA37" s="347">
        <v>16143.33635</v>
      </c>
      <c r="AB37" s="347">
        <v>16147.841060000001</v>
      </c>
      <c r="AC37" s="347">
        <v>16152.62722</v>
      </c>
      <c r="AD37" s="347">
        <v>16157.796249999999</v>
      </c>
      <c r="AE37" s="347">
        <v>16162.74381</v>
      </c>
      <c r="AF37" s="347">
        <v>16166.6891</v>
      </c>
      <c r="AG37" s="347">
        <v>16169.410449999999</v>
      </c>
      <c r="AH37" s="347">
        <v>16172.922759999999</v>
      </c>
      <c r="AI37" s="347">
        <v>16179.80003</v>
      </c>
      <c r="AJ37" s="347">
        <v>16191.65083</v>
      </c>
      <c r="AK37" s="347">
        <v>16206.22193</v>
      </c>
      <c r="AL37" s="347">
        <v>16220.29465</v>
      </c>
      <c r="AM37" s="347">
        <v>16231.39754</v>
      </c>
      <c r="AN37" s="347">
        <v>16240.04808</v>
      </c>
      <c r="AO37" s="347">
        <v>16247.510969999999</v>
      </c>
      <c r="AP37" s="347">
        <v>16254.85692</v>
      </c>
      <c r="AQ37" s="347">
        <v>16262.38067</v>
      </c>
      <c r="AR37" s="347">
        <v>16270.18298</v>
      </c>
      <c r="AS37" s="347">
        <v>16278.37406</v>
      </c>
      <c r="AT37" s="347">
        <v>16287.102080000001</v>
      </c>
      <c r="AU37" s="347">
        <v>16296.52469</v>
      </c>
      <c r="AV37" s="347">
        <v>16306.59762</v>
      </c>
      <c r="AW37" s="347">
        <v>16316.469080000001</v>
      </c>
      <c r="AX37" s="347">
        <v>16325.08539</v>
      </c>
      <c r="AY37" s="347">
        <v>16331.683150000001</v>
      </c>
      <c r="AZ37" s="358">
        <v>16336.66</v>
      </c>
      <c r="BA37" s="358">
        <v>16340.7</v>
      </c>
      <c r="BB37" s="358">
        <v>16344.43</v>
      </c>
      <c r="BC37" s="358">
        <v>16348.2</v>
      </c>
      <c r="BD37" s="358">
        <v>16352.27</v>
      </c>
      <c r="BE37" s="358">
        <v>16356.84</v>
      </c>
      <c r="BF37" s="358">
        <v>16361.76</v>
      </c>
      <c r="BG37" s="358">
        <v>16366.8</v>
      </c>
      <c r="BH37" s="358">
        <v>16371.76</v>
      </c>
      <c r="BI37" s="358">
        <v>16376.68</v>
      </c>
      <c r="BJ37" s="358">
        <v>16381.6</v>
      </c>
      <c r="BK37" s="358">
        <v>16386.580000000002</v>
      </c>
      <c r="BL37" s="358">
        <v>16391.61</v>
      </c>
      <c r="BM37" s="358">
        <v>16396.650000000001</v>
      </c>
      <c r="BN37" s="358">
        <v>16401.66</v>
      </c>
      <c r="BO37" s="358">
        <v>16406.57</v>
      </c>
      <c r="BP37" s="358">
        <v>16411.259999999998</v>
      </c>
      <c r="BQ37" s="358">
        <v>16415.68</v>
      </c>
      <c r="BR37" s="358">
        <v>16419.810000000001</v>
      </c>
      <c r="BS37" s="358">
        <v>16423.689999999999</v>
      </c>
      <c r="BT37" s="358">
        <v>16427.349999999999</v>
      </c>
      <c r="BU37" s="358">
        <v>16430.849999999999</v>
      </c>
      <c r="BV37" s="358">
        <v>16434.28</v>
      </c>
    </row>
    <row r="38" spans="1:74" ht="11.1" customHeight="1" x14ac:dyDescent="0.2">
      <c r="A38" s="81" t="s">
        <v>412</v>
      </c>
      <c r="B38" s="528" t="s">
        <v>1006</v>
      </c>
      <c r="C38" s="347">
        <v>18902.759389999999</v>
      </c>
      <c r="D38" s="347">
        <v>18907.053059999998</v>
      </c>
      <c r="E38" s="347">
        <v>18911.487679999998</v>
      </c>
      <c r="F38" s="347">
        <v>18915.740460000001</v>
      </c>
      <c r="G38" s="347">
        <v>18919.935270000002</v>
      </c>
      <c r="H38" s="347">
        <v>18924.30762</v>
      </c>
      <c r="I38" s="347">
        <v>18929.012139999999</v>
      </c>
      <c r="J38" s="347">
        <v>18933.87989</v>
      </c>
      <c r="K38" s="347">
        <v>18938.66102</v>
      </c>
      <c r="L38" s="347">
        <v>18943.213729999999</v>
      </c>
      <c r="M38" s="347">
        <v>18947.82834</v>
      </c>
      <c r="N38" s="347">
        <v>18952.903190000001</v>
      </c>
      <c r="O38" s="347">
        <v>18958.643550000001</v>
      </c>
      <c r="P38" s="347">
        <v>18964.48229</v>
      </c>
      <c r="Q38" s="347">
        <v>18969.659220000001</v>
      </c>
      <c r="R38" s="347">
        <v>18973.903119999999</v>
      </c>
      <c r="S38" s="347">
        <v>18978.898799999999</v>
      </c>
      <c r="T38" s="347">
        <v>18986.820080000001</v>
      </c>
      <c r="U38" s="347">
        <v>18999.12125</v>
      </c>
      <c r="V38" s="347">
        <v>19014.378550000001</v>
      </c>
      <c r="W38" s="347">
        <v>19030.448700000001</v>
      </c>
      <c r="X38" s="347">
        <v>19045.621640000001</v>
      </c>
      <c r="Y38" s="347">
        <v>19059.920310000001</v>
      </c>
      <c r="Z38" s="347">
        <v>19073.80085</v>
      </c>
      <c r="AA38" s="347">
        <v>19087.71139</v>
      </c>
      <c r="AB38" s="347">
        <v>19102.067920000001</v>
      </c>
      <c r="AC38" s="347">
        <v>19117.278439999998</v>
      </c>
      <c r="AD38" s="347">
        <v>19133.34002</v>
      </c>
      <c r="AE38" s="347">
        <v>19148.60628</v>
      </c>
      <c r="AF38" s="347">
        <v>19161.019929999999</v>
      </c>
      <c r="AG38" s="347">
        <v>19169.537230000002</v>
      </c>
      <c r="AH38" s="347">
        <v>19177.16849</v>
      </c>
      <c r="AI38" s="347">
        <v>19187.937549999999</v>
      </c>
      <c r="AJ38" s="347">
        <v>19204.523239999999</v>
      </c>
      <c r="AK38" s="347">
        <v>19224.224269999999</v>
      </c>
      <c r="AL38" s="347">
        <v>19242.99437</v>
      </c>
      <c r="AM38" s="347">
        <v>19257.798839999999</v>
      </c>
      <c r="AN38" s="347">
        <v>19269.64934</v>
      </c>
      <c r="AO38" s="347">
        <v>19280.56911</v>
      </c>
      <c r="AP38" s="347">
        <v>19292.136610000001</v>
      </c>
      <c r="AQ38" s="347">
        <v>19304.151170000001</v>
      </c>
      <c r="AR38" s="347">
        <v>19315.967329999999</v>
      </c>
      <c r="AS38" s="347">
        <v>19327.184649999999</v>
      </c>
      <c r="AT38" s="347">
        <v>19338.382740000001</v>
      </c>
      <c r="AU38" s="347">
        <v>19350.38622</v>
      </c>
      <c r="AV38" s="347">
        <v>19363.635249999999</v>
      </c>
      <c r="AW38" s="347">
        <v>19377.0321</v>
      </c>
      <c r="AX38" s="347">
        <v>19389.094580000001</v>
      </c>
      <c r="AY38" s="347">
        <v>19398.734059999999</v>
      </c>
      <c r="AZ38" s="358">
        <v>19406.439999999999</v>
      </c>
      <c r="BA38" s="358">
        <v>19413.080000000002</v>
      </c>
      <c r="BB38" s="358">
        <v>19419.45</v>
      </c>
      <c r="BC38" s="358">
        <v>19425.97</v>
      </c>
      <c r="BD38" s="358">
        <v>19432.939999999999</v>
      </c>
      <c r="BE38" s="358">
        <v>19440.59</v>
      </c>
      <c r="BF38" s="358">
        <v>19448.61</v>
      </c>
      <c r="BG38" s="358">
        <v>19456.599999999999</v>
      </c>
      <c r="BH38" s="358">
        <v>19464.27</v>
      </c>
      <c r="BI38" s="358">
        <v>19471.68</v>
      </c>
      <c r="BJ38" s="358">
        <v>19479</v>
      </c>
      <c r="BK38" s="358">
        <v>19486.37</v>
      </c>
      <c r="BL38" s="358">
        <v>19493.73</v>
      </c>
      <c r="BM38" s="358">
        <v>19500.96</v>
      </c>
      <c r="BN38" s="358">
        <v>19508.009999999998</v>
      </c>
      <c r="BO38" s="358">
        <v>19515.009999999998</v>
      </c>
      <c r="BP38" s="358">
        <v>19522.14</v>
      </c>
      <c r="BQ38" s="358">
        <v>19529.48</v>
      </c>
      <c r="BR38" s="358">
        <v>19536.77</v>
      </c>
      <c r="BS38" s="358">
        <v>19543.66</v>
      </c>
      <c r="BT38" s="358">
        <v>19549.91</v>
      </c>
      <c r="BU38" s="358">
        <v>19555.650000000001</v>
      </c>
      <c r="BV38" s="358">
        <v>19561.150000000001</v>
      </c>
    </row>
    <row r="39" spans="1:74" ht="11.1" customHeight="1" x14ac:dyDescent="0.2">
      <c r="A39" s="81" t="s">
        <v>413</v>
      </c>
      <c r="B39" s="528" t="s">
        <v>1007</v>
      </c>
      <c r="C39" s="347">
        <v>8597.1226819999993</v>
      </c>
      <c r="D39" s="347">
        <v>8602.9857329999995</v>
      </c>
      <c r="E39" s="347">
        <v>8608.8524589999997</v>
      </c>
      <c r="F39" s="347">
        <v>8614.5399290000005</v>
      </c>
      <c r="G39" s="347">
        <v>8620.1756440000008</v>
      </c>
      <c r="H39" s="347">
        <v>8625.9647179999993</v>
      </c>
      <c r="I39" s="347">
        <v>8632.058626</v>
      </c>
      <c r="J39" s="347">
        <v>8638.3942929999994</v>
      </c>
      <c r="K39" s="347">
        <v>8644.8550059999998</v>
      </c>
      <c r="L39" s="347">
        <v>8651.3572839999997</v>
      </c>
      <c r="M39" s="347">
        <v>8657.9505719999997</v>
      </c>
      <c r="N39" s="347">
        <v>8664.7175449999995</v>
      </c>
      <c r="O39" s="347">
        <v>8671.6947330000003</v>
      </c>
      <c r="P39" s="347">
        <v>8678.7340779999995</v>
      </c>
      <c r="Q39" s="347">
        <v>8685.6413769999999</v>
      </c>
      <c r="R39" s="347">
        <v>8692.3405860000003</v>
      </c>
      <c r="S39" s="347">
        <v>8699.2282959999993</v>
      </c>
      <c r="T39" s="347">
        <v>8706.8192610000006</v>
      </c>
      <c r="U39" s="347">
        <v>8715.4546289999998</v>
      </c>
      <c r="V39" s="347">
        <v>8724.7811419999998</v>
      </c>
      <c r="W39" s="347">
        <v>8734.2719379999999</v>
      </c>
      <c r="X39" s="347">
        <v>8743.4976110000007</v>
      </c>
      <c r="Y39" s="347">
        <v>8752.418576</v>
      </c>
      <c r="Z39" s="347">
        <v>8761.0927049999991</v>
      </c>
      <c r="AA39" s="347">
        <v>8769.6276330000001</v>
      </c>
      <c r="AB39" s="347">
        <v>8778.3300519999993</v>
      </c>
      <c r="AC39" s="347">
        <v>8787.5564209999993</v>
      </c>
      <c r="AD39" s="347">
        <v>8797.3639810000004</v>
      </c>
      <c r="AE39" s="347">
        <v>8806.6131229999992</v>
      </c>
      <c r="AF39" s="347">
        <v>8813.865022</v>
      </c>
      <c r="AG39" s="347">
        <v>8818.3287830000008</v>
      </c>
      <c r="AH39" s="347">
        <v>8821.8052119999993</v>
      </c>
      <c r="AI39" s="347">
        <v>8826.7430440000007</v>
      </c>
      <c r="AJ39" s="347">
        <v>8834.8431079999991</v>
      </c>
      <c r="AK39" s="347">
        <v>8844.8146070000003</v>
      </c>
      <c r="AL39" s="347">
        <v>8854.6188359999996</v>
      </c>
      <c r="AM39" s="347">
        <v>8862.7125699999997</v>
      </c>
      <c r="AN39" s="347">
        <v>8869.5344949999999</v>
      </c>
      <c r="AO39" s="347">
        <v>8876.0187769999993</v>
      </c>
      <c r="AP39" s="347">
        <v>8882.894526</v>
      </c>
      <c r="AQ39" s="347">
        <v>8890.0706420000006</v>
      </c>
      <c r="AR39" s="347">
        <v>8897.2509730000002</v>
      </c>
      <c r="AS39" s="347">
        <v>8904.2413809999998</v>
      </c>
      <c r="AT39" s="347">
        <v>8911.2557859999997</v>
      </c>
      <c r="AU39" s="347">
        <v>8918.6101249999992</v>
      </c>
      <c r="AV39" s="347">
        <v>8926.4673010000006</v>
      </c>
      <c r="AW39" s="347">
        <v>8934.3780850000003</v>
      </c>
      <c r="AX39" s="347">
        <v>8941.7402180000008</v>
      </c>
      <c r="AY39" s="347">
        <v>8948.1194589999996</v>
      </c>
      <c r="AZ39" s="358">
        <v>8953.7540000000008</v>
      </c>
      <c r="BA39" s="358">
        <v>8959.0490000000009</v>
      </c>
      <c r="BB39" s="358">
        <v>8964.3359999999993</v>
      </c>
      <c r="BC39" s="358">
        <v>8969.6530000000002</v>
      </c>
      <c r="BD39" s="358">
        <v>8974.9599999999991</v>
      </c>
      <c r="BE39" s="358">
        <v>8980.2389999999996</v>
      </c>
      <c r="BF39" s="358">
        <v>8985.5499999999993</v>
      </c>
      <c r="BG39" s="358">
        <v>8990.9709999999995</v>
      </c>
      <c r="BH39" s="358">
        <v>8996.5460000000003</v>
      </c>
      <c r="BI39" s="358">
        <v>9002.1689999999999</v>
      </c>
      <c r="BJ39" s="358">
        <v>9007.6980000000003</v>
      </c>
      <c r="BK39" s="358">
        <v>9013.0490000000009</v>
      </c>
      <c r="BL39" s="358">
        <v>9018.3629999999994</v>
      </c>
      <c r="BM39" s="358">
        <v>9023.8389999999999</v>
      </c>
      <c r="BN39" s="358">
        <v>9029.5879999999997</v>
      </c>
      <c r="BO39" s="358">
        <v>9035.3629999999994</v>
      </c>
      <c r="BP39" s="358">
        <v>9040.83</v>
      </c>
      <c r="BQ39" s="358">
        <v>9045.7620000000006</v>
      </c>
      <c r="BR39" s="358">
        <v>9050.36</v>
      </c>
      <c r="BS39" s="358">
        <v>9054.9320000000007</v>
      </c>
      <c r="BT39" s="358">
        <v>9059.7180000000008</v>
      </c>
      <c r="BU39" s="358">
        <v>9064.6919999999991</v>
      </c>
      <c r="BV39" s="358">
        <v>9069.76</v>
      </c>
    </row>
    <row r="40" spans="1:74" ht="11.1" customHeight="1" x14ac:dyDescent="0.2">
      <c r="A40" s="81" t="s">
        <v>414</v>
      </c>
      <c r="B40" s="528" t="s">
        <v>1008</v>
      </c>
      <c r="C40" s="347">
        <v>26810.184990000002</v>
      </c>
      <c r="D40" s="347">
        <v>26844.69961</v>
      </c>
      <c r="E40" s="347">
        <v>26879.0213</v>
      </c>
      <c r="F40" s="347">
        <v>26913.561300000001</v>
      </c>
      <c r="G40" s="347">
        <v>26948.212329999998</v>
      </c>
      <c r="H40" s="347">
        <v>26982.73748</v>
      </c>
      <c r="I40" s="347">
        <v>27016.919330000001</v>
      </c>
      <c r="J40" s="347">
        <v>27050.618450000002</v>
      </c>
      <c r="K40" s="347">
        <v>27083.714919999999</v>
      </c>
      <c r="L40" s="347">
        <v>27116.14532</v>
      </c>
      <c r="M40" s="347">
        <v>27148.07228</v>
      </c>
      <c r="N40" s="347">
        <v>27179.714929999998</v>
      </c>
      <c r="O40" s="347">
        <v>27211.12241</v>
      </c>
      <c r="P40" s="347">
        <v>27241.66373</v>
      </c>
      <c r="Q40" s="347">
        <v>27270.53789</v>
      </c>
      <c r="R40" s="347">
        <v>27297.57357</v>
      </c>
      <c r="S40" s="347">
        <v>27325.11808</v>
      </c>
      <c r="T40" s="347">
        <v>27356.148410000002</v>
      </c>
      <c r="U40" s="347">
        <v>27392.694810000001</v>
      </c>
      <c r="V40" s="347">
        <v>27433.000680000001</v>
      </c>
      <c r="W40" s="347">
        <v>27474.362659999999</v>
      </c>
      <c r="X40" s="347">
        <v>27514.580839999999</v>
      </c>
      <c r="Y40" s="347">
        <v>27553.469059999999</v>
      </c>
      <c r="Z40" s="347">
        <v>27591.344570000001</v>
      </c>
      <c r="AA40" s="347">
        <v>27628.66635</v>
      </c>
      <c r="AB40" s="347">
        <v>27666.460289999999</v>
      </c>
      <c r="AC40" s="347">
        <v>27705.893970000001</v>
      </c>
      <c r="AD40" s="347">
        <v>27747.162390000001</v>
      </c>
      <c r="AE40" s="347">
        <v>27786.57</v>
      </c>
      <c r="AF40" s="347">
        <v>27819.448649999998</v>
      </c>
      <c r="AG40" s="347">
        <v>27843.160749999999</v>
      </c>
      <c r="AH40" s="347">
        <v>27863.191050000001</v>
      </c>
      <c r="AI40" s="347">
        <v>27887.05488</v>
      </c>
      <c r="AJ40" s="347">
        <v>27919.98659</v>
      </c>
      <c r="AK40" s="347">
        <v>27958.096689999998</v>
      </c>
      <c r="AL40" s="347">
        <v>27995.21471</v>
      </c>
      <c r="AM40" s="347">
        <v>28026.666010000001</v>
      </c>
      <c r="AN40" s="347">
        <v>28053.759409999999</v>
      </c>
      <c r="AO40" s="347">
        <v>28079.29955</v>
      </c>
      <c r="AP40" s="347">
        <v>28105.53254</v>
      </c>
      <c r="AQ40" s="347">
        <v>28132.47035</v>
      </c>
      <c r="AR40" s="347">
        <v>28159.56639</v>
      </c>
      <c r="AS40" s="347">
        <v>28186.5121</v>
      </c>
      <c r="AT40" s="347">
        <v>28213.950959999998</v>
      </c>
      <c r="AU40" s="347">
        <v>28242.764469999998</v>
      </c>
      <c r="AV40" s="347">
        <v>28273.335050000002</v>
      </c>
      <c r="AW40" s="347">
        <v>28304.048729999999</v>
      </c>
      <c r="AX40" s="347">
        <v>28332.792450000001</v>
      </c>
      <c r="AY40" s="347">
        <v>28358.037540000001</v>
      </c>
      <c r="AZ40" s="358">
        <v>28380.59</v>
      </c>
      <c r="BA40" s="358">
        <v>28401.85</v>
      </c>
      <c r="BB40" s="358">
        <v>28423.02</v>
      </c>
      <c r="BC40" s="358">
        <v>28444.53</v>
      </c>
      <c r="BD40" s="358">
        <v>28466.639999999999</v>
      </c>
      <c r="BE40" s="358">
        <v>28489.56</v>
      </c>
      <c r="BF40" s="358">
        <v>28513.41</v>
      </c>
      <c r="BG40" s="358">
        <v>28538.240000000002</v>
      </c>
      <c r="BH40" s="358">
        <v>28564.01</v>
      </c>
      <c r="BI40" s="358">
        <v>28590.11</v>
      </c>
      <c r="BJ40" s="358">
        <v>28615.84</v>
      </c>
      <c r="BK40" s="358">
        <v>28640.71</v>
      </c>
      <c r="BL40" s="358">
        <v>28665.18</v>
      </c>
      <c r="BM40" s="358">
        <v>28689.99</v>
      </c>
      <c r="BN40" s="358">
        <v>28715.62</v>
      </c>
      <c r="BO40" s="358">
        <v>28741.77</v>
      </c>
      <c r="BP40" s="358">
        <v>28767.91</v>
      </c>
      <c r="BQ40" s="358">
        <v>28793.62</v>
      </c>
      <c r="BR40" s="358">
        <v>28818.94</v>
      </c>
      <c r="BS40" s="358">
        <v>28844.04</v>
      </c>
      <c r="BT40" s="358">
        <v>28869.06</v>
      </c>
      <c r="BU40" s="358">
        <v>28894.05</v>
      </c>
      <c r="BV40" s="358">
        <v>28919.01</v>
      </c>
    </row>
    <row r="41" spans="1:74" ht="11.1" customHeight="1" x14ac:dyDescent="0.2">
      <c r="A41" s="81" t="s">
        <v>415</v>
      </c>
      <c r="B41" s="528" t="s">
        <v>1009</v>
      </c>
      <c r="C41" s="347">
        <v>7770.8051169999999</v>
      </c>
      <c r="D41" s="347">
        <v>7779.7237480000003</v>
      </c>
      <c r="E41" s="347">
        <v>7788.7475050000003</v>
      </c>
      <c r="F41" s="347">
        <v>7797.8478050000003</v>
      </c>
      <c r="G41" s="347">
        <v>7806.9776149999998</v>
      </c>
      <c r="H41" s="347">
        <v>7816.0852880000002</v>
      </c>
      <c r="I41" s="347">
        <v>7825.1190889999998</v>
      </c>
      <c r="J41" s="347">
        <v>7834.0269310000003</v>
      </c>
      <c r="K41" s="347">
        <v>7842.7566370000004</v>
      </c>
      <c r="L41" s="347">
        <v>7851.2784149999998</v>
      </c>
      <c r="M41" s="347">
        <v>7859.6520110000001</v>
      </c>
      <c r="N41" s="347">
        <v>7867.9595579999996</v>
      </c>
      <c r="O41" s="347">
        <v>7876.2502409999997</v>
      </c>
      <c r="P41" s="347">
        <v>7884.4414539999998</v>
      </c>
      <c r="Q41" s="347">
        <v>7892.4176470000002</v>
      </c>
      <c r="R41" s="347">
        <v>7900.1320400000004</v>
      </c>
      <c r="S41" s="347">
        <v>7907.8129429999999</v>
      </c>
      <c r="T41" s="347">
        <v>7915.7574379999996</v>
      </c>
      <c r="U41" s="347">
        <v>7924.1724599999998</v>
      </c>
      <c r="V41" s="347">
        <v>7932.9043469999997</v>
      </c>
      <c r="W41" s="347">
        <v>7941.7092910000001</v>
      </c>
      <c r="X41" s="347">
        <v>7950.3772870000003</v>
      </c>
      <c r="Y41" s="347">
        <v>7958.8335470000002</v>
      </c>
      <c r="Z41" s="347">
        <v>7967.0370899999998</v>
      </c>
      <c r="AA41" s="347">
        <v>7975.0193120000004</v>
      </c>
      <c r="AB41" s="347">
        <v>7983.1011200000003</v>
      </c>
      <c r="AC41" s="347">
        <v>7991.6758019999997</v>
      </c>
      <c r="AD41" s="347">
        <v>8000.8422170000003</v>
      </c>
      <c r="AE41" s="347">
        <v>8009.5215159999998</v>
      </c>
      <c r="AF41" s="347">
        <v>8016.3404229999996</v>
      </c>
      <c r="AG41" s="347">
        <v>8020.5305360000002</v>
      </c>
      <c r="AH41" s="347">
        <v>8023.7429629999997</v>
      </c>
      <c r="AI41" s="347">
        <v>8028.2336830000004</v>
      </c>
      <c r="AJ41" s="347">
        <v>8035.5782589999999</v>
      </c>
      <c r="AK41" s="347">
        <v>8044.6305700000003</v>
      </c>
      <c r="AL41" s="347">
        <v>8053.5640750000002</v>
      </c>
      <c r="AM41" s="347">
        <v>8061.0077339999998</v>
      </c>
      <c r="AN41" s="347">
        <v>8067.4125110000004</v>
      </c>
      <c r="AO41" s="347">
        <v>8073.68487</v>
      </c>
      <c r="AP41" s="347">
        <v>8080.5315440000004</v>
      </c>
      <c r="AQ41" s="347">
        <v>8087.8603400000002</v>
      </c>
      <c r="AR41" s="347">
        <v>8095.3793349999996</v>
      </c>
      <c r="AS41" s="347">
        <v>8102.8882789999998</v>
      </c>
      <c r="AT41" s="347">
        <v>8110.5536249999996</v>
      </c>
      <c r="AU41" s="347">
        <v>8118.633503</v>
      </c>
      <c r="AV41" s="347">
        <v>8127.2412279999999</v>
      </c>
      <c r="AW41" s="347">
        <v>8135.9108610000003</v>
      </c>
      <c r="AX41" s="347">
        <v>8144.0316480000001</v>
      </c>
      <c r="AY41" s="347">
        <v>8151.1600289999997</v>
      </c>
      <c r="AZ41" s="358">
        <v>8157.5209999999997</v>
      </c>
      <c r="BA41" s="358">
        <v>8163.5079999999998</v>
      </c>
      <c r="BB41" s="358">
        <v>8169.4480000000003</v>
      </c>
      <c r="BC41" s="358">
        <v>8175.4179999999997</v>
      </c>
      <c r="BD41" s="358">
        <v>8181.4290000000001</v>
      </c>
      <c r="BE41" s="358">
        <v>8187.49</v>
      </c>
      <c r="BF41" s="358">
        <v>8193.6049999999996</v>
      </c>
      <c r="BG41" s="358">
        <v>8199.7729999999992</v>
      </c>
      <c r="BH41" s="358">
        <v>8205.98</v>
      </c>
      <c r="BI41" s="358">
        <v>8212.1489999999994</v>
      </c>
      <c r="BJ41" s="358">
        <v>8218.1890000000003</v>
      </c>
      <c r="BK41" s="358">
        <v>8224.0519999999997</v>
      </c>
      <c r="BL41" s="358">
        <v>8229.8790000000008</v>
      </c>
      <c r="BM41" s="358">
        <v>8235.8529999999992</v>
      </c>
      <c r="BN41" s="358">
        <v>8242.0869999999995</v>
      </c>
      <c r="BO41" s="358">
        <v>8248.4040000000005</v>
      </c>
      <c r="BP41" s="358">
        <v>8254.5550000000003</v>
      </c>
      <c r="BQ41" s="358">
        <v>8260.3629999999994</v>
      </c>
      <c r="BR41" s="358">
        <v>8265.94</v>
      </c>
      <c r="BS41" s="358">
        <v>8271.4670000000006</v>
      </c>
      <c r="BT41" s="358">
        <v>8277.0920000000006</v>
      </c>
      <c r="BU41" s="358">
        <v>8282.8060000000005</v>
      </c>
      <c r="BV41" s="358">
        <v>8288.5650000000005</v>
      </c>
    </row>
    <row r="42" spans="1:74" ht="11.1" customHeight="1" x14ac:dyDescent="0.2">
      <c r="A42" s="81" t="s">
        <v>416</v>
      </c>
      <c r="B42" s="528" t="s">
        <v>1010</v>
      </c>
      <c r="C42" s="347">
        <v>15679.440500000001</v>
      </c>
      <c r="D42" s="347">
        <v>15697.587890000001</v>
      </c>
      <c r="E42" s="347">
        <v>15715.743049999999</v>
      </c>
      <c r="F42" s="347">
        <v>15734.33668</v>
      </c>
      <c r="G42" s="347">
        <v>15753.188399999999</v>
      </c>
      <c r="H42" s="347">
        <v>15771.96508</v>
      </c>
      <c r="I42" s="347">
        <v>15790.410749999999</v>
      </c>
      <c r="J42" s="347">
        <v>15808.578229999999</v>
      </c>
      <c r="K42" s="347">
        <v>15826.597540000001</v>
      </c>
      <c r="L42" s="347">
        <v>15844.578680000001</v>
      </c>
      <c r="M42" s="347">
        <v>15862.551600000001</v>
      </c>
      <c r="N42" s="347">
        <v>15880.526239999999</v>
      </c>
      <c r="O42" s="347">
        <v>15898.42749</v>
      </c>
      <c r="P42" s="347">
        <v>15915.84001</v>
      </c>
      <c r="Q42" s="347">
        <v>15932.263430000001</v>
      </c>
      <c r="R42" s="347">
        <v>15947.56306</v>
      </c>
      <c r="S42" s="347">
        <v>15963.06719</v>
      </c>
      <c r="T42" s="347">
        <v>15980.46982</v>
      </c>
      <c r="U42" s="347">
        <v>16000.92463</v>
      </c>
      <c r="V42" s="347">
        <v>16023.4241</v>
      </c>
      <c r="W42" s="347">
        <v>16046.420389999999</v>
      </c>
      <c r="X42" s="347">
        <v>16068.64949</v>
      </c>
      <c r="Y42" s="347">
        <v>16089.982669999999</v>
      </c>
      <c r="Z42" s="347">
        <v>16110.57501</v>
      </c>
      <c r="AA42" s="347">
        <v>16130.675139999999</v>
      </c>
      <c r="AB42" s="347">
        <v>16150.90596</v>
      </c>
      <c r="AC42" s="347">
        <v>16171.983910000001</v>
      </c>
      <c r="AD42" s="347">
        <v>16194.05193</v>
      </c>
      <c r="AE42" s="347">
        <v>16214.95909</v>
      </c>
      <c r="AF42" s="347">
        <v>16231.980949999999</v>
      </c>
      <c r="AG42" s="347">
        <v>16243.603590000001</v>
      </c>
      <c r="AH42" s="347">
        <v>16253.155199999999</v>
      </c>
      <c r="AI42" s="347">
        <v>16265.174499999999</v>
      </c>
      <c r="AJ42" s="347">
        <v>16282.82266</v>
      </c>
      <c r="AK42" s="347">
        <v>16303.750749999999</v>
      </c>
      <c r="AL42" s="347">
        <v>16324.2323</v>
      </c>
      <c r="AM42" s="347">
        <v>16341.450409999999</v>
      </c>
      <c r="AN42" s="347">
        <v>16356.226479999999</v>
      </c>
      <c r="AO42" s="347">
        <v>16370.29146</v>
      </c>
      <c r="AP42" s="347">
        <v>16385.022270000001</v>
      </c>
      <c r="AQ42" s="347">
        <v>16400.379560000001</v>
      </c>
      <c r="AR42" s="347">
        <v>16415.969929999999</v>
      </c>
      <c r="AS42" s="347">
        <v>16431.538619999999</v>
      </c>
      <c r="AT42" s="347">
        <v>16447.385460000001</v>
      </c>
      <c r="AU42" s="347">
        <v>16463.948929999999</v>
      </c>
      <c r="AV42" s="347">
        <v>16481.432540000002</v>
      </c>
      <c r="AW42" s="347">
        <v>16499.10008</v>
      </c>
      <c r="AX42" s="347">
        <v>16515.980339999998</v>
      </c>
      <c r="AY42" s="347">
        <v>16531.345819999999</v>
      </c>
      <c r="AZ42" s="358">
        <v>16545.439999999999</v>
      </c>
      <c r="BA42" s="358">
        <v>16558.759999999998</v>
      </c>
      <c r="BB42" s="358">
        <v>16571.78</v>
      </c>
      <c r="BC42" s="358">
        <v>16584.89</v>
      </c>
      <c r="BD42" s="358">
        <v>16598.47</v>
      </c>
      <c r="BE42" s="358">
        <v>16612.78</v>
      </c>
      <c r="BF42" s="358">
        <v>16627.62</v>
      </c>
      <c r="BG42" s="358">
        <v>16642.650000000001</v>
      </c>
      <c r="BH42" s="358">
        <v>16657.63</v>
      </c>
      <c r="BI42" s="358">
        <v>16672.560000000001</v>
      </c>
      <c r="BJ42" s="358">
        <v>16687.53</v>
      </c>
      <c r="BK42" s="358">
        <v>16702.580000000002</v>
      </c>
      <c r="BL42" s="358">
        <v>16717.63</v>
      </c>
      <c r="BM42" s="358">
        <v>16732.57</v>
      </c>
      <c r="BN42" s="358">
        <v>16747.32</v>
      </c>
      <c r="BO42" s="358">
        <v>16761.95</v>
      </c>
      <c r="BP42" s="358">
        <v>16776.580000000002</v>
      </c>
      <c r="BQ42" s="358">
        <v>16791.28</v>
      </c>
      <c r="BR42" s="358">
        <v>16805.87</v>
      </c>
      <c r="BS42" s="358">
        <v>16820.16</v>
      </c>
      <c r="BT42" s="358">
        <v>16834</v>
      </c>
      <c r="BU42" s="358">
        <v>16847.5</v>
      </c>
      <c r="BV42" s="358">
        <v>16860.82</v>
      </c>
    </row>
    <row r="43" spans="1:74" ht="11.1" customHeight="1" x14ac:dyDescent="0.2">
      <c r="A43" s="81" t="s">
        <v>417</v>
      </c>
      <c r="B43" s="528" t="s">
        <v>1011</v>
      </c>
      <c r="C43" s="347">
        <v>9654.709578</v>
      </c>
      <c r="D43" s="347">
        <v>9661.9539829999994</v>
      </c>
      <c r="E43" s="347">
        <v>9668.3939530000007</v>
      </c>
      <c r="F43" s="347">
        <v>9673.9015209999998</v>
      </c>
      <c r="G43" s="347">
        <v>9680.1784320000006</v>
      </c>
      <c r="H43" s="347">
        <v>9689.3838620000006</v>
      </c>
      <c r="I43" s="347">
        <v>9702.9487480000007</v>
      </c>
      <c r="J43" s="347">
        <v>9719.3910680000008</v>
      </c>
      <c r="K43" s="347">
        <v>9736.5005590000001</v>
      </c>
      <c r="L43" s="347">
        <v>9752.5461419999992</v>
      </c>
      <c r="M43" s="347">
        <v>9767.7134609999994</v>
      </c>
      <c r="N43" s="347">
        <v>9782.6673410000003</v>
      </c>
      <c r="O43" s="347">
        <v>9797.9112260000002</v>
      </c>
      <c r="P43" s="347">
        <v>9813.3030390000004</v>
      </c>
      <c r="Q43" s="347">
        <v>9828.5393210000002</v>
      </c>
      <c r="R43" s="347">
        <v>9843.4403569999995</v>
      </c>
      <c r="S43" s="347">
        <v>9858.3214040000003</v>
      </c>
      <c r="T43" s="347">
        <v>9873.6214619999992</v>
      </c>
      <c r="U43" s="347">
        <v>9889.6582080000007</v>
      </c>
      <c r="V43" s="347">
        <v>9906.2640200000005</v>
      </c>
      <c r="W43" s="347">
        <v>9923.1499519999998</v>
      </c>
      <c r="X43" s="347">
        <v>9940.0595119999998</v>
      </c>
      <c r="Y43" s="347">
        <v>9956.8660230000005</v>
      </c>
      <c r="Z43" s="347">
        <v>9973.4752640000006</v>
      </c>
      <c r="AA43" s="347">
        <v>9989.9051949999994</v>
      </c>
      <c r="AB43" s="347">
        <v>10006.622520000001</v>
      </c>
      <c r="AC43" s="347">
        <v>10024.206109999999</v>
      </c>
      <c r="AD43" s="347">
        <v>10042.74071</v>
      </c>
      <c r="AE43" s="347">
        <v>10060.33439</v>
      </c>
      <c r="AF43" s="347">
        <v>10074.60108</v>
      </c>
      <c r="AG43" s="347">
        <v>10084.1453</v>
      </c>
      <c r="AH43" s="347">
        <v>10091.53385</v>
      </c>
      <c r="AI43" s="347">
        <v>10100.324140000001</v>
      </c>
      <c r="AJ43" s="347">
        <v>10113.05888</v>
      </c>
      <c r="AK43" s="347">
        <v>10128.222169999999</v>
      </c>
      <c r="AL43" s="347">
        <v>10143.283439999999</v>
      </c>
      <c r="AM43" s="347">
        <v>10156.31696</v>
      </c>
      <c r="AN43" s="347">
        <v>10167.816419999999</v>
      </c>
      <c r="AO43" s="347">
        <v>10178.880380000001</v>
      </c>
      <c r="AP43" s="347">
        <v>10190.369559999999</v>
      </c>
      <c r="AQ43" s="347">
        <v>10202.193359999999</v>
      </c>
      <c r="AR43" s="347">
        <v>10214.023359999999</v>
      </c>
      <c r="AS43" s="347">
        <v>10225.642260000001</v>
      </c>
      <c r="AT43" s="347">
        <v>10237.27729</v>
      </c>
      <c r="AU43" s="347">
        <v>10249.266820000001</v>
      </c>
      <c r="AV43" s="347">
        <v>10261.80163</v>
      </c>
      <c r="AW43" s="347">
        <v>10274.48221</v>
      </c>
      <c r="AX43" s="347">
        <v>10286.761469999999</v>
      </c>
      <c r="AY43" s="347">
        <v>10298.22934</v>
      </c>
      <c r="AZ43" s="358">
        <v>10309.02</v>
      </c>
      <c r="BA43" s="358">
        <v>10319.42</v>
      </c>
      <c r="BB43" s="358">
        <v>10329.68</v>
      </c>
      <c r="BC43" s="358">
        <v>10339.98</v>
      </c>
      <c r="BD43" s="358">
        <v>10350.5</v>
      </c>
      <c r="BE43" s="358">
        <v>10361.35</v>
      </c>
      <c r="BF43" s="358">
        <v>10372.469999999999</v>
      </c>
      <c r="BG43" s="358">
        <v>10383.700000000001</v>
      </c>
      <c r="BH43" s="358">
        <v>10394.950000000001</v>
      </c>
      <c r="BI43" s="358">
        <v>10406.19</v>
      </c>
      <c r="BJ43" s="358">
        <v>10417.42</v>
      </c>
      <c r="BK43" s="358">
        <v>10428.65</v>
      </c>
      <c r="BL43" s="358">
        <v>10439.93</v>
      </c>
      <c r="BM43" s="358">
        <v>10451.290000000001</v>
      </c>
      <c r="BN43" s="358">
        <v>10462.76</v>
      </c>
      <c r="BO43" s="358">
        <v>10474.280000000001</v>
      </c>
      <c r="BP43" s="358">
        <v>10485.73</v>
      </c>
      <c r="BQ43" s="358">
        <v>10497.04</v>
      </c>
      <c r="BR43" s="358">
        <v>10508.23</v>
      </c>
      <c r="BS43" s="358">
        <v>10519.32</v>
      </c>
      <c r="BT43" s="358">
        <v>10530.36</v>
      </c>
      <c r="BU43" s="358">
        <v>10541.35</v>
      </c>
      <c r="BV43" s="358">
        <v>10552.33</v>
      </c>
    </row>
    <row r="44" spans="1:74" ht="11.1" customHeight="1" x14ac:dyDescent="0.2">
      <c r="A44" s="81" t="s">
        <v>418</v>
      </c>
      <c r="B44" s="528" t="s">
        <v>1014</v>
      </c>
      <c r="C44" s="347">
        <v>18902.054530000001</v>
      </c>
      <c r="D44" s="347">
        <v>18907.769919999999</v>
      </c>
      <c r="E44" s="347">
        <v>18912.620559999999</v>
      </c>
      <c r="F44" s="347">
        <v>18916.329979999999</v>
      </c>
      <c r="G44" s="347">
        <v>18920.720499999999</v>
      </c>
      <c r="H44" s="347">
        <v>18928.139149999999</v>
      </c>
      <c r="I44" s="347">
        <v>18940.153330000001</v>
      </c>
      <c r="J44" s="347">
        <v>18955.212049999998</v>
      </c>
      <c r="K44" s="347">
        <v>18970.984710000001</v>
      </c>
      <c r="L44" s="347">
        <v>18985.640220000001</v>
      </c>
      <c r="M44" s="347">
        <v>18999.34549</v>
      </c>
      <c r="N44" s="347">
        <v>19012.76698</v>
      </c>
      <c r="O44" s="347">
        <v>19026.485240000002</v>
      </c>
      <c r="P44" s="347">
        <v>19040.73731</v>
      </c>
      <c r="Q44" s="347">
        <v>19055.674360000001</v>
      </c>
      <c r="R44" s="347">
        <v>19071.277590000002</v>
      </c>
      <c r="S44" s="347">
        <v>19086.848409999999</v>
      </c>
      <c r="T44" s="347">
        <v>19101.51827</v>
      </c>
      <c r="U44" s="347">
        <v>19114.73602</v>
      </c>
      <c r="V44" s="347">
        <v>19127.220160000001</v>
      </c>
      <c r="W44" s="347">
        <v>19140.006590000001</v>
      </c>
      <c r="X44" s="347">
        <v>19153.861369999999</v>
      </c>
      <c r="Y44" s="347">
        <v>19168.471259999998</v>
      </c>
      <c r="Z44" s="347">
        <v>19183.25318</v>
      </c>
      <c r="AA44" s="347">
        <v>19197.86333</v>
      </c>
      <c r="AB44" s="347">
        <v>19212.915079999999</v>
      </c>
      <c r="AC44" s="347">
        <v>19229.26108</v>
      </c>
      <c r="AD44" s="347">
        <v>19247.052080000001</v>
      </c>
      <c r="AE44" s="347">
        <v>19263.631229999999</v>
      </c>
      <c r="AF44" s="347">
        <v>19275.639780000001</v>
      </c>
      <c r="AG44" s="347">
        <v>19281.173070000001</v>
      </c>
      <c r="AH44" s="347">
        <v>19284.142810000001</v>
      </c>
      <c r="AI44" s="347">
        <v>19289.914799999999</v>
      </c>
      <c r="AJ44" s="347">
        <v>19302.246040000002</v>
      </c>
      <c r="AK44" s="347">
        <v>19318.458350000001</v>
      </c>
      <c r="AL44" s="347">
        <v>19334.264729999999</v>
      </c>
      <c r="AM44" s="347">
        <v>19346.419519999999</v>
      </c>
      <c r="AN44" s="347">
        <v>19355.842189999999</v>
      </c>
      <c r="AO44" s="347">
        <v>19364.49352</v>
      </c>
      <c r="AP44" s="347">
        <v>19373.921409999999</v>
      </c>
      <c r="AQ44" s="347">
        <v>19384.022110000002</v>
      </c>
      <c r="AR44" s="347">
        <v>19394.278989999999</v>
      </c>
      <c r="AS44" s="347">
        <v>19404.37947</v>
      </c>
      <c r="AT44" s="347">
        <v>19414.827130000001</v>
      </c>
      <c r="AU44" s="347">
        <v>19426.329580000001</v>
      </c>
      <c r="AV44" s="347">
        <v>19439.208200000001</v>
      </c>
      <c r="AW44" s="347">
        <v>19452.23934</v>
      </c>
      <c r="AX44" s="347">
        <v>19463.813129999999</v>
      </c>
      <c r="AY44" s="347">
        <v>19472.75777</v>
      </c>
      <c r="AZ44" s="358">
        <v>19479.650000000001</v>
      </c>
      <c r="BA44" s="358">
        <v>19485.52</v>
      </c>
      <c r="BB44" s="358">
        <v>19491.28</v>
      </c>
      <c r="BC44" s="358">
        <v>19497.46</v>
      </c>
      <c r="BD44" s="358">
        <v>19504.5</v>
      </c>
      <c r="BE44" s="358">
        <v>19512.66</v>
      </c>
      <c r="BF44" s="358">
        <v>19521.52</v>
      </c>
      <c r="BG44" s="358">
        <v>19530.5</v>
      </c>
      <c r="BH44" s="358">
        <v>19539.16</v>
      </c>
      <c r="BI44" s="358">
        <v>19547.62</v>
      </c>
      <c r="BJ44" s="358">
        <v>19556.18</v>
      </c>
      <c r="BK44" s="358">
        <v>19565.05</v>
      </c>
      <c r="BL44" s="358">
        <v>19574.2</v>
      </c>
      <c r="BM44" s="358">
        <v>19583.52</v>
      </c>
      <c r="BN44" s="358">
        <v>19592.93</v>
      </c>
      <c r="BO44" s="358">
        <v>19602.46</v>
      </c>
      <c r="BP44" s="358">
        <v>19612.189999999999</v>
      </c>
      <c r="BQ44" s="358">
        <v>19622.14</v>
      </c>
      <c r="BR44" s="358">
        <v>19632.18</v>
      </c>
      <c r="BS44" s="358">
        <v>19642.150000000001</v>
      </c>
      <c r="BT44" s="358">
        <v>19651.919999999998</v>
      </c>
      <c r="BU44" s="358">
        <v>19661.54</v>
      </c>
      <c r="BV44" s="358">
        <v>19671.09</v>
      </c>
    </row>
    <row r="45" spans="1:74" ht="11.1" customHeight="1" x14ac:dyDescent="0.2">
      <c r="A45" s="81"/>
      <c r="B45" s="91" t="s">
        <v>1403</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1"/>
      <c r="AZ45" s="527"/>
      <c r="BA45" s="527"/>
      <c r="BB45" s="527"/>
      <c r="BC45" s="527"/>
      <c r="BD45" s="527"/>
      <c r="BE45" s="527"/>
      <c r="BF45" s="527"/>
      <c r="BG45" s="527"/>
      <c r="BH45" s="527"/>
      <c r="BI45" s="527"/>
      <c r="BJ45" s="527"/>
      <c r="BK45" s="527"/>
      <c r="BL45" s="527"/>
      <c r="BM45" s="527"/>
      <c r="BN45" s="527"/>
      <c r="BO45" s="527"/>
      <c r="BP45" s="527"/>
      <c r="BQ45" s="527"/>
      <c r="BR45" s="527"/>
      <c r="BS45" s="527"/>
      <c r="BT45" s="527"/>
      <c r="BU45" s="527"/>
      <c r="BV45" s="527"/>
    </row>
    <row r="46" spans="1:74" ht="11.1" customHeight="1" x14ac:dyDescent="0.2">
      <c r="A46" s="81" t="s">
        <v>419</v>
      </c>
      <c r="B46" s="528" t="s">
        <v>1004</v>
      </c>
      <c r="C46" s="343">
        <v>7.380839506</v>
      </c>
      <c r="D46" s="343">
        <v>7.3990876539999997</v>
      </c>
      <c r="E46" s="343">
        <v>7.4172728399999999</v>
      </c>
      <c r="F46" s="343">
        <v>7.4364024689999999</v>
      </c>
      <c r="G46" s="343">
        <v>7.4537061729999996</v>
      </c>
      <c r="H46" s="343">
        <v>7.4701913580000001</v>
      </c>
      <c r="I46" s="343">
        <v>7.4899962960000002</v>
      </c>
      <c r="J46" s="343">
        <v>7.5017407409999999</v>
      </c>
      <c r="K46" s="343">
        <v>7.5095629629999996</v>
      </c>
      <c r="L46" s="343">
        <v>7.5041983439999997</v>
      </c>
      <c r="M46" s="343">
        <v>7.5111245860000002</v>
      </c>
      <c r="N46" s="343">
        <v>7.5210770709999997</v>
      </c>
      <c r="O46" s="343">
        <v>7.5421011599999996</v>
      </c>
      <c r="P46" s="343">
        <v>7.552072108</v>
      </c>
      <c r="Q46" s="343">
        <v>7.5590352750000003</v>
      </c>
      <c r="R46" s="343">
        <v>7.5567039070000002</v>
      </c>
      <c r="S46" s="343">
        <v>7.562366581</v>
      </c>
      <c r="T46" s="343">
        <v>7.5697365410000002</v>
      </c>
      <c r="U46" s="343">
        <v>7.5825188780000001</v>
      </c>
      <c r="V46" s="343">
        <v>7.5905245929999996</v>
      </c>
      <c r="W46" s="343">
        <v>7.5974587759999999</v>
      </c>
      <c r="X46" s="343">
        <v>7.6029281659999999</v>
      </c>
      <c r="Y46" s="343">
        <v>7.6080142339999997</v>
      </c>
      <c r="Z46" s="343">
        <v>7.6123237179999999</v>
      </c>
      <c r="AA46" s="343">
        <v>7.6147633199999998</v>
      </c>
      <c r="AB46" s="343">
        <v>7.6183396090000004</v>
      </c>
      <c r="AC46" s="343">
        <v>7.6219592890000003</v>
      </c>
      <c r="AD46" s="343">
        <v>7.6258294449999999</v>
      </c>
      <c r="AE46" s="343">
        <v>7.6293805890000002</v>
      </c>
      <c r="AF46" s="343">
        <v>7.6328198069999997</v>
      </c>
      <c r="AG46" s="343">
        <v>7.6352507559999996</v>
      </c>
      <c r="AH46" s="343">
        <v>7.6391383810000004</v>
      </c>
      <c r="AI46" s="343">
        <v>7.6435863399999997</v>
      </c>
      <c r="AJ46" s="343">
        <v>7.6503851310000002</v>
      </c>
      <c r="AK46" s="343">
        <v>7.654610881</v>
      </c>
      <c r="AL46" s="343">
        <v>7.6580540890000002</v>
      </c>
      <c r="AM46" s="343">
        <v>7.6604382309999997</v>
      </c>
      <c r="AN46" s="343">
        <v>7.6625237479999999</v>
      </c>
      <c r="AO46" s="343">
        <v>7.6640341169999999</v>
      </c>
      <c r="AP46" s="343">
        <v>7.666421894</v>
      </c>
      <c r="AQ46" s="343">
        <v>7.6656925459999998</v>
      </c>
      <c r="AR46" s="343">
        <v>7.663298631</v>
      </c>
      <c r="AS46" s="343">
        <v>7.6569701500000003</v>
      </c>
      <c r="AT46" s="343">
        <v>7.6529495990000003</v>
      </c>
      <c r="AU46" s="343">
        <v>7.64896698</v>
      </c>
      <c r="AV46" s="343">
        <v>7.6421255869999998</v>
      </c>
      <c r="AW46" s="343">
        <v>7.6403913599999997</v>
      </c>
      <c r="AX46" s="343">
        <v>7.6408675930000003</v>
      </c>
      <c r="AY46" s="343">
        <v>7.64592049</v>
      </c>
      <c r="AZ46" s="354">
        <v>7.6490429999999998</v>
      </c>
      <c r="BA46" s="354">
        <v>7.6526009999999998</v>
      </c>
      <c r="BB46" s="354">
        <v>7.656714</v>
      </c>
      <c r="BC46" s="354">
        <v>7.6610550000000002</v>
      </c>
      <c r="BD46" s="354">
        <v>7.665743</v>
      </c>
      <c r="BE46" s="354">
        <v>7.6713259999999996</v>
      </c>
      <c r="BF46" s="354">
        <v>7.6762949999999996</v>
      </c>
      <c r="BG46" s="354">
        <v>7.6811990000000003</v>
      </c>
      <c r="BH46" s="354">
        <v>7.6865220000000001</v>
      </c>
      <c r="BI46" s="354">
        <v>7.6909349999999996</v>
      </c>
      <c r="BJ46" s="354">
        <v>7.6949209999999999</v>
      </c>
      <c r="BK46" s="354">
        <v>7.6983649999999999</v>
      </c>
      <c r="BL46" s="354">
        <v>7.7015849999999997</v>
      </c>
      <c r="BM46" s="354">
        <v>7.7044639999999998</v>
      </c>
      <c r="BN46" s="354">
        <v>7.707287</v>
      </c>
      <c r="BO46" s="354">
        <v>7.7092729999999996</v>
      </c>
      <c r="BP46" s="354">
        <v>7.7107060000000001</v>
      </c>
      <c r="BQ46" s="354">
        <v>7.7113100000000001</v>
      </c>
      <c r="BR46" s="354">
        <v>7.7118450000000003</v>
      </c>
      <c r="BS46" s="354">
        <v>7.7120340000000001</v>
      </c>
      <c r="BT46" s="354">
        <v>7.7118770000000003</v>
      </c>
      <c r="BU46" s="354">
        <v>7.7113750000000003</v>
      </c>
      <c r="BV46" s="354">
        <v>7.7105269999999999</v>
      </c>
    </row>
    <row r="47" spans="1:74" ht="11.1" customHeight="1" x14ac:dyDescent="0.2">
      <c r="A47" s="81" t="s">
        <v>420</v>
      </c>
      <c r="B47" s="528" t="s">
        <v>1005</v>
      </c>
      <c r="C47" s="343">
        <v>19.467714820000001</v>
      </c>
      <c r="D47" s="343">
        <v>19.523192590000001</v>
      </c>
      <c r="E47" s="343">
        <v>19.574692590000002</v>
      </c>
      <c r="F47" s="343">
        <v>19.609469140000002</v>
      </c>
      <c r="G47" s="343">
        <v>19.662572839999999</v>
      </c>
      <c r="H47" s="343">
        <v>19.721258030000001</v>
      </c>
      <c r="I47" s="343">
        <v>19.811341980000002</v>
      </c>
      <c r="J47" s="343">
        <v>19.861827160000001</v>
      </c>
      <c r="K47" s="343">
        <v>19.898530860000001</v>
      </c>
      <c r="L47" s="343">
        <v>19.89791069</v>
      </c>
      <c r="M47" s="343">
        <v>19.92470823</v>
      </c>
      <c r="N47" s="343">
        <v>19.955381089999999</v>
      </c>
      <c r="O47" s="343">
        <v>20.003165540000001</v>
      </c>
      <c r="P47" s="343">
        <v>20.031661830000001</v>
      </c>
      <c r="Q47" s="343">
        <v>20.054106229999999</v>
      </c>
      <c r="R47" s="343">
        <v>20.055487490000001</v>
      </c>
      <c r="S47" s="343">
        <v>20.07708654</v>
      </c>
      <c r="T47" s="343">
        <v>20.103892129999998</v>
      </c>
      <c r="U47" s="343">
        <v>20.148384740000001</v>
      </c>
      <c r="V47" s="343">
        <v>20.176243060000001</v>
      </c>
      <c r="W47" s="343">
        <v>20.199947569999999</v>
      </c>
      <c r="X47" s="343">
        <v>20.210502510000001</v>
      </c>
      <c r="Y47" s="343">
        <v>20.232646209999999</v>
      </c>
      <c r="Z47" s="343">
        <v>20.25738291</v>
      </c>
      <c r="AA47" s="343">
        <v>20.28571187</v>
      </c>
      <c r="AB47" s="343">
        <v>20.31488512</v>
      </c>
      <c r="AC47" s="343">
        <v>20.34590193</v>
      </c>
      <c r="AD47" s="343">
        <v>20.387868430000001</v>
      </c>
      <c r="AE47" s="343">
        <v>20.41574275</v>
      </c>
      <c r="AF47" s="343">
        <v>20.43863103</v>
      </c>
      <c r="AG47" s="343">
        <v>20.446752589999999</v>
      </c>
      <c r="AH47" s="343">
        <v>20.467004289999998</v>
      </c>
      <c r="AI47" s="343">
        <v>20.489605449999999</v>
      </c>
      <c r="AJ47" s="343">
        <v>20.513995520000002</v>
      </c>
      <c r="AK47" s="343">
        <v>20.541716019999999</v>
      </c>
      <c r="AL47" s="343">
        <v>20.572206390000002</v>
      </c>
      <c r="AM47" s="343">
        <v>20.623076090000001</v>
      </c>
      <c r="AN47" s="343">
        <v>20.645899119999999</v>
      </c>
      <c r="AO47" s="343">
        <v>20.658284949999999</v>
      </c>
      <c r="AP47" s="343">
        <v>20.638355140000002</v>
      </c>
      <c r="AQ47" s="343">
        <v>20.646275360000001</v>
      </c>
      <c r="AR47" s="343">
        <v>20.660167170000001</v>
      </c>
      <c r="AS47" s="343">
        <v>20.696716760000001</v>
      </c>
      <c r="AT47" s="343">
        <v>20.710037159999999</v>
      </c>
      <c r="AU47" s="343">
        <v>20.716814540000001</v>
      </c>
      <c r="AV47" s="343">
        <v>20.70396276</v>
      </c>
      <c r="AW47" s="343">
        <v>20.7074687</v>
      </c>
      <c r="AX47" s="343">
        <v>20.714246240000001</v>
      </c>
      <c r="AY47" s="343">
        <v>20.72829359</v>
      </c>
      <c r="AZ47" s="354">
        <v>20.738620000000001</v>
      </c>
      <c r="BA47" s="354">
        <v>20.749210000000001</v>
      </c>
      <c r="BB47" s="354">
        <v>20.759589999999999</v>
      </c>
      <c r="BC47" s="354">
        <v>20.771100000000001</v>
      </c>
      <c r="BD47" s="354">
        <v>20.783249999999999</v>
      </c>
      <c r="BE47" s="354">
        <v>20.79683</v>
      </c>
      <c r="BF47" s="354">
        <v>20.809660000000001</v>
      </c>
      <c r="BG47" s="354">
        <v>20.82255</v>
      </c>
      <c r="BH47" s="354">
        <v>20.837689999999998</v>
      </c>
      <c r="BI47" s="354">
        <v>20.84901</v>
      </c>
      <c r="BJ47" s="354">
        <v>20.858730000000001</v>
      </c>
      <c r="BK47" s="354">
        <v>20.866070000000001</v>
      </c>
      <c r="BL47" s="354">
        <v>20.87313</v>
      </c>
      <c r="BM47" s="354">
        <v>20.879159999999999</v>
      </c>
      <c r="BN47" s="354">
        <v>20.885349999999999</v>
      </c>
      <c r="BO47" s="354">
        <v>20.88841</v>
      </c>
      <c r="BP47" s="354">
        <v>20.88954</v>
      </c>
      <c r="BQ47" s="354">
        <v>20.887560000000001</v>
      </c>
      <c r="BR47" s="354">
        <v>20.88569</v>
      </c>
      <c r="BS47" s="354">
        <v>20.882760000000001</v>
      </c>
      <c r="BT47" s="354">
        <v>20.878779999999999</v>
      </c>
      <c r="BU47" s="354">
        <v>20.873740000000002</v>
      </c>
      <c r="BV47" s="354">
        <v>20.867640000000002</v>
      </c>
    </row>
    <row r="48" spans="1:74" ht="11.1" customHeight="1" x14ac:dyDescent="0.2">
      <c r="A48" s="81" t="s">
        <v>421</v>
      </c>
      <c r="B48" s="528" t="s">
        <v>1006</v>
      </c>
      <c r="C48" s="343">
        <v>21.851762959999999</v>
      </c>
      <c r="D48" s="343">
        <v>21.9034963</v>
      </c>
      <c r="E48" s="343">
        <v>21.952740739999999</v>
      </c>
      <c r="F48" s="343">
        <v>21.993372839999999</v>
      </c>
      <c r="G48" s="343">
        <v>22.0422321</v>
      </c>
      <c r="H48" s="343">
        <v>22.093195059999999</v>
      </c>
      <c r="I48" s="343">
        <v>22.16444444</v>
      </c>
      <c r="J48" s="343">
        <v>22.205977780000001</v>
      </c>
      <c r="K48" s="343">
        <v>22.235977779999999</v>
      </c>
      <c r="L48" s="343">
        <v>22.22849772</v>
      </c>
      <c r="M48" s="343">
        <v>22.254891099999998</v>
      </c>
      <c r="N48" s="343">
        <v>22.28921119</v>
      </c>
      <c r="O48" s="343">
        <v>22.3506106</v>
      </c>
      <c r="P48" s="343">
        <v>22.386419650000001</v>
      </c>
      <c r="Q48" s="343">
        <v>22.415790959999999</v>
      </c>
      <c r="R48" s="343">
        <v>22.43265826</v>
      </c>
      <c r="S48" s="343">
        <v>22.45370376</v>
      </c>
      <c r="T48" s="343">
        <v>22.472861200000001</v>
      </c>
      <c r="U48" s="343">
        <v>22.493280859999999</v>
      </c>
      <c r="V48" s="343">
        <v>22.50629949</v>
      </c>
      <c r="W48" s="343">
        <v>22.515067349999999</v>
      </c>
      <c r="X48" s="343">
        <v>22.509107050000001</v>
      </c>
      <c r="Y48" s="343">
        <v>22.517231450000001</v>
      </c>
      <c r="Z48" s="343">
        <v>22.52896316</v>
      </c>
      <c r="AA48" s="343">
        <v>22.547234660000001</v>
      </c>
      <c r="AB48" s="343">
        <v>22.563981590000001</v>
      </c>
      <c r="AC48" s="343">
        <v>22.58213645</v>
      </c>
      <c r="AD48" s="343">
        <v>22.605469899999999</v>
      </c>
      <c r="AE48" s="343">
        <v>22.623612609999999</v>
      </c>
      <c r="AF48" s="343">
        <v>22.640335260000001</v>
      </c>
      <c r="AG48" s="343">
        <v>22.654417989999999</v>
      </c>
      <c r="AH48" s="343">
        <v>22.669215390000002</v>
      </c>
      <c r="AI48" s="343">
        <v>22.683507599999999</v>
      </c>
      <c r="AJ48" s="343">
        <v>22.694770640000002</v>
      </c>
      <c r="AK48" s="343">
        <v>22.709945489999999</v>
      </c>
      <c r="AL48" s="343">
        <v>22.726508160000002</v>
      </c>
      <c r="AM48" s="343">
        <v>22.7466118</v>
      </c>
      <c r="AN48" s="343">
        <v>22.76433522</v>
      </c>
      <c r="AO48" s="343">
        <v>22.781831570000001</v>
      </c>
      <c r="AP48" s="343">
        <v>22.802282009999999</v>
      </c>
      <c r="AQ48" s="343">
        <v>22.816938369999999</v>
      </c>
      <c r="AR48" s="343">
        <v>22.828981819999999</v>
      </c>
      <c r="AS48" s="343">
        <v>22.8474413</v>
      </c>
      <c r="AT48" s="343">
        <v>22.847487180000002</v>
      </c>
      <c r="AU48" s="343">
        <v>22.83814842</v>
      </c>
      <c r="AV48" s="343">
        <v>22.794415269999998</v>
      </c>
      <c r="AW48" s="343">
        <v>22.78506453</v>
      </c>
      <c r="AX48" s="343">
        <v>22.785086459999999</v>
      </c>
      <c r="AY48" s="343">
        <v>22.806085039999999</v>
      </c>
      <c r="AZ48" s="354">
        <v>22.81615</v>
      </c>
      <c r="BA48" s="354">
        <v>22.826879999999999</v>
      </c>
      <c r="BB48" s="354">
        <v>22.8383</v>
      </c>
      <c r="BC48" s="354">
        <v>22.850359999999998</v>
      </c>
      <c r="BD48" s="354">
        <v>22.86309</v>
      </c>
      <c r="BE48" s="354">
        <v>22.878299999999999</v>
      </c>
      <c r="BF48" s="354">
        <v>22.890969999999999</v>
      </c>
      <c r="BG48" s="354">
        <v>22.902930000000001</v>
      </c>
      <c r="BH48" s="354">
        <v>22.914829999999998</v>
      </c>
      <c r="BI48" s="354">
        <v>22.924869999999999</v>
      </c>
      <c r="BJ48" s="354">
        <v>22.933700000000002</v>
      </c>
      <c r="BK48" s="354">
        <v>22.939859999999999</v>
      </c>
      <c r="BL48" s="354">
        <v>22.947389999999999</v>
      </c>
      <c r="BM48" s="354">
        <v>22.954820000000002</v>
      </c>
      <c r="BN48" s="354">
        <v>22.964849999999998</v>
      </c>
      <c r="BO48" s="354">
        <v>22.970050000000001</v>
      </c>
      <c r="BP48" s="354">
        <v>22.973109999999998</v>
      </c>
      <c r="BQ48" s="354">
        <v>22.971769999999999</v>
      </c>
      <c r="BR48" s="354">
        <v>22.972290000000001</v>
      </c>
      <c r="BS48" s="354">
        <v>22.972390000000001</v>
      </c>
      <c r="BT48" s="354">
        <v>22.972079999999998</v>
      </c>
      <c r="BU48" s="354">
        <v>22.971350000000001</v>
      </c>
      <c r="BV48" s="354">
        <v>22.970210000000002</v>
      </c>
    </row>
    <row r="49" spans="1:74" ht="11.1" customHeight="1" x14ac:dyDescent="0.2">
      <c r="A49" s="81" t="s">
        <v>422</v>
      </c>
      <c r="B49" s="528" t="s">
        <v>1007</v>
      </c>
      <c r="C49" s="343">
        <v>10.64601358</v>
      </c>
      <c r="D49" s="343">
        <v>10.66418395</v>
      </c>
      <c r="E49" s="343">
        <v>10.681802469999999</v>
      </c>
      <c r="F49" s="343">
        <v>10.69476543</v>
      </c>
      <c r="G49" s="343">
        <v>10.71435803</v>
      </c>
      <c r="H49" s="343">
        <v>10.73647654</v>
      </c>
      <c r="I49" s="343">
        <v>10.769708639999999</v>
      </c>
      <c r="J49" s="343">
        <v>10.790438269999999</v>
      </c>
      <c r="K49" s="343">
        <v>10.80725309</v>
      </c>
      <c r="L49" s="343">
        <v>10.81109736</v>
      </c>
      <c r="M49" s="343">
        <v>10.82687434</v>
      </c>
      <c r="N49" s="343">
        <v>10.845528310000001</v>
      </c>
      <c r="O49" s="343">
        <v>10.874977449999999</v>
      </c>
      <c r="P49" s="343">
        <v>10.89344674</v>
      </c>
      <c r="Q49" s="343">
        <v>10.908854379999999</v>
      </c>
      <c r="R49" s="343">
        <v>10.918877289999999</v>
      </c>
      <c r="S49" s="343">
        <v>10.929903899999999</v>
      </c>
      <c r="T49" s="343">
        <v>10.93961116</v>
      </c>
      <c r="U49" s="343">
        <v>10.944918210000001</v>
      </c>
      <c r="V49" s="343">
        <v>10.95429738</v>
      </c>
      <c r="W49" s="343">
        <v>10.964667820000001</v>
      </c>
      <c r="X49" s="343">
        <v>10.97943534</v>
      </c>
      <c r="Y49" s="343">
        <v>10.989233990000001</v>
      </c>
      <c r="Z49" s="343">
        <v>10.99746957</v>
      </c>
      <c r="AA49" s="343">
        <v>10.9984983</v>
      </c>
      <c r="AB49" s="343">
        <v>11.00784058</v>
      </c>
      <c r="AC49" s="343">
        <v>11.019852630000001</v>
      </c>
      <c r="AD49" s="343">
        <v>11.043062150000001</v>
      </c>
      <c r="AE49" s="343">
        <v>11.05401797</v>
      </c>
      <c r="AF49" s="343">
        <v>11.061247789999999</v>
      </c>
      <c r="AG49" s="343">
        <v>11.056370129999999</v>
      </c>
      <c r="AH49" s="343">
        <v>11.06243407</v>
      </c>
      <c r="AI49" s="343">
        <v>11.07105812</v>
      </c>
      <c r="AJ49" s="343">
        <v>11.08791136</v>
      </c>
      <c r="AK49" s="343">
        <v>11.097403849999999</v>
      </c>
      <c r="AL49" s="343">
        <v>11.105204649999999</v>
      </c>
      <c r="AM49" s="343">
        <v>11.10811891</v>
      </c>
      <c r="AN49" s="343">
        <v>11.114932469999999</v>
      </c>
      <c r="AO49" s="343">
        <v>11.122450479999999</v>
      </c>
      <c r="AP49" s="343">
        <v>11.132925220000001</v>
      </c>
      <c r="AQ49" s="343">
        <v>11.140162910000001</v>
      </c>
      <c r="AR49" s="343">
        <v>11.14641583</v>
      </c>
      <c r="AS49" s="343">
        <v>11.14701032</v>
      </c>
      <c r="AT49" s="343">
        <v>11.15479895</v>
      </c>
      <c r="AU49" s="343">
        <v>11.16510807</v>
      </c>
      <c r="AV49" s="343">
        <v>11.18264497</v>
      </c>
      <c r="AW49" s="343">
        <v>11.19446458</v>
      </c>
      <c r="AX49" s="343">
        <v>11.205274190000001</v>
      </c>
      <c r="AY49" s="343">
        <v>11.21468984</v>
      </c>
      <c r="AZ49" s="354">
        <v>11.22377</v>
      </c>
      <c r="BA49" s="354">
        <v>11.23212</v>
      </c>
      <c r="BB49" s="354">
        <v>11.238569999999999</v>
      </c>
      <c r="BC49" s="354">
        <v>11.246370000000001</v>
      </c>
      <c r="BD49" s="354">
        <v>11.254339999999999</v>
      </c>
      <c r="BE49" s="354">
        <v>11.26285</v>
      </c>
      <c r="BF49" s="354">
        <v>11.270860000000001</v>
      </c>
      <c r="BG49" s="354">
        <v>11.27876</v>
      </c>
      <c r="BH49" s="354">
        <v>11.287229999999999</v>
      </c>
      <c r="BI49" s="354">
        <v>11.29438</v>
      </c>
      <c r="BJ49" s="354">
        <v>11.300890000000001</v>
      </c>
      <c r="BK49" s="354">
        <v>11.306419999999999</v>
      </c>
      <c r="BL49" s="354">
        <v>11.311909999999999</v>
      </c>
      <c r="BM49" s="354">
        <v>11.31701</v>
      </c>
      <c r="BN49" s="354">
        <v>11.32221</v>
      </c>
      <c r="BO49" s="354">
        <v>11.32619</v>
      </c>
      <c r="BP49" s="354">
        <v>11.329420000000001</v>
      </c>
      <c r="BQ49" s="354">
        <v>11.33137</v>
      </c>
      <c r="BR49" s="354">
        <v>11.33352</v>
      </c>
      <c r="BS49" s="354">
        <v>11.33534</v>
      </c>
      <c r="BT49" s="354">
        <v>11.336830000000001</v>
      </c>
      <c r="BU49" s="354">
        <v>11.33797</v>
      </c>
      <c r="BV49" s="354">
        <v>11.33878</v>
      </c>
    </row>
    <row r="50" spans="1:74" ht="11.1" customHeight="1" x14ac:dyDescent="0.2">
      <c r="A50" s="81" t="s">
        <v>423</v>
      </c>
      <c r="B50" s="528" t="s">
        <v>1008</v>
      </c>
      <c r="C50" s="343">
        <v>29.52586543</v>
      </c>
      <c r="D50" s="343">
        <v>29.611535799999999</v>
      </c>
      <c r="E50" s="343">
        <v>29.708498769999999</v>
      </c>
      <c r="F50" s="343">
        <v>29.83498148</v>
      </c>
      <c r="G50" s="343">
        <v>29.94085926</v>
      </c>
      <c r="H50" s="343">
        <v>30.04435926</v>
      </c>
      <c r="I50" s="343">
        <v>30.166079010000001</v>
      </c>
      <c r="J50" s="343">
        <v>30.249375310000001</v>
      </c>
      <c r="K50" s="343">
        <v>30.314845680000001</v>
      </c>
      <c r="L50" s="343">
        <v>30.326942469999999</v>
      </c>
      <c r="M50" s="343">
        <v>30.383421729999998</v>
      </c>
      <c r="N50" s="343">
        <v>30.448735800000001</v>
      </c>
      <c r="O50" s="343">
        <v>30.54291744</v>
      </c>
      <c r="P50" s="343">
        <v>30.610876569999999</v>
      </c>
      <c r="Q50" s="343">
        <v>30.672645970000001</v>
      </c>
      <c r="R50" s="343">
        <v>30.72390957</v>
      </c>
      <c r="S50" s="343">
        <v>30.776536499999999</v>
      </c>
      <c r="T50" s="343">
        <v>30.826210710000002</v>
      </c>
      <c r="U50" s="343">
        <v>30.863502950000001</v>
      </c>
      <c r="V50" s="343">
        <v>30.914343689999999</v>
      </c>
      <c r="W50" s="343">
        <v>30.969303650000001</v>
      </c>
      <c r="X50" s="343">
        <v>31.039670350000002</v>
      </c>
      <c r="Y50" s="343">
        <v>31.094403150000002</v>
      </c>
      <c r="Z50" s="343">
        <v>31.144789549999999</v>
      </c>
      <c r="AA50" s="343">
        <v>31.184409079999998</v>
      </c>
      <c r="AB50" s="343">
        <v>31.23091805</v>
      </c>
      <c r="AC50" s="343">
        <v>31.27789598</v>
      </c>
      <c r="AD50" s="343">
        <v>31.33521846</v>
      </c>
      <c r="AE50" s="343">
        <v>31.375727619999999</v>
      </c>
      <c r="AF50" s="343">
        <v>31.40929903</v>
      </c>
      <c r="AG50" s="343">
        <v>31.425083350000001</v>
      </c>
      <c r="AH50" s="343">
        <v>31.45291632</v>
      </c>
      <c r="AI50" s="343">
        <v>31.48194857</v>
      </c>
      <c r="AJ50" s="343">
        <v>31.505295759999999</v>
      </c>
      <c r="AK50" s="343">
        <v>31.54188985</v>
      </c>
      <c r="AL50" s="343">
        <v>31.58484649</v>
      </c>
      <c r="AM50" s="343">
        <v>31.652150410000001</v>
      </c>
      <c r="AN50" s="343">
        <v>31.6943436</v>
      </c>
      <c r="AO50" s="343">
        <v>31.7294108</v>
      </c>
      <c r="AP50" s="343">
        <v>31.7622812</v>
      </c>
      <c r="AQ50" s="343">
        <v>31.779399489999999</v>
      </c>
      <c r="AR50" s="343">
        <v>31.78569487</v>
      </c>
      <c r="AS50" s="343">
        <v>31.772128120000001</v>
      </c>
      <c r="AT50" s="343">
        <v>31.763557089999999</v>
      </c>
      <c r="AU50" s="343">
        <v>31.750942559999999</v>
      </c>
      <c r="AV50" s="343">
        <v>31.716121919999999</v>
      </c>
      <c r="AW50" s="343">
        <v>31.70904234</v>
      </c>
      <c r="AX50" s="343">
        <v>31.711541220000001</v>
      </c>
      <c r="AY50" s="343">
        <v>31.731461280000001</v>
      </c>
      <c r="AZ50" s="354">
        <v>31.747240000000001</v>
      </c>
      <c r="BA50" s="354">
        <v>31.76671</v>
      </c>
      <c r="BB50" s="354">
        <v>31.79128</v>
      </c>
      <c r="BC50" s="354">
        <v>31.81709</v>
      </c>
      <c r="BD50" s="354">
        <v>31.84553</v>
      </c>
      <c r="BE50" s="354">
        <v>31.879670000000001</v>
      </c>
      <c r="BF50" s="354">
        <v>31.911110000000001</v>
      </c>
      <c r="BG50" s="354">
        <v>31.942910000000001</v>
      </c>
      <c r="BH50" s="354">
        <v>31.978580000000001</v>
      </c>
      <c r="BI50" s="354">
        <v>32.008450000000003</v>
      </c>
      <c r="BJ50" s="354">
        <v>32.03604</v>
      </c>
      <c r="BK50" s="354">
        <v>32.06015</v>
      </c>
      <c r="BL50" s="354">
        <v>32.084060000000001</v>
      </c>
      <c r="BM50" s="354">
        <v>32.106580000000001</v>
      </c>
      <c r="BN50" s="354">
        <v>32.128410000000002</v>
      </c>
      <c r="BO50" s="354">
        <v>32.147620000000003</v>
      </c>
      <c r="BP50" s="354">
        <v>32.164920000000002</v>
      </c>
      <c r="BQ50" s="354">
        <v>32.179459999999999</v>
      </c>
      <c r="BR50" s="354">
        <v>32.193570000000001</v>
      </c>
      <c r="BS50" s="354">
        <v>32.206389999999999</v>
      </c>
      <c r="BT50" s="354">
        <v>32.217930000000003</v>
      </c>
      <c r="BU50" s="354">
        <v>32.228189999999998</v>
      </c>
      <c r="BV50" s="354">
        <v>32.237160000000003</v>
      </c>
    </row>
    <row r="51" spans="1:74" ht="11.1" customHeight="1" x14ac:dyDescent="0.2">
      <c r="A51" s="81" t="s">
        <v>424</v>
      </c>
      <c r="B51" s="528" t="s">
        <v>1009</v>
      </c>
      <c r="C51" s="343">
        <v>8.3773555559999995</v>
      </c>
      <c r="D51" s="343">
        <v>8.4003333330000007</v>
      </c>
      <c r="E51" s="343">
        <v>8.4223111110000008</v>
      </c>
      <c r="F51" s="343">
        <v>8.4391654319999994</v>
      </c>
      <c r="G51" s="343">
        <v>8.4622358030000004</v>
      </c>
      <c r="H51" s="343">
        <v>8.487398765</v>
      </c>
      <c r="I51" s="343">
        <v>8.5236567900000004</v>
      </c>
      <c r="J51" s="343">
        <v>8.5462530860000001</v>
      </c>
      <c r="K51" s="343">
        <v>8.5641901239999996</v>
      </c>
      <c r="L51" s="343">
        <v>8.5684005439999993</v>
      </c>
      <c r="M51" s="343">
        <v>8.5838195810000002</v>
      </c>
      <c r="N51" s="343">
        <v>8.6013798749999992</v>
      </c>
      <c r="O51" s="343">
        <v>8.6280720439999996</v>
      </c>
      <c r="P51" s="343">
        <v>8.6446718950000001</v>
      </c>
      <c r="Q51" s="343">
        <v>8.6581700420000001</v>
      </c>
      <c r="R51" s="343">
        <v>8.6633272899999998</v>
      </c>
      <c r="S51" s="343">
        <v>8.6745514289999992</v>
      </c>
      <c r="T51" s="343">
        <v>8.6866032630000003</v>
      </c>
      <c r="U51" s="343">
        <v>8.7009945690000006</v>
      </c>
      <c r="V51" s="343">
        <v>8.7135679580000005</v>
      </c>
      <c r="W51" s="343">
        <v>8.7258352069999994</v>
      </c>
      <c r="X51" s="343">
        <v>8.7391422510000005</v>
      </c>
      <c r="Y51" s="343">
        <v>8.7497877709999994</v>
      </c>
      <c r="Z51" s="343">
        <v>8.7591177029999994</v>
      </c>
      <c r="AA51" s="343">
        <v>8.764059585</v>
      </c>
      <c r="AB51" s="343">
        <v>8.7730626829999991</v>
      </c>
      <c r="AC51" s="343">
        <v>8.7830545369999999</v>
      </c>
      <c r="AD51" s="343">
        <v>8.7972893780000003</v>
      </c>
      <c r="AE51" s="343">
        <v>8.8068180710000004</v>
      </c>
      <c r="AF51" s="343">
        <v>8.8148948459999996</v>
      </c>
      <c r="AG51" s="343">
        <v>8.8185971589999994</v>
      </c>
      <c r="AH51" s="343">
        <v>8.8259620079999994</v>
      </c>
      <c r="AI51" s="343">
        <v>8.8340668470000008</v>
      </c>
      <c r="AJ51" s="343">
        <v>8.8453535290000005</v>
      </c>
      <c r="AK51" s="343">
        <v>8.8531069609999999</v>
      </c>
      <c r="AL51" s="343">
        <v>8.8597689969999998</v>
      </c>
      <c r="AM51" s="343">
        <v>8.8624960450000003</v>
      </c>
      <c r="AN51" s="343">
        <v>8.8691079770000005</v>
      </c>
      <c r="AO51" s="343">
        <v>8.8767612039999992</v>
      </c>
      <c r="AP51" s="343">
        <v>8.8881261879999993</v>
      </c>
      <c r="AQ51" s="343">
        <v>8.8958591560000002</v>
      </c>
      <c r="AR51" s="343">
        <v>8.9026305729999997</v>
      </c>
      <c r="AS51" s="343">
        <v>8.9097179549999996</v>
      </c>
      <c r="AT51" s="343">
        <v>8.9136081269999998</v>
      </c>
      <c r="AU51" s="343">
        <v>8.9155786080000006</v>
      </c>
      <c r="AV51" s="343">
        <v>8.9110684839999994</v>
      </c>
      <c r="AW51" s="343">
        <v>8.9126202669999994</v>
      </c>
      <c r="AX51" s="343">
        <v>8.915673044</v>
      </c>
      <c r="AY51" s="343">
        <v>8.9211595589999995</v>
      </c>
      <c r="AZ51" s="354">
        <v>8.9265150000000002</v>
      </c>
      <c r="BA51" s="354">
        <v>8.9326709999999991</v>
      </c>
      <c r="BB51" s="354">
        <v>8.9403120000000005</v>
      </c>
      <c r="BC51" s="354">
        <v>8.9475599999999993</v>
      </c>
      <c r="BD51" s="354">
        <v>8.9550970000000003</v>
      </c>
      <c r="BE51" s="354">
        <v>8.9635990000000003</v>
      </c>
      <c r="BF51" s="354">
        <v>8.9712110000000003</v>
      </c>
      <c r="BG51" s="354">
        <v>8.9786070000000002</v>
      </c>
      <c r="BH51" s="354">
        <v>8.9861380000000004</v>
      </c>
      <c r="BI51" s="354">
        <v>8.9928410000000003</v>
      </c>
      <c r="BJ51" s="354">
        <v>8.9990659999999991</v>
      </c>
      <c r="BK51" s="354">
        <v>9.0041899999999995</v>
      </c>
      <c r="BL51" s="354">
        <v>9.0099239999999998</v>
      </c>
      <c r="BM51" s="354">
        <v>9.0156460000000003</v>
      </c>
      <c r="BN51" s="354">
        <v>9.0223049999999994</v>
      </c>
      <c r="BO51" s="354">
        <v>9.0272919999999992</v>
      </c>
      <c r="BP51" s="354">
        <v>9.0315560000000001</v>
      </c>
      <c r="BQ51" s="354">
        <v>9.0341299999999993</v>
      </c>
      <c r="BR51" s="354">
        <v>9.0376709999999996</v>
      </c>
      <c r="BS51" s="354">
        <v>9.0412130000000008</v>
      </c>
      <c r="BT51" s="354">
        <v>9.0447559999999996</v>
      </c>
      <c r="BU51" s="354">
        <v>9.0482999999999993</v>
      </c>
      <c r="BV51" s="354">
        <v>9.0518450000000001</v>
      </c>
    </row>
    <row r="52" spans="1:74" ht="11.1" customHeight="1" x14ac:dyDescent="0.2">
      <c r="A52" s="81" t="s">
        <v>425</v>
      </c>
      <c r="B52" s="528" t="s">
        <v>1010</v>
      </c>
      <c r="C52" s="343">
        <v>18.057154319999999</v>
      </c>
      <c r="D52" s="343">
        <v>18.117880249999999</v>
      </c>
      <c r="E52" s="343">
        <v>18.183765430000001</v>
      </c>
      <c r="F52" s="343">
        <v>18.25493827</v>
      </c>
      <c r="G52" s="343">
        <v>18.331045679999999</v>
      </c>
      <c r="H52" s="343">
        <v>18.412216050000001</v>
      </c>
      <c r="I52" s="343">
        <v>18.525609880000001</v>
      </c>
      <c r="J52" s="343">
        <v>18.596535800000002</v>
      </c>
      <c r="K52" s="343">
        <v>18.652154320000001</v>
      </c>
      <c r="L52" s="343">
        <v>18.666357990000002</v>
      </c>
      <c r="M52" s="343">
        <v>18.710942280000001</v>
      </c>
      <c r="N52" s="343">
        <v>18.759799730000001</v>
      </c>
      <c r="O52" s="343">
        <v>18.828971280000001</v>
      </c>
      <c r="P52" s="343">
        <v>18.874344390000001</v>
      </c>
      <c r="Q52" s="343">
        <v>18.91195999</v>
      </c>
      <c r="R52" s="343">
        <v>18.934351790000001</v>
      </c>
      <c r="S52" s="343">
        <v>18.962052060000001</v>
      </c>
      <c r="T52" s="343">
        <v>18.987594519999998</v>
      </c>
      <c r="U52" s="343">
        <v>19.005532519999999</v>
      </c>
      <c r="V52" s="343">
        <v>19.030844370000001</v>
      </c>
      <c r="W52" s="343">
        <v>19.058083400000001</v>
      </c>
      <c r="X52" s="343">
        <v>19.090592090000001</v>
      </c>
      <c r="Y52" s="343">
        <v>19.119178649999998</v>
      </c>
      <c r="Z52" s="343">
        <v>19.14718555</v>
      </c>
      <c r="AA52" s="343">
        <v>19.174056</v>
      </c>
      <c r="AB52" s="343">
        <v>19.20132117</v>
      </c>
      <c r="AC52" s="343">
        <v>19.228424270000001</v>
      </c>
      <c r="AD52" s="343">
        <v>19.259306720000001</v>
      </c>
      <c r="AE52" s="343">
        <v>19.28312962</v>
      </c>
      <c r="AF52" s="343">
        <v>19.303834389999999</v>
      </c>
      <c r="AG52" s="343">
        <v>19.31310371</v>
      </c>
      <c r="AH52" s="343">
        <v>19.333810190000001</v>
      </c>
      <c r="AI52" s="343">
        <v>19.35763652</v>
      </c>
      <c r="AJ52" s="343">
        <v>19.385686740000001</v>
      </c>
      <c r="AK52" s="343">
        <v>19.414924719999998</v>
      </c>
      <c r="AL52" s="343">
        <v>19.446454509999999</v>
      </c>
      <c r="AM52" s="343">
        <v>19.490279210000001</v>
      </c>
      <c r="AN52" s="343">
        <v>19.518890290000002</v>
      </c>
      <c r="AO52" s="343">
        <v>19.542290850000001</v>
      </c>
      <c r="AP52" s="343">
        <v>19.559262369999999</v>
      </c>
      <c r="AQ52" s="343">
        <v>19.573155799999999</v>
      </c>
      <c r="AR52" s="343">
        <v>19.58275261</v>
      </c>
      <c r="AS52" s="343">
        <v>19.585098250000001</v>
      </c>
      <c r="AT52" s="343">
        <v>19.588317759999999</v>
      </c>
      <c r="AU52" s="343">
        <v>19.58945658</v>
      </c>
      <c r="AV52" s="343">
        <v>19.578531850000001</v>
      </c>
      <c r="AW52" s="343">
        <v>19.582996439999999</v>
      </c>
      <c r="AX52" s="343">
        <v>19.59286749</v>
      </c>
      <c r="AY52" s="343">
        <v>19.61486464</v>
      </c>
      <c r="AZ52" s="354">
        <v>19.630510000000001</v>
      </c>
      <c r="BA52" s="354">
        <v>19.646519999999999</v>
      </c>
      <c r="BB52" s="354">
        <v>19.661840000000002</v>
      </c>
      <c r="BC52" s="354">
        <v>19.679379999999998</v>
      </c>
      <c r="BD52" s="354">
        <v>19.698070000000001</v>
      </c>
      <c r="BE52" s="354">
        <v>19.718959999999999</v>
      </c>
      <c r="BF52" s="354">
        <v>19.7392</v>
      </c>
      <c r="BG52" s="354">
        <v>19.759820000000001</v>
      </c>
      <c r="BH52" s="354">
        <v>19.782139999999998</v>
      </c>
      <c r="BI52" s="354">
        <v>19.80255</v>
      </c>
      <c r="BJ52" s="354">
        <v>19.822379999999999</v>
      </c>
      <c r="BK52" s="354">
        <v>19.841989999999999</v>
      </c>
      <c r="BL52" s="354">
        <v>19.86035</v>
      </c>
      <c r="BM52" s="354">
        <v>19.87782</v>
      </c>
      <c r="BN52" s="354">
        <v>19.895040000000002</v>
      </c>
      <c r="BO52" s="354">
        <v>19.91028</v>
      </c>
      <c r="BP52" s="354">
        <v>19.92417</v>
      </c>
      <c r="BQ52" s="354">
        <v>19.935880000000001</v>
      </c>
      <c r="BR52" s="354">
        <v>19.947669999999999</v>
      </c>
      <c r="BS52" s="354">
        <v>19.958729999999999</v>
      </c>
      <c r="BT52" s="354">
        <v>19.969049999999999</v>
      </c>
      <c r="BU52" s="354">
        <v>19.978629999999999</v>
      </c>
      <c r="BV52" s="354">
        <v>19.987469999999998</v>
      </c>
    </row>
    <row r="53" spans="1:74" ht="11.1" customHeight="1" x14ac:dyDescent="0.2">
      <c r="A53" s="81" t="s">
        <v>426</v>
      </c>
      <c r="B53" s="528" t="s">
        <v>1011</v>
      </c>
      <c r="C53" s="343">
        <v>11.42387531</v>
      </c>
      <c r="D53" s="343">
        <v>11.46360494</v>
      </c>
      <c r="E53" s="343">
        <v>11.504119749999999</v>
      </c>
      <c r="F53" s="343">
        <v>11.54961235</v>
      </c>
      <c r="G53" s="343">
        <v>11.58855309</v>
      </c>
      <c r="H53" s="343">
        <v>11.62513457</v>
      </c>
      <c r="I53" s="343">
        <v>11.661253090000001</v>
      </c>
      <c r="J53" s="343">
        <v>11.69169383</v>
      </c>
      <c r="K53" s="343">
        <v>11.718353090000001</v>
      </c>
      <c r="L53" s="343">
        <v>11.736835729999999</v>
      </c>
      <c r="M53" s="343">
        <v>11.75922838</v>
      </c>
      <c r="N53" s="343">
        <v>11.781135900000001</v>
      </c>
      <c r="O53" s="343">
        <v>11.79784598</v>
      </c>
      <c r="P53" s="343">
        <v>11.82231749</v>
      </c>
      <c r="Q53" s="343">
        <v>11.84983811</v>
      </c>
      <c r="R53" s="343">
        <v>11.88876348</v>
      </c>
      <c r="S53" s="343">
        <v>11.916115599999999</v>
      </c>
      <c r="T53" s="343">
        <v>11.940250109999999</v>
      </c>
      <c r="U53" s="343">
        <v>11.95908543</v>
      </c>
      <c r="V53" s="343">
        <v>11.97834589</v>
      </c>
      <c r="W53" s="343">
        <v>11.995949919999999</v>
      </c>
      <c r="X53" s="343">
        <v>12.006371740000001</v>
      </c>
      <c r="Y53" s="343">
        <v>12.02480723</v>
      </c>
      <c r="Z53" s="343">
        <v>12.04573063</v>
      </c>
      <c r="AA53" s="343">
        <v>12.080181939999999</v>
      </c>
      <c r="AB53" s="343">
        <v>12.09780112</v>
      </c>
      <c r="AC53" s="343">
        <v>12.10962819</v>
      </c>
      <c r="AD53" s="343">
        <v>12.109199179999999</v>
      </c>
      <c r="AE53" s="343">
        <v>12.11429</v>
      </c>
      <c r="AF53" s="343">
        <v>12.1184367</v>
      </c>
      <c r="AG53" s="343">
        <v>12.11352677</v>
      </c>
      <c r="AH53" s="343">
        <v>12.12186956</v>
      </c>
      <c r="AI53" s="343">
        <v>12.13535259</v>
      </c>
      <c r="AJ53" s="343">
        <v>12.16347474</v>
      </c>
      <c r="AK53" s="343">
        <v>12.180114079999999</v>
      </c>
      <c r="AL53" s="343">
        <v>12.194769490000001</v>
      </c>
      <c r="AM53" s="343">
        <v>12.205267149999999</v>
      </c>
      <c r="AN53" s="343">
        <v>12.21758507</v>
      </c>
      <c r="AO53" s="343">
        <v>12.22954943</v>
      </c>
      <c r="AP53" s="343">
        <v>12.246449</v>
      </c>
      <c r="AQ53" s="343">
        <v>12.25373965</v>
      </c>
      <c r="AR53" s="343">
        <v>12.25671015</v>
      </c>
      <c r="AS53" s="343">
        <v>12.24701653</v>
      </c>
      <c r="AT53" s="343">
        <v>12.247604709999999</v>
      </c>
      <c r="AU53" s="343">
        <v>12.25013073</v>
      </c>
      <c r="AV53" s="343">
        <v>12.2559351</v>
      </c>
      <c r="AW53" s="343">
        <v>12.26133139</v>
      </c>
      <c r="AX53" s="343">
        <v>12.26766014</v>
      </c>
      <c r="AY53" s="343">
        <v>12.274932959999999</v>
      </c>
      <c r="AZ53" s="354">
        <v>12.28312</v>
      </c>
      <c r="BA53" s="354">
        <v>12.29223</v>
      </c>
      <c r="BB53" s="354">
        <v>12.302160000000001</v>
      </c>
      <c r="BC53" s="354">
        <v>12.313190000000001</v>
      </c>
      <c r="BD53" s="354">
        <v>12.32522</v>
      </c>
      <c r="BE53" s="354">
        <v>12.33933</v>
      </c>
      <c r="BF53" s="354">
        <v>12.352550000000001</v>
      </c>
      <c r="BG53" s="354">
        <v>12.36598</v>
      </c>
      <c r="BH53" s="354">
        <v>12.38068</v>
      </c>
      <c r="BI53" s="354">
        <v>12.39368</v>
      </c>
      <c r="BJ53" s="354">
        <v>12.40606</v>
      </c>
      <c r="BK53" s="354">
        <v>12.417859999999999</v>
      </c>
      <c r="BL53" s="354">
        <v>12.428990000000001</v>
      </c>
      <c r="BM53" s="354">
        <v>12.439489999999999</v>
      </c>
      <c r="BN53" s="354">
        <v>12.449450000000001</v>
      </c>
      <c r="BO53" s="354">
        <v>12.458589999999999</v>
      </c>
      <c r="BP53" s="354">
        <v>12.467029999999999</v>
      </c>
      <c r="BQ53" s="354">
        <v>12.47405</v>
      </c>
      <c r="BR53" s="354">
        <v>12.481579999999999</v>
      </c>
      <c r="BS53" s="354">
        <v>12.48893</v>
      </c>
      <c r="BT53" s="354">
        <v>12.496090000000001</v>
      </c>
      <c r="BU53" s="354">
        <v>12.50306</v>
      </c>
      <c r="BV53" s="354">
        <v>12.50985</v>
      </c>
    </row>
    <row r="54" spans="1:74" ht="11.1" customHeight="1" x14ac:dyDescent="0.2">
      <c r="A54" s="82" t="s">
        <v>427</v>
      </c>
      <c r="B54" s="529" t="s">
        <v>1014</v>
      </c>
      <c r="C54" s="522">
        <v>23.726301240000002</v>
      </c>
      <c r="D54" s="522">
        <v>23.802875310000001</v>
      </c>
      <c r="E54" s="522">
        <v>23.878223460000001</v>
      </c>
      <c r="F54" s="522">
        <v>23.954701239999999</v>
      </c>
      <c r="G54" s="522">
        <v>24.025830859999999</v>
      </c>
      <c r="H54" s="522">
        <v>24.093967899999999</v>
      </c>
      <c r="I54" s="522">
        <v>24.1773642</v>
      </c>
      <c r="J54" s="522">
        <v>24.225827160000001</v>
      </c>
      <c r="K54" s="522">
        <v>24.257608640000001</v>
      </c>
      <c r="L54" s="522">
        <v>24.254119110000001</v>
      </c>
      <c r="M54" s="522">
        <v>24.266479780000001</v>
      </c>
      <c r="N54" s="522">
        <v>24.276101109999999</v>
      </c>
      <c r="O54" s="522">
        <v>24.272628789999999</v>
      </c>
      <c r="P54" s="522">
        <v>24.28453721</v>
      </c>
      <c r="Q54" s="522">
        <v>24.301472050000001</v>
      </c>
      <c r="R54" s="522">
        <v>24.333871080000002</v>
      </c>
      <c r="S54" s="522">
        <v>24.35303042</v>
      </c>
      <c r="T54" s="522">
        <v>24.369387840000002</v>
      </c>
      <c r="U54" s="522">
        <v>24.37704506</v>
      </c>
      <c r="V54" s="522">
        <v>24.392222350000001</v>
      </c>
      <c r="W54" s="522">
        <v>24.409021429999999</v>
      </c>
      <c r="X54" s="522">
        <v>24.42263251</v>
      </c>
      <c r="Y54" s="522">
        <v>24.446282530000001</v>
      </c>
      <c r="Z54" s="522">
        <v>24.475161700000001</v>
      </c>
      <c r="AA54" s="522">
        <v>24.52734023</v>
      </c>
      <c r="AB54" s="522">
        <v>24.55312503</v>
      </c>
      <c r="AC54" s="522">
        <v>24.57058632</v>
      </c>
      <c r="AD54" s="522">
        <v>24.564452129999999</v>
      </c>
      <c r="AE54" s="522">
        <v>24.576720359999999</v>
      </c>
      <c r="AF54" s="522">
        <v>24.59211904</v>
      </c>
      <c r="AG54" s="522">
        <v>24.609595859999999</v>
      </c>
      <c r="AH54" s="522">
        <v>24.632044690000001</v>
      </c>
      <c r="AI54" s="522">
        <v>24.658413199999998</v>
      </c>
      <c r="AJ54" s="522">
        <v>24.701832289999999</v>
      </c>
      <c r="AK54" s="522">
        <v>24.726192009999998</v>
      </c>
      <c r="AL54" s="522">
        <v>24.744623239999999</v>
      </c>
      <c r="AM54" s="522">
        <v>24.75536486</v>
      </c>
      <c r="AN54" s="522">
        <v>24.76325997</v>
      </c>
      <c r="AO54" s="522">
        <v>24.76654744</v>
      </c>
      <c r="AP54" s="522">
        <v>24.761286819999999</v>
      </c>
      <c r="AQ54" s="522">
        <v>24.758314349999999</v>
      </c>
      <c r="AR54" s="522">
        <v>24.75368958</v>
      </c>
      <c r="AS54" s="522">
        <v>24.740586539999999</v>
      </c>
      <c r="AT54" s="522">
        <v>24.737776620000002</v>
      </c>
      <c r="AU54" s="522">
        <v>24.738433860000001</v>
      </c>
      <c r="AV54" s="522">
        <v>24.74484782</v>
      </c>
      <c r="AW54" s="522">
        <v>24.75072222</v>
      </c>
      <c r="AX54" s="522">
        <v>24.758346620000001</v>
      </c>
      <c r="AY54" s="522">
        <v>24.766863489999999</v>
      </c>
      <c r="AZ54" s="507">
        <v>24.77863</v>
      </c>
      <c r="BA54" s="507">
        <v>24.79279</v>
      </c>
      <c r="BB54" s="507">
        <v>24.812950000000001</v>
      </c>
      <c r="BC54" s="507">
        <v>24.829190000000001</v>
      </c>
      <c r="BD54" s="507">
        <v>24.845130000000001</v>
      </c>
      <c r="BE54" s="507">
        <v>24.859380000000002</v>
      </c>
      <c r="BF54" s="507">
        <v>24.875720000000001</v>
      </c>
      <c r="BG54" s="507">
        <v>24.892769999999999</v>
      </c>
      <c r="BH54" s="507">
        <v>24.912569999999999</v>
      </c>
      <c r="BI54" s="507">
        <v>24.929539999999999</v>
      </c>
      <c r="BJ54" s="507">
        <v>24.945720000000001</v>
      </c>
      <c r="BK54" s="507">
        <v>24.960819999999998</v>
      </c>
      <c r="BL54" s="507">
        <v>24.9756</v>
      </c>
      <c r="BM54" s="507">
        <v>24.98977</v>
      </c>
      <c r="BN54" s="507">
        <v>25.005279999999999</v>
      </c>
      <c r="BO54" s="507">
        <v>25.0168</v>
      </c>
      <c r="BP54" s="507">
        <v>25.02627</v>
      </c>
      <c r="BQ54" s="507">
        <v>25.032219999999999</v>
      </c>
      <c r="BR54" s="507">
        <v>25.038679999999999</v>
      </c>
      <c r="BS54" s="507">
        <v>25.04419</v>
      </c>
      <c r="BT54" s="507">
        <v>25.048749999999998</v>
      </c>
      <c r="BU54" s="507">
        <v>25.05236</v>
      </c>
      <c r="BV54" s="507">
        <v>25.055009999999999</v>
      </c>
    </row>
    <row r="55" spans="1:74" s="291" customFormat="1" ht="12" customHeight="1" x14ac:dyDescent="0.25">
      <c r="A55" s="293"/>
      <c r="B55" s="326" t="s">
        <v>809</v>
      </c>
      <c r="C55" s="326"/>
      <c r="D55" s="326"/>
      <c r="E55" s="326"/>
      <c r="F55" s="326"/>
      <c r="G55" s="326"/>
      <c r="H55" s="572"/>
      <c r="I55" s="326"/>
      <c r="J55" s="326"/>
      <c r="K55" s="326"/>
      <c r="L55" s="326"/>
      <c r="M55" s="326"/>
      <c r="N55" s="326"/>
      <c r="O55" s="326"/>
      <c r="P55" s="326"/>
      <c r="Q55" s="326"/>
      <c r="R55" s="772"/>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s="190" customFormat="1" ht="12" customHeight="1" x14ac:dyDescent="0.2">
      <c r="A56" s="189"/>
      <c r="B56" s="929" t="str">
        <f>Dates!$G$2</f>
        <v>EIA completed modeling and analysis for this report on Thursday, February 5, 2026.</v>
      </c>
      <c r="C56" s="930"/>
      <c r="D56" s="930"/>
      <c r="E56" s="930"/>
      <c r="F56" s="930"/>
      <c r="G56" s="930"/>
      <c r="H56" s="930"/>
      <c r="I56" s="930"/>
      <c r="J56" s="930"/>
      <c r="K56" s="930"/>
      <c r="L56" s="930"/>
      <c r="M56" s="930"/>
      <c r="N56" s="930"/>
      <c r="O56" s="930"/>
      <c r="P56" s="930"/>
      <c r="Q56" s="930"/>
      <c r="R56" s="771"/>
      <c r="AZ56" s="845"/>
      <c r="BA56" s="845"/>
      <c r="BB56" s="845"/>
      <c r="BC56" s="845"/>
      <c r="BD56" s="714"/>
      <c r="BE56" s="714"/>
      <c r="BF56" s="714"/>
      <c r="BG56" s="714"/>
      <c r="BH56" s="845"/>
      <c r="BI56" s="845"/>
      <c r="BJ56" s="201"/>
    </row>
    <row r="57" spans="1:74" s="190" customFormat="1" ht="12" customHeight="1" x14ac:dyDescent="0.2">
      <c r="A57" s="189"/>
      <c r="B57" s="928" t="s">
        <v>482</v>
      </c>
      <c r="C57" s="921"/>
      <c r="D57" s="921"/>
      <c r="E57" s="921"/>
      <c r="F57" s="921"/>
      <c r="G57" s="921"/>
      <c r="H57" s="921"/>
      <c r="I57" s="921"/>
      <c r="J57" s="921"/>
      <c r="K57" s="921"/>
      <c r="L57" s="921"/>
      <c r="M57" s="921"/>
      <c r="N57" s="921"/>
      <c r="O57" s="921"/>
      <c r="P57" s="921"/>
      <c r="Q57" s="921"/>
      <c r="R57" s="810"/>
      <c r="AY57" s="845"/>
      <c r="AZ57" s="845"/>
      <c r="BA57" s="845"/>
      <c r="BB57" s="845"/>
      <c r="BC57" s="845"/>
      <c r="BD57" s="714"/>
      <c r="BE57" s="714"/>
      <c r="BF57" s="714"/>
      <c r="BG57" s="714"/>
      <c r="BH57" s="845"/>
      <c r="BI57" s="845"/>
      <c r="BJ57" s="201"/>
    </row>
    <row r="58" spans="1:74" s="190" customFormat="1" ht="12" customHeight="1" x14ac:dyDescent="0.2">
      <c r="A58" s="189"/>
      <c r="B58" s="1031" t="s">
        <v>1406</v>
      </c>
      <c r="C58" s="1032"/>
      <c r="D58" s="1032"/>
      <c r="E58" s="1032"/>
      <c r="F58" s="1032"/>
      <c r="G58" s="1032"/>
      <c r="H58" s="1032"/>
      <c r="I58" s="1032"/>
      <c r="J58" s="1032"/>
      <c r="K58" s="1032"/>
      <c r="L58" s="1032"/>
      <c r="M58" s="1032"/>
      <c r="N58" s="1032"/>
      <c r="O58" s="1032"/>
      <c r="P58" s="1032"/>
      <c r="Q58" s="1032"/>
      <c r="R58" s="811"/>
      <c r="AY58" s="845"/>
      <c r="AZ58" s="845"/>
      <c r="BA58" s="845"/>
      <c r="BB58" s="845"/>
      <c r="BC58" s="845"/>
      <c r="BD58" s="714"/>
      <c r="BE58" s="714"/>
      <c r="BF58" s="714"/>
      <c r="BG58" s="714"/>
      <c r="BH58" s="845"/>
      <c r="BI58" s="845"/>
      <c r="BJ58" s="201"/>
    </row>
    <row r="59" spans="1:74" s="190" customFormat="1" ht="12" customHeight="1" x14ac:dyDescent="0.2">
      <c r="A59" s="189"/>
      <c r="B59" s="957" t="s">
        <v>492</v>
      </c>
      <c r="C59" s="1000"/>
      <c r="D59" s="1000"/>
      <c r="E59" s="1000"/>
      <c r="F59" s="1000"/>
      <c r="G59" s="1000"/>
      <c r="H59" s="1000"/>
      <c r="I59" s="1000"/>
      <c r="J59" s="1000"/>
      <c r="K59" s="1000"/>
      <c r="L59" s="1000"/>
      <c r="M59" s="1000"/>
      <c r="N59" s="1000"/>
      <c r="O59" s="1000"/>
      <c r="P59" s="1000"/>
      <c r="Q59" s="958"/>
      <c r="R59" s="811"/>
      <c r="AY59" s="845"/>
      <c r="AZ59" s="845"/>
      <c r="BA59" s="845"/>
      <c r="BB59" s="845"/>
      <c r="BC59" s="845"/>
      <c r="BD59" s="714"/>
      <c r="BE59" s="714"/>
      <c r="BF59" s="714"/>
      <c r="BG59" s="714"/>
      <c r="BH59" s="845"/>
      <c r="BI59" s="845"/>
      <c r="BJ59" s="201"/>
    </row>
    <row r="60" spans="1:74" s="190" customFormat="1" ht="12" customHeight="1" x14ac:dyDescent="0.2">
      <c r="A60" s="189"/>
      <c r="B60" s="1044" t="s">
        <v>1562</v>
      </c>
      <c r="C60" s="958"/>
      <c r="D60" s="958"/>
      <c r="E60" s="958"/>
      <c r="F60" s="958"/>
      <c r="G60" s="958"/>
      <c r="H60" s="958"/>
      <c r="I60" s="958"/>
      <c r="J60" s="958"/>
      <c r="K60" s="958"/>
      <c r="L60" s="958"/>
      <c r="M60" s="958"/>
      <c r="N60" s="958"/>
      <c r="O60" s="958"/>
      <c r="P60" s="958"/>
      <c r="Q60" s="958"/>
      <c r="R60" s="811"/>
      <c r="AY60" s="845"/>
      <c r="AZ60" s="845"/>
      <c r="BA60" s="845"/>
      <c r="BB60" s="845"/>
      <c r="BC60" s="845"/>
      <c r="BD60" s="714"/>
      <c r="BE60" s="714"/>
      <c r="BF60" s="714"/>
      <c r="BG60" s="845"/>
      <c r="BH60" s="845"/>
      <c r="BI60" s="845"/>
      <c r="BJ60" s="201"/>
    </row>
    <row r="61" spans="1:74" s="190" customFormat="1" ht="12" customHeight="1" x14ac:dyDescent="0.2">
      <c r="A61" s="189"/>
      <c r="B61" s="1045" t="s">
        <v>823</v>
      </c>
      <c r="C61" s="1045"/>
      <c r="D61" s="1045"/>
      <c r="E61" s="1045"/>
      <c r="F61" s="1045"/>
      <c r="G61" s="1045"/>
      <c r="H61" s="1045"/>
      <c r="I61" s="1045"/>
      <c r="J61" s="1045"/>
      <c r="K61" s="1045"/>
      <c r="L61" s="1045"/>
      <c r="M61" s="1045"/>
      <c r="N61" s="1045"/>
      <c r="O61" s="1045"/>
      <c r="P61" s="1045"/>
      <c r="Q61" s="1045"/>
      <c r="R61" s="1045"/>
      <c r="AY61" s="845"/>
      <c r="AZ61" s="845"/>
      <c r="BA61" s="845"/>
      <c r="BB61" s="845"/>
      <c r="BC61" s="845"/>
      <c r="BD61" s="714"/>
      <c r="BE61" s="714"/>
      <c r="BF61" s="714"/>
      <c r="BG61" s="845"/>
      <c r="BH61" s="845"/>
      <c r="BI61" s="845"/>
      <c r="BJ61" s="201"/>
    </row>
    <row r="62" spans="1:74" s="190" customFormat="1" ht="12" customHeight="1" x14ac:dyDescent="0.2">
      <c r="A62" s="158"/>
      <c r="B62" s="957" t="s">
        <v>1446</v>
      </c>
      <c r="C62" s="1000"/>
      <c r="D62" s="1000"/>
      <c r="E62" s="1000"/>
      <c r="F62" s="1000"/>
      <c r="G62" s="1000"/>
      <c r="H62" s="1000"/>
      <c r="I62" s="1000"/>
      <c r="J62" s="1000"/>
      <c r="K62" s="1000"/>
      <c r="L62" s="1000"/>
      <c r="M62" s="1000"/>
      <c r="N62" s="1000"/>
      <c r="O62" s="1000"/>
      <c r="P62" s="1000"/>
      <c r="Q62" s="958"/>
      <c r="R62" s="811"/>
      <c r="AY62" s="845"/>
      <c r="AZ62" s="845"/>
      <c r="BA62" s="845"/>
      <c r="BB62" s="845"/>
      <c r="BC62" s="845"/>
      <c r="BD62" s="714"/>
      <c r="BE62" s="714"/>
      <c r="BF62" s="714"/>
      <c r="BG62" s="845"/>
      <c r="BH62" s="845"/>
      <c r="BI62" s="845"/>
      <c r="BJ62" s="201"/>
    </row>
    <row r="63" spans="1:74" ht="12.75" x14ac:dyDescent="0.2">
      <c r="A63" s="158"/>
      <c r="B63" s="957" t="s">
        <v>490</v>
      </c>
      <c r="C63" s="958"/>
      <c r="D63" s="958"/>
      <c r="E63" s="958"/>
      <c r="F63" s="958"/>
      <c r="G63" s="958"/>
      <c r="H63" s="958"/>
      <c r="I63" s="958"/>
      <c r="J63" s="958"/>
      <c r="K63" s="958"/>
      <c r="L63" s="958"/>
      <c r="M63" s="958"/>
      <c r="N63" s="958"/>
      <c r="O63" s="958"/>
      <c r="P63" s="958"/>
      <c r="Q63" s="958"/>
      <c r="R63" s="811"/>
      <c r="BK63" s="133"/>
      <c r="BL63" s="133"/>
      <c r="BM63" s="133"/>
      <c r="BN63" s="133"/>
      <c r="BO63" s="133"/>
      <c r="BP63" s="133"/>
      <c r="BQ63" s="133"/>
      <c r="BR63" s="133"/>
      <c r="BS63" s="133"/>
      <c r="BT63" s="133"/>
      <c r="BU63" s="133"/>
      <c r="BV63" s="133"/>
    </row>
    <row r="64" spans="1:74" ht="12.75" x14ac:dyDescent="0.2">
      <c r="A64" s="158"/>
      <c r="B64" s="910" t="s">
        <v>1447</v>
      </c>
      <c r="C64" s="958"/>
      <c r="D64" s="958"/>
      <c r="E64" s="958"/>
      <c r="F64" s="958"/>
      <c r="G64" s="958"/>
      <c r="H64" s="958"/>
      <c r="I64" s="958"/>
      <c r="J64" s="958"/>
      <c r="K64" s="958"/>
      <c r="L64" s="958"/>
      <c r="M64" s="958"/>
      <c r="N64" s="958"/>
      <c r="O64" s="958"/>
      <c r="P64" s="958"/>
      <c r="Q64" s="958"/>
      <c r="R64" s="811"/>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B63:Q63"/>
    <mergeCell ref="B64:Q64"/>
    <mergeCell ref="B60:Q60"/>
    <mergeCell ref="B62:Q62"/>
    <mergeCell ref="B56:Q56"/>
    <mergeCell ref="B58:Q58"/>
    <mergeCell ref="B59:Q59"/>
    <mergeCell ref="B57:Q57"/>
    <mergeCell ref="B61:R61"/>
    <mergeCell ref="A1:A2"/>
    <mergeCell ref="AM3:AX3"/>
    <mergeCell ref="AY3:BJ3"/>
    <mergeCell ref="BK3:BV3"/>
    <mergeCell ref="B1:AL1"/>
    <mergeCell ref="C3:N3"/>
    <mergeCell ref="O3:Z3"/>
    <mergeCell ref="AA3:AL3"/>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Q5" activePane="bottomRight" state="frozen"/>
      <selection activeCell="BI18" sqref="BI18"/>
      <selection pane="topRight" activeCell="BI18" sqref="BI18"/>
      <selection pane="bottomLeft" activeCell="BI18" sqref="BI18"/>
      <selection pane="bottomRight" activeCell="AZ20" sqref="AZ20"/>
    </sheetView>
  </sheetViews>
  <sheetFormatPr defaultColWidth="9.5703125" defaultRowHeight="12" x14ac:dyDescent="0.15"/>
  <cols>
    <col min="1" max="1" width="13.42578125" style="95" customWidth="1"/>
    <col min="2" max="2" width="36.42578125" style="95" customWidth="1"/>
    <col min="3" max="50" width="6.5703125" style="95" customWidth="1"/>
    <col min="51" max="55" width="6.5703125" style="846" customWidth="1"/>
    <col min="56" max="58" width="6.5703125" style="715" customWidth="1"/>
    <col min="59" max="61" width="6.5703125" style="846" customWidth="1"/>
    <col min="62" max="62" width="6.5703125" style="132" customWidth="1"/>
    <col min="63" max="74" width="6.5703125" style="95" customWidth="1"/>
    <col min="75" max="16384" width="9.5703125" style="95"/>
  </cols>
  <sheetData>
    <row r="1" spans="1:74" ht="13.35" customHeight="1" x14ac:dyDescent="0.2">
      <c r="A1" s="931" t="s">
        <v>478</v>
      </c>
      <c r="B1" s="1046" t="s">
        <v>745</v>
      </c>
      <c r="C1" s="984"/>
      <c r="D1" s="984"/>
      <c r="E1" s="984"/>
      <c r="F1" s="984"/>
      <c r="G1" s="984"/>
      <c r="H1" s="984"/>
      <c r="I1" s="984"/>
      <c r="J1" s="984"/>
      <c r="K1" s="984"/>
      <c r="L1" s="984"/>
      <c r="M1" s="984"/>
      <c r="N1" s="984"/>
      <c r="O1" s="984"/>
      <c r="P1" s="984"/>
      <c r="Q1" s="984"/>
      <c r="R1" s="984"/>
      <c r="S1" s="984"/>
      <c r="T1" s="984"/>
      <c r="U1" s="984"/>
      <c r="V1" s="984"/>
      <c r="W1" s="984"/>
      <c r="X1" s="984"/>
      <c r="Y1" s="984"/>
      <c r="Z1" s="984"/>
      <c r="AA1" s="984"/>
      <c r="AB1" s="984"/>
      <c r="AC1" s="984"/>
      <c r="AD1" s="984"/>
      <c r="AE1" s="984"/>
      <c r="AF1" s="984"/>
      <c r="AG1" s="984"/>
      <c r="AH1" s="984"/>
      <c r="AI1" s="984"/>
      <c r="AJ1" s="984"/>
      <c r="AK1" s="984"/>
      <c r="AL1" s="984"/>
    </row>
    <row r="2" spans="1:74" s="96" customFormat="1" ht="13.35" customHeight="1" x14ac:dyDescent="0.2">
      <c r="A2" s="932"/>
      <c r="B2" s="296" t="str">
        <f>"U.S. Energy Information Administration  |  Short-Term Energy Outlook  - "&amp;Dates!D1</f>
        <v>U.S. Energy Information Administration  |  Short-Term Energy Outlook  - February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7"/>
      <c r="AZ2" s="847"/>
      <c r="BA2" s="847"/>
      <c r="BB2" s="847"/>
      <c r="BC2" s="847"/>
      <c r="BD2" s="716"/>
      <c r="BE2" s="716"/>
      <c r="BF2" s="716"/>
      <c r="BG2" s="847"/>
      <c r="BH2" s="847"/>
      <c r="BI2" s="847"/>
      <c r="BJ2" s="199"/>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ht="11.25"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6"/>
      <c r="B5" s="97" t="s">
        <v>90</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894"/>
      <c r="BA5" s="894"/>
      <c r="BB5" s="533"/>
      <c r="BC5" s="894"/>
      <c r="BD5" s="895"/>
      <c r="BE5" s="895"/>
      <c r="BF5" s="895"/>
      <c r="BG5" s="895"/>
      <c r="BH5" s="895"/>
      <c r="BI5" s="895"/>
      <c r="BJ5" s="533"/>
      <c r="BK5" s="533"/>
      <c r="BL5" s="533"/>
      <c r="BM5" s="533"/>
      <c r="BN5" s="533"/>
      <c r="BO5" s="533"/>
      <c r="BP5" s="533"/>
      <c r="BQ5" s="533"/>
      <c r="BR5" s="533"/>
      <c r="BS5" s="533"/>
      <c r="BT5" s="533"/>
      <c r="BU5" s="533"/>
      <c r="BV5" s="533"/>
    </row>
    <row r="6" spans="1:74" ht="11.1" customHeight="1" x14ac:dyDescent="0.2">
      <c r="A6" s="6" t="s">
        <v>283</v>
      </c>
      <c r="B6" s="536" t="s">
        <v>1150</v>
      </c>
      <c r="C6" s="386">
        <v>914.18136149999998</v>
      </c>
      <c r="D6" s="386">
        <v>711.94833310000001</v>
      </c>
      <c r="E6" s="386">
        <v>524.62140569999997</v>
      </c>
      <c r="F6" s="386">
        <v>341.62299710000002</v>
      </c>
      <c r="G6" s="386">
        <v>122.2751294</v>
      </c>
      <c r="H6" s="386">
        <v>25.906265009999998</v>
      </c>
      <c r="I6" s="386">
        <v>3.6306086309999999</v>
      </c>
      <c r="J6" s="386">
        <v>5.8151096290000002</v>
      </c>
      <c r="K6" s="386">
        <v>44.433335560000003</v>
      </c>
      <c r="L6" s="386">
        <v>257.47617259999998</v>
      </c>
      <c r="M6" s="386">
        <v>511.09704959999999</v>
      </c>
      <c r="N6" s="386">
        <v>780.81939920000002</v>
      </c>
      <c r="O6" s="386">
        <v>714.93977519999999</v>
      </c>
      <c r="P6" s="386">
        <v>621.23824920000004</v>
      </c>
      <c r="Q6" s="386">
        <v>585.3184996</v>
      </c>
      <c r="R6" s="386">
        <v>297.32383119999997</v>
      </c>
      <c r="S6" s="386">
        <v>144.70757259999999</v>
      </c>
      <c r="T6" s="386">
        <v>42.918999990000003</v>
      </c>
      <c r="U6" s="386">
        <v>4.73867992</v>
      </c>
      <c r="V6" s="386">
        <v>9.7173214580000007</v>
      </c>
      <c r="W6" s="386">
        <v>45.640318809999997</v>
      </c>
      <c r="X6" s="386">
        <v>206.5609187</v>
      </c>
      <c r="Y6" s="386">
        <v>504.5646706</v>
      </c>
      <c r="Z6" s="386">
        <v>623.9022453</v>
      </c>
      <c r="AA6" s="386">
        <v>840.61445300000003</v>
      </c>
      <c r="AB6" s="386">
        <v>575.71182320000003</v>
      </c>
      <c r="AC6" s="386">
        <v>489.33456669999998</v>
      </c>
      <c r="AD6" s="386">
        <v>281.0725511</v>
      </c>
      <c r="AE6" s="386">
        <v>113.8054209</v>
      </c>
      <c r="AF6" s="386">
        <v>19.60081782</v>
      </c>
      <c r="AG6" s="386">
        <v>4.0224879160000002</v>
      </c>
      <c r="AH6" s="386">
        <v>9.0955307609999991</v>
      </c>
      <c r="AI6" s="386">
        <v>37.330721330000003</v>
      </c>
      <c r="AJ6" s="386">
        <v>186.4055745</v>
      </c>
      <c r="AK6" s="386">
        <v>429.99647299999998</v>
      </c>
      <c r="AL6" s="386">
        <v>703.91114909999999</v>
      </c>
      <c r="AM6" s="386">
        <v>946.49830710000003</v>
      </c>
      <c r="AN6" s="386">
        <v>686.3934835</v>
      </c>
      <c r="AO6" s="386">
        <v>470.08651040000001</v>
      </c>
      <c r="AP6" s="386">
        <v>278.6970809</v>
      </c>
      <c r="AQ6" s="386">
        <v>135.96738540000001</v>
      </c>
      <c r="AR6" s="386">
        <v>19.730805119999999</v>
      </c>
      <c r="AS6" s="386">
        <v>4.0988937080000003</v>
      </c>
      <c r="AT6" s="386">
        <v>10.447566269999999</v>
      </c>
      <c r="AU6" s="386">
        <v>39.770400109999997</v>
      </c>
      <c r="AV6" s="386">
        <v>215.4081649</v>
      </c>
      <c r="AW6" s="386">
        <v>462.76495610000001</v>
      </c>
      <c r="AX6" s="386">
        <v>747.67225940000003</v>
      </c>
      <c r="AY6" s="386">
        <v>879.03622170000006</v>
      </c>
      <c r="AZ6" s="358">
        <v>709.79803460000005</v>
      </c>
      <c r="BA6" s="358">
        <v>527.66866340000001</v>
      </c>
      <c r="BB6" s="358">
        <v>298.99469959999999</v>
      </c>
      <c r="BC6" s="358">
        <v>134.8959452</v>
      </c>
      <c r="BD6" s="358">
        <v>30.906115809999999</v>
      </c>
      <c r="BE6" s="358">
        <v>7.2230456079999996</v>
      </c>
      <c r="BF6" s="358">
        <v>11.089692599999999</v>
      </c>
      <c r="BG6" s="358">
        <v>55.137133349999999</v>
      </c>
      <c r="BH6" s="358">
        <v>236.73789389999999</v>
      </c>
      <c r="BI6" s="358">
        <v>478.70508560000002</v>
      </c>
      <c r="BJ6" s="358">
        <v>713.40720050000004</v>
      </c>
      <c r="BK6" s="358">
        <v>790.4925303</v>
      </c>
      <c r="BL6" s="358">
        <v>643.75721980000003</v>
      </c>
      <c r="BM6" s="358">
        <v>525.26858270000002</v>
      </c>
      <c r="BN6" s="358">
        <v>297.63403490000002</v>
      </c>
      <c r="BO6" s="358">
        <v>134.29996589999999</v>
      </c>
      <c r="BP6" s="358">
        <v>30.811192370000001</v>
      </c>
      <c r="BQ6" s="358">
        <v>7.2080409120000004</v>
      </c>
      <c r="BR6" s="358">
        <v>11.05739623</v>
      </c>
      <c r="BS6" s="358">
        <v>54.932996060000001</v>
      </c>
      <c r="BT6" s="358">
        <v>235.71963890000001</v>
      </c>
      <c r="BU6" s="358">
        <v>476.63941069999998</v>
      </c>
      <c r="BV6" s="358">
        <v>710.30423619999999</v>
      </c>
    </row>
    <row r="7" spans="1:74" ht="11.1" customHeight="1" x14ac:dyDescent="0.2">
      <c r="A7" s="6" t="s">
        <v>42</v>
      </c>
      <c r="B7" s="761" t="s">
        <v>1004</v>
      </c>
      <c r="C7" s="386">
        <v>1302.846528</v>
      </c>
      <c r="D7" s="386">
        <v>993.63544909999996</v>
      </c>
      <c r="E7" s="386">
        <v>840.83390499999996</v>
      </c>
      <c r="F7" s="386">
        <v>543.77245379999999</v>
      </c>
      <c r="G7" s="386">
        <v>186.8190409</v>
      </c>
      <c r="H7" s="386">
        <v>53.314444819999999</v>
      </c>
      <c r="I7" s="386">
        <v>2.9959603979999998</v>
      </c>
      <c r="J7" s="386">
        <v>3.4607944260000001</v>
      </c>
      <c r="K7" s="386">
        <v>108.0106553</v>
      </c>
      <c r="L7" s="386">
        <v>386.30405100000002</v>
      </c>
      <c r="M7" s="386">
        <v>613.49936560000003</v>
      </c>
      <c r="N7" s="386">
        <v>982.56180270000004</v>
      </c>
      <c r="O7" s="386">
        <v>925.5716615</v>
      </c>
      <c r="P7" s="386">
        <v>940.17982600000005</v>
      </c>
      <c r="Q7" s="386">
        <v>850.32459329999995</v>
      </c>
      <c r="R7" s="386">
        <v>467.91429140000002</v>
      </c>
      <c r="S7" s="386">
        <v>282.7496203</v>
      </c>
      <c r="T7" s="386">
        <v>69.095519550000006</v>
      </c>
      <c r="U7" s="386">
        <v>1.1578896890000001</v>
      </c>
      <c r="V7" s="386">
        <v>24.62843157</v>
      </c>
      <c r="W7" s="386">
        <v>65.56919972</v>
      </c>
      <c r="X7" s="386">
        <v>288.66043209999998</v>
      </c>
      <c r="Y7" s="386">
        <v>788.40661869999997</v>
      </c>
      <c r="Z7" s="386">
        <v>853.44986849999998</v>
      </c>
      <c r="AA7" s="386">
        <v>1087.755361</v>
      </c>
      <c r="AB7" s="386">
        <v>915.36082169999997</v>
      </c>
      <c r="AC7" s="386">
        <v>762.27278899999999</v>
      </c>
      <c r="AD7" s="386">
        <v>543.65350060000003</v>
      </c>
      <c r="AE7" s="386">
        <v>191.31195220000001</v>
      </c>
      <c r="AF7" s="386">
        <v>17.134330250000001</v>
      </c>
      <c r="AG7" s="386">
        <v>0.62491885899999999</v>
      </c>
      <c r="AH7" s="386">
        <v>16.720972410000002</v>
      </c>
      <c r="AI7" s="386">
        <v>95.044122990000005</v>
      </c>
      <c r="AJ7" s="386">
        <v>380.8529676</v>
      </c>
      <c r="AK7" s="386">
        <v>606.96390719999999</v>
      </c>
      <c r="AL7" s="386">
        <v>1059.927271</v>
      </c>
      <c r="AM7" s="386">
        <v>1248.032512</v>
      </c>
      <c r="AN7" s="386">
        <v>1074.8187820000001</v>
      </c>
      <c r="AO7" s="386">
        <v>790.71677250000005</v>
      </c>
      <c r="AP7" s="386">
        <v>513.94525220000003</v>
      </c>
      <c r="AQ7" s="386">
        <v>229.62721959999999</v>
      </c>
      <c r="AR7" s="386">
        <v>26.333410780000001</v>
      </c>
      <c r="AS7" s="386">
        <v>1.6463472349999999</v>
      </c>
      <c r="AT7" s="386">
        <v>25.653308240000001</v>
      </c>
      <c r="AU7" s="386">
        <v>92.039624680000003</v>
      </c>
      <c r="AV7" s="386">
        <v>381.40085820000002</v>
      </c>
      <c r="AW7" s="386">
        <v>756.00715930000001</v>
      </c>
      <c r="AX7" s="386">
        <v>1177.0001219999999</v>
      </c>
      <c r="AY7" s="386">
        <v>1287.2063869999999</v>
      </c>
      <c r="AZ7" s="358">
        <v>1094.5357770000001</v>
      </c>
      <c r="BA7" s="358">
        <v>855.07738889999996</v>
      </c>
      <c r="BB7" s="358">
        <v>525.05523419999997</v>
      </c>
      <c r="BC7" s="358">
        <v>247.41521409999999</v>
      </c>
      <c r="BD7" s="358">
        <v>47.614491430000001</v>
      </c>
      <c r="BE7" s="358">
        <v>8.028225033</v>
      </c>
      <c r="BF7" s="358">
        <v>17.329448580000001</v>
      </c>
      <c r="BG7" s="358">
        <v>104.74103700000001</v>
      </c>
      <c r="BH7" s="358">
        <v>399.99448599999999</v>
      </c>
      <c r="BI7" s="358">
        <v>670.14133709999999</v>
      </c>
      <c r="BJ7" s="358">
        <v>963.66413390000002</v>
      </c>
      <c r="BK7" s="358">
        <v>1124.786435</v>
      </c>
      <c r="BL7" s="358">
        <v>963.96289179999997</v>
      </c>
      <c r="BM7" s="358">
        <v>852.17189929999995</v>
      </c>
      <c r="BN7" s="358">
        <v>523.28373720000002</v>
      </c>
      <c r="BO7" s="358">
        <v>246.5958195</v>
      </c>
      <c r="BP7" s="358">
        <v>47.470599559999997</v>
      </c>
      <c r="BQ7" s="358">
        <v>8.0077626800000008</v>
      </c>
      <c r="BR7" s="358">
        <v>17.28167178</v>
      </c>
      <c r="BS7" s="358">
        <v>104.41400299999999</v>
      </c>
      <c r="BT7" s="358">
        <v>398.657466</v>
      </c>
      <c r="BU7" s="358">
        <v>667.86975140000004</v>
      </c>
      <c r="BV7" s="358">
        <v>960.38882560000002</v>
      </c>
    </row>
    <row r="8" spans="1:74" ht="11.1" customHeight="1" x14ac:dyDescent="0.2">
      <c r="A8" s="6" t="s">
        <v>43</v>
      </c>
      <c r="B8" s="761" t="s">
        <v>1005</v>
      </c>
      <c r="C8" s="386">
        <v>1242.2811819999999</v>
      </c>
      <c r="D8" s="386">
        <v>932.53739099999996</v>
      </c>
      <c r="E8" s="386">
        <v>758.35188819999996</v>
      </c>
      <c r="F8" s="386">
        <v>494.64814660000002</v>
      </c>
      <c r="G8" s="386">
        <v>145.74425450000001</v>
      </c>
      <c r="H8" s="386">
        <v>27.060358390000001</v>
      </c>
      <c r="I8" s="386">
        <v>1.7166652410000001</v>
      </c>
      <c r="J8" s="386">
        <v>3.4224505289999998</v>
      </c>
      <c r="K8" s="386">
        <v>67.349914369999993</v>
      </c>
      <c r="L8" s="386">
        <v>393.38561270000002</v>
      </c>
      <c r="M8" s="386">
        <v>588.395039</v>
      </c>
      <c r="N8" s="386">
        <v>980.40596049999999</v>
      </c>
      <c r="O8" s="386">
        <v>843.05915319999997</v>
      </c>
      <c r="P8" s="386">
        <v>813.74453940000001</v>
      </c>
      <c r="Q8" s="386">
        <v>794.44997969999997</v>
      </c>
      <c r="R8" s="386">
        <v>367.24592030000002</v>
      </c>
      <c r="S8" s="386">
        <v>241.39107340000001</v>
      </c>
      <c r="T8" s="386">
        <v>44.027052380000001</v>
      </c>
      <c r="U8" s="386">
        <v>1.2455370910000001</v>
      </c>
      <c r="V8" s="386">
        <v>12.803656220000001</v>
      </c>
      <c r="W8" s="386">
        <v>57.235848220000001</v>
      </c>
      <c r="X8" s="386">
        <v>272.60198250000002</v>
      </c>
      <c r="Y8" s="386">
        <v>714.66121699999997</v>
      </c>
      <c r="Z8" s="386">
        <v>789.61153950000005</v>
      </c>
      <c r="AA8" s="386">
        <v>1021.659071</v>
      </c>
      <c r="AB8" s="386">
        <v>831.7129731</v>
      </c>
      <c r="AC8" s="386">
        <v>670.97788000000003</v>
      </c>
      <c r="AD8" s="386">
        <v>430.42407960000003</v>
      </c>
      <c r="AE8" s="386">
        <v>128.23639230000001</v>
      </c>
      <c r="AF8" s="386">
        <v>9.0048663930000004</v>
      </c>
      <c r="AG8" s="386">
        <v>1.2439803780000001</v>
      </c>
      <c r="AH8" s="386">
        <v>7.6111295989999999</v>
      </c>
      <c r="AI8" s="386">
        <v>62.164106050000001</v>
      </c>
      <c r="AJ8" s="386">
        <v>306.00816509999999</v>
      </c>
      <c r="AK8" s="386">
        <v>551.56788930000005</v>
      </c>
      <c r="AL8" s="386">
        <v>999.19670780000001</v>
      </c>
      <c r="AM8" s="386">
        <v>1217.2704739999999</v>
      </c>
      <c r="AN8" s="386">
        <v>974.07741239999996</v>
      </c>
      <c r="AO8" s="386">
        <v>672.57093450000002</v>
      </c>
      <c r="AP8" s="386">
        <v>421.4924489</v>
      </c>
      <c r="AQ8" s="386">
        <v>190.79816729999999</v>
      </c>
      <c r="AR8" s="386">
        <v>10.054822509999999</v>
      </c>
      <c r="AS8" s="386">
        <v>1E-10</v>
      </c>
      <c r="AT8" s="386">
        <v>15.22677687</v>
      </c>
      <c r="AU8" s="386">
        <v>55.605637340000001</v>
      </c>
      <c r="AV8" s="386">
        <v>339.63917609999999</v>
      </c>
      <c r="AW8" s="386">
        <v>686.20165020000002</v>
      </c>
      <c r="AX8" s="386">
        <v>1105.436252</v>
      </c>
      <c r="AY8" s="386">
        <v>1219.5387049999999</v>
      </c>
      <c r="AZ8" s="358">
        <v>1036.2913900000001</v>
      </c>
      <c r="BA8" s="358">
        <v>776.90684239999996</v>
      </c>
      <c r="BB8" s="358">
        <v>443.70123169999999</v>
      </c>
      <c r="BC8" s="358">
        <v>188.4389473</v>
      </c>
      <c r="BD8" s="358">
        <v>23.658911310000001</v>
      </c>
      <c r="BE8" s="358">
        <v>4.2619102299999998</v>
      </c>
      <c r="BF8" s="358">
        <v>9.7450496350000009</v>
      </c>
      <c r="BG8" s="358">
        <v>71.827435309999998</v>
      </c>
      <c r="BH8" s="358">
        <v>342.62343800000002</v>
      </c>
      <c r="BI8" s="358">
        <v>620.09100330000001</v>
      </c>
      <c r="BJ8" s="358">
        <v>900.5345671</v>
      </c>
      <c r="BK8" s="358">
        <v>1051.073445</v>
      </c>
      <c r="BL8" s="358">
        <v>895.8072694</v>
      </c>
      <c r="BM8" s="358">
        <v>774.30770399999994</v>
      </c>
      <c r="BN8" s="358">
        <v>442.19074540000003</v>
      </c>
      <c r="BO8" s="358">
        <v>187.78775709999999</v>
      </c>
      <c r="BP8" s="358">
        <v>23.570571770000001</v>
      </c>
      <c r="BQ8" s="358">
        <v>4.2458728519999998</v>
      </c>
      <c r="BR8" s="358">
        <v>9.7094175200000006</v>
      </c>
      <c r="BS8" s="358">
        <v>71.578224070000005</v>
      </c>
      <c r="BT8" s="358">
        <v>341.48533659999998</v>
      </c>
      <c r="BU8" s="358">
        <v>618.04566939999995</v>
      </c>
      <c r="BV8" s="358">
        <v>897.56483400000002</v>
      </c>
    </row>
    <row r="9" spans="1:74" ht="11.1" customHeight="1" x14ac:dyDescent="0.2">
      <c r="A9" s="6" t="s">
        <v>44</v>
      </c>
      <c r="B9" s="761" t="s">
        <v>1006</v>
      </c>
      <c r="C9" s="386">
        <v>1391.4426989999999</v>
      </c>
      <c r="D9" s="386">
        <v>1084.3952019999999</v>
      </c>
      <c r="E9" s="386">
        <v>790.98242640000001</v>
      </c>
      <c r="F9" s="386">
        <v>567.15237939999997</v>
      </c>
      <c r="G9" s="386">
        <v>159.4376843</v>
      </c>
      <c r="H9" s="386">
        <v>26.035990689999998</v>
      </c>
      <c r="I9" s="386">
        <v>3.4251328729999999</v>
      </c>
      <c r="J9" s="386">
        <v>13.61523257</v>
      </c>
      <c r="K9" s="386">
        <v>82.04523451</v>
      </c>
      <c r="L9" s="386">
        <v>425.39014179999998</v>
      </c>
      <c r="M9" s="386">
        <v>694.65254449999998</v>
      </c>
      <c r="N9" s="386">
        <v>1105.427968</v>
      </c>
      <c r="O9" s="386">
        <v>998.48798060000001</v>
      </c>
      <c r="P9" s="386">
        <v>880.9158473</v>
      </c>
      <c r="Q9" s="386">
        <v>848.97584540000003</v>
      </c>
      <c r="R9" s="386">
        <v>441.65033440000002</v>
      </c>
      <c r="S9" s="386">
        <v>215.87070969999999</v>
      </c>
      <c r="T9" s="386">
        <v>43.481613279999998</v>
      </c>
      <c r="U9" s="386">
        <v>5.9572187980000004</v>
      </c>
      <c r="V9" s="386">
        <v>20.829677780000001</v>
      </c>
      <c r="W9" s="386">
        <v>67.213807130000006</v>
      </c>
      <c r="X9" s="386">
        <v>337.2665571</v>
      </c>
      <c r="Y9" s="386">
        <v>735.55483049999998</v>
      </c>
      <c r="Z9" s="386">
        <v>825.58686350000005</v>
      </c>
      <c r="AA9" s="386">
        <v>1192.4566400000001</v>
      </c>
      <c r="AB9" s="386">
        <v>775.21942920000004</v>
      </c>
      <c r="AC9" s="386">
        <v>689.82638320000001</v>
      </c>
      <c r="AD9" s="386">
        <v>392.8189835</v>
      </c>
      <c r="AE9" s="386">
        <v>133.91481949999999</v>
      </c>
      <c r="AF9" s="386">
        <v>19.319931029999999</v>
      </c>
      <c r="AG9" s="386">
        <v>7.1071202700000002</v>
      </c>
      <c r="AH9" s="386">
        <v>13.14931842</v>
      </c>
      <c r="AI9" s="386">
        <v>47.446655479999997</v>
      </c>
      <c r="AJ9" s="386">
        <v>293.39596060000002</v>
      </c>
      <c r="AK9" s="386">
        <v>594.21320149999997</v>
      </c>
      <c r="AL9" s="386">
        <v>1030.352549</v>
      </c>
      <c r="AM9" s="386">
        <v>1357.399228</v>
      </c>
      <c r="AN9" s="386">
        <v>1075.27016</v>
      </c>
      <c r="AO9" s="386">
        <v>676.04104819999998</v>
      </c>
      <c r="AP9" s="386">
        <v>454.95358529999999</v>
      </c>
      <c r="AQ9" s="386">
        <v>246.54945559999999</v>
      </c>
      <c r="AR9" s="386">
        <v>17.605924739999999</v>
      </c>
      <c r="AS9" s="386">
        <v>1.7665938320000001</v>
      </c>
      <c r="AT9" s="386">
        <v>20.923207869999999</v>
      </c>
      <c r="AU9" s="386">
        <v>63.921128420000002</v>
      </c>
      <c r="AV9" s="386">
        <v>302.99146039999999</v>
      </c>
      <c r="AW9" s="386">
        <v>742.18038360000003</v>
      </c>
      <c r="AX9" s="386">
        <v>1191.6275909999999</v>
      </c>
      <c r="AY9" s="386">
        <v>1350.151302</v>
      </c>
      <c r="AZ9" s="358">
        <v>1092.4527869999999</v>
      </c>
      <c r="BA9" s="358">
        <v>806.31956530000002</v>
      </c>
      <c r="BB9" s="358">
        <v>457.07921670000002</v>
      </c>
      <c r="BC9" s="358">
        <v>204.00771309999999</v>
      </c>
      <c r="BD9" s="358">
        <v>33.871028010000003</v>
      </c>
      <c r="BE9" s="358">
        <v>8.3215467299999997</v>
      </c>
      <c r="BF9" s="358">
        <v>19.116545219999999</v>
      </c>
      <c r="BG9" s="358">
        <v>91.932513360000002</v>
      </c>
      <c r="BH9" s="358">
        <v>377.26895680000001</v>
      </c>
      <c r="BI9" s="358">
        <v>704.53032189999999</v>
      </c>
      <c r="BJ9" s="358">
        <v>1028.55476</v>
      </c>
      <c r="BK9" s="358">
        <v>1181.323504</v>
      </c>
      <c r="BL9" s="358">
        <v>981.82095519999996</v>
      </c>
      <c r="BM9" s="358">
        <v>804.30116090000001</v>
      </c>
      <c r="BN9" s="358">
        <v>455.94002649999999</v>
      </c>
      <c r="BO9" s="358">
        <v>203.50525350000001</v>
      </c>
      <c r="BP9" s="358">
        <v>33.792991559999997</v>
      </c>
      <c r="BQ9" s="358">
        <v>8.3046694950000006</v>
      </c>
      <c r="BR9" s="358">
        <v>19.072804850000001</v>
      </c>
      <c r="BS9" s="358">
        <v>91.716994409999998</v>
      </c>
      <c r="BT9" s="358">
        <v>376.33249260000002</v>
      </c>
      <c r="BU9" s="358">
        <v>702.75792950000005</v>
      </c>
      <c r="BV9" s="358">
        <v>1025.952628</v>
      </c>
    </row>
    <row r="10" spans="1:74" ht="11.1" customHeight="1" x14ac:dyDescent="0.2">
      <c r="A10" s="6" t="s">
        <v>45</v>
      </c>
      <c r="B10" s="761" t="s">
        <v>1007</v>
      </c>
      <c r="C10" s="386">
        <v>1442.052588</v>
      </c>
      <c r="D10" s="386">
        <v>1194.254177</v>
      </c>
      <c r="E10" s="386">
        <v>847.38116990000003</v>
      </c>
      <c r="F10" s="386">
        <v>577.62816310000005</v>
      </c>
      <c r="G10" s="386">
        <v>184.66299860000001</v>
      </c>
      <c r="H10" s="386">
        <v>29.600440599999999</v>
      </c>
      <c r="I10" s="386">
        <v>9.1582806800000007</v>
      </c>
      <c r="J10" s="386">
        <v>18.216093520000001</v>
      </c>
      <c r="K10" s="386">
        <v>83.950782610000005</v>
      </c>
      <c r="L10" s="386">
        <v>404.99835999999999</v>
      </c>
      <c r="M10" s="386">
        <v>825.15988519999996</v>
      </c>
      <c r="N10" s="386">
        <v>1288.9163920000001</v>
      </c>
      <c r="O10" s="386">
        <v>1182.790587</v>
      </c>
      <c r="P10" s="386">
        <v>1031.1129080000001</v>
      </c>
      <c r="Q10" s="386">
        <v>955.87142540000002</v>
      </c>
      <c r="R10" s="386">
        <v>487.60885389999999</v>
      </c>
      <c r="S10" s="386">
        <v>144.67276140000001</v>
      </c>
      <c r="T10" s="386">
        <v>22.44944276</v>
      </c>
      <c r="U10" s="386">
        <v>17.120380839999999</v>
      </c>
      <c r="V10" s="386">
        <v>16.507224430000001</v>
      </c>
      <c r="W10" s="386">
        <v>57.84342067</v>
      </c>
      <c r="X10" s="386">
        <v>359.83768209999999</v>
      </c>
      <c r="Y10" s="386">
        <v>744.44859169999995</v>
      </c>
      <c r="Z10" s="386">
        <v>903.3825683</v>
      </c>
      <c r="AA10" s="386">
        <v>1340.765463</v>
      </c>
      <c r="AB10" s="386">
        <v>760.42966360000003</v>
      </c>
      <c r="AC10" s="386">
        <v>737.74956780000002</v>
      </c>
      <c r="AD10" s="386">
        <v>398.13247209999997</v>
      </c>
      <c r="AE10" s="386">
        <v>164.13797310000001</v>
      </c>
      <c r="AF10" s="386">
        <v>35.150974130000002</v>
      </c>
      <c r="AG10" s="386">
        <v>12.196674700000001</v>
      </c>
      <c r="AH10" s="386">
        <v>21.54175081</v>
      </c>
      <c r="AI10" s="386">
        <v>54.100058699999998</v>
      </c>
      <c r="AJ10" s="386">
        <v>267.83924769999999</v>
      </c>
      <c r="AK10" s="386">
        <v>698.65238220000003</v>
      </c>
      <c r="AL10" s="386">
        <v>1082.4859429999999</v>
      </c>
      <c r="AM10" s="386">
        <v>1406.2551639999999</v>
      </c>
      <c r="AN10" s="386">
        <v>1198.2192170000001</v>
      </c>
      <c r="AO10" s="386">
        <v>670.29022959999998</v>
      </c>
      <c r="AP10" s="386">
        <v>437.51160069999997</v>
      </c>
      <c r="AQ10" s="386">
        <v>201.0314324</v>
      </c>
      <c r="AR10" s="386">
        <v>34.327629020000003</v>
      </c>
      <c r="AS10" s="386">
        <v>8.6194790139999995</v>
      </c>
      <c r="AT10" s="386">
        <v>23.474305229999999</v>
      </c>
      <c r="AU10" s="386">
        <v>66.775989409999994</v>
      </c>
      <c r="AV10" s="386">
        <v>271.54231140000002</v>
      </c>
      <c r="AW10" s="386">
        <v>704.75268570000003</v>
      </c>
      <c r="AX10" s="386">
        <v>1184.5197880000001</v>
      </c>
      <c r="AY10" s="386">
        <v>1369.5105430000001</v>
      </c>
      <c r="AZ10" s="358">
        <v>1077.5725420000001</v>
      </c>
      <c r="BA10" s="358">
        <v>810.90442310000003</v>
      </c>
      <c r="BB10" s="358">
        <v>453.57259529999999</v>
      </c>
      <c r="BC10" s="358">
        <v>199.20243360000001</v>
      </c>
      <c r="BD10" s="358">
        <v>41.541808670000002</v>
      </c>
      <c r="BE10" s="358">
        <v>14.190719209999999</v>
      </c>
      <c r="BF10" s="358">
        <v>24.831418060000001</v>
      </c>
      <c r="BG10" s="358">
        <v>112.2648672</v>
      </c>
      <c r="BH10" s="358">
        <v>404.32619460000001</v>
      </c>
      <c r="BI10" s="358">
        <v>772.41857870000001</v>
      </c>
      <c r="BJ10" s="358">
        <v>1135.339966</v>
      </c>
      <c r="BK10" s="358">
        <v>1273.177351</v>
      </c>
      <c r="BL10" s="358">
        <v>1030.0940740000001</v>
      </c>
      <c r="BM10" s="358">
        <v>809.57410300000004</v>
      </c>
      <c r="BN10" s="358">
        <v>452.88226500000002</v>
      </c>
      <c r="BO10" s="358">
        <v>198.9334988</v>
      </c>
      <c r="BP10" s="358">
        <v>41.50753606</v>
      </c>
      <c r="BQ10" s="358">
        <v>14.18073613</v>
      </c>
      <c r="BR10" s="358">
        <v>24.806552499999999</v>
      </c>
      <c r="BS10" s="358">
        <v>112.12601479999999</v>
      </c>
      <c r="BT10" s="358">
        <v>403.71840889999999</v>
      </c>
      <c r="BU10" s="358">
        <v>771.13602130000004</v>
      </c>
      <c r="BV10" s="358">
        <v>1133.398408</v>
      </c>
    </row>
    <row r="11" spans="1:74" ht="11.1" customHeight="1" x14ac:dyDescent="0.2">
      <c r="A11" s="6" t="s">
        <v>192</v>
      </c>
      <c r="B11" s="761" t="s">
        <v>1063</v>
      </c>
      <c r="C11" s="386">
        <v>644.13629330000003</v>
      </c>
      <c r="D11" s="386">
        <v>411.61212119999999</v>
      </c>
      <c r="E11" s="386">
        <v>285.66358150000002</v>
      </c>
      <c r="F11" s="386">
        <v>156.24675490000001</v>
      </c>
      <c r="G11" s="386">
        <v>30.8642073</v>
      </c>
      <c r="H11" s="386">
        <v>0.93832017999999995</v>
      </c>
      <c r="I11" s="386">
        <v>2.6139301E-2</v>
      </c>
      <c r="J11" s="386">
        <v>5.2197743999999997E-2</v>
      </c>
      <c r="K11" s="386">
        <v>12.682752819999999</v>
      </c>
      <c r="L11" s="386">
        <v>176.19579680000001</v>
      </c>
      <c r="M11" s="386">
        <v>266.81354210000001</v>
      </c>
      <c r="N11" s="386">
        <v>535.08088080000005</v>
      </c>
      <c r="O11" s="386">
        <v>448.81065419999999</v>
      </c>
      <c r="P11" s="386">
        <v>306.79021160000002</v>
      </c>
      <c r="Q11" s="386">
        <v>300.7515727</v>
      </c>
      <c r="R11" s="386">
        <v>116.1012076</v>
      </c>
      <c r="S11" s="386">
        <v>64.942472050000006</v>
      </c>
      <c r="T11" s="386">
        <v>8.5228997349999993</v>
      </c>
      <c r="U11" s="386">
        <v>2.5714655999999999E-2</v>
      </c>
      <c r="V11" s="386">
        <v>0.15409906500000001</v>
      </c>
      <c r="W11" s="386">
        <v>9.3056298749999993</v>
      </c>
      <c r="X11" s="386">
        <v>110.01393880000001</v>
      </c>
      <c r="Y11" s="386">
        <v>324.58419689999999</v>
      </c>
      <c r="Z11" s="386">
        <v>452.25074549999999</v>
      </c>
      <c r="AA11" s="386">
        <v>572.60240169999997</v>
      </c>
      <c r="AB11" s="386">
        <v>403.76532509999998</v>
      </c>
      <c r="AC11" s="386">
        <v>269.34208899999999</v>
      </c>
      <c r="AD11" s="386">
        <v>110.8060378</v>
      </c>
      <c r="AE11" s="386">
        <v>24.01895833</v>
      </c>
      <c r="AF11" s="386">
        <v>0.61481713100000002</v>
      </c>
      <c r="AG11" s="386">
        <v>2.5346365999999999E-2</v>
      </c>
      <c r="AH11" s="386">
        <v>5.0640576E-2</v>
      </c>
      <c r="AI11" s="386">
        <v>9.9589095489999995</v>
      </c>
      <c r="AJ11" s="386">
        <v>108.7618755</v>
      </c>
      <c r="AK11" s="386">
        <v>222.84467069999999</v>
      </c>
      <c r="AL11" s="386">
        <v>511.3166387</v>
      </c>
      <c r="AM11" s="386">
        <v>723.31965209999998</v>
      </c>
      <c r="AN11" s="386">
        <v>403.9034322</v>
      </c>
      <c r="AO11" s="386">
        <v>271.61224199999998</v>
      </c>
      <c r="AP11" s="386">
        <v>92.188162640000002</v>
      </c>
      <c r="AQ11" s="386">
        <v>37.7886205</v>
      </c>
      <c r="AR11" s="386">
        <v>0.51641817899999998</v>
      </c>
      <c r="AS11" s="386">
        <v>1E-10</v>
      </c>
      <c r="AT11" s="386">
        <v>1.030644031</v>
      </c>
      <c r="AU11" s="386">
        <v>10.293545849999999</v>
      </c>
      <c r="AV11" s="386">
        <v>131.63357070000001</v>
      </c>
      <c r="AW11" s="386">
        <v>304.75045419999998</v>
      </c>
      <c r="AX11" s="386">
        <v>530.32980050000003</v>
      </c>
      <c r="AY11" s="386">
        <v>644.21566610000002</v>
      </c>
      <c r="AZ11" s="358">
        <v>512.52251179999996</v>
      </c>
      <c r="BA11" s="358">
        <v>315.9241222</v>
      </c>
      <c r="BB11" s="358">
        <v>133.0259427</v>
      </c>
      <c r="BC11" s="358">
        <v>41.908274720000001</v>
      </c>
      <c r="BD11" s="358">
        <v>1.993009939</v>
      </c>
      <c r="BE11" s="358">
        <v>9.3147260999999995E-2</v>
      </c>
      <c r="BF11" s="358">
        <v>0.36077027</v>
      </c>
      <c r="BG11" s="358">
        <v>11.885753640000001</v>
      </c>
      <c r="BH11" s="358">
        <v>118.0653238</v>
      </c>
      <c r="BI11" s="358">
        <v>294.4200902</v>
      </c>
      <c r="BJ11" s="358">
        <v>459.56452819999998</v>
      </c>
      <c r="BK11" s="358">
        <v>529.55167019999999</v>
      </c>
      <c r="BL11" s="358">
        <v>413.53932880000002</v>
      </c>
      <c r="BM11" s="358">
        <v>313.89165480000003</v>
      </c>
      <c r="BN11" s="358">
        <v>132.17262830000001</v>
      </c>
      <c r="BO11" s="358">
        <v>41.630923899999999</v>
      </c>
      <c r="BP11" s="358">
        <v>1.9779590469999999</v>
      </c>
      <c r="BQ11" s="358">
        <v>9.2048330999999997E-2</v>
      </c>
      <c r="BR11" s="358">
        <v>0.35732079500000002</v>
      </c>
      <c r="BS11" s="358">
        <v>11.80088892</v>
      </c>
      <c r="BT11" s="358">
        <v>117.3128023</v>
      </c>
      <c r="BU11" s="358">
        <v>292.52074340000001</v>
      </c>
      <c r="BV11" s="358">
        <v>456.52003259999998</v>
      </c>
    </row>
    <row r="12" spans="1:74" ht="11.1" customHeight="1" x14ac:dyDescent="0.2">
      <c r="A12" s="6" t="s">
        <v>46</v>
      </c>
      <c r="B12" s="761" t="s">
        <v>1009</v>
      </c>
      <c r="C12" s="386">
        <v>846.84227739999994</v>
      </c>
      <c r="D12" s="386">
        <v>591.02649880000001</v>
      </c>
      <c r="E12" s="386">
        <v>387.57671749999997</v>
      </c>
      <c r="F12" s="386">
        <v>217.06351430000001</v>
      </c>
      <c r="G12" s="386">
        <v>31.849938030000001</v>
      </c>
      <c r="H12" s="386">
        <v>0.69157178500000005</v>
      </c>
      <c r="I12" s="386">
        <v>1E-10</v>
      </c>
      <c r="J12" s="386">
        <v>1E-10</v>
      </c>
      <c r="K12" s="386">
        <v>22.6155206</v>
      </c>
      <c r="L12" s="386">
        <v>240.3692709</v>
      </c>
      <c r="M12" s="386">
        <v>429.06111449999997</v>
      </c>
      <c r="N12" s="386">
        <v>671.08911569999998</v>
      </c>
      <c r="O12" s="386">
        <v>577.53576529999998</v>
      </c>
      <c r="P12" s="386">
        <v>413.48928110000003</v>
      </c>
      <c r="Q12" s="386">
        <v>398.50678720000002</v>
      </c>
      <c r="R12" s="386">
        <v>187.2001491</v>
      </c>
      <c r="S12" s="386">
        <v>61.88181445</v>
      </c>
      <c r="T12" s="386">
        <v>6.9414106169999998</v>
      </c>
      <c r="U12" s="386">
        <v>1E-10</v>
      </c>
      <c r="V12" s="386">
        <v>1E-10</v>
      </c>
      <c r="W12" s="386">
        <v>13.76084457</v>
      </c>
      <c r="X12" s="386">
        <v>145.58230309999999</v>
      </c>
      <c r="Y12" s="386">
        <v>414.84239669999999</v>
      </c>
      <c r="Z12" s="386">
        <v>598.15297510000005</v>
      </c>
      <c r="AA12" s="386">
        <v>853.22127880000005</v>
      </c>
      <c r="AB12" s="386">
        <v>450.0827726</v>
      </c>
      <c r="AC12" s="386">
        <v>357.6798872</v>
      </c>
      <c r="AD12" s="386">
        <v>139.35413310000001</v>
      </c>
      <c r="AE12" s="386">
        <v>28.234755440000001</v>
      </c>
      <c r="AF12" s="386">
        <v>0.23038033999999999</v>
      </c>
      <c r="AG12" s="386">
        <v>1E-10</v>
      </c>
      <c r="AH12" s="386">
        <v>1E-10</v>
      </c>
      <c r="AI12" s="386">
        <v>10.76483649</v>
      </c>
      <c r="AJ12" s="386">
        <v>132.0454469</v>
      </c>
      <c r="AK12" s="386">
        <v>273.4809583</v>
      </c>
      <c r="AL12" s="386">
        <v>632.53942410000002</v>
      </c>
      <c r="AM12" s="386">
        <v>940.79109589999996</v>
      </c>
      <c r="AN12" s="386">
        <v>546.7683968</v>
      </c>
      <c r="AO12" s="386">
        <v>348.32311970000001</v>
      </c>
      <c r="AP12" s="386">
        <v>117.7145278</v>
      </c>
      <c r="AQ12" s="386">
        <v>57.210852000000003</v>
      </c>
      <c r="AR12" s="386">
        <v>1E-10</v>
      </c>
      <c r="AS12" s="386">
        <v>1E-10</v>
      </c>
      <c r="AT12" s="386">
        <v>1E-10</v>
      </c>
      <c r="AU12" s="386">
        <v>12.50571521</v>
      </c>
      <c r="AV12" s="386">
        <v>142.00282050000001</v>
      </c>
      <c r="AW12" s="386">
        <v>390.36738539999999</v>
      </c>
      <c r="AX12" s="386">
        <v>680.50105510000003</v>
      </c>
      <c r="AY12" s="386">
        <v>849.75604239999996</v>
      </c>
      <c r="AZ12" s="358">
        <v>650.08362439999996</v>
      </c>
      <c r="BA12" s="358">
        <v>405.7643794</v>
      </c>
      <c r="BB12" s="358">
        <v>174.3833759</v>
      </c>
      <c r="BC12" s="358">
        <v>53.36468035</v>
      </c>
      <c r="BD12" s="358">
        <v>2.1661783880000001</v>
      </c>
      <c r="BE12" s="358">
        <v>0</v>
      </c>
      <c r="BF12" s="358">
        <v>0.213493445</v>
      </c>
      <c r="BG12" s="358">
        <v>18.79705542</v>
      </c>
      <c r="BH12" s="358">
        <v>164.643202</v>
      </c>
      <c r="BI12" s="358">
        <v>414.50380259999997</v>
      </c>
      <c r="BJ12" s="358">
        <v>628.90700389999995</v>
      </c>
      <c r="BK12" s="358">
        <v>709.87051229999997</v>
      </c>
      <c r="BL12" s="358">
        <v>543.09963990000006</v>
      </c>
      <c r="BM12" s="358">
        <v>404.00101410000002</v>
      </c>
      <c r="BN12" s="358">
        <v>173.6596725</v>
      </c>
      <c r="BO12" s="358">
        <v>53.167764820000002</v>
      </c>
      <c r="BP12" s="358">
        <v>2.158014192</v>
      </c>
      <c r="BQ12" s="358">
        <v>0</v>
      </c>
      <c r="BR12" s="358">
        <v>0.21247347999999999</v>
      </c>
      <c r="BS12" s="358">
        <v>18.728984239999999</v>
      </c>
      <c r="BT12" s="358">
        <v>163.96144240000001</v>
      </c>
      <c r="BU12" s="358">
        <v>412.66527960000002</v>
      </c>
      <c r="BV12" s="358">
        <v>626.06898960000001</v>
      </c>
    </row>
    <row r="13" spans="1:74" ht="11.1" customHeight="1" x14ac:dyDescent="0.2">
      <c r="A13" s="6" t="s">
        <v>47</v>
      </c>
      <c r="B13" s="761" t="s">
        <v>1010</v>
      </c>
      <c r="C13" s="386">
        <v>578.02298180000003</v>
      </c>
      <c r="D13" s="386">
        <v>498.30969379999999</v>
      </c>
      <c r="E13" s="386">
        <v>262.56862360000002</v>
      </c>
      <c r="F13" s="386">
        <v>51.966639309999998</v>
      </c>
      <c r="G13" s="386">
        <v>3.8472956300000001</v>
      </c>
      <c r="H13" s="386">
        <v>1E-10</v>
      </c>
      <c r="I13" s="386">
        <v>1E-10</v>
      </c>
      <c r="J13" s="386">
        <v>7.2793765999999996E-2</v>
      </c>
      <c r="K13" s="386">
        <v>1.6656536319999999</v>
      </c>
      <c r="L13" s="386">
        <v>66.198097059999995</v>
      </c>
      <c r="M13" s="386">
        <v>298.1293005</v>
      </c>
      <c r="N13" s="386">
        <v>438.58758879999999</v>
      </c>
      <c r="O13" s="386">
        <v>401.90066209999998</v>
      </c>
      <c r="P13" s="386">
        <v>329.58902310000002</v>
      </c>
      <c r="Q13" s="386">
        <v>199.67460149999999</v>
      </c>
      <c r="R13" s="386">
        <v>85.823448249999998</v>
      </c>
      <c r="S13" s="386">
        <v>5.692877846</v>
      </c>
      <c r="T13" s="386">
        <v>7.2256896000000001E-2</v>
      </c>
      <c r="U13" s="386">
        <v>1E-10</v>
      </c>
      <c r="V13" s="386">
        <v>1E-10</v>
      </c>
      <c r="W13" s="386">
        <v>1.1733610029999999</v>
      </c>
      <c r="X13" s="386">
        <v>47.006406050000002</v>
      </c>
      <c r="Y13" s="386">
        <v>255.61283</v>
      </c>
      <c r="Z13" s="386">
        <v>391.13263819999997</v>
      </c>
      <c r="AA13" s="386">
        <v>634.49332089999996</v>
      </c>
      <c r="AB13" s="386">
        <v>255.62277879999999</v>
      </c>
      <c r="AC13" s="386">
        <v>185.02397540000001</v>
      </c>
      <c r="AD13" s="386">
        <v>45.760480960000002</v>
      </c>
      <c r="AE13" s="386">
        <v>3.2983435399999999</v>
      </c>
      <c r="AF13" s="386">
        <v>1E-10</v>
      </c>
      <c r="AG13" s="386">
        <v>1E-10</v>
      </c>
      <c r="AH13" s="386">
        <v>1E-10</v>
      </c>
      <c r="AI13" s="386">
        <v>2.068777275</v>
      </c>
      <c r="AJ13" s="386">
        <v>17.444336939999999</v>
      </c>
      <c r="AK13" s="386">
        <v>153.28651160000001</v>
      </c>
      <c r="AL13" s="386">
        <v>338.71688110000002</v>
      </c>
      <c r="AM13" s="386">
        <v>660.11855939999998</v>
      </c>
      <c r="AN13" s="386">
        <v>380.85782169999999</v>
      </c>
      <c r="AO13" s="386">
        <v>150.65493549999999</v>
      </c>
      <c r="AP13" s="386">
        <v>42.245960689999997</v>
      </c>
      <c r="AQ13" s="386">
        <v>11.116045740000001</v>
      </c>
      <c r="AR13" s="386">
        <v>1E-10</v>
      </c>
      <c r="AS13" s="386">
        <v>1E-10</v>
      </c>
      <c r="AT13" s="386">
        <v>7.1251186999999994E-2</v>
      </c>
      <c r="AU13" s="386">
        <v>1.9650384089999999</v>
      </c>
      <c r="AV13" s="386">
        <v>23.826365330000002</v>
      </c>
      <c r="AW13" s="386">
        <v>145.9984264</v>
      </c>
      <c r="AX13" s="386">
        <v>368.2601368</v>
      </c>
      <c r="AY13" s="386">
        <v>578.42476899999997</v>
      </c>
      <c r="AZ13" s="358">
        <v>368.48483979999997</v>
      </c>
      <c r="BA13" s="358">
        <v>219.98053419999999</v>
      </c>
      <c r="BB13" s="358">
        <v>71.598160500000006</v>
      </c>
      <c r="BC13" s="358">
        <v>9.7242657250000004</v>
      </c>
      <c r="BD13" s="358">
        <v>0.22000544</v>
      </c>
      <c r="BE13" s="358">
        <v>0</v>
      </c>
      <c r="BF13" s="358">
        <v>0.219859534</v>
      </c>
      <c r="BG13" s="358">
        <v>4.488173454</v>
      </c>
      <c r="BH13" s="358">
        <v>58.415972359999998</v>
      </c>
      <c r="BI13" s="358">
        <v>241.08089559999999</v>
      </c>
      <c r="BJ13" s="358">
        <v>433.78091060000003</v>
      </c>
      <c r="BK13" s="358">
        <v>483.90299210000001</v>
      </c>
      <c r="BL13" s="358">
        <v>341.44947359999998</v>
      </c>
      <c r="BM13" s="358">
        <v>218.71153090000001</v>
      </c>
      <c r="BN13" s="358">
        <v>71.175549119999999</v>
      </c>
      <c r="BO13" s="358">
        <v>9.6624596270000005</v>
      </c>
      <c r="BP13" s="358">
        <v>0.21828907</v>
      </c>
      <c r="BQ13" s="358">
        <v>0</v>
      </c>
      <c r="BR13" s="358">
        <v>0.21811006899999999</v>
      </c>
      <c r="BS13" s="358">
        <v>4.4585345890000001</v>
      </c>
      <c r="BT13" s="358">
        <v>58.054462129999997</v>
      </c>
      <c r="BU13" s="358">
        <v>239.67891729999999</v>
      </c>
      <c r="BV13" s="358">
        <v>431.30643600000002</v>
      </c>
    </row>
    <row r="14" spans="1:74" ht="11.1" customHeight="1" x14ac:dyDescent="0.2">
      <c r="A14" s="6" t="s">
        <v>48</v>
      </c>
      <c r="B14" s="761" t="s">
        <v>1011</v>
      </c>
      <c r="C14" s="386">
        <v>887.74095729999999</v>
      </c>
      <c r="D14" s="386">
        <v>806.00292879999995</v>
      </c>
      <c r="E14" s="386">
        <v>608.34541449999995</v>
      </c>
      <c r="F14" s="386">
        <v>422.16825449999999</v>
      </c>
      <c r="G14" s="386">
        <v>240.4292447</v>
      </c>
      <c r="H14" s="386">
        <v>68.967696660000001</v>
      </c>
      <c r="I14" s="386">
        <v>6.8289194719999999</v>
      </c>
      <c r="J14" s="386">
        <v>11.41495836</v>
      </c>
      <c r="K14" s="386">
        <v>65.72667285</v>
      </c>
      <c r="L14" s="386">
        <v>311.1613696</v>
      </c>
      <c r="M14" s="386">
        <v>769.77160379999998</v>
      </c>
      <c r="N14" s="386">
        <v>926.22405449999997</v>
      </c>
      <c r="O14" s="386">
        <v>967.32524360000002</v>
      </c>
      <c r="P14" s="386">
        <v>830.57722720000004</v>
      </c>
      <c r="Q14" s="386">
        <v>778.27507539999999</v>
      </c>
      <c r="R14" s="386">
        <v>451.34274349999998</v>
      </c>
      <c r="S14" s="386">
        <v>184.0931382</v>
      </c>
      <c r="T14" s="386">
        <v>101.8416084</v>
      </c>
      <c r="U14" s="386">
        <v>10.760629850000001</v>
      </c>
      <c r="V14" s="386">
        <v>18.742200700000001</v>
      </c>
      <c r="W14" s="386">
        <v>99.185504289999997</v>
      </c>
      <c r="X14" s="386">
        <v>319.4115175</v>
      </c>
      <c r="Y14" s="386">
        <v>578.75818470000002</v>
      </c>
      <c r="Z14" s="386">
        <v>774.06050979999998</v>
      </c>
      <c r="AA14" s="386">
        <v>925.30814220000002</v>
      </c>
      <c r="AB14" s="386">
        <v>677.42598520000001</v>
      </c>
      <c r="AC14" s="386">
        <v>642.20306870000002</v>
      </c>
      <c r="AD14" s="386">
        <v>392.84011959999998</v>
      </c>
      <c r="AE14" s="386">
        <v>256.24915900000002</v>
      </c>
      <c r="AF14" s="386">
        <v>45.860278319999999</v>
      </c>
      <c r="AG14" s="386">
        <v>10.26921484</v>
      </c>
      <c r="AH14" s="386">
        <v>17.06696578</v>
      </c>
      <c r="AI14" s="386">
        <v>72.43360946</v>
      </c>
      <c r="AJ14" s="386">
        <v>228.5210223</v>
      </c>
      <c r="AK14" s="386">
        <v>679.80765640000004</v>
      </c>
      <c r="AL14" s="386">
        <v>729.41785019999998</v>
      </c>
      <c r="AM14" s="386">
        <v>1003.648248</v>
      </c>
      <c r="AN14" s="386">
        <v>677.91499550000003</v>
      </c>
      <c r="AO14" s="386">
        <v>553.23285120000003</v>
      </c>
      <c r="AP14" s="386">
        <v>391.74430439999998</v>
      </c>
      <c r="AQ14" s="386">
        <v>203.48478560000001</v>
      </c>
      <c r="AR14" s="386">
        <v>54.573861819999998</v>
      </c>
      <c r="AS14" s="386">
        <v>10.398100469999999</v>
      </c>
      <c r="AT14" s="386">
        <v>16.367366910000001</v>
      </c>
      <c r="AU14" s="386">
        <v>87.089815270000003</v>
      </c>
      <c r="AV14" s="386">
        <v>308.36885080000002</v>
      </c>
      <c r="AW14" s="386">
        <v>480.36920880000002</v>
      </c>
      <c r="AX14" s="386">
        <v>641.94718569999998</v>
      </c>
      <c r="AY14" s="386">
        <v>837.53238239999996</v>
      </c>
      <c r="AZ14" s="358">
        <v>661.16621229999998</v>
      </c>
      <c r="BA14" s="358">
        <v>573.78997089999996</v>
      </c>
      <c r="BB14" s="358">
        <v>398.99404939999999</v>
      </c>
      <c r="BC14" s="358">
        <v>218.42522600000001</v>
      </c>
      <c r="BD14" s="358">
        <v>78.178644599999998</v>
      </c>
      <c r="BE14" s="358">
        <v>15.418374549999999</v>
      </c>
      <c r="BF14" s="358">
        <v>23.611205030000001</v>
      </c>
      <c r="BG14" s="358">
        <v>111.1629721</v>
      </c>
      <c r="BH14" s="358">
        <v>333.55539809999999</v>
      </c>
      <c r="BI14" s="358">
        <v>604.33566559999997</v>
      </c>
      <c r="BJ14" s="358">
        <v>864.76584249999996</v>
      </c>
      <c r="BK14" s="358">
        <v>851.63852759999997</v>
      </c>
      <c r="BL14" s="358">
        <v>694.59248390000005</v>
      </c>
      <c r="BM14" s="358">
        <v>572.3973909</v>
      </c>
      <c r="BN14" s="358">
        <v>398.03625260000001</v>
      </c>
      <c r="BO14" s="358">
        <v>217.9149109</v>
      </c>
      <c r="BP14" s="358">
        <v>78.016650040000002</v>
      </c>
      <c r="BQ14" s="358">
        <v>15.38419738</v>
      </c>
      <c r="BR14" s="358">
        <v>23.552453799999999</v>
      </c>
      <c r="BS14" s="358">
        <v>110.8913512</v>
      </c>
      <c r="BT14" s="358">
        <v>332.70737960000002</v>
      </c>
      <c r="BU14" s="358">
        <v>602.79936620000001</v>
      </c>
      <c r="BV14" s="358">
        <v>862.60565159999999</v>
      </c>
    </row>
    <row r="15" spans="1:74" ht="11.1" customHeight="1" x14ac:dyDescent="0.2">
      <c r="A15" s="6" t="s">
        <v>49</v>
      </c>
      <c r="B15" s="761" t="s">
        <v>1014</v>
      </c>
      <c r="C15" s="386">
        <v>548.51421310000001</v>
      </c>
      <c r="D15" s="386">
        <v>478.15250520000001</v>
      </c>
      <c r="E15" s="386">
        <v>401.09914670000001</v>
      </c>
      <c r="F15" s="386">
        <v>336.74604870000002</v>
      </c>
      <c r="G15" s="386">
        <v>212.4618767</v>
      </c>
      <c r="H15" s="386">
        <v>56.21286241</v>
      </c>
      <c r="I15" s="386">
        <v>10.48067586</v>
      </c>
      <c r="J15" s="386">
        <v>7.7150534259999999</v>
      </c>
      <c r="K15" s="386">
        <v>30.829634429999999</v>
      </c>
      <c r="L15" s="386">
        <v>140.00051680000001</v>
      </c>
      <c r="M15" s="386">
        <v>516.29722619999995</v>
      </c>
      <c r="N15" s="386">
        <v>626.60648619999995</v>
      </c>
      <c r="O15" s="386">
        <v>629.3222773</v>
      </c>
      <c r="P15" s="386">
        <v>590.91708659999995</v>
      </c>
      <c r="Q15" s="386">
        <v>606.59632950000002</v>
      </c>
      <c r="R15" s="386">
        <v>354.68216230000002</v>
      </c>
      <c r="S15" s="386">
        <v>190.48299410000001</v>
      </c>
      <c r="T15" s="386">
        <v>105.4822767</v>
      </c>
      <c r="U15" s="386">
        <v>11.04782737</v>
      </c>
      <c r="V15" s="386">
        <v>9.6808072149999997</v>
      </c>
      <c r="W15" s="386">
        <v>74.789464749999993</v>
      </c>
      <c r="X15" s="386">
        <v>172.20756019999999</v>
      </c>
      <c r="Y15" s="386">
        <v>383.29894689999998</v>
      </c>
      <c r="Z15" s="386">
        <v>479.01782370000001</v>
      </c>
      <c r="AA15" s="386">
        <v>576.60244130000001</v>
      </c>
      <c r="AB15" s="386">
        <v>499.82275820000001</v>
      </c>
      <c r="AC15" s="386">
        <v>491.39654890000003</v>
      </c>
      <c r="AD15" s="386">
        <v>348.1488526</v>
      </c>
      <c r="AE15" s="386">
        <v>208.95904429999999</v>
      </c>
      <c r="AF15" s="386">
        <v>57.22571765</v>
      </c>
      <c r="AG15" s="386">
        <v>7.9688912350000001</v>
      </c>
      <c r="AH15" s="386">
        <v>17.919205290000001</v>
      </c>
      <c r="AI15" s="386">
        <v>41.977495699999999</v>
      </c>
      <c r="AJ15" s="386">
        <v>144.62286209999999</v>
      </c>
      <c r="AK15" s="386">
        <v>455.96501510000002</v>
      </c>
      <c r="AL15" s="386">
        <v>483.76684069999999</v>
      </c>
      <c r="AM15" s="386">
        <v>590.433224</v>
      </c>
      <c r="AN15" s="386">
        <v>464.75250299999999</v>
      </c>
      <c r="AO15" s="386">
        <v>474.71688669999998</v>
      </c>
      <c r="AP15" s="386">
        <v>315.7351228</v>
      </c>
      <c r="AQ15" s="386">
        <v>166.24440200000001</v>
      </c>
      <c r="AR15" s="386">
        <v>52.56788778</v>
      </c>
      <c r="AS15" s="386">
        <v>15.322783080000001</v>
      </c>
      <c r="AT15" s="386">
        <v>9.3791822959999998</v>
      </c>
      <c r="AU15" s="386">
        <v>35.863673089999999</v>
      </c>
      <c r="AV15" s="386">
        <v>215.5085273</v>
      </c>
      <c r="AW15" s="386">
        <v>337.72293029999997</v>
      </c>
      <c r="AX15" s="386">
        <v>439.95746789999998</v>
      </c>
      <c r="AY15" s="386">
        <v>458.85555299999999</v>
      </c>
      <c r="AZ15" s="358">
        <v>434.68822669999997</v>
      </c>
      <c r="BA15" s="358">
        <v>424.69945000000001</v>
      </c>
      <c r="BB15" s="358">
        <v>316.18281030000003</v>
      </c>
      <c r="BC15" s="358">
        <v>185.6428009</v>
      </c>
      <c r="BD15" s="358">
        <v>74.998650549999994</v>
      </c>
      <c r="BE15" s="358">
        <v>19.34478356</v>
      </c>
      <c r="BF15" s="358">
        <v>18.404881339999999</v>
      </c>
      <c r="BG15" s="358">
        <v>55.691238720000001</v>
      </c>
      <c r="BH15" s="358">
        <v>193.84456739999999</v>
      </c>
      <c r="BI15" s="358">
        <v>390.20751209999997</v>
      </c>
      <c r="BJ15" s="358">
        <v>561.35696499999995</v>
      </c>
      <c r="BK15" s="358">
        <v>539.85482950000005</v>
      </c>
      <c r="BL15" s="358">
        <v>458.94838620000002</v>
      </c>
      <c r="BM15" s="358">
        <v>423.3522759</v>
      </c>
      <c r="BN15" s="358">
        <v>315.20026569999999</v>
      </c>
      <c r="BO15" s="358">
        <v>185.11588399999999</v>
      </c>
      <c r="BP15" s="358">
        <v>74.881996880000003</v>
      </c>
      <c r="BQ15" s="358">
        <v>19.35619062</v>
      </c>
      <c r="BR15" s="358">
        <v>18.41707779</v>
      </c>
      <c r="BS15" s="358">
        <v>55.669407169999999</v>
      </c>
      <c r="BT15" s="358">
        <v>193.48775169999999</v>
      </c>
      <c r="BU15" s="358">
        <v>389.08916850000003</v>
      </c>
      <c r="BV15" s="358">
        <v>559.51918149999995</v>
      </c>
    </row>
    <row r="16" spans="1:74" ht="11.1" customHeight="1" x14ac:dyDescent="0.2">
      <c r="A16" s="6"/>
      <c r="B16" s="761"/>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386"/>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row>
    <row r="17" spans="1:74" ht="11.1" customHeight="1" x14ac:dyDescent="0.2">
      <c r="A17" s="6"/>
      <c r="B17" s="97" t="s">
        <v>1404</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531"/>
      <c r="AZ17" s="534"/>
      <c r="BA17" s="534"/>
      <c r="BB17" s="534"/>
      <c r="BC17" s="534"/>
      <c r="BD17" s="534"/>
      <c r="BE17" s="534"/>
      <c r="BF17" s="534"/>
      <c r="BG17" s="534"/>
      <c r="BH17" s="534"/>
      <c r="BI17" s="534"/>
      <c r="BJ17" s="534"/>
      <c r="BK17" s="534"/>
      <c r="BL17" s="534"/>
      <c r="BM17" s="534"/>
      <c r="BN17" s="534"/>
      <c r="BO17" s="534"/>
      <c r="BP17" s="534"/>
      <c r="BQ17" s="534"/>
      <c r="BR17" s="534"/>
      <c r="BS17" s="534"/>
      <c r="BT17" s="534"/>
      <c r="BU17" s="534"/>
      <c r="BV17" s="534"/>
    </row>
    <row r="18" spans="1:74" ht="11.1" customHeight="1" x14ac:dyDescent="0.2">
      <c r="A18" s="6" t="s">
        <v>79</v>
      </c>
      <c r="B18" s="536" t="s">
        <v>1150</v>
      </c>
      <c r="C18" s="386">
        <v>840.06625259999998</v>
      </c>
      <c r="D18" s="386">
        <v>700.5907717</v>
      </c>
      <c r="E18" s="386">
        <v>554.48633559999996</v>
      </c>
      <c r="F18" s="386">
        <v>319.32214820000002</v>
      </c>
      <c r="G18" s="386">
        <v>133.73234009999999</v>
      </c>
      <c r="H18" s="386">
        <v>25.331247080000001</v>
      </c>
      <c r="I18" s="386">
        <v>5.5177386860000004</v>
      </c>
      <c r="J18" s="386">
        <v>9.586844911</v>
      </c>
      <c r="K18" s="386">
        <v>46.97317657</v>
      </c>
      <c r="L18" s="386">
        <v>229.65093590000001</v>
      </c>
      <c r="M18" s="386">
        <v>520.37739139999996</v>
      </c>
      <c r="N18" s="386">
        <v>721.99866529999997</v>
      </c>
      <c r="O18" s="386">
        <v>855.21847349999996</v>
      </c>
      <c r="P18" s="386">
        <v>708.86712139999997</v>
      </c>
      <c r="Q18" s="386">
        <v>568.83622170000001</v>
      </c>
      <c r="R18" s="386">
        <v>324.28533570000002</v>
      </c>
      <c r="S18" s="386">
        <v>136.08966280000001</v>
      </c>
      <c r="T18" s="386">
        <v>24.772855140000001</v>
      </c>
      <c r="U18" s="386">
        <v>5.3850006539999997</v>
      </c>
      <c r="V18" s="386">
        <v>9.3013178790000008</v>
      </c>
      <c r="W18" s="386">
        <v>45.33939531</v>
      </c>
      <c r="X18" s="386">
        <v>229.1970005</v>
      </c>
      <c r="Y18" s="386">
        <v>517.40455269999995</v>
      </c>
      <c r="Z18" s="386">
        <v>730.17485409999995</v>
      </c>
      <c r="AA18" s="386">
        <v>843.85029489999999</v>
      </c>
      <c r="AB18" s="386">
        <v>697.61017030000005</v>
      </c>
      <c r="AC18" s="386">
        <v>561.32089380000002</v>
      </c>
      <c r="AD18" s="386">
        <v>319.20451020000002</v>
      </c>
      <c r="AE18" s="386">
        <v>136.95657610000001</v>
      </c>
      <c r="AF18" s="386">
        <v>26.4355574</v>
      </c>
      <c r="AG18" s="386">
        <v>5.3417681029999997</v>
      </c>
      <c r="AH18" s="386">
        <v>9.1138806769999992</v>
      </c>
      <c r="AI18" s="386">
        <v>43.9743262</v>
      </c>
      <c r="AJ18" s="386">
        <v>224.10162560000001</v>
      </c>
      <c r="AK18" s="386">
        <v>510.58609489999998</v>
      </c>
      <c r="AL18" s="386">
        <v>709.54636540000001</v>
      </c>
      <c r="AM18" s="386">
        <v>830.75962879999997</v>
      </c>
      <c r="AN18" s="386">
        <v>675.1672767</v>
      </c>
      <c r="AO18" s="386">
        <v>541.84123529999999</v>
      </c>
      <c r="AP18" s="386">
        <v>314.78014400000001</v>
      </c>
      <c r="AQ18" s="386">
        <v>135.64810779999999</v>
      </c>
      <c r="AR18" s="386">
        <v>25.630760559999999</v>
      </c>
      <c r="AS18" s="386">
        <v>4.7581064189999998</v>
      </c>
      <c r="AT18" s="386">
        <v>8.7321200460000004</v>
      </c>
      <c r="AU18" s="386">
        <v>41.962436330000003</v>
      </c>
      <c r="AV18" s="386">
        <v>220.65160030000001</v>
      </c>
      <c r="AW18" s="386">
        <v>492.08090859999999</v>
      </c>
      <c r="AX18" s="386">
        <v>709.27919099999997</v>
      </c>
      <c r="AY18" s="386">
        <v>836.21311179999998</v>
      </c>
      <c r="AZ18" s="358">
        <v>656.90009999999995</v>
      </c>
      <c r="BA18" s="358">
        <v>530.31200000000001</v>
      </c>
      <c r="BB18" s="358">
        <v>312.61090000000002</v>
      </c>
      <c r="BC18" s="358">
        <v>137.3785</v>
      </c>
      <c r="BD18" s="358">
        <v>25.175270000000001</v>
      </c>
      <c r="BE18" s="358">
        <v>4.5366569999999999</v>
      </c>
      <c r="BF18" s="358">
        <v>8.6871100000000006</v>
      </c>
      <c r="BG18" s="358">
        <v>42.758029999999998</v>
      </c>
      <c r="BH18" s="358">
        <v>219.4076</v>
      </c>
      <c r="BI18" s="358">
        <v>493.76710000000003</v>
      </c>
      <c r="BJ18" s="358">
        <v>725.86419999999998</v>
      </c>
      <c r="BK18" s="358">
        <v>836.87760000000003</v>
      </c>
      <c r="BL18" s="358">
        <v>664.91849999999999</v>
      </c>
      <c r="BM18" s="358">
        <v>537.98940000000005</v>
      </c>
      <c r="BN18" s="358">
        <v>311.4837</v>
      </c>
      <c r="BO18" s="358">
        <v>135.80709999999999</v>
      </c>
      <c r="BP18" s="358">
        <v>26.192969999999999</v>
      </c>
      <c r="BQ18" s="358">
        <v>4.6937360000000004</v>
      </c>
      <c r="BR18" s="358">
        <v>9.1582209999999993</v>
      </c>
      <c r="BS18" s="358">
        <v>44.393590000000003</v>
      </c>
      <c r="BT18" s="358">
        <v>223.26830000000001</v>
      </c>
      <c r="BU18" s="358">
        <v>499.73329999999999</v>
      </c>
      <c r="BV18" s="358">
        <v>718.75620000000004</v>
      </c>
    </row>
    <row r="19" spans="1:74" ht="11.1" customHeight="1" x14ac:dyDescent="0.2">
      <c r="A19" s="6" t="s">
        <v>70</v>
      </c>
      <c r="B19" s="761" t="s">
        <v>1004</v>
      </c>
      <c r="C19" s="386">
        <v>1168.6420880000001</v>
      </c>
      <c r="D19" s="386">
        <v>1020.53554</v>
      </c>
      <c r="E19" s="386">
        <v>910.678989</v>
      </c>
      <c r="F19" s="386">
        <v>565.87102630000004</v>
      </c>
      <c r="G19" s="386">
        <v>239.65364109999999</v>
      </c>
      <c r="H19" s="386">
        <v>47.521806490000003</v>
      </c>
      <c r="I19" s="386">
        <v>4.5781074999999998</v>
      </c>
      <c r="J19" s="386">
        <v>13.82435626</v>
      </c>
      <c r="K19" s="386">
        <v>89.024292880000004</v>
      </c>
      <c r="L19" s="386">
        <v>371.47401170000001</v>
      </c>
      <c r="M19" s="386">
        <v>736.54322999999999</v>
      </c>
      <c r="N19" s="386">
        <v>994.72652319999997</v>
      </c>
      <c r="O19" s="386">
        <v>1190.9216699999999</v>
      </c>
      <c r="P19" s="386">
        <v>1030.891294</v>
      </c>
      <c r="Q19" s="386">
        <v>928.76769300000001</v>
      </c>
      <c r="R19" s="386">
        <v>571.21779360000005</v>
      </c>
      <c r="S19" s="386">
        <v>240.48437699999999</v>
      </c>
      <c r="T19" s="386">
        <v>47.0045213</v>
      </c>
      <c r="U19" s="386">
        <v>4.5830404739999997</v>
      </c>
      <c r="V19" s="386">
        <v>13.45883216</v>
      </c>
      <c r="W19" s="386">
        <v>87.866617419999997</v>
      </c>
      <c r="X19" s="386">
        <v>374.744956</v>
      </c>
      <c r="Y19" s="386">
        <v>719.86445270000002</v>
      </c>
      <c r="Z19" s="386">
        <v>998.73662100000001</v>
      </c>
      <c r="AA19" s="386">
        <v>1166.5289660000001</v>
      </c>
      <c r="AB19" s="386">
        <v>1022.264338</v>
      </c>
      <c r="AC19" s="386">
        <v>921.71465039999998</v>
      </c>
      <c r="AD19" s="386">
        <v>561.42832139999996</v>
      </c>
      <c r="AE19" s="386">
        <v>244.32900480000001</v>
      </c>
      <c r="AF19" s="386">
        <v>50.333443500000001</v>
      </c>
      <c r="AG19" s="386">
        <v>4.5474174959999996</v>
      </c>
      <c r="AH19" s="386">
        <v>13.26990814</v>
      </c>
      <c r="AI19" s="386">
        <v>80.528841700000001</v>
      </c>
      <c r="AJ19" s="386">
        <v>363.88613279999998</v>
      </c>
      <c r="AK19" s="386">
        <v>720.18078260000004</v>
      </c>
      <c r="AL19" s="386">
        <v>972.80469240000002</v>
      </c>
      <c r="AM19" s="386">
        <v>1144.97288</v>
      </c>
      <c r="AN19" s="386">
        <v>999.66965100000004</v>
      </c>
      <c r="AO19" s="386">
        <v>886.20890899999995</v>
      </c>
      <c r="AP19" s="386">
        <v>557.50513690000002</v>
      </c>
      <c r="AQ19" s="386">
        <v>238.02187739999999</v>
      </c>
      <c r="AR19" s="386">
        <v>47.429973240000002</v>
      </c>
      <c r="AS19" s="386">
        <v>4.1804423220000002</v>
      </c>
      <c r="AT19" s="386">
        <v>11.706635779999999</v>
      </c>
      <c r="AU19" s="386">
        <v>79.038772190000003</v>
      </c>
      <c r="AV19" s="386">
        <v>366.13410390000001</v>
      </c>
      <c r="AW19" s="386">
        <v>702.37721120000003</v>
      </c>
      <c r="AX19" s="386">
        <v>984.73686669999995</v>
      </c>
      <c r="AY19" s="386">
        <v>1136.222542</v>
      </c>
      <c r="AZ19" s="358">
        <v>965.96789999999999</v>
      </c>
      <c r="BA19" s="358">
        <v>855.15679999999998</v>
      </c>
      <c r="BB19" s="358">
        <v>550.07309999999995</v>
      </c>
      <c r="BC19" s="358">
        <v>246.20609999999999</v>
      </c>
      <c r="BD19" s="358">
        <v>41.666240000000002</v>
      </c>
      <c r="BE19" s="358">
        <v>3.628952</v>
      </c>
      <c r="BF19" s="358">
        <v>13.473229999999999</v>
      </c>
      <c r="BG19" s="358">
        <v>83.954440000000005</v>
      </c>
      <c r="BH19" s="358">
        <v>358.43819999999999</v>
      </c>
      <c r="BI19" s="358">
        <v>717.03470000000004</v>
      </c>
      <c r="BJ19" s="358">
        <v>1029.8889999999999</v>
      </c>
      <c r="BK19" s="358">
        <v>1152.184</v>
      </c>
      <c r="BL19" s="358">
        <v>979.78570000000002</v>
      </c>
      <c r="BM19" s="358">
        <v>865.22490000000005</v>
      </c>
      <c r="BN19" s="358">
        <v>542.09939999999995</v>
      </c>
      <c r="BO19" s="358">
        <v>245.81120000000001</v>
      </c>
      <c r="BP19" s="358">
        <v>41.943280000000001</v>
      </c>
      <c r="BQ19" s="358">
        <v>4.0820530000000002</v>
      </c>
      <c r="BR19" s="358">
        <v>14.69561</v>
      </c>
      <c r="BS19" s="358">
        <v>87.705979999999997</v>
      </c>
      <c r="BT19" s="358">
        <v>359.65320000000003</v>
      </c>
      <c r="BU19" s="358">
        <v>716.85760000000005</v>
      </c>
      <c r="BV19" s="358">
        <v>1020.973</v>
      </c>
    </row>
    <row r="20" spans="1:74" ht="11.1" customHeight="1" x14ac:dyDescent="0.2">
      <c r="A20" s="6" t="s">
        <v>71</v>
      </c>
      <c r="B20" s="761" t="s">
        <v>1005</v>
      </c>
      <c r="C20" s="386">
        <v>1109.851596</v>
      </c>
      <c r="D20" s="386">
        <v>950.23094030000004</v>
      </c>
      <c r="E20" s="386">
        <v>821.03974000000005</v>
      </c>
      <c r="F20" s="386">
        <v>480.6018689</v>
      </c>
      <c r="G20" s="386">
        <v>177.99769029999999</v>
      </c>
      <c r="H20" s="386">
        <v>22.628274650000002</v>
      </c>
      <c r="I20" s="386">
        <v>2.1337628909999999</v>
      </c>
      <c r="J20" s="386">
        <v>8.5379406210000006</v>
      </c>
      <c r="K20" s="386">
        <v>59.465630699999998</v>
      </c>
      <c r="L20" s="386">
        <v>306.32907560000001</v>
      </c>
      <c r="M20" s="386">
        <v>689.62845719999996</v>
      </c>
      <c r="N20" s="386">
        <v>907.64316110000004</v>
      </c>
      <c r="O20" s="386">
        <v>1133.4026429999999</v>
      </c>
      <c r="P20" s="386">
        <v>962.10707500000001</v>
      </c>
      <c r="Q20" s="386">
        <v>843.23898599999995</v>
      </c>
      <c r="R20" s="386">
        <v>484.41274809999999</v>
      </c>
      <c r="S20" s="386">
        <v>181.72162610000001</v>
      </c>
      <c r="T20" s="386">
        <v>22.90049205</v>
      </c>
      <c r="U20" s="386">
        <v>2.2578173590000001</v>
      </c>
      <c r="V20" s="386">
        <v>8.2524154379999999</v>
      </c>
      <c r="W20" s="386">
        <v>58.41708569</v>
      </c>
      <c r="X20" s="386">
        <v>313.28800469999999</v>
      </c>
      <c r="Y20" s="386">
        <v>672.92483440000001</v>
      </c>
      <c r="Z20" s="386">
        <v>920.67697069999997</v>
      </c>
      <c r="AA20" s="386">
        <v>1111.517775</v>
      </c>
      <c r="AB20" s="386">
        <v>944.62969350000003</v>
      </c>
      <c r="AC20" s="386">
        <v>833.17208909999999</v>
      </c>
      <c r="AD20" s="386">
        <v>473.18561999999997</v>
      </c>
      <c r="AE20" s="386">
        <v>186.76427129999999</v>
      </c>
      <c r="AF20" s="386">
        <v>25.13261541</v>
      </c>
      <c r="AG20" s="386">
        <v>2.3039122920000001</v>
      </c>
      <c r="AH20" s="386">
        <v>7.8728330660000001</v>
      </c>
      <c r="AI20" s="386">
        <v>53.157847050000001</v>
      </c>
      <c r="AJ20" s="386">
        <v>309.09939809999997</v>
      </c>
      <c r="AK20" s="386">
        <v>669.73794680000003</v>
      </c>
      <c r="AL20" s="386">
        <v>899.50812629999996</v>
      </c>
      <c r="AM20" s="386">
        <v>1083.4007939999999</v>
      </c>
      <c r="AN20" s="386">
        <v>917.58836010000005</v>
      </c>
      <c r="AO20" s="386">
        <v>797.79599959999996</v>
      </c>
      <c r="AP20" s="386">
        <v>465.84869300000003</v>
      </c>
      <c r="AQ20" s="386">
        <v>181.75275110000001</v>
      </c>
      <c r="AR20" s="386">
        <v>24.09633788</v>
      </c>
      <c r="AS20" s="386">
        <v>1.7700842649999999</v>
      </c>
      <c r="AT20" s="386">
        <v>6.7345516180000002</v>
      </c>
      <c r="AU20" s="386">
        <v>52.089165919999999</v>
      </c>
      <c r="AV20" s="386">
        <v>308.69652539999998</v>
      </c>
      <c r="AW20" s="386">
        <v>649.32841710000002</v>
      </c>
      <c r="AX20" s="386">
        <v>909.94560790000003</v>
      </c>
      <c r="AY20" s="386">
        <v>1079.4021210000001</v>
      </c>
      <c r="AZ20" s="358">
        <v>883.3768</v>
      </c>
      <c r="BA20" s="358">
        <v>765.01239999999996</v>
      </c>
      <c r="BB20" s="358">
        <v>460.00479999999999</v>
      </c>
      <c r="BC20" s="358">
        <v>190.93510000000001</v>
      </c>
      <c r="BD20" s="358">
        <v>22.17962</v>
      </c>
      <c r="BE20" s="358">
        <v>1.330282</v>
      </c>
      <c r="BF20" s="358">
        <v>7.4596080000000002</v>
      </c>
      <c r="BG20" s="358">
        <v>55.046520000000001</v>
      </c>
      <c r="BH20" s="358">
        <v>303.64830000000001</v>
      </c>
      <c r="BI20" s="358">
        <v>665.11400000000003</v>
      </c>
      <c r="BJ20" s="358">
        <v>958.15179999999998</v>
      </c>
      <c r="BK20" s="358">
        <v>1089.6769999999999</v>
      </c>
      <c r="BL20" s="358">
        <v>897.04830000000004</v>
      </c>
      <c r="BM20" s="358">
        <v>778.45090000000005</v>
      </c>
      <c r="BN20" s="358">
        <v>453.07479999999998</v>
      </c>
      <c r="BO20" s="358">
        <v>188.6104</v>
      </c>
      <c r="BP20" s="358">
        <v>22.431979999999999</v>
      </c>
      <c r="BQ20" s="358">
        <v>1.678107</v>
      </c>
      <c r="BR20" s="358">
        <v>8.3080069999999999</v>
      </c>
      <c r="BS20" s="358">
        <v>58.545960000000001</v>
      </c>
      <c r="BT20" s="358">
        <v>306.41359999999997</v>
      </c>
      <c r="BU20" s="358">
        <v>666.37750000000005</v>
      </c>
      <c r="BV20" s="358">
        <v>950.95630000000006</v>
      </c>
    </row>
    <row r="21" spans="1:74" ht="11.1" customHeight="1" x14ac:dyDescent="0.2">
      <c r="A21" s="6" t="s">
        <v>72</v>
      </c>
      <c r="B21" s="761" t="s">
        <v>1006</v>
      </c>
      <c r="C21" s="386">
        <v>1226.5920329999999</v>
      </c>
      <c r="D21" s="386">
        <v>1074.3501080000001</v>
      </c>
      <c r="E21" s="386">
        <v>832.01253940000004</v>
      </c>
      <c r="F21" s="386">
        <v>500.88610519999997</v>
      </c>
      <c r="G21" s="386">
        <v>196.50853319999999</v>
      </c>
      <c r="H21" s="386">
        <v>29.484430419999999</v>
      </c>
      <c r="I21" s="386">
        <v>7.1583272899999999</v>
      </c>
      <c r="J21" s="386">
        <v>16.89435516</v>
      </c>
      <c r="K21" s="386">
        <v>73.049701909999996</v>
      </c>
      <c r="L21" s="386">
        <v>369.81309920000001</v>
      </c>
      <c r="M21" s="386">
        <v>772.06174780000003</v>
      </c>
      <c r="N21" s="386">
        <v>1020.105573</v>
      </c>
      <c r="O21" s="386">
        <v>1255.3494659999999</v>
      </c>
      <c r="P21" s="386">
        <v>1092.6978019999999</v>
      </c>
      <c r="Q21" s="386">
        <v>866.80952960000002</v>
      </c>
      <c r="R21" s="386">
        <v>510.86893650000002</v>
      </c>
      <c r="S21" s="386">
        <v>200.2291467</v>
      </c>
      <c r="T21" s="386">
        <v>29.859607650000001</v>
      </c>
      <c r="U21" s="386">
        <v>7.4673200790000003</v>
      </c>
      <c r="V21" s="386">
        <v>16.454088250000002</v>
      </c>
      <c r="W21" s="386">
        <v>69.258262209999998</v>
      </c>
      <c r="X21" s="386">
        <v>367.87701670000001</v>
      </c>
      <c r="Y21" s="386">
        <v>763.30660039999998</v>
      </c>
      <c r="Z21" s="386">
        <v>1037.5131610000001</v>
      </c>
      <c r="AA21" s="386">
        <v>1237.4003009999999</v>
      </c>
      <c r="AB21" s="386">
        <v>1071.803007</v>
      </c>
      <c r="AC21" s="386">
        <v>849.54255969999997</v>
      </c>
      <c r="AD21" s="386">
        <v>500.70037819999999</v>
      </c>
      <c r="AE21" s="386">
        <v>204.3952543</v>
      </c>
      <c r="AF21" s="386">
        <v>30.197996329999999</v>
      </c>
      <c r="AG21" s="386">
        <v>7.2146316610000003</v>
      </c>
      <c r="AH21" s="386">
        <v>16.38097947</v>
      </c>
      <c r="AI21" s="386">
        <v>67.152241950000004</v>
      </c>
      <c r="AJ21" s="386">
        <v>362.34702490000001</v>
      </c>
      <c r="AK21" s="386">
        <v>753.17110679999996</v>
      </c>
      <c r="AL21" s="386">
        <v>997.27453730000002</v>
      </c>
      <c r="AM21" s="386">
        <v>1204.7524820000001</v>
      </c>
      <c r="AN21" s="386">
        <v>1017.050446</v>
      </c>
      <c r="AO21" s="386">
        <v>809.11906299999998</v>
      </c>
      <c r="AP21" s="386">
        <v>490.37341450000002</v>
      </c>
      <c r="AQ21" s="386">
        <v>197.34336089999999</v>
      </c>
      <c r="AR21" s="386">
        <v>29.484970529999998</v>
      </c>
      <c r="AS21" s="386">
        <v>4.9866113439999999</v>
      </c>
      <c r="AT21" s="386">
        <v>15.77082581</v>
      </c>
      <c r="AU21" s="386">
        <v>59.939263420000003</v>
      </c>
      <c r="AV21" s="386">
        <v>349.83346820000003</v>
      </c>
      <c r="AW21" s="386">
        <v>718.89680020000003</v>
      </c>
      <c r="AX21" s="386">
        <v>999.33137060000001</v>
      </c>
      <c r="AY21" s="386">
        <v>1207.09629</v>
      </c>
      <c r="AZ21" s="358">
        <v>984.11509999999998</v>
      </c>
      <c r="BA21" s="358">
        <v>781.57979999999998</v>
      </c>
      <c r="BB21" s="358">
        <v>490.44589999999999</v>
      </c>
      <c r="BC21" s="358">
        <v>206.1148</v>
      </c>
      <c r="BD21" s="358">
        <v>26.784849999999999</v>
      </c>
      <c r="BE21" s="358">
        <v>4.0018560000000001</v>
      </c>
      <c r="BF21" s="358">
        <v>15.428129999999999</v>
      </c>
      <c r="BG21" s="358">
        <v>62.462299999999999</v>
      </c>
      <c r="BH21" s="358">
        <v>343.6275</v>
      </c>
      <c r="BI21" s="358">
        <v>732.79309999999998</v>
      </c>
      <c r="BJ21" s="358">
        <v>1041.0129999999999</v>
      </c>
      <c r="BK21" s="358">
        <v>1217.972</v>
      </c>
      <c r="BL21" s="358">
        <v>997.64099999999996</v>
      </c>
      <c r="BM21" s="358">
        <v>795.26700000000005</v>
      </c>
      <c r="BN21" s="358">
        <v>485.56509999999997</v>
      </c>
      <c r="BO21" s="358">
        <v>204.3845</v>
      </c>
      <c r="BP21" s="358">
        <v>27.654309999999999</v>
      </c>
      <c r="BQ21" s="358">
        <v>4.5886170000000002</v>
      </c>
      <c r="BR21" s="358">
        <v>16.838830000000002</v>
      </c>
      <c r="BS21" s="358">
        <v>67.613079999999997</v>
      </c>
      <c r="BT21" s="358">
        <v>352.8664</v>
      </c>
      <c r="BU21" s="358">
        <v>745.0616</v>
      </c>
      <c r="BV21" s="358">
        <v>1027.259</v>
      </c>
    </row>
    <row r="22" spans="1:74" ht="11.1" customHeight="1" x14ac:dyDescent="0.2">
      <c r="A22" s="6" t="s">
        <v>73</v>
      </c>
      <c r="B22" s="761" t="s">
        <v>1007</v>
      </c>
      <c r="C22" s="386">
        <v>1279.8664670000001</v>
      </c>
      <c r="D22" s="386">
        <v>1134.982886</v>
      </c>
      <c r="E22" s="386">
        <v>806.44325319999996</v>
      </c>
      <c r="F22" s="386">
        <v>490.80116989999999</v>
      </c>
      <c r="G22" s="386">
        <v>203.04960059999999</v>
      </c>
      <c r="H22" s="386">
        <v>32.034360759999998</v>
      </c>
      <c r="I22" s="386">
        <v>11.110223769999999</v>
      </c>
      <c r="J22" s="386">
        <v>24.279269920000001</v>
      </c>
      <c r="K22" s="386">
        <v>89.332653350000001</v>
      </c>
      <c r="L22" s="386">
        <v>420.46715339999997</v>
      </c>
      <c r="M22" s="386">
        <v>801.56071529999997</v>
      </c>
      <c r="N22" s="386">
        <v>1136.1282209999999</v>
      </c>
      <c r="O22" s="386">
        <v>1311.769198</v>
      </c>
      <c r="P22" s="386">
        <v>1161.5660909999999</v>
      </c>
      <c r="Q22" s="386">
        <v>845.8671124</v>
      </c>
      <c r="R22" s="386">
        <v>512.70352560000003</v>
      </c>
      <c r="S22" s="386">
        <v>209.0803793</v>
      </c>
      <c r="T22" s="386">
        <v>32.509445669999998</v>
      </c>
      <c r="U22" s="386">
        <v>11.954021750000001</v>
      </c>
      <c r="V22" s="386">
        <v>23.881695579999999</v>
      </c>
      <c r="W22" s="386">
        <v>84.865120759999996</v>
      </c>
      <c r="X22" s="386">
        <v>412.92457159999998</v>
      </c>
      <c r="Y22" s="386">
        <v>808.37586859999999</v>
      </c>
      <c r="Z22" s="386">
        <v>1153.1554410000001</v>
      </c>
      <c r="AA22" s="386">
        <v>1303.621793</v>
      </c>
      <c r="AB22" s="386">
        <v>1154.9240689999999</v>
      </c>
      <c r="AC22" s="386">
        <v>836.5452378</v>
      </c>
      <c r="AD22" s="386">
        <v>498.49369369999999</v>
      </c>
      <c r="AE22" s="386">
        <v>200.86196849999999</v>
      </c>
      <c r="AF22" s="386">
        <v>29.97055293</v>
      </c>
      <c r="AG22" s="386">
        <v>12.190494490000001</v>
      </c>
      <c r="AH22" s="386">
        <v>23.662811909999999</v>
      </c>
      <c r="AI22" s="386">
        <v>83.917502229999997</v>
      </c>
      <c r="AJ22" s="386">
        <v>405.02625890000002</v>
      </c>
      <c r="AK22" s="386">
        <v>794.82873619999998</v>
      </c>
      <c r="AL22" s="386">
        <v>1102.9551719999999</v>
      </c>
      <c r="AM22" s="386">
        <v>1289.2170570000001</v>
      </c>
      <c r="AN22" s="386">
        <v>1096.1076</v>
      </c>
      <c r="AO22" s="386">
        <v>807.14035039999999</v>
      </c>
      <c r="AP22" s="386">
        <v>487.03620990000002</v>
      </c>
      <c r="AQ22" s="386">
        <v>197.29454559999999</v>
      </c>
      <c r="AR22" s="386">
        <v>29.445814469999998</v>
      </c>
      <c r="AS22" s="386">
        <v>10.455132259999999</v>
      </c>
      <c r="AT22" s="386">
        <v>23.720824660000002</v>
      </c>
      <c r="AU22" s="386">
        <v>76.70745058</v>
      </c>
      <c r="AV22" s="386">
        <v>392.90779950000001</v>
      </c>
      <c r="AW22" s="386">
        <v>762.54232690000003</v>
      </c>
      <c r="AX22" s="386">
        <v>1100.9005010000001</v>
      </c>
      <c r="AY22" s="386">
        <v>1303.1058479999999</v>
      </c>
      <c r="AZ22" s="358">
        <v>1085.248</v>
      </c>
      <c r="BA22" s="358">
        <v>793.87829999999997</v>
      </c>
      <c r="BB22" s="358">
        <v>490.89760000000001</v>
      </c>
      <c r="BC22" s="358">
        <v>195.9203</v>
      </c>
      <c r="BD22" s="358">
        <v>28.925149999999999</v>
      </c>
      <c r="BE22" s="358">
        <v>10.087</v>
      </c>
      <c r="BF22" s="358">
        <v>22.766100000000002</v>
      </c>
      <c r="BG22" s="358">
        <v>78.405500000000004</v>
      </c>
      <c r="BH22" s="358">
        <v>384.48219999999998</v>
      </c>
      <c r="BI22" s="358">
        <v>767.94600000000003</v>
      </c>
      <c r="BJ22" s="358">
        <v>1123.21</v>
      </c>
      <c r="BK22" s="358">
        <v>1309.547</v>
      </c>
      <c r="BL22" s="358">
        <v>1099.2570000000001</v>
      </c>
      <c r="BM22" s="358">
        <v>809.55510000000004</v>
      </c>
      <c r="BN22" s="358">
        <v>493.79</v>
      </c>
      <c r="BO22" s="358">
        <v>195.09450000000001</v>
      </c>
      <c r="BP22" s="358">
        <v>30.335049999999999</v>
      </c>
      <c r="BQ22" s="358">
        <v>10.40401</v>
      </c>
      <c r="BR22" s="358">
        <v>23.577649999999998</v>
      </c>
      <c r="BS22" s="358">
        <v>82.112750000000005</v>
      </c>
      <c r="BT22" s="358">
        <v>394.44240000000002</v>
      </c>
      <c r="BU22" s="358">
        <v>788.2509</v>
      </c>
      <c r="BV22" s="358">
        <v>1110.9369999999999</v>
      </c>
    </row>
    <row r="23" spans="1:74" ht="11.1" customHeight="1" x14ac:dyDescent="0.2">
      <c r="A23" s="6" t="s">
        <v>74</v>
      </c>
      <c r="B23" s="761" t="s">
        <v>1063</v>
      </c>
      <c r="C23" s="386">
        <v>593.65948449999996</v>
      </c>
      <c r="D23" s="386">
        <v>445.20903620000001</v>
      </c>
      <c r="E23" s="386">
        <v>342.72043550000001</v>
      </c>
      <c r="F23" s="386">
        <v>145.6423758</v>
      </c>
      <c r="G23" s="386">
        <v>40.258306509999997</v>
      </c>
      <c r="H23" s="386">
        <v>1.49748452</v>
      </c>
      <c r="I23" s="386">
        <v>9.2834318999999998E-2</v>
      </c>
      <c r="J23" s="386">
        <v>0.389980514</v>
      </c>
      <c r="K23" s="386">
        <v>10.13969462</v>
      </c>
      <c r="L23" s="386">
        <v>105.11074379999999</v>
      </c>
      <c r="M23" s="386">
        <v>347.56115670000003</v>
      </c>
      <c r="N23" s="386">
        <v>453.9727785</v>
      </c>
      <c r="O23" s="386">
        <v>604.21375169999999</v>
      </c>
      <c r="P23" s="386">
        <v>445.691667</v>
      </c>
      <c r="Q23" s="386">
        <v>352.82282520000001</v>
      </c>
      <c r="R23" s="386">
        <v>147.17853969999999</v>
      </c>
      <c r="S23" s="386">
        <v>41.410797180000003</v>
      </c>
      <c r="T23" s="386">
        <v>1.2767571339999999</v>
      </c>
      <c r="U23" s="386">
        <v>9.5448248999999999E-2</v>
      </c>
      <c r="V23" s="386">
        <v>0.376999319</v>
      </c>
      <c r="W23" s="386">
        <v>9.8904779289999993</v>
      </c>
      <c r="X23" s="386">
        <v>108.6481747</v>
      </c>
      <c r="Y23" s="386">
        <v>332.49246369999997</v>
      </c>
      <c r="Z23" s="386">
        <v>463.73438119999997</v>
      </c>
      <c r="AA23" s="386">
        <v>598.48265800000001</v>
      </c>
      <c r="AB23" s="386">
        <v>425.77174860000002</v>
      </c>
      <c r="AC23" s="386">
        <v>332.36207580000001</v>
      </c>
      <c r="AD23" s="386">
        <v>143.755505</v>
      </c>
      <c r="AE23" s="386">
        <v>41.890316200000001</v>
      </c>
      <c r="AF23" s="386">
        <v>2.0066700499999999</v>
      </c>
      <c r="AG23" s="386">
        <v>9.201223E-2</v>
      </c>
      <c r="AH23" s="386">
        <v>0.28466286800000001</v>
      </c>
      <c r="AI23" s="386">
        <v>8.9132488379999995</v>
      </c>
      <c r="AJ23" s="386">
        <v>107.2064278</v>
      </c>
      <c r="AK23" s="386">
        <v>326.45027060000001</v>
      </c>
      <c r="AL23" s="386">
        <v>461.2611076</v>
      </c>
      <c r="AM23" s="386">
        <v>579.72036009999999</v>
      </c>
      <c r="AN23" s="386">
        <v>416.7926008</v>
      </c>
      <c r="AO23" s="386">
        <v>313.14331879999997</v>
      </c>
      <c r="AP23" s="386">
        <v>139.11139879999999</v>
      </c>
      <c r="AQ23" s="386">
        <v>40.623997879999997</v>
      </c>
      <c r="AR23" s="386">
        <v>2.0003311830000001</v>
      </c>
      <c r="AS23" s="386">
        <v>3.5686862E-2</v>
      </c>
      <c r="AT23" s="386">
        <v>0.143429007</v>
      </c>
      <c r="AU23" s="386">
        <v>8.765568944</v>
      </c>
      <c r="AV23" s="386">
        <v>106.2941122</v>
      </c>
      <c r="AW23" s="386">
        <v>304.61596980000002</v>
      </c>
      <c r="AX23" s="386">
        <v>464.49594919999998</v>
      </c>
      <c r="AY23" s="386">
        <v>587.51083879999999</v>
      </c>
      <c r="AZ23" s="358">
        <v>390.40199999999999</v>
      </c>
      <c r="BA23" s="358">
        <v>304.39019999999999</v>
      </c>
      <c r="BB23" s="358">
        <v>135.11320000000001</v>
      </c>
      <c r="BC23" s="358">
        <v>42.20288</v>
      </c>
      <c r="BD23" s="358">
        <v>1.9776990000000001</v>
      </c>
      <c r="BE23" s="358">
        <v>2.9847100000000001E-2</v>
      </c>
      <c r="BF23" s="358">
        <v>0.2069637</v>
      </c>
      <c r="BG23" s="358">
        <v>9.0165000000000006</v>
      </c>
      <c r="BH23" s="358">
        <v>105.0865</v>
      </c>
      <c r="BI23" s="358">
        <v>311.31509999999997</v>
      </c>
      <c r="BJ23" s="358">
        <v>489.54399999999998</v>
      </c>
      <c r="BK23" s="358">
        <v>585.86350000000004</v>
      </c>
      <c r="BL23" s="358">
        <v>393.18290000000002</v>
      </c>
      <c r="BM23" s="358">
        <v>311.92939999999999</v>
      </c>
      <c r="BN23" s="358">
        <v>133.16319999999999</v>
      </c>
      <c r="BO23" s="358">
        <v>40.534570000000002</v>
      </c>
      <c r="BP23" s="358">
        <v>2.0888070000000001</v>
      </c>
      <c r="BQ23" s="358">
        <v>3.6293800000000001E-2</v>
      </c>
      <c r="BR23" s="358">
        <v>0.2430407</v>
      </c>
      <c r="BS23" s="358">
        <v>9.9612339999999993</v>
      </c>
      <c r="BT23" s="358">
        <v>107.70010000000001</v>
      </c>
      <c r="BU23" s="358">
        <v>311.62430000000001</v>
      </c>
      <c r="BV23" s="358">
        <v>487.40550000000002</v>
      </c>
    </row>
    <row r="24" spans="1:74" ht="11.1" customHeight="1" x14ac:dyDescent="0.2">
      <c r="A24" s="6" t="s">
        <v>75</v>
      </c>
      <c r="B24" s="761" t="s">
        <v>1009</v>
      </c>
      <c r="C24" s="386">
        <v>766.04959970000004</v>
      </c>
      <c r="D24" s="386">
        <v>581.78386120000005</v>
      </c>
      <c r="E24" s="386">
        <v>416.2494355</v>
      </c>
      <c r="F24" s="386">
        <v>190.96961909999999</v>
      </c>
      <c r="G24" s="386">
        <v>51.265532469999997</v>
      </c>
      <c r="H24" s="386">
        <v>1.5562813209999999</v>
      </c>
      <c r="I24" s="386">
        <v>7.0419342999999995E-2</v>
      </c>
      <c r="J24" s="386">
        <v>0.187252951</v>
      </c>
      <c r="K24" s="386">
        <v>14.48912318</v>
      </c>
      <c r="L24" s="386">
        <v>148.67668219999999</v>
      </c>
      <c r="M24" s="386">
        <v>476.43765100000002</v>
      </c>
      <c r="N24" s="386">
        <v>603.61134509999999</v>
      </c>
      <c r="O24" s="386">
        <v>786.52547049999998</v>
      </c>
      <c r="P24" s="386">
        <v>589.08997959999999</v>
      </c>
      <c r="Q24" s="386">
        <v>434.99272689999998</v>
      </c>
      <c r="R24" s="386">
        <v>197.51137019999999</v>
      </c>
      <c r="S24" s="386">
        <v>52.249610420000003</v>
      </c>
      <c r="T24" s="386">
        <v>1.3915688530000001</v>
      </c>
      <c r="U24" s="386">
        <v>7.0419342999999995E-2</v>
      </c>
      <c r="V24" s="386">
        <v>0.187252951</v>
      </c>
      <c r="W24" s="386">
        <v>14.118947889999999</v>
      </c>
      <c r="X24" s="386">
        <v>149.66405789999999</v>
      </c>
      <c r="Y24" s="386">
        <v>466.5532326</v>
      </c>
      <c r="Z24" s="386">
        <v>614.79464350000001</v>
      </c>
      <c r="AA24" s="386">
        <v>776.15426509999998</v>
      </c>
      <c r="AB24" s="386">
        <v>568.08046660000002</v>
      </c>
      <c r="AC24" s="386">
        <v>412.02407770000002</v>
      </c>
      <c r="AD24" s="386">
        <v>194.6124629</v>
      </c>
      <c r="AE24" s="386">
        <v>51.46073646</v>
      </c>
      <c r="AF24" s="386">
        <v>1.944607524</v>
      </c>
      <c r="AG24" s="386">
        <v>7.0419342999999995E-2</v>
      </c>
      <c r="AH24" s="386">
        <v>0.187252951</v>
      </c>
      <c r="AI24" s="386">
        <v>13.94053364</v>
      </c>
      <c r="AJ24" s="386">
        <v>147.23590440000001</v>
      </c>
      <c r="AK24" s="386">
        <v>453.61651869999997</v>
      </c>
      <c r="AL24" s="386">
        <v>604.48864130000004</v>
      </c>
      <c r="AM24" s="386">
        <v>759.91976910000005</v>
      </c>
      <c r="AN24" s="386">
        <v>544.0433299</v>
      </c>
      <c r="AO24" s="386">
        <v>391.28549170000002</v>
      </c>
      <c r="AP24" s="386">
        <v>190.33220399999999</v>
      </c>
      <c r="AQ24" s="386">
        <v>49.418088619999999</v>
      </c>
      <c r="AR24" s="386">
        <v>1.8972198179999999</v>
      </c>
      <c r="AS24" s="386">
        <v>1E-10</v>
      </c>
      <c r="AT24" s="386">
        <v>0.187252951</v>
      </c>
      <c r="AU24" s="386">
        <v>13.3002333</v>
      </c>
      <c r="AV24" s="386">
        <v>144.2648873</v>
      </c>
      <c r="AW24" s="386">
        <v>418.38029219999999</v>
      </c>
      <c r="AX24" s="386">
        <v>605.00912830000004</v>
      </c>
      <c r="AY24" s="386">
        <v>770.40831330000003</v>
      </c>
      <c r="AZ24" s="358">
        <v>512.30110000000002</v>
      </c>
      <c r="BA24" s="358">
        <v>381.59309999999999</v>
      </c>
      <c r="BB24" s="358">
        <v>187.4282</v>
      </c>
      <c r="BC24" s="358">
        <v>51.399500000000003</v>
      </c>
      <c r="BD24" s="358">
        <v>1.8268850000000001</v>
      </c>
      <c r="BE24" s="358">
        <v>0</v>
      </c>
      <c r="BF24" s="358">
        <v>7.0067900000000002E-2</v>
      </c>
      <c r="BG24" s="358">
        <v>13.233420000000001</v>
      </c>
      <c r="BH24" s="358">
        <v>142.0035</v>
      </c>
      <c r="BI24" s="358">
        <v>426.06889999999999</v>
      </c>
      <c r="BJ24" s="358">
        <v>632.90880000000004</v>
      </c>
      <c r="BK24" s="358">
        <v>769.65959999999995</v>
      </c>
      <c r="BL24" s="358">
        <v>519.93230000000005</v>
      </c>
      <c r="BM24" s="358">
        <v>389.75479999999999</v>
      </c>
      <c r="BN24" s="358">
        <v>188.59979999999999</v>
      </c>
      <c r="BO24" s="358">
        <v>49.613599999999998</v>
      </c>
      <c r="BP24" s="358">
        <v>2.0201020000000001</v>
      </c>
      <c r="BQ24" s="358">
        <v>0</v>
      </c>
      <c r="BR24" s="358">
        <v>9.1417200000000004E-2</v>
      </c>
      <c r="BS24" s="358">
        <v>14.610189999999999</v>
      </c>
      <c r="BT24" s="358">
        <v>149.5523</v>
      </c>
      <c r="BU24" s="358">
        <v>433.5942</v>
      </c>
      <c r="BV24" s="358">
        <v>628.58399999999995</v>
      </c>
    </row>
    <row r="25" spans="1:74" ht="11.1" customHeight="1" x14ac:dyDescent="0.2">
      <c r="A25" s="6" t="s">
        <v>76</v>
      </c>
      <c r="B25" s="761" t="s">
        <v>1010</v>
      </c>
      <c r="C25" s="386">
        <v>533.04599010000004</v>
      </c>
      <c r="D25" s="386">
        <v>389.24636290000001</v>
      </c>
      <c r="E25" s="386">
        <v>221.77165579999999</v>
      </c>
      <c r="F25" s="386">
        <v>81.33444634</v>
      </c>
      <c r="G25" s="386">
        <v>11.494081380000001</v>
      </c>
      <c r="H25" s="386">
        <v>7.753177E-2</v>
      </c>
      <c r="I25" s="386">
        <v>1.5399425E-2</v>
      </c>
      <c r="J25" s="386">
        <v>0.17011374200000001</v>
      </c>
      <c r="K25" s="386">
        <v>2.515693105</v>
      </c>
      <c r="L25" s="386">
        <v>57.798979680000002</v>
      </c>
      <c r="M25" s="386">
        <v>266.76512359999998</v>
      </c>
      <c r="N25" s="386">
        <v>428.62601840000002</v>
      </c>
      <c r="O25" s="386">
        <v>547.80373889999998</v>
      </c>
      <c r="P25" s="386">
        <v>404.69188800000001</v>
      </c>
      <c r="Q25" s="386">
        <v>235.7530836</v>
      </c>
      <c r="R25" s="386">
        <v>83.286730270000007</v>
      </c>
      <c r="S25" s="386">
        <v>11.638627639999999</v>
      </c>
      <c r="T25" s="386">
        <v>7.753177E-2</v>
      </c>
      <c r="U25" s="386">
        <v>1.5399425E-2</v>
      </c>
      <c r="V25" s="386">
        <v>0.17739311899999999</v>
      </c>
      <c r="W25" s="386">
        <v>2.3961082999999999</v>
      </c>
      <c r="X25" s="386">
        <v>56.060243460000002</v>
      </c>
      <c r="Y25" s="386">
        <v>273.53300689999998</v>
      </c>
      <c r="Z25" s="386">
        <v>432.53100690000002</v>
      </c>
      <c r="AA25" s="386">
        <v>538.30447300000003</v>
      </c>
      <c r="AB25" s="386">
        <v>400.8861359</v>
      </c>
      <c r="AC25" s="386">
        <v>224.5859011</v>
      </c>
      <c r="AD25" s="386">
        <v>79.561242350000001</v>
      </c>
      <c r="AE25" s="386">
        <v>10.75071243</v>
      </c>
      <c r="AF25" s="386">
        <v>7.6961477E-2</v>
      </c>
      <c r="AG25" s="386">
        <v>1.5399425E-2</v>
      </c>
      <c r="AH25" s="386">
        <v>0.16183203800000001</v>
      </c>
      <c r="AI25" s="386">
        <v>2.377939756</v>
      </c>
      <c r="AJ25" s="386">
        <v>54.14061066</v>
      </c>
      <c r="AK25" s="386">
        <v>264.36500489999997</v>
      </c>
      <c r="AL25" s="386">
        <v>411.95376709999999</v>
      </c>
      <c r="AM25" s="386">
        <v>536.75954339999998</v>
      </c>
      <c r="AN25" s="386">
        <v>378.6074868</v>
      </c>
      <c r="AO25" s="386">
        <v>208.02950490000001</v>
      </c>
      <c r="AP25" s="386">
        <v>76.041864000000004</v>
      </c>
      <c r="AQ25" s="386">
        <v>10.003879850000001</v>
      </c>
      <c r="AR25" s="386">
        <v>6.1547631999999998E-2</v>
      </c>
      <c r="AS25" s="386">
        <v>1E-10</v>
      </c>
      <c r="AT25" s="386">
        <v>0.15413953599999999</v>
      </c>
      <c r="AU25" s="386">
        <v>2.2152907769999999</v>
      </c>
      <c r="AV25" s="386">
        <v>52.222917930000001</v>
      </c>
      <c r="AW25" s="386">
        <v>240.7633731</v>
      </c>
      <c r="AX25" s="386">
        <v>403.783278</v>
      </c>
      <c r="AY25" s="386">
        <v>540.53687230000003</v>
      </c>
      <c r="AZ25" s="358">
        <v>366.89440000000002</v>
      </c>
      <c r="BA25" s="358">
        <v>195.30680000000001</v>
      </c>
      <c r="BB25" s="358">
        <v>74.803889999999996</v>
      </c>
      <c r="BC25" s="358">
        <v>9.6672729999999998</v>
      </c>
      <c r="BD25" s="358">
        <v>6.1547600000000001E-2</v>
      </c>
      <c r="BE25" s="358">
        <v>0</v>
      </c>
      <c r="BF25" s="358">
        <v>0.118432</v>
      </c>
      <c r="BG25" s="358">
        <v>2.2810009999999998</v>
      </c>
      <c r="BH25" s="358">
        <v>50.412619999999997</v>
      </c>
      <c r="BI25" s="358">
        <v>233.61840000000001</v>
      </c>
      <c r="BJ25" s="358">
        <v>404.96519999999998</v>
      </c>
      <c r="BK25" s="358">
        <v>541.95349999999996</v>
      </c>
      <c r="BL25" s="358">
        <v>372.70179999999999</v>
      </c>
      <c r="BM25" s="358">
        <v>199.40989999999999</v>
      </c>
      <c r="BN25" s="358">
        <v>75.930139999999994</v>
      </c>
      <c r="BO25" s="358">
        <v>8.9877870000000009</v>
      </c>
      <c r="BP25" s="358">
        <v>8.3548200000000003E-2</v>
      </c>
      <c r="BQ25" s="358">
        <v>0</v>
      </c>
      <c r="BR25" s="358">
        <v>0.13286619999999999</v>
      </c>
      <c r="BS25" s="358">
        <v>2.5953339999999998</v>
      </c>
      <c r="BT25" s="358">
        <v>54.058100000000003</v>
      </c>
      <c r="BU25" s="358">
        <v>242.38640000000001</v>
      </c>
      <c r="BV25" s="358">
        <v>404.02429999999998</v>
      </c>
    </row>
    <row r="26" spans="1:74" ht="11.1" customHeight="1" x14ac:dyDescent="0.2">
      <c r="A26" s="6" t="s">
        <v>77</v>
      </c>
      <c r="B26" s="761" t="s">
        <v>1011</v>
      </c>
      <c r="C26" s="386">
        <v>875.18679740000005</v>
      </c>
      <c r="D26" s="386">
        <v>726.58896500000003</v>
      </c>
      <c r="E26" s="386">
        <v>571.16909090000001</v>
      </c>
      <c r="F26" s="386">
        <v>394.25828569999999</v>
      </c>
      <c r="G26" s="386">
        <v>227.01976569999999</v>
      </c>
      <c r="H26" s="386">
        <v>59.946766279999999</v>
      </c>
      <c r="I26" s="386">
        <v>11.63716915</v>
      </c>
      <c r="J26" s="386">
        <v>21.796954549999999</v>
      </c>
      <c r="K26" s="386">
        <v>97.557305170000006</v>
      </c>
      <c r="L26" s="386">
        <v>343.30448339999998</v>
      </c>
      <c r="M26" s="386">
        <v>584.07867299999998</v>
      </c>
      <c r="N26" s="386">
        <v>882.65443049999999</v>
      </c>
      <c r="O26" s="386">
        <v>882.54635329999996</v>
      </c>
      <c r="P26" s="386">
        <v>732.38650929999994</v>
      </c>
      <c r="Q26" s="386">
        <v>578.84089329999995</v>
      </c>
      <c r="R26" s="386">
        <v>403.67738709999998</v>
      </c>
      <c r="S26" s="386">
        <v>231.27737200000001</v>
      </c>
      <c r="T26" s="386">
        <v>61.539898020000003</v>
      </c>
      <c r="U26" s="386">
        <v>11.583846599999999</v>
      </c>
      <c r="V26" s="386">
        <v>21.569682960000002</v>
      </c>
      <c r="W26" s="386">
        <v>94.681625539999999</v>
      </c>
      <c r="X26" s="386">
        <v>340.02514309999998</v>
      </c>
      <c r="Y26" s="386">
        <v>607.68708079999999</v>
      </c>
      <c r="Z26" s="386">
        <v>885.74385930000005</v>
      </c>
      <c r="AA26" s="386">
        <v>877.65519459999996</v>
      </c>
      <c r="AB26" s="386">
        <v>734.76839840000002</v>
      </c>
      <c r="AC26" s="386">
        <v>597.60169989999997</v>
      </c>
      <c r="AD26" s="386">
        <v>403.05511439999998</v>
      </c>
      <c r="AE26" s="386">
        <v>228.01323400000001</v>
      </c>
      <c r="AF26" s="386">
        <v>66.080435969999996</v>
      </c>
      <c r="AG26" s="386">
        <v>11.61354788</v>
      </c>
      <c r="AH26" s="386">
        <v>21.803286079999999</v>
      </c>
      <c r="AI26" s="386">
        <v>94.771005119999998</v>
      </c>
      <c r="AJ26" s="386">
        <v>330.70657130000001</v>
      </c>
      <c r="AK26" s="386">
        <v>604.29711199999997</v>
      </c>
      <c r="AL26" s="386">
        <v>866.29807719999997</v>
      </c>
      <c r="AM26" s="386">
        <v>886.77426409999998</v>
      </c>
      <c r="AN26" s="386">
        <v>732.01311940000005</v>
      </c>
      <c r="AO26" s="386">
        <v>603.60997540000005</v>
      </c>
      <c r="AP26" s="386">
        <v>401.9180197</v>
      </c>
      <c r="AQ26" s="386">
        <v>231.9275327</v>
      </c>
      <c r="AR26" s="386">
        <v>62.055690689999999</v>
      </c>
      <c r="AS26" s="386">
        <v>11.517420400000001</v>
      </c>
      <c r="AT26" s="386">
        <v>19.79798886</v>
      </c>
      <c r="AU26" s="386">
        <v>91.992365210000003</v>
      </c>
      <c r="AV26" s="386">
        <v>326.30118449999998</v>
      </c>
      <c r="AW26" s="386">
        <v>606.9566221</v>
      </c>
      <c r="AX26" s="386">
        <v>855.61257420000004</v>
      </c>
      <c r="AY26" s="386">
        <v>905.35040890000005</v>
      </c>
      <c r="AZ26" s="358">
        <v>739.76800000000003</v>
      </c>
      <c r="BA26" s="358">
        <v>610.60450000000003</v>
      </c>
      <c r="BB26" s="358">
        <v>401.55040000000002</v>
      </c>
      <c r="BC26" s="358">
        <v>225.60650000000001</v>
      </c>
      <c r="BD26" s="358">
        <v>63.351010000000002</v>
      </c>
      <c r="BE26" s="358">
        <v>10.17658</v>
      </c>
      <c r="BF26" s="358">
        <v>19.39508</v>
      </c>
      <c r="BG26" s="358">
        <v>92.918980000000005</v>
      </c>
      <c r="BH26" s="358">
        <v>332.43880000000001</v>
      </c>
      <c r="BI26" s="358">
        <v>586.34370000000001</v>
      </c>
      <c r="BJ26" s="358">
        <v>826.16049999999996</v>
      </c>
      <c r="BK26" s="358">
        <v>897.36739999999998</v>
      </c>
      <c r="BL26" s="358">
        <v>743.99620000000004</v>
      </c>
      <c r="BM26" s="358">
        <v>613.72810000000004</v>
      </c>
      <c r="BN26" s="358">
        <v>403.38209999999998</v>
      </c>
      <c r="BO26" s="358">
        <v>222.09450000000001</v>
      </c>
      <c r="BP26" s="358">
        <v>66.948769999999996</v>
      </c>
      <c r="BQ26" s="358">
        <v>10.2521</v>
      </c>
      <c r="BR26" s="358">
        <v>18.690539999999999</v>
      </c>
      <c r="BS26" s="358">
        <v>92.572789999999998</v>
      </c>
      <c r="BT26" s="358">
        <v>339.28930000000003</v>
      </c>
      <c r="BU26" s="358">
        <v>595.59559999999999</v>
      </c>
      <c r="BV26" s="358">
        <v>819.88499999999999</v>
      </c>
    </row>
    <row r="27" spans="1:74" ht="11.1" customHeight="1" x14ac:dyDescent="0.2">
      <c r="A27" s="6" t="s">
        <v>78</v>
      </c>
      <c r="B27" s="761" t="s">
        <v>1014</v>
      </c>
      <c r="C27" s="386">
        <v>545.46921380000003</v>
      </c>
      <c r="D27" s="386">
        <v>473.0546961</v>
      </c>
      <c r="E27" s="386">
        <v>438.32246379999998</v>
      </c>
      <c r="F27" s="386">
        <v>290.24822110000002</v>
      </c>
      <c r="G27" s="386">
        <v>177.45445119999999</v>
      </c>
      <c r="H27" s="386">
        <v>55.494969849999997</v>
      </c>
      <c r="I27" s="386">
        <v>14.651242079999999</v>
      </c>
      <c r="J27" s="386">
        <v>12.80605435</v>
      </c>
      <c r="K27" s="386">
        <v>51.33168165</v>
      </c>
      <c r="L27" s="386">
        <v>183.7537001</v>
      </c>
      <c r="M27" s="386">
        <v>373.52387390000001</v>
      </c>
      <c r="N27" s="386">
        <v>580.30343519999997</v>
      </c>
      <c r="O27" s="386">
        <v>545.79572180000002</v>
      </c>
      <c r="P27" s="386">
        <v>471.26136270000001</v>
      </c>
      <c r="Q27" s="386">
        <v>427.10415130000001</v>
      </c>
      <c r="R27" s="386">
        <v>291.90023509999997</v>
      </c>
      <c r="S27" s="386">
        <v>180.10801290000001</v>
      </c>
      <c r="T27" s="386">
        <v>51.213771780000002</v>
      </c>
      <c r="U27" s="386">
        <v>13.14879284</v>
      </c>
      <c r="V27" s="386">
        <v>12.126781360000001</v>
      </c>
      <c r="W27" s="386">
        <v>50.103658060000001</v>
      </c>
      <c r="X27" s="386">
        <v>179.64546139999999</v>
      </c>
      <c r="Y27" s="386">
        <v>387.87244340000001</v>
      </c>
      <c r="Z27" s="386">
        <v>580.81336859999999</v>
      </c>
      <c r="AA27" s="386">
        <v>544.09815119999996</v>
      </c>
      <c r="AB27" s="386">
        <v>478.31514920000001</v>
      </c>
      <c r="AC27" s="386">
        <v>448.45316839999998</v>
      </c>
      <c r="AD27" s="386">
        <v>298.46424050000002</v>
      </c>
      <c r="AE27" s="386">
        <v>183.39450020000001</v>
      </c>
      <c r="AF27" s="386">
        <v>56.654948240000003</v>
      </c>
      <c r="AG27" s="386">
        <v>13.01846068</v>
      </c>
      <c r="AH27" s="386">
        <v>11.65057901</v>
      </c>
      <c r="AI27" s="386">
        <v>52.02826829</v>
      </c>
      <c r="AJ27" s="386">
        <v>172.97607120000001</v>
      </c>
      <c r="AK27" s="386">
        <v>387.12789459999999</v>
      </c>
      <c r="AL27" s="386">
        <v>568.95124169999997</v>
      </c>
      <c r="AM27" s="386">
        <v>557.84335950000002</v>
      </c>
      <c r="AN27" s="386">
        <v>483.346925</v>
      </c>
      <c r="AO27" s="386">
        <v>460.13922070000001</v>
      </c>
      <c r="AP27" s="386">
        <v>305.6590319</v>
      </c>
      <c r="AQ27" s="386">
        <v>191.12237139999999</v>
      </c>
      <c r="AR27" s="386">
        <v>56.225162330000003</v>
      </c>
      <c r="AS27" s="386">
        <v>12.86647344</v>
      </c>
      <c r="AT27" s="386">
        <v>12.377083949999999</v>
      </c>
      <c r="AU27" s="386">
        <v>52.545176210000001</v>
      </c>
      <c r="AV27" s="386">
        <v>175.20782270000001</v>
      </c>
      <c r="AW27" s="386">
        <v>397.33833249999998</v>
      </c>
      <c r="AX27" s="386">
        <v>566.17567059999999</v>
      </c>
      <c r="AY27" s="386">
        <v>569.72877540000002</v>
      </c>
      <c r="AZ27" s="358">
        <v>496.3295</v>
      </c>
      <c r="BA27" s="358">
        <v>479.1465</v>
      </c>
      <c r="BB27" s="358">
        <v>307.78129999999999</v>
      </c>
      <c r="BC27" s="358">
        <v>186.9023</v>
      </c>
      <c r="BD27" s="358">
        <v>58.86459</v>
      </c>
      <c r="BE27" s="358">
        <v>13.685589999999999</v>
      </c>
      <c r="BF27" s="358">
        <v>12.03678</v>
      </c>
      <c r="BG27" s="358">
        <v>50.359400000000001</v>
      </c>
      <c r="BH27" s="358">
        <v>185.55170000000001</v>
      </c>
      <c r="BI27" s="358">
        <v>383.97590000000002</v>
      </c>
      <c r="BJ27" s="358">
        <v>548.11789999999996</v>
      </c>
      <c r="BK27" s="358">
        <v>558.56290000000001</v>
      </c>
      <c r="BL27" s="358">
        <v>505.58069999999998</v>
      </c>
      <c r="BM27" s="358">
        <v>482.00459999999998</v>
      </c>
      <c r="BN27" s="358">
        <v>315.11110000000002</v>
      </c>
      <c r="BO27" s="358">
        <v>187.3674</v>
      </c>
      <c r="BP27" s="358">
        <v>61.952840000000002</v>
      </c>
      <c r="BQ27" s="358">
        <v>13.63617</v>
      </c>
      <c r="BR27" s="358">
        <v>12.70918</v>
      </c>
      <c r="BS27" s="358">
        <v>49.314300000000003</v>
      </c>
      <c r="BT27" s="358">
        <v>184.88570000000001</v>
      </c>
      <c r="BU27" s="358">
        <v>389.78429999999997</v>
      </c>
      <c r="BV27" s="358">
        <v>541.49929999999995</v>
      </c>
    </row>
    <row r="28" spans="1:74" ht="11.1" customHeight="1" x14ac:dyDescent="0.2">
      <c r="A28" s="6"/>
      <c r="B28" s="761"/>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358"/>
      <c r="BA28" s="358"/>
      <c r="BB28" s="358"/>
      <c r="BC28" s="358"/>
      <c r="BD28" s="358"/>
      <c r="BE28" s="358"/>
      <c r="BF28" s="358"/>
      <c r="BG28" s="358"/>
      <c r="BH28" s="358"/>
      <c r="BI28" s="358"/>
      <c r="BJ28" s="358"/>
      <c r="BK28" s="358"/>
      <c r="BL28" s="358"/>
      <c r="BM28" s="358"/>
      <c r="BN28" s="358"/>
      <c r="BO28" s="358"/>
      <c r="BP28" s="358"/>
      <c r="BQ28" s="358"/>
      <c r="BR28" s="358"/>
      <c r="BS28" s="358"/>
      <c r="BT28" s="358"/>
      <c r="BU28" s="358"/>
      <c r="BV28" s="358"/>
    </row>
    <row r="29" spans="1:74" ht="11.1" customHeight="1" x14ac:dyDescent="0.2">
      <c r="A29" s="6"/>
      <c r="B29" s="97" t="s">
        <v>91</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532"/>
      <c r="AZ29" s="535"/>
      <c r="BA29" s="535"/>
      <c r="BB29" s="535"/>
      <c r="BC29" s="535"/>
      <c r="BD29" s="535"/>
      <c r="BE29" s="535"/>
      <c r="BF29" s="535"/>
      <c r="BG29" s="535"/>
      <c r="BH29" s="535"/>
      <c r="BI29" s="535"/>
      <c r="BJ29" s="535"/>
      <c r="BK29" s="535"/>
      <c r="BL29" s="535"/>
      <c r="BM29" s="535"/>
      <c r="BN29" s="535"/>
      <c r="BO29" s="535"/>
      <c r="BP29" s="535"/>
      <c r="BQ29" s="535"/>
      <c r="BR29" s="535"/>
      <c r="BS29" s="535"/>
      <c r="BT29" s="535"/>
      <c r="BU29" s="535"/>
      <c r="BV29" s="535"/>
    </row>
    <row r="30" spans="1:74" ht="11.1" customHeight="1" x14ac:dyDescent="0.2">
      <c r="A30" s="6" t="s">
        <v>286</v>
      </c>
      <c r="B30" s="536" t="s">
        <v>1150</v>
      </c>
      <c r="C30" s="386">
        <v>8.4358499400000007</v>
      </c>
      <c r="D30" s="386">
        <v>11.282330010000001</v>
      </c>
      <c r="E30" s="386">
        <v>26.931083659999999</v>
      </c>
      <c r="F30" s="386">
        <v>48.813402510000003</v>
      </c>
      <c r="G30" s="386">
        <v>147.35461670000001</v>
      </c>
      <c r="H30" s="386">
        <v>269.86332529999999</v>
      </c>
      <c r="I30" s="386">
        <v>393.8084149</v>
      </c>
      <c r="J30" s="386">
        <v>358.90886460000002</v>
      </c>
      <c r="K30" s="386">
        <v>201.98145049999999</v>
      </c>
      <c r="L30" s="386">
        <v>55.186368700000003</v>
      </c>
      <c r="M30" s="386">
        <v>23.288638939999998</v>
      </c>
      <c r="N30" s="386">
        <v>10.862580510000001</v>
      </c>
      <c r="O30" s="386">
        <v>16.792463300000001</v>
      </c>
      <c r="P30" s="386">
        <v>19.84509684</v>
      </c>
      <c r="Q30" s="386">
        <v>31.574900509999999</v>
      </c>
      <c r="R30" s="386">
        <v>43.885533580000001</v>
      </c>
      <c r="S30" s="386">
        <v>109.4518521</v>
      </c>
      <c r="T30" s="386">
        <v>210.01536669999999</v>
      </c>
      <c r="U30" s="386">
        <v>390.28876509999998</v>
      </c>
      <c r="V30" s="386">
        <v>349.78780599999999</v>
      </c>
      <c r="W30" s="386">
        <v>203.66013820000001</v>
      </c>
      <c r="X30" s="386">
        <v>72.786426809999995</v>
      </c>
      <c r="Y30" s="386">
        <v>20.43297291</v>
      </c>
      <c r="Z30" s="386">
        <v>11.08915077</v>
      </c>
      <c r="AA30" s="386">
        <v>9.3922565359999997</v>
      </c>
      <c r="AB30" s="386">
        <v>12.780906979999999</v>
      </c>
      <c r="AC30" s="386">
        <v>31.234314980000001</v>
      </c>
      <c r="AD30" s="386">
        <v>46.460918390000003</v>
      </c>
      <c r="AE30" s="386">
        <v>157.22274300000001</v>
      </c>
      <c r="AF30" s="386">
        <v>292.0548129</v>
      </c>
      <c r="AG30" s="386">
        <v>390.58274449999999</v>
      </c>
      <c r="AH30" s="386">
        <v>341.9480259</v>
      </c>
      <c r="AI30" s="386">
        <v>210.21499</v>
      </c>
      <c r="AJ30" s="386">
        <v>96.576772460000001</v>
      </c>
      <c r="AK30" s="386">
        <v>32.367240250000002</v>
      </c>
      <c r="AL30" s="386">
        <v>12.6144885</v>
      </c>
      <c r="AM30" s="386">
        <v>5.2912041539999999</v>
      </c>
      <c r="AN30" s="386">
        <v>17.062883329999998</v>
      </c>
      <c r="AO30" s="386">
        <v>31.333862100000001</v>
      </c>
      <c r="AP30" s="386">
        <v>58.580183310000002</v>
      </c>
      <c r="AQ30" s="386">
        <v>127.95036349999999</v>
      </c>
      <c r="AR30" s="386">
        <v>278.64374629999998</v>
      </c>
      <c r="AS30" s="386">
        <v>391.54453100000001</v>
      </c>
      <c r="AT30" s="386">
        <v>310.4603697</v>
      </c>
      <c r="AU30" s="386">
        <v>202.95735440000001</v>
      </c>
      <c r="AV30" s="386">
        <v>80.481261540000006</v>
      </c>
      <c r="AW30" s="386">
        <v>26.287036969999999</v>
      </c>
      <c r="AX30" s="386">
        <v>14.99352343</v>
      </c>
      <c r="AY30" s="386">
        <v>7.5991251479999997</v>
      </c>
      <c r="AZ30" s="358">
        <v>10.26262696</v>
      </c>
      <c r="BA30" s="358">
        <v>26.949482669999998</v>
      </c>
      <c r="BB30" s="358">
        <v>45.148373499999998</v>
      </c>
      <c r="BC30" s="358">
        <v>134.4963491</v>
      </c>
      <c r="BD30" s="358">
        <v>271.60224499999998</v>
      </c>
      <c r="BE30" s="358">
        <v>400.87478700000003</v>
      </c>
      <c r="BF30" s="358">
        <v>369.28795430000002</v>
      </c>
      <c r="BG30" s="358">
        <v>208.4466367</v>
      </c>
      <c r="BH30" s="358">
        <v>73.120907540000005</v>
      </c>
      <c r="BI30" s="358">
        <v>22.08256171</v>
      </c>
      <c r="BJ30" s="358">
        <v>11.95527311</v>
      </c>
      <c r="BK30" s="358">
        <v>11.512759969999999</v>
      </c>
      <c r="BL30" s="358">
        <v>13.101770549999999</v>
      </c>
      <c r="BM30" s="358">
        <v>27.17813421</v>
      </c>
      <c r="BN30" s="358">
        <v>45.540552050000002</v>
      </c>
      <c r="BO30" s="358">
        <v>135.5675474</v>
      </c>
      <c r="BP30" s="358">
        <v>273.63216569999997</v>
      </c>
      <c r="BQ30" s="358">
        <v>403.80346270000001</v>
      </c>
      <c r="BR30" s="358">
        <v>372.02415559999997</v>
      </c>
      <c r="BS30" s="358">
        <v>210.07356480000001</v>
      </c>
      <c r="BT30" s="358">
        <v>73.751681329999997</v>
      </c>
      <c r="BU30" s="358">
        <v>22.27747214</v>
      </c>
      <c r="BV30" s="358">
        <v>12.055137220000001</v>
      </c>
    </row>
    <row r="31" spans="1:74" ht="11.1" customHeight="1" x14ac:dyDescent="0.2">
      <c r="A31" s="6" t="s">
        <v>26</v>
      </c>
      <c r="B31" s="761" t="s">
        <v>1004</v>
      </c>
      <c r="C31" s="386">
        <v>1E-10</v>
      </c>
      <c r="D31" s="386">
        <v>1E-10</v>
      </c>
      <c r="E31" s="386">
        <v>1E-10</v>
      </c>
      <c r="F31" s="386">
        <v>1E-10</v>
      </c>
      <c r="G31" s="386">
        <v>18.034024609999999</v>
      </c>
      <c r="H31" s="386">
        <v>62.910688319999998</v>
      </c>
      <c r="I31" s="386">
        <v>260.23414539999999</v>
      </c>
      <c r="J31" s="386">
        <v>273.1023687</v>
      </c>
      <c r="K31" s="386">
        <v>32.918771370000002</v>
      </c>
      <c r="L31" s="386">
        <v>1E-10</v>
      </c>
      <c r="M31" s="386">
        <v>1E-10</v>
      </c>
      <c r="N31" s="386">
        <v>1E-10</v>
      </c>
      <c r="O31" s="386">
        <v>1E-10</v>
      </c>
      <c r="P31" s="386">
        <v>1E-10</v>
      </c>
      <c r="Q31" s="386">
        <v>1E-10</v>
      </c>
      <c r="R31" s="386">
        <v>1E-10</v>
      </c>
      <c r="S31" s="386">
        <v>3.522600213</v>
      </c>
      <c r="T31" s="386">
        <v>47.162194679999999</v>
      </c>
      <c r="U31" s="386">
        <v>273.3269105</v>
      </c>
      <c r="V31" s="386">
        <v>134.00156860000001</v>
      </c>
      <c r="W31" s="386">
        <v>57.417617389999997</v>
      </c>
      <c r="X31" s="386">
        <v>5.4202704969999997</v>
      </c>
      <c r="Y31" s="386">
        <v>1E-10</v>
      </c>
      <c r="Z31" s="386">
        <v>1E-10</v>
      </c>
      <c r="AA31" s="386">
        <v>1E-10</v>
      </c>
      <c r="AB31" s="386">
        <v>1E-10</v>
      </c>
      <c r="AC31" s="386">
        <v>1E-10</v>
      </c>
      <c r="AD31" s="386">
        <v>1E-10</v>
      </c>
      <c r="AE31" s="386">
        <v>17.760330750000001</v>
      </c>
      <c r="AF31" s="386">
        <v>128.53184400000001</v>
      </c>
      <c r="AG31" s="386">
        <v>283.19872299999997</v>
      </c>
      <c r="AH31" s="386">
        <v>155.459394</v>
      </c>
      <c r="AI31" s="386">
        <v>35.135025310000003</v>
      </c>
      <c r="AJ31" s="386">
        <v>1E-10</v>
      </c>
      <c r="AK31" s="386">
        <v>1E-10</v>
      </c>
      <c r="AL31" s="386">
        <v>1E-10</v>
      </c>
      <c r="AM31" s="386">
        <v>1E-10</v>
      </c>
      <c r="AN31" s="386">
        <v>1E-10</v>
      </c>
      <c r="AO31" s="386">
        <v>1E-10</v>
      </c>
      <c r="AP31" s="386">
        <v>1E-10</v>
      </c>
      <c r="AQ31" s="386">
        <v>10.273711110000001</v>
      </c>
      <c r="AR31" s="386">
        <v>108.29725449999999</v>
      </c>
      <c r="AS31" s="386">
        <v>273.02089999999998</v>
      </c>
      <c r="AT31" s="386">
        <v>120.021359</v>
      </c>
      <c r="AU31" s="386">
        <v>38.952447679999999</v>
      </c>
      <c r="AV31" s="386">
        <v>1E-10</v>
      </c>
      <c r="AW31" s="386">
        <v>1E-10</v>
      </c>
      <c r="AX31" s="386">
        <v>1E-10</v>
      </c>
      <c r="AY31" s="386">
        <v>0</v>
      </c>
      <c r="AZ31" s="358">
        <v>0</v>
      </c>
      <c r="BA31" s="358">
        <v>0</v>
      </c>
      <c r="BB31" s="358">
        <v>0</v>
      </c>
      <c r="BC31" s="358">
        <v>10.810786820000001</v>
      </c>
      <c r="BD31" s="358">
        <v>90.260479930000002</v>
      </c>
      <c r="BE31" s="358">
        <v>262.26509800000002</v>
      </c>
      <c r="BF31" s="358">
        <v>212.6542699</v>
      </c>
      <c r="BG31" s="358">
        <v>44.650003599999998</v>
      </c>
      <c r="BH31" s="358">
        <v>0.99139175700000004</v>
      </c>
      <c r="BI31" s="358">
        <v>0</v>
      </c>
      <c r="BJ31" s="358">
        <v>0</v>
      </c>
      <c r="BK31" s="358">
        <v>0</v>
      </c>
      <c r="BL31" s="358">
        <v>0</v>
      </c>
      <c r="BM31" s="358">
        <v>0</v>
      </c>
      <c r="BN31" s="358">
        <v>0</v>
      </c>
      <c r="BO31" s="358">
        <v>10.93093017</v>
      </c>
      <c r="BP31" s="358">
        <v>91.278050100000002</v>
      </c>
      <c r="BQ31" s="358">
        <v>265.26759049999998</v>
      </c>
      <c r="BR31" s="358">
        <v>215.0853075</v>
      </c>
      <c r="BS31" s="358">
        <v>45.146923110000003</v>
      </c>
      <c r="BT31" s="358">
        <v>1.002322943</v>
      </c>
      <c r="BU31" s="358">
        <v>0</v>
      </c>
      <c r="BV31" s="358">
        <v>0</v>
      </c>
    </row>
    <row r="32" spans="1:74" ht="11.1" customHeight="1" x14ac:dyDescent="0.2">
      <c r="A32" s="6" t="s">
        <v>27</v>
      </c>
      <c r="B32" s="761" t="s">
        <v>1005</v>
      </c>
      <c r="C32" s="386">
        <v>1E-10</v>
      </c>
      <c r="D32" s="386">
        <v>1E-10</v>
      </c>
      <c r="E32" s="386">
        <v>1E-10</v>
      </c>
      <c r="F32" s="386">
        <v>1E-10</v>
      </c>
      <c r="G32" s="386">
        <v>39.923009059999998</v>
      </c>
      <c r="H32" s="386">
        <v>113.625938</v>
      </c>
      <c r="I32" s="386">
        <v>310.87126080000002</v>
      </c>
      <c r="J32" s="386">
        <v>301.82399609999999</v>
      </c>
      <c r="K32" s="386">
        <v>71.577758689999996</v>
      </c>
      <c r="L32" s="386">
        <v>0.66566643400000003</v>
      </c>
      <c r="M32" s="386">
        <v>1E-10</v>
      </c>
      <c r="N32" s="386">
        <v>1E-10</v>
      </c>
      <c r="O32" s="386">
        <v>1E-10</v>
      </c>
      <c r="P32" s="386">
        <v>1E-10</v>
      </c>
      <c r="Q32" s="386">
        <v>1E-10</v>
      </c>
      <c r="R32" s="386">
        <v>0.44501794500000003</v>
      </c>
      <c r="S32" s="386">
        <v>12.27575096</v>
      </c>
      <c r="T32" s="386">
        <v>78.398268779999995</v>
      </c>
      <c r="U32" s="386">
        <v>308.3713497</v>
      </c>
      <c r="V32" s="386">
        <v>192.46028129999999</v>
      </c>
      <c r="W32" s="386">
        <v>82.582353249999997</v>
      </c>
      <c r="X32" s="386">
        <v>10.25315333</v>
      </c>
      <c r="Y32" s="386">
        <v>1E-10</v>
      </c>
      <c r="Z32" s="386">
        <v>1E-10</v>
      </c>
      <c r="AA32" s="386">
        <v>1E-10</v>
      </c>
      <c r="AB32" s="386">
        <v>1E-10</v>
      </c>
      <c r="AC32" s="386">
        <v>1E-10</v>
      </c>
      <c r="AD32" s="386">
        <v>1E-10</v>
      </c>
      <c r="AE32" s="386">
        <v>49.720173699999997</v>
      </c>
      <c r="AF32" s="386">
        <v>190.3356349</v>
      </c>
      <c r="AG32" s="386">
        <v>328.48893220000002</v>
      </c>
      <c r="AH32" s="386">
        <v>213.99013160000001</v>
      </c>
      <c r="AI32" s="386">
        <v>70.215362380000002</v>
      </c>
      <c r="AJ32" s="386">
        <v>6.877577176</v>
      </c>
      <c r="AK32" s="386">
        <v>1E-10</v>
      </c>
      <c r="AL32" s="386">
        <v>1E-10</v>
      </c>
      <c r="AM32" s="386">
        <v>1E-10</v>
      </c>
      <c r="AN32" s="386">
        <v>1E-10</v>
      </c>
      <c r="AO32" s="386">
        <v>1E-10</v>
      </c>
      <c r="AP32" s="386">
        <v>1E-10</v>
      </c>
      <c r="AQ32" s="386">
        <v>24.88411863</v>
      </c>
      <c r="AR32" s="386">
        <v>168.8502675</v>
      </c>
      <c r="AS32" s="386">
        <v>349.47481119999998</v>
      </c>
      <c r="AT32" s="386">
        <v>157.84772960000001</v>
      </c>
      <c r="AU32" s="386">
        <v>84.708754459999994</v>
      </c>
      <c r="AV32" s="386">
        <v>3.916944918</v>
      </c>
      <c r="AW32" s="386">
        <v>1E-10</v>
      </c>
      <c r="AX32" s="386">
        <v>1E-10</v>
      </c>
      <c r="AY32" s="386">
        <v>0</v>
      </c>
      <c r="AZ32" s="358">
        <v>0</v>
      </c>
      <c r="BA32" s="358">
        <v>0</v>
      </c>
      <c r="BB32" s="358">
        <v>0</v>
      </c>
      <c r="BC32" s="358">
        <v>33.906406820000001</v>
      </c>
      <c r="BD32" s="358">
        <v>151.5600843</v>
      </c>
      <c r="BE32" s="358">
        <v>319.88340899999997</v>
      </c>
      <c r="BF32" s="358">
        <v>263.41608869999999</v>
      </c>
      <c r="BG32" s="358">
        <v>83.484560099999996</v>
      </c>
      <c r="BH32" s="358">
        <v>5.1539539980000004</v>
      </c>
      <c r="BI32" s="358">
        <v>0</v>
      </c>
      <c r="BJ32" s="358">
        <v>0</v>
      </c>
      <c r="BK32" s="358">
        <v>0</v>
      </c>
      <c r="BL32" s="358">
        <v>0</v>
      </c>
      <c r="BM32" s="358">
        <v>0</v>
      </c>
      <c r="BN32" s="358">
        <v>0</v>
      </c>
      <c r="BO32" s="358">
        <v>34.248138599999997</v>
      </c>
      <c r="BP32" s="358">
        <v>153.0678308</v>
      </c>
      <c r="BQ32" s="358">
        <v>323.03031249999998</v>
      </c>
      <c r="BR32" s="358">
        <v>266.0063212</v>
      </c>
      <c r="BS32" s="358">
        <v>84.314601819999993</v>
      </c>
      <c r="BT32" s="358">
        <v>5.2062856420000001</v>
      </c>
      <c r="BU32" s="358">
        <v>0</v>
      </c>
      <c r="BV32" s="358">
        <v>0</v>
      </c>
    </row>
    <row r="33" spans="1:74" ht="11.1" customHeight="1" x14ac:dyDescent="0.2">
      <c r="A33" s="6" t="s">
        <v>28</v>
      </c>
      <c r="B33" s="761" t="s">
        <v>1006</v>
      </c>
      <c r="C33" s="386">
        <v>1E-10</v>
      </c>
      <c r="D33" s="386">
        <v>1E-10</v>
      </c>
      <c r="E33" s="386">
        <v>1.0565008380000001</v>
      </c>
      <c r="F33" s="386">
        <v>1E-10</v>
      </c>
      <c r="G33" s="386">
        <v>79.484627590000002</v>
      </c>
      <c r="H33" s="386">
        <v>177.33800600000001</v>
      </c>
      <c r="I33" s="386">
        <v>263.63098289999999</v>
      </c>
      <c r="J33" s="386">
        <v>218.87889870000001</v>
      </c>
      <c r="K33" s="386">
        <v>74.245468360000004</v>
      </c>
      <c r="L33" s="386">
        <v>1.613990005</v>
      </c>
      <c r="M33" s="386">
        <v>1E-10</v>
      </c>
      <c r="N33" s="386">
        <v>1E-10</v>
      </c>
      <c r="O33" s="386">
        <v>1E-10</v>
      </c>
      <c r="P33" s="386">
        <v>1E-10</v>
      </c>
      <c r="Q33" s="386">
        <v>0.14524704999999999</v>
      </c>
      <c r="R33" s="386">
        <v>0.67914513600000004</v>
      </c>
      <c r="S33" s="386">
        <v>48.563106050000002</v>
      </c>
      <c r="T33" s="386">
        <v>129.8774856</v>
      </c>
      <c r="U33" s="386">
        <v>246.35938290000001</v>
      </c>
      <c r="V33" s="386">
        <v>188.2546557</v>
      </c>
      <c r="W33" s="386">
        <v>88.619569310000003</v>
      </c>
      <c r="X33" s="386">
        <v>9.9072538869999995</v>
      </c>
      <c r="Y33" s="386">
        <v>1E-10</v>
      </c>
      <c r="Z33" s="386">
        <v>1E-10</v>
      </c>
      <c r="AA33" s="386">
        <v>1E-10</v>
      </c>
      <c r="AB33" s="386">
        <v>1E-10</v>
      </c>
      <c r="AC33" s="386">
        <v>2.6713701849999998</v>
      </c>
      <c r="AD33" s="386">
        <v>3.4200373179999999</v>
      </c>
      <c r="AE33" s="386">
        <v>101.7676419</v>
      </c>
      <c r="AF33" s="386">
        <v>205.7387827</v>
      </c>
      <c r="AG33" s="386">
        <v>233.59367019999999</v>
      </c>
      <c r="AH33" s="386">
        <v>222.8630876</v>
      </c>
      <c r="AI33" s="386">
        <v>113.2956109</v>
      </c>
      <c r="AJ33" s="386">
        <v>15.479988779999999</v>
      </c>
      <c r="AK33" s="386">
        <v>1E-10</v>
      </c>
      <c r="AL33" s="386">
        <v>1E-10</v>
      </c>
      <c r="AM33" s="386">
        <v>1E-10</v>
      </c>
      <c r="AN33" s="386">
        <v>1E-10</v>
      </c>
      <c r="AO33" s="386">
        <v>3.0843590760000001</v>
      </c>
      <c r="AP33" s="386">
        <v>1.0741008700000001</v>
      </c>
      <c r="AQ33" s="386">
        <v>36.242818010000001</v>
      </c>
      <c r="AR33" s="386">
        <v>213.84736849999999</v>
      </c>
      <c r="AS33" s="386">
        <v>327.87876449999999</v>
      </c>
      <c r="AT33" s="386">
        <v>185.80493720000001</v>
      </c>
      <c r="AU33" s="386">
        <v>94.771076469999997</v>
      </c>
      <c r="AV33" s="386">
        <v>15.16715226</v>
      </c>
      <c r="AW33" s="386">
        <v>1E-10</v>
      </c>
      <c r="AX33" s="386">
        <v>1E-10</v>
      </c>
      <c r="AY33" s="386">
        <v>0</v>
      </c>
      <c r="AZ33" s="358">
        <v>0</v>
      </c>
      <c r="BA33" s="358">
        <v>1.2225525239999999</v>
      </c>
      <c r="BB33" s="358">
        <v>1.3858380560000001</v>
      </c>
      <c r="BC33" s="358">
        <v>65.931445310000001</v>
      </c>
      <c r="BD33" s="358">
        <v>183.7021077</v>
      </c>
      <c r="BE33" s="358">
        <v>289.59633600000001</v>
      </c>
      <c r="BF33" s="358">
        <v>241.37356199999999</v>
      </c>
      <c r="BG33" s="358">
        <v>82.514325929999998</v>
      </c>
      <c r="BH33" s="358">
        <v>7.1596174560000003</v>
      </c>
      <c r="BI33" s="358">
        <v>0</v>
      </c>
      <c r="BJ33" s="358">
        <v>0</v>
      </c>
      <c r="BK33" s="358">
        <v>0</v>
      </c>
      <c r="BL33" s="358">
        <v>0</v>
      </c>
      <c r="BM33" s="358">
        <v>1.229625427</v>
      </c>
      <c r="BN33" s="358">
        <v>1.394311401</v>
      </c>
      <c r="BO33" s="358">
        <v>66.377103390000002</v>
      </c>
      <c r="BP33" s="358">
        <v>184.95729710000001</v>
      </c>
      <c r="BQ33" s="358">
        <v>291.59302330000003</v>
      </c>
      <c r="BR33" s="358">
        <v>243.03528549999999</v>
      </c>
      <c r="BS33" s="358">
        <v>83.074253409999997</v>
      </c>
      <c r="BT33" s="358">
        <v>7.2076336840000002</v>
      </c>
      <c r="BU33" s="358">
        <v>0</v>
      </c>
      <c r="BV33" s="358">
        <v>0</v>
      </c>
    </row>
    <row r="34" spans="1:74" ht="11.1" customHeight="1" x14ac:dyDescent="0.2">
      <c r="A34" s="6" t="s">
        <v>29</v>
      </c>
      <c r="B34" s="761" t="s">
        <v>1007</v>
      </c>
      <c r="C34" s="386">
        <v>1E-10</v>
      </c>
      <c r="D34" s="386">
        <v>1E-10</v>
      </c>
      <c r="E34" s="386">
        <v>2.8055018600000001</v>
      </c>
      <c r="F34" s="386">
        <v>2.2076697950000002</v>
      </c>
      <c r="G34" s="386">
        <v>71.489563709999999</v>
      </c>
      <c r="H34" s="386">
        <v>232.14384430000001</v>
      </c>
      <c r="I34" s="386">
        <v>337.77171939999999</v>
      </c>
      <c r="J34" s="386">
        <v>275.5619969</v>
      </c>
      <c r="K34" s="386">
        <v>120.8989873</v>
      </c>
      <c r="L34" s="386">
        <v>7.4248455309999999</v>
      </c>
      <c r="M34" s="386">
        <v>1E-10</v>
      </c>
      <c r="N34" s="386">
        <v>1E-10</v>
      </c>
      <c r="O34" s="386">
        <v>1E-10</v>
      </c>
      <c r="P34" s="386">
        <v>1E-10</v>
      </c>
      <c r="Q34" s="386">
        <v>0.98869929999999995</v>
      </c>
      <c r="R34" s="386">
        <v>5.2513161290000001</v>
      </c>
      <c r="S34" s="386">
        <v>89.343044120000002</v>
      </c>
      <c r="T34" s="386">
        <v>226.05932369999999</v>
      </c>
      <c r="U34" s="386">
        <v>283.11860780000001</v>
      </c>
      <c r="V34" s="386">
        <v>280.40476469999999</v>
      </c>
      <c r="W34" s="386">
        <v>147.53204779999999</v>
      </c>
      <c r="X34" s="386">
        <v>13.916006700000001</v>
      </c>
      <c r="Y34" s="386">
        <v>1E-10</v>
      </c>
      <c r="Z34" s="386">
        <v>1E-10</v>
      </c>
      <c r="AA34" s="386">
        <v>1E-10</v>
      </c>
      <c r="AB34" s="386">
        <v>4.125498715</v>
      </c>
      <c r="AC34" s="386">
        <v>6.9083407440000002</v>
      </c>
      <c r="AD34" s="386">
        <v>10.04234441</v>
      </c>
      <c r="AE34" s="386">
        <v>87.112726820000006</v>
      </c>
      <c r="AF34" s="386">
        <v>234.27225379999999</v>
      </c>
      <c r="AG34" s="386">
        <v>279.15335490000001</v>
      </c>
      <c r="AH34" s="386">
        <v>251.7695042</v>
      </c>
      <c r="AI34" s="386">
        <v>143.32320379999999</v>
      </c>
      <c r="AJ34" s="386">
        <v>31.283713049999999</v>
      </c>
      <c r="AK34" s="386">
        <v>1E-10</v>
      </c>
      <c r="AL34" s="386">
        <v>1E-10</v>
      </c>
      <c r="AM34" s="386">
        <v>1E-10</v>
      </c>
      <c r="AN34" s="386">
        <v>1E-10</v>
      </c>
      <c r="AO34" s="386">
        <v>11.099195140000001</v>
      </c>
      <c r="AP34" s="386">
        <v>7.0252558890000003</v>
      </c>
      <c r="AQ34" s="386">
        <v>52.39987395</v>
      </c>
      <c r="AR34" s="386">
        <v>220.10226560000001</v>
      </c>
      <c r="AS34" s="386">
        <v>336.99602800000002</v>
      </c>
      <c r="AT34" s="386">
        <v>235.3090292</v>
      </c>
      <c r="AU34" s="386">
        <v>135.36057310000001</v>
      </c>
      <c r="AV34" s="386">
        <v>31.481258130000001</v>
      </c>
      <c r="AW34" s="386">
        <v>0.28400834400000002</v>
      </c>
      <c r="AX34" s="386">
        <v>1E-10</v>
      </c>
      <c r="AY34" s="386">
        <v>0</v>
      </c>
      <c r="AZ34" s="358">
        <v>0</v>
      </c>
      <c r="BA34" s="358">
        <v>4.5417683000000002</v>
      </c>
      <c r="BB34" s="358">
        <v>6.4338261169999997</v>
      </c>
      <c r="BC34" s="358">
        <v>72.022145429999995</v>
      </c>
      <c r="BD34" s="358">
        <v>219.4967584</v>
      </c>
      <c r="BE34" s="358">
        <v>342.05480720000003</v>
      </c>
      <c r="BF34" s="358">
        <v>283.63779820000002</v>
      </c>
      <c r="BG34" s="358">
        <v>108.8651167</v>
      </c>
      <c r="BH34" s="358">
        <v>10.44060702</v>
      </c>
      <c r="BI34" s="358">
        <v>0.31562876600000001</v>
      </c>
      <c r="BJ34" s="358">
        <v>0</v>
      </c>
      <c r="BK34" s="358">
        <v>0</v>
      </c>
      <c r="BL34" s="358">
        <v>0.14714218800000001</v>
      </c>
      <c r="BM34" s="358">
        <v>4.5583362379999999</v>
      </c>
      <c r="BN34" s="358">
        <v>6.4579613699999996</v>
      </c>
      <c r="BO34" s="358">
        <v>72.337284359999998</v>
      </c>
      <c r="BP34" s="358">
        <v>220.49576429999999</v>
      </c>
      <c r="BQ34" s="358">
        <v>343.65685250000001</v>
      </c>
      <c r="BR34" s="358">
        <v>284.92606330000001</v>
      </c>
      <c r="BS34" s="358">
        <v>109.32008260000001</v>
      </c>
      <c r="BT34" s="358">
        <v>10.477913709999999</v>
      </c>
      <c r="BU34" s="358">
        <v>0.316934936</v>
      </c>
      <c r="BV34" s="358">
        <v>0</v>
      </c>
    </row>
    <row r="35" spans="1:74" ht="11.1" customHeight="1" x14ac:dyDescent="0.2">
      <c r="A35" s="6" t="s">
        <v>191</v>
      </c>
      <c r="B35" s="761" t="s">
        <v>1063</v>
      </c>
      <c r="C35" s="386">
        <v>27.893783070000001</v>
      </c>
      <c r="D35" s="386">
        <v>45.206415100000001</v>
      </c>
      <c r="E35" s="386">
        <v>83.801355130000005</v>
      </c>
      <c r="F35" s="386">
        <v>97.757495919999997</v>
      </c>
      <c r="G35" s="386">
        <v>240.6795717</v>
      </c>
      <c r="H35" s="386">
        <v>375.77416549999998</v>
      </c>
      <c r="I35" s="386">
        <v>482.25944019999997</v>
      </c>
      <c r="J35" s="386">
        <v>440.41072860000003</v>
      </c>
      <c r="K35" s="386">
        <v>278.3676653</v>
      </c>
      <c r="L35" s="386">
        <v>106.8614438</v>
      </c>
      <c r="M35" s="386">
        <v>88.528984019999996</v>
      </c>
      <c r="N35" s="386">
        <v>37.551249210000002</v>
      </c>
      <c r="O35" s="386">
        <v>49.588287979999997</v>
      </c>
      <c r="P35" s="386">
        <v>69.265860200000006</v>
      </c>
      <c r="Q35" s="386">
        <v>83.752984720000001</v>
      </c>
      <c r="R35" s="386">
        <v>117.8218085</v>
      </c>
      <c r="S35" s="386">
        <v>175.73604420000001</v>
      </c>
      <c r="T35" s="386">
        <v>294.55692249999998</v>
      </c>
      <c r="U35" s="386">
        <v>488.39912620000001</v>
      </c>
      <c r="V35" s="386">
        <v>461.77200699999997</v>
      </c>
      <c r="W35" s="386">
        <v>291.05230230000001</v>
      </c>
      <c r="X35" s="386">
        <v>137.74740969999999</v>
      </c>
      <c r="Y35" s="386">
        <v>65.153467910000003</v>
      </c>
      <c r="Z35" s="386">
        <v>37.73646385</v>
      </c>
      <c r="AA35" s="386">
        <v>35.470752339999997</v>
      </c>
      <c r="AB35" s="386">
        <v>29.397221869999999</v>
      </c>
      <c r="AC35" s="386">
        <v>82.527755330000005</v>
      </c>
      <c r="AD35" s="386">
        <v>90.192146809999997</v>
      </c>
      <c r="AE35" s="386">
        <v>272.29572350000001</v>
      </c>
      <c r="AF35" s="386">
        <v>399.93285639999999</v>
      </c>
      <c r="AG35" s="386">
        <v>503.57748859999998</v>
      </c>
      <c r="AH35" s="386">
        <v>437.37474570000001</v>
      </c>
      <c r="AI35" s="386">
        <v>308.02730769999999</v>
      </c>
      <c r="AJ35" s="386">
        <v>147.72492650000001</v>
      </c>
      <c r="AK35" s="386">
        <v>85.009658479999999</v>
      </c>
      <c r="AL35" s="386">
        <v>36.077511080000001</v>
      </c>
      <c r="AM35" s="386">
        <v>16.963004680000001</v>
      </c>
      <c r="AN35" s="386">
        <v>58.357710920000002</v>
      </c>
      <c r="AO35" s="386">
        <v>59.6009101</v>
      </c>
      <c r="AP35" s="386">
        <v>127.6238554</v>
      </c>
      <c r="AQ35" s="386">
        <v>245.51472469999999</v>
      </c>
      <c r="AR35" s="386">
        <v>400.8947905</v>
      </c>
      <c r="AS35" s="386">
        <v>518.99963730000002</v>
      </c>
      <c r="AT35" s="386">
        <v>382.61891900000001</v>
      </c>
      <c r="AU35" s="386">
        <v>285.07965410000003</v>
      </c>
      <c r="AV35" s="386">
        <v>135.44951449999999</v>
      </c>
      <c r="AW35" s="386">
        <v>51.118024140000003</v>
      </c>
      <c r="AX35" s="386">
        <v>47.70076495</v>
      </c>
      <c r="AY35" s="386">
        <v>22.218301960000002</v>
      </c>
      <c r="AZ35" s="358">
        <v>31.696495380000002</v>
      </c>
      <c r="BA35" s="358">
        <v>64.484282379999996</v>
      </c>
      <c r="BB35" s="358">
        <v>97.940903710000001</v>
      </c>
      <c r="BC35" s="358">
        <v>231.39829539999999</v>
      </c>
      <c r="BD35" s="358">
        <v>391.47844279999998</v>
      </c>
      <c r="BE35" s="358">
        <v>504.51114790000003</v>
      </c>
      <c r="BF35" s="358">
        <v>472.5505197</v>
      </c>
      <c r="BG35" s="358">
        <v>319.80669749999998</v>
      </c>
      <c r="BH35" s="358">
        <v>154.49395430000001</v>
      </c>
      <c r="BI35" s="358">
        <v>64.505673130000005</v>
      </c>
      <c r="BJ35" s="358">
        <v>43.562485930000001</v>
      </c>
      <c r="BK35" s="358">
        <v>36.648088440000002</v>
      </c>
      <c r="BL35" s="358">
        <v>40.899718710000002</v>
      </c>
      <c r="BM35" s="358">
        <v>64.911933199999993</v>
      </c>
      <c r="BN35" s="358">
        <v>98.593069790000001</v>
      </c>
      <c r="BO35" s="358">
        <v>232.87107470000001</v>
      </c>
      <c r="BP35" s="358">
        <v>393.8659103</v>
      </c>
      <c r="BQ35" s="358">
        <v>507.5122475</v>
      </c>
      <c r="BR35" s="358">
        <v>475.39511420000002</v>
      </c>
      <c r="BS35" s="358">
        <v>321.82728459999998</v>
      </c>
      <c r="BT35" s="358">
        <v>155.54703470000001</v>
      </c>
      <c r="BU35" s="358">
        <v>64.961850580000004</v>
      </c>
      <c r="BV35" s="358">
        <v>43.87231019</v>
      </c>
    </row>
    <row r="36" spans="1:74" ht="11.1" customHeight="1" x14ac:dyDescent="0.2">
      <c r="A36" s="6" t="s">
        <v>30</v>
      </c>
      <c r="B36" s="761" t="s">
        <v>1009</v>
      </c>
      <c r="C36" s="386">
        <v>2.7589843589999998</v>
      </c>
      <c r="D36" s="386">
        <v>3.0169806920000002</v>
      </c>
      <c r="E36" s="386">
        <v>22.308704110000001</v>
      </c>
      <c r="F36" s="386">
        <v>24.665882239999998</v>
      </c>
      <c r="G36" s="386">
        <v>205.9380008</v>
      </c>
      <c r="H36" s="386">
        <v>367.04226490000002</v>
      </c>
      <c r="I36" s="386">
        <v>480.04858719999999</v>
      </c>
      <c r="J36" s="386">
        <v>384.7604887</v>
      </c>
      <c r="K36" s="386">
        <v>200.12234000000001</v>
      </c>
      <c r="L36" s="386">
        <v>29.170139710000001</v>
      </c>
      <c r="M36" s="386">
        <v>4.6425646299999999</v>
      </c>
      <c r="N36" s="386">
        <v>3.0478239999999999</v>
      </c>
      <c r="O36" s="386">
        <v>19.117021080000001</v>
      </c>
      <c r="P36" s="386">
        <v>16.949274410000001</v>
      </c>
      <c r="Q36" s="386">
        <v>27.006310689999999</v>
      </c>
      <c r="R36" s="386">
        <v>29.801356850000001</v>
      </c>
      <c r="S36" s="386">
        <v>141.65720719999999</v>
      </c>
      <c r="T36" s="386">
        <v>270.4677696</v>
      </c>
      <c r="U36" s="386">
        <v>430.96513320000003</v>
      </c>
      <c r="V36" s="386">
        <v>418.69040819999998</v>
      </c>
      <c r="W36" s="386">
        <v>247.2671368</v>
      </c>
      <c r="X36" s="386">
        <v>65.483228209999993</v>
      </c>
      <c r="Y36" s="386">
        <v>4.408035752</v>
      </c>
      <c r="Z36" s="386">
        <v>2.7776039300000002</v>
      </c>
      <c r="AA36" s="386">
        <v>2.3320879680000002</v>
      </c>
      <c r="AB36" s="386">
        <v>10.26055695</v>
      </c>
      <c r="AC36" s="386">
        <v>27.543037089999999</v>
      </c>
      <c r="AD36" s="386">
        <v>45.826370660000002</v>
      </c>
      <c r="AE36" s="386">
        <v>218.91192559999999</v>
      </c>
      <c r="AF36" s="386">
        <v>356.34062110000002</v>
      </c>
      <c r="AG36" s="386">
        <v>444.40132349999999</v>
      </c>
      <c r="AH36" s="386">
        <v>411.1024438</v>
      </c>
      <c r="AI36" s="386">
        <v>250.43781390000001</v>
      </c>
      <c r="AJ36" s="386">
        <v>78.607387200000005</v>
      </c>
      <c r="AK36" s="386">
        <v>27.09826442</v>
      </c>
      <c r="AL36" s="386">
        <v>2.913636302</v>
      </c>
      <c r="AM36" s="386">
        <v>1.1062930959999999</v>
      </c>
      <c r="AN36" s="386">
        <v>6.6777673499999999</v>
      </c>
      <c r="AO36" s="386">
        <v>30.835285689999999</v>
      </c>
      <c r="AP36" s="386">
        <v>66.630441709999999</v>
      </c>
      <c r="AQ36" s="386">
        <v>152.46563789999999</v>
      </c>
      <c r="AR36" s="386">
        <v>357.68445589999999</v>
      </c>
      <c r="AS36" s="386">
        <v>499.49004250000002</v>
      </c>
      <c r="AT36" s="386">
        <v>361.22021849999999</v>
      </c>
      <c r="AU36" s="386">
        <v>253.9084119</v>
      </c>
      <c r="AV36" s="386">
        <v>71.946902879999996</v>
      </c>
      <c r="AW36" s="386">
        <v>7.9027182580000002</v>
      </c>
      <c r="AX36" s="386">
        <v>2.2067219179999999</v>
      </c>
      <c r="AY36" s="386">
        <v>0.65437113300000005</v>
      </c>
      <c r="AZ36" s="358">
        <v>3.4223032710000001</v>
      </c>
      <c r="BA36" s="358">
        <v>22.86736162</v>
      </c>
      <c r="BB36" s="358">
        <v>36.415984399999999</v>
      </c>
      <c r="BC36" s="358">
        <v>169.16721480000001</v>
      </c>
      <c r="BD36" s="358">
        <v>344.87733680000002</v>
      </c>
      <c r="BE36" s="358">
        <v>460.71931740000002</v>
      </c>
      <c r="BF36" s="358">
        <v>429.9176501</v>
      </c>
      <c r="BG36" s="358">
        <v>248.3498463</v>
      </c>
      <c r="BH36" s="358">
        <v>59.551086069999997</v>
      </c>
      <c r="BI36" s="358">
        <v>5.5234660550000001</v>
      </c>
      <c r="BJ36" s="358">
        <v>3.246894181</v>
      </c>
      <c r="BK36" s="358">
        <v>6.3302602290000003</v>
      </c>
      <c r="BL36" s="358">
        <v>4.9338670599999999</v>
      </c>
      <c r="BM36" s="358">
        <v>22.95110197</v>
      </c>
      <c r="BN36" s="358">
        <v>36.54597278</v>
      </c>
      <c r="BO36" s="358">
        <v>169.86799859999999</v>
      </c>
      <c r="BP36" s="358">
        <v>346.3709245</v>
      </c>
      <c r="BQ36" s="358">
        <v>462.76447309999998</v>
      </c>
      <c r="BR36" s="358">
        <v>431.8071534</v>
      </c>
      <c r="BS36" s="358">
        <v>249.39165650000001</v>
      </c>
      <c r="BT36" s="358">
        <v>59.774224740000001</v>
      </c>
      <c r="BU36" s="358">
        <v>5.538545794</v>
      </c>
      <c r="BV36" s="358">
        <v>3.2569691650000001</v>
      </c>
    </row>
    <row r="37" spans="1:74" ht="11.1" customHeight="1" x14ac:dyDescent="0.2">
      <c r="A37" s="6" t="s">
        <v>31</v>
      </c>
      <c r="B37" s="761" t="s">
        <v>1010</v>
      </c>
      <c r="C37" s="386">
        <v>9.0783741029999998</v>
      </c>
      <c r="D37" s="386">
        <v>5.1468791219999996</v>
      </c>
      <c r="E37" s="386">
        <v>40.993087760000002</v>
      </c>
      <c r="F37" s="386">
        <v>157.59469390000001</v>
      </c>
      <c r="G37" s="386">
        <v>386.44900310000003</v>
      </c>
      <c r="H37" s="386">
        <v>554.31149660000005</v>
      </c>
      <c r="I37" s="386">
        <v>681.583482</v>
      </c>
      <c r="J37" s="386">
        <v>582.90913020000005</v>
      </c>
      <c r="K37" s="386">
        <v>404.43923710000001</v>
      </c>
      <c r="L37" s="386">
        <v>130.817454</v>
      </c>
      <c r="M37" s="386">
        <v>25.592814619999999</v>
      </c>
      <c r="N37" s="386">
        <v>13.232619010000001</v>
      </c>
      <c r="O37" s="386">
        <v>34.531320239999999</v>
      </c>
      <c r="P37" s="386">
        <v>27.287478480000001</v>
      </c>
      <c r="Q37" s="386">
        <v>87.846567219999997</v>
      </c>
      <c r="R37" s="386">
        <v>93.488825000000006</v>
      </c>
      <c r="S37" s="386">
        <v>290.56616989999998</v>
      </c>
      <c r="T37" s="386">
        <v>514.00258059999999</v>
      </c>
      <c r="U37" s="386">
        <v>647.95693489999996</v>
      </c>
      <c r="V37" s="386">
        <v>709.84424279999996</v>
      </c>
      <c r="W37" s="386">
        <v>509.42441220000001</v>
      </c>
      <c r="X37" s="386">
        <v>171.19915739999999</v>
      </c>
      <c r="Y37" s="386">
        <v>28.36810698</v>
      </c>
      <c r="Z37" s="386">
        <v>15.57139488</v>
      </c>
      <c r="AA37" s="386">
        <v>7.5196911220000002</v>
      </c>
      <c r="AB37" s="386">
        <v>37.427191409999999</v>
      </c>
      <c r="AC37" s="386">
        <v>80.708088900000007</v>
      </c>
      <c r="AD37" s="386">
        <v>151.79903350000001</v>
      </c>
      <c r="AE37" s="386">
        <v>372.8938761</v>
      </c>
      <c r="AF37" s="386">
        <v>527.06287859999998</v>
      </c>
      <c r="AG37" s="386">
        <v>553.3995496</v>
      </c>
      <c r="AH37" s="386">
        <v>631.1833656</v>
      </c>
      <c r="AI37" s="386">
        <v>401.90705680000002</v>
      </c>
      <c r="AJ37" s="386">
        <v>264.26589250000001</v>
      </c>
      <c r="AK37" s="386">
        <v>91.01790767</v>
      </c>
      <c r="AL37" s="386">
        <v>28.919915629999998</v>
      </c>
      <c r="AM37" s="386">
        <v>5.5331739310000003</v>
      </c>
      <c r="AN37" s="386">
        <v>19.312942339999999</v>
      </c>
      <c r="AO37" s="386">
        <v>105.1986744</v>
      </c>
      <c r="AP37" s="386">
        <v>168.76317839999999</v>
      </c>
      <c r="AQ37" s="386">
        <v>300.65905370000002</v>
      </c>
      <c r="AR37" s="386">
        <v>487.6111745</v>
      </c>
      <c r="AS37" s="386">
        <v>565.83739370000001</v>
      </c>
      <c r="AT37" s="386">
        <v>566.46452920000002</v>
      </c>
      <c r="AU37" s="386">
        <v>415.319075</v>
      </c>
      <c r="AV37" s="386">
        <v>246.52004909999999</v>
      </c>
      <c r="AW37" s="386">
        <v>87.525788939999998</v>
      </c>
      <c r="AX37" s="386">
        <v>20.850709559999999</v>
      </c>
      <c r="AY37" s="386">
        <v>13.77199836</v>
      </c>
      <c r="AZ37" s="358">
        <v>16.4163462</v>
      </c>
      <c r="BA37" s="358">
        <v>67.901398950000001</v>
      </c>
      <c r="BB37" s="358">
        <v>121.37581280000001</v>
      </c>
      <c r="BC37" s="358">
        <v>313.44984069999998</v>
      </c>
      <c r="BD37" s="358">
        <v>515.31607559999998</v>
      </c>
      <c r="BE37" s="358">
        <v>630.2420247</v>
      </c>
      <c r="BF37" s="358">
        <v>626.50032729999998</v>
      </c>
      <c r="BG37" s="358">
        <v>415.50499739999998</v>
      </c>
      <c r="BH37" s="358">
        <v>164.82498140000001</v>
      </c>
      <c r="BI37" s="358">
        <v>41.245611529999998</v>
      </c>
      <c r="BJ37" s="358">
        <v>10.87090106</v>
      </c>
      <c r="BK37" s="358">
        <v>17.22012363</v>
      </c>
      <c r="BL37" s="358">
        <v>22.256909</v>
      </c>
      <c r="BM37" s="358">
        <v>68.26146679</v>
      </c>
      <c r="BN37" s="358">
        <v>122.01316679999999</v>
      </c>
      <c r="BO37" s="358">
        <v>315.01462900000001</v>
      </c>
      <c r="BP37" s="358">
        <v>517.76603580000005</v>
      </c>
      <c r="BQ37" s="358">
        <v>633.18285519999995</v>
      </c>
      <c r="BR37" s="358">
        <v>629.46065180000005</v>
      </c>
      <c r="BS37" s="358">
        <v>417.51203700000002</v>
      </c>
      <c r="BT37" s="358">
        <v>165.68964750000001</v>
      </c>
      <c r="BU37" s="358">
        <v>41.477352830000001</v>
      </c>
      <c r="BV37" s="358">
        <v>10.92703554</v>
      </c>
    </row>
    <row r="38" spans="1:74" ht="11.1" customHeight="1" x14ac:dyDescent="0.2">
      <c r="A38" s="6" t="s">
        <v>33</v>
      </c>
      <c r="B38" s="761" t="s">
        <v>1011</v>
      </c>
      <c r="C38" s="386">
        <v>1E-10</v>
      </c>
      <c r="D38" s="386">
        <v>1.730519242</v>
      </c>
      <c r="E38" s="386">
        <v>13.404452040000001</v>
      </c>
      <c r="F38" s="386">
        <v>52.204859710000001</v>
      </c>
      <c r="G38" s="386">
        <v>126.84172479999999</v>
      </c>
      <c r="H38" s="386">
        <v>290.19136229999998</v>
      </c>
      <c r="I38" s="386">
        <v>430.83693510000001</v>
      </c>
      <c r="J38" s="386">
        <v>357.9190749</v>
      </c>
      <c r="K38" s="386">
        <v>244.60519120000001</v>
      </c>
      <c r="L38" s="386">
        <v>66.664766839999999</v>
      </c>
      <c r="M38" s="386">
        <v>1.444979359</v>
      </c>
      <c r="N38" s="386">
        <v>1E-10</v>
      </c>
      <c r="O38" s="386">
        <v>1E-10</v>
      </c>
      <c r="P38" s="386">
        <v>1E-10</v>
      </c>
      <c r="Q38" s="386">
        <v>3.1805122269999999</v>
      </c>
      <c r="R38" s="386">
        <v>40.346453189999998</v>
      </c>
      <c r="S38" s="386">
        <v>117.13194350000001</v>
      </c>
      <c r="T38" s="386">
        <v>194.19096870000001</v>
      </c>
      <c r="U38" s="386">
        <v>461.07845600000002</v>
      </c>
      <c r="V38" s="386">
        <v>363.11232339999998</v>
      </c>
      <c r="W38" s="386">
        <v>203.5709363</v>
      </c>
      <c r="X38" s="386">
        <v>85.905317490000002</v>
      </c>
      <c r="Y38" s="386">
        <v>13.07080706</v>
      </c>
      <c r="Z38" s="386">
        <v>1E-10</v>
      </c>
      <c r="AA38" s="386">
        <v>1E-10</v>
      </c>
      <c r="AB38" s="386">
        <v>2.3169824559999999</v>
      </c>
      <c r="AC38" s="386">
        <v>6.3771570210000004</v>
      </c>
      <c r="AD38" s="386">
        <v>35.339231150000003</v>
      </c>
      <c r="AE38" s="386">
        <v>113.80555990000001</v>
      </c>
      <c r="AF38" s="386">
        <v>339.81549660000002</v>
      </c>
      <c r="AG38" s="386">
        <v>446.85137120000002</v>
      </c>
      <c r="AH38" s="386">
        <v>382.55931980000003</v>
      </c>
      <c r="AI38" s="386">
        <v>253.35722340000001</v>
      </c>
      <c r="AJ38" s="386">
        <v>123.4810335</v>
      </c>
      <c r="AK38" s="386">
        <v>2.899744959</v>
      </c>
      <c r="AL38" s="386">
        <v>1.740045386</v>
      </c>
      <c r="AM38" s="386">
        <v>1E-10</v>
      </c>
      <c r="AN38" s="386">
        <v>9.4127530010000005</v>
      </c>
      <c r="AO38" s="386">
        <v>13.89141618</v>
      </c>
      <c r="AP38" s="386">
        <v>42.658448489999998</v>
      </c>
      <c r="AQ38" s="386">
        <v>125.21491210000001</v>
      </c>
      <c r="AR38" s="386">
        <v>293.94361830000003</v>
      </c>
      <c r="AS38" s="386">
        <v>393.38652339999999</v>
      </c>
      <c r="AT38" s="386">
        <v>387.76394790000001</v>
      </c>
      <c r="AU38" s="386">
        <v>218.87139049999999</v>
      </c>
      <c r="AV38" s="386">
        <v>76.852404870000001</v>
      </c>
      <c r="AW38" s="386">
        <v>18.759447349999999</v>
      </c>
      <c r="AX38" s="386">
        <v>3.1947072040000002</v>
      </c>
      <c r="AY38" s="386">
        <v>0</v>
      </c>
      <c r="AZ38" s="358">
        <v>4.8359381079999997</v>
      </c>
      <c r="BA38" s="358">
        <v>15.82680541</v>
      </c>
      <c r="BB38" s="358">
        <v>44.446724060000001</v>
      </c>
      <c r="BC38" s="358">
        <v>128.01037969999999</v>
      </c>
      <c r="BD38" s="358">
        <v>287.25942179999998</v>
      </c>
      <c r="BE38" s="358">
        <v>431.85973749999999</v>
      </c>
      <c r="BF38" s="358">
        <v>381.89937730000003</v>
      </c>
      <c r="BG38" s="358">
        <v>221.71551539999999</v>
      </c>
      <c r="BH38" s="358">
        <v>74.204888499999996</v>
      </c>
      <c r="BI38" s="358">
        <v>10.423619110000001</v>
      </c>
      <c r="BJ38" s="358">
        <v>0</v>
      </c>
      <c r="BK38" s="358">
        <v>1.083952085</v>
      </c>
      <c r="BL38" s="358">
        <v>3.8829641659999998</v>
      </c>
      <c r="BM38" s="358">
        <v>15.91152999</v>
      </c>
      <c r="BN38" s="358">
        <v>44.682388529999997</v>
      </c>
      <c r="BO38" s="358">
        <v>128.68303130000001</v>
      </c>
      <c r="BP38" s="358">
        <v>288.7801963</v>
      </c>
      <c r="BQ38" s="358">
        <v>434.28110400000003</v>
      </c>
      <c r="BR38" s="358">
        <v>384.04278790000001</v>
      </c>
      <c r="BS38" s="358">
        <v>222.93001559999999</v>
      </c>
      <c r="BT38" s="358">
        <v>74.621237160000007</v>
      </c>
      <c r="BU38" s="358">
        <v>10.4856911</v>
      </c>
      <c r="BV38" s="358">
        <v>0</v>
      </c>
    </row>
    <row r="39" spans="1:74" ht="11.1" customHeight="1" x14ac:dyDescent="0.2">
      <c r="A39" s="6" t="s">
        <v>34</v>
      </c>
      <c r="B39" s="761" t="s">
        <v>1014</v>
      </c>
      <c r="C39" s="386">
        <v>9.4233852999999996</v>
      </c>
      <c r="D39" s="386">
        <v>7.4618217360000001</v>
      </c>
      <c r="E39" s="386">
        <v>13.724188399999999</v>
      </c>
      <c r="F39" s="386">
        <v>23.412945669999999</v>
      </c>
      <c r="G39" s="386">
        <v>42.31396032</v>
      </c>
      <c r="H39" s="386">
        <v>145.948746</v>
      </c>
      <c r="I39" s="386">
        <v>247.26942320000001</v>
      </c>
      <c r="J39" s="386">
        <v>297.29369409999998</v>
      </c>
      <c r="K39" s="386">
        <v>222.35946910000001</v>
      </c>
      <c r="L39" s="386">
        <v>59.246707720000003</v>
      </c>
      <c r="M39" s="386">
        <v>10.621650320000001</v>
      </c>
      <c r="N39" s="386">
        <v>8.6798682580000008</v>
      </c>
      <c r="O39" s="386">
        <v>7.7630806239999997</v>
      </c>
      <c r="P39" s="386">
        <v>8.2477301529999991</v>
      </c>
      <c r="Q39" s="386">
        <v>9.675623452</v>
      </c>
      <c r="R39" s="386">
        <v>17.355169020000002</v>
      </c>
      <c r="S39" s="386">
        <v>33.884686500000001</v>
      </c>
      <c r="T39" s="386">
        <v>59.798093960000003</v>
      </c>
      <c r="U39" s="386">
        <v>279.12460870000001</v>
      </c>
      <c r="V39" s="386">
        <v>244.23113180000001</v>
      </c>
      <c r="W39" s="386">
        <v>93.540417520000005</v>
      </c>
      <c r="X39" s="386">
        <v>55.228255279999999</v>
      </c>
      <c r="Y39" s="386">
        <v>14.298510780000001</v>
      </c>
      <c r="Z39" s="386">
        <v>7.8287474599999998</v>
      </c>
      <c r="AA39" s="386">
        <v>6.615726789</v>
      </c>
      <c r="AB39" s="386">
        <v>6.2102345879999996</v>
      </c>
      <c r="AC39" s="386">
        <v>7.5787284799999997</v>
      </c>
      <c r="AD39" s="386">
        <v>14.16031637</v>
      </c>
      <c r="AE39" s="386">
        <v>36.338888930000003</v>
      </c>
      <c r="AF39" s="386">
        <v>144.12114779999999</v>
      </c>
      <c r="AG39" s="386">
        <v>330.4601255</v>
      </c>
      <c r="AH39" s="386">
        <v>237.41373569999999</v>
      </c>
      <c r="AI39" s="386">
        <v>167.17679989999999</v>
      </c>
      <c r="AJ39" s="386">
        <v>85.884679009999999</v>
      </c>
      <c r="AK39" s="386">
        <v>9.8539740029999994</v>
      </c>
      <c r="AL39" s="386">
        <v>7.788395296</v>
      </c>
      <c r="AM39" s="386">
        <v>6.5808699150000001</v>
      </c>
      <c r="AN39" s="386">
        <v>9.5223123039999997</v>
      </c>
      <c r="AO39" s="386">
        <v>10.728620230000001</v>
      </c>
      <c r="AP39" s="386">
        <v>19.629307829999998</v>
      </c>
      <c r="AQ39" s="386">
        <v>54.806401360000002</v>
      </c>
      <c r="AR39" s="386">
        <v>130.61506259999999</v>
      </c>
      <c r="AS39" s="386">
        <v>189.58238700000001</v>
      </c>
      <c r="AT39" s="386">
        <v>268.66119149999997</v>
      </c>
      <c r="AU39" s="386">
        <v>160.952428</v>
      </c>
      <c r="AV39" s="386">
        <v>40.64443704</v>
      </c>
      <c r="AW39" s="386">
        <v>16.977954010000001</v>
      </c>
      <c r="AX39" s="386">
        <v>13.554448450000001</v>
      </c>
      <c r="AY39" s="386">
        <v>7.7940754339999998</v>
      </c>
      <c r="AZ39" s="358">
        <v>6.7496453599999997</v>
      </c>
      <c r="BA39" s="358">
        <v>12.489644780000001</v>
      </c>
      <c r="BB39" s="358">
        <v>20.824831920000001</v>
      </c>
      <c r="BC39" s="358">
        <v>53.470154700000002</v>
      </c>
      <c r="BD39" s="358">
        <v>127.1360925</v>
      </c>
      <c r="BE39" s="358">
        <v>267.03860789999999</v>
      </c>
      <c r="BF39" s="358">
        <v>272.28671050000003</v>
      </c>
      <c r="BG39" s="358">
        <v>169.7665667</v>
      </c>
      <c r="BH39" s="358">
        <v>54.274562410000001</v>
      </c>
      <c r="BI39" s="358">
        <v>14.828507099999999</v>
      </c>
      <c r="BJ39" s="358">
        <v>8.7605391350000001</v>
      </c>
      <c r="BK39" s="358">
        <v>8.1558697490000007</v>
      </c>
      <c r="BL39" s="358">
        <v>7.6309616</v>
      </c>
      <c r="BM39" s="358">
        <v>12.51244713</v>
      </c>
      <c r="BN39" s="358">
        <v>20.900670760000001</v>
      </c>
      <c r="BO39" s="358">
        <v>53.794159430000001</v>
      </c>
      <c r="BP39" s="358">
        <v>128.06155709999999</v>
      </c>
      <c r="BQ39" s="358">
        <v>269.27275789999999</v>
      </c>
      <c r="BR39" s="358">
        <v>274.55095669999997</v>
      </c>
      <c r="BS39" s="358">
        <v>171.0322803</v>
      </c>
      <c r="BT39" s="358">
        <v>54.579597939999999</v>
      </c>
      <c r="BU39" s="358">
        <v>14.85137241</v>
      </c>
      <c r="BV39" s="358">
        <v>8.7513995060000003</v>
      </c>
    </row>
    <row r="40" spans="1:74" ht="11.1" customHeight="1" x14ac:dyDescent="0.2">
      <c r="A40" s="6"/>
      <c r="B40" s="761"/>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AZ40" s="358"/>
      <c r="BA40" s="358"/>
      <c r="BB40" s="358"/>
      <c r="BC40" s="358"/>
      <c r="BD40" s="358"/>
      <c r="BE40" s="358"/>
      <c r="BF40" s="358"/>
      <c r="BG40" s="358"/>
      <c r="BH40" s="358"/>
      <c r="BI40" s="358"/>
      <c r="BJ40" s="358"/>
      <c r="BK40" s="358"/>
      <c r="BL40" s="358"/>
      <c r="BM40" s="358"/>
      <c r="BN40" s="358"/>
      <c r="BO40" s="358"/>
      <c r="BP40" s="358"/>
      <c r="BQ40" s="358"/>
      <c r="BR40" s="358"/>
      <c r="BS40" s="358"/>
      <c r="BT40" s="358"/>
      <c r="BU40" s="358"/>
      <c r="BV40" s="358"/>
    </row>
    <row r="41" spans="1:74" ht="11.1" customHeight="1" x14ac:dyDescent="0.2">
      <c r="A41" s="6"/>
      <c r="B41" s="97" t="s">
        <v>1405</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534"/>
      <c r="BA41" s="534"/>
      <c r="BB41" s="534"/>
      <c r="BC41" s="534"/>
      <c r="BD41" s="534"/>
      <c r="BE41" s="534"/>
      <c r="BF41" s="534"/>
      <c r="BG41" s="534"/>
      <c r="BH41" s="534"/>
      <c r="BI41" s="534"/>
      <c r="BJ41" s="534"/>
      <c r="BK41" s="534"/>
      <c r="BL41" s="534"/>
      <c r="BM41" s="534"/>
      <c r="BN41" s="534"/>
      <c r="BO41" s="534"/>
      <c r="BP41" s="534"/>
      <c r="BQ41" s="534"/>
      <c r="BR41" s="534"/>
      <c r="BS41" s="534"/>
      <c r="BT41" s="534"/>
      <c r="BU41" s="534"/>
      <c r="BV41" s="534"/>
    </row>
    <row r="42" spans="1:74" ht="11.1" customHeight="1" x14ac:dyDescent="0.2">
      <c r="A42" s="6" t="s">
        <v>89</v>
      </c>
      <c r="B42" s="536" t="s">
        <v>1150</v>
      </c>
      <c r="C42" s="386">
        <v>10.797702599999999</v>
      </c>
      <c r="D42" s="386">
        <v>14.05686831</v>
      </c>
      <c r="E42" s="386">
        <v>27.996361199999999</v>
      </c>
      <c r="F42" s="386">
        <v>42.241001599999997</v>
      </c>
      <c r="G42" s="386">
        <v>120.2305078</v>
      </c>
      <c r="H42" s="386">
        <v>250.0162866</v>
      </c>
      <c r="I42" s="386">
        <v>361.53589699999998</v>
      </c>
      <c r="J42" s="386">
        <v>327.56997749999999</v>
      </c>
      <c r="K42" s="386">
        <v>201.05454140000001</v>
      </c>
      <c r="L42" s="386">
        <v>73.410902419999999</v>
      </c>
      <c r="M42" s="386">
        <v>20.756181869999999</v>
      </c>
      <c r="N42" s="386">
        <v>14.395571889999999</v>
      </c>
      <c r="O42" s="386">
        <v>10.44697259</v>
      </c>
      <c r="P42" s="386">
        <v>13.86226701</v>
      </c>
      <c r="Q42" s="386">
        <v>25.8210537</v>
      </c>
      <c r="R42" s="386">
        <v>42.268406259999999</v>
      </c>
      <c r="S42" s="386">
        <v>119.487351</v>
      </c>
      <c r="T42" s="386">
        <v>253.70023269999999</v>
      </c>
      <c r="U42" s="386">
        <v>360.75909080000002</v>
      </c>
      <c r="V42" s="386">
        <v>330.63405510000001</v>
      </c>
      <c r="W42" s="386">
        <v>203.88879700000001</v>
      </c>
      <c r="X42" s="386">
        <v>73.412508819999999</v>
      </c>
      <c r="Y42" s="386">
        <v>21.701472200000001</v>
      </c>
      <c r="Z42" s="386">
        <v>14.343455499999999</v>
      </c>
      <c r="AA42" s="386">
        <v>10.643125489999999</v>
      </c>
      <c r="AB42" s="386">
        <v>14.77199089</v>
      </c>
      <c r="AC42" s="386">
        <v>27.882572150000001</v>
      </c>
      <c r="AD42" s="386">
        <v>43.252272429999998</v>
      </c>
      <c r="AE42" s="386">
        <v>120.4889534</v>
      </c>
      <c r="AF42" s="386">
        <v>250.28187890000001</v>
      </c>
      <c r="AG42" s="386">
        <v>365.94120220000002</v>
      </c>
      <c r="AH42" s="386">
        <v>336.78805210000002</v>
      </c>
      <c r="AI42" s="386">
        <v>206.5567963</v>
      </c>
      <c r="AJ42" s="386">
        <v>75.113431869999999</v>
      </c>
      <c r="AK42" s="386">
        <v>21.992037849999999</v>
      </c>
      <c r="AL42" s="386">
        <v>14.128370500000001</v>
      </c>
      <c r="AM42" s="386">
        <v>10.882045789999999</v>
      </c>
      <c r="AN42" s="386">
        <v>14.869402859999999</v>
      </c>
      <c r="AO42" s="386">
        <v>29.50111978</v>
      </c>
      <c r="AP42" s="386">
        <v>44.189982919999999</v>
      </c>
      <c r="AQ42" s="386">
        <v>124.93073029999999</v>
      </c>
      <c r="AR42" s="386">
        <v>255.26477149999999</v>
      </c>
      <c r="AS42" s="386">
        <v>374.9320697</v>
      </c>
      <c r="AT42" s="386">
        <v>341.82915250000002</v>
      </c>
      <c r="AU42" s="386">
        <v>209.3678644</v>
      </c>
      <c r="AV42" s="386">
        <v>77.387790190000004</v>
      </c>
      <c r="AW42" s="386">
        <v>24.13184446</v>
      </c>
      <c r="AX42" s="386">
        <v>14.37083329</v>
      </c>
      <c r="AY42" s="386">
        <v>10.500156929999999</v>
      </c>
      <c r="AZ42" s="358">
        <v>15.857150000000001</v>
      </c>
      <c r="BA42" s="358">
        <v>29.70833</v>
      </c>
      <c r="BB42" s="358">
        <v>44.753689999999999</v>
      </c>
      <c r="BC42" s="358">
        <v>125.1679</v>
      </c>
      <c r="BD42" s="358">
        <v>257.6848</v>
      </c>
      <c r="BE42" s="358">
        <v>380.48840000000001</v>
      </c>
      <c r="BF42" s="358">
        <v>341.3836</v>
      </c>
      <c r="BG42" s="358">
        <v>207.3785</v>
      </c>
      <c r="BH42" s="358">
        <v>77.79271</v>
      </c>
      <c r="BI42" s="358">
        <v>23.808820000000001</v>
      </c>
      <c r="BJ42" s="358">
        <v>13.25812</v>
      </c>
      <c r="BK42" s="358">
        <v>10.52661</v>
      </c>
      <c r="BL42" s="358">
        <v>15.777509999999999</v>
      </c>
      <c r="BM42" s="358">
        <v>28.9115</v>
      </c>
      <c r="BN42" s="358">
        <v>45.059530000000002</v>
      </c>
      <c r="BO42" s="358">
        <v>128.92330000000001</v>
      </c>
      <c r="BP42" s="358">
        <v>257.8263</v>
      </c>
      <c r="BQ42" s="358">
        <v>382.24540000000002</v>
      </c>
      <c r="BR42" s="358">
        <v>342.15219999999999</v>
      </c>
      <c r="BS42" s="358">
        <v>206.34030000000001</v>
      </c>
      <c r="BT42" s="358">
        <v>76.519769999999994</v>
      </c>
      <c r="BU42" s="358">
        <v>23.485890000000001</v>
      </c>
      <c r="BV42" s="358">
        <v>12.81517</v>
      </c>
    </row>
    <row r="43" spans="1:74" ht="11.1" customHeight="1" x14ac:dyDescent="0.2">
      <c r="A43" s="6" t="s">
        <v>80</v>
      </c>
      <c r="B43" s="761" t="s">
        <v>1004</v>
      </c>
      <c r="C43" s="386">
        <v>1E-10</v>
      </c>
      <c r="D43" s="386">
        <v>1E-10</v>
      </c>
      <c r="E43" s="386">
        <v>1E-10</v>
      </c>
      <c r="F43" s="386">
        <v>1E-10</v>
      </c>
      <c r="G43" s="386">
        <v>11.697170079999999</v>
      </c>
      <c r="H43" s="386">
        <v>75.378805700000001</v>
      </c>
      <c r="I43" s="386">
        <v>233.63060920000001</v>
      </c>
      <c r="J43" s="386">
        <v>190.30937410000001</v>
      </c>
      <c r="K43" s="386">
        <v>47.917399459999999</v>
      </c>
      <c r="L43" s="386">
        <v>1.899314025</v>
      </c>
      <c r="M43" s="386">
        <v>1E-10</v>
      </c>
      <c r="N43" s="386">
        <v>1E-10</v>
      </c>
      <c r="O43" s="386">
        <v>1E-10</v>
      </c>
      <c r="P43" s="386">
        <v>1E-10</v>
      </c>
      <c r="Q43" s="386">
        <v>1E-10</v>
      </c>
      <c r="R43" s="386">
        <v>1E-10</v>
      </c>
      <c r="S43" s="386">
        <v>11.405027090000001</v>
      </c>
      <c r="T43" s="386">
        <v>75.873313620000005</v>
      </c>
      <c r="U43" s="386">
        <v>235.0992176</v>
      </c>
      <c r="V43" s="386">
        <v>196.5173782</v>
      </c>
      <c r="W43" s="386">
        <v>48.498833689999998</v>
      </c>
      <c r="X43" s="386">
        <v>1.8501875329999999</v>
      </c>
      <c r="Y43" s="386">
        <v>1E-10</v>
      </c>
      <c r="Z43" s="386">
        <v>1E-10</v>
      </c>
      <c r="AA43" s="386">
        <v>1E-10</v>
      </c>
      <c r="AB43" s="386">
        <v>1E-10</v>
      </c>
      <c r="AC43" s="386">
        <v>1E-10</v>
      </c>
      <c r="AD43" s="386">
        <v>1E-10</v>
      </c>
      <c r="AE43" s="386">
        <v>10.9210858</v>
      </c>
      <c r="AF43" s="386">
        <v>71.818852860000007</v>
      </c>
      <c r="AG43" s="386">
        <v>232.0918982</v>
      </c>
      <c r="AH43" s="386">
        <v>197.60638739999999</v>
      </c>
      <c r="AI43" s="386">
        <v>52.5202752</v>
      </c>
      <c r="AJ43" s="386">
        <v>2.3922145829999999</v>
      </c>
      <c r="AK43" s="386">
        <v>1E-10</v>
      </c>
      <c r="AL43" s="386">
        <v>1E-10</v>
      </c>
      <c r="AM43" s="386">
        <v>1E-10</v>
      </c>
      <c r="AN43" s="386">
        <v>1E-10</v>
      </c>
      <c r="AO43" s="386">
        <v>1E-10</v>
      </c>
      <c r="AP43" s="386">
        <v>1E-10</v>
      </c>
      <c r="AQ43" s="386">
        <v>11.94101161</v>
      </c>
      <c r="AR43" s="386">
        <v>77.80110698</v>
      </c>
      <c r="AS43" s="386">
        <v>240.25389620000001</v>
      </c>
      <c r="AT43" s="386">
        <v>202.20978500000001</v>
      </c>
      <c r="AU43" s="386">
        <v>52.784142359999997</v>
      </c>
      <c r="AV43" s="386">
        <v>2.343517603</v>
      </c>
      <c r="AW43" s="386">
        <v>1E-10</v>
      </c>
      <c r="AX43" s="386">
        <v>1E-10</v>
      </c>
      <c r="AY43" s="386">
        <v>1E-10</v>
      </c>
      <c r="AZ43" s="358">
        <v>0</v>
      </c>
      <c r="BA43" s="358">
        <v>0</v>
      </c>
      <c r="BB43" s="358">
        <v>0</v>
      </c>
      <c r="BC43" s="358">
        <v>9.8843080000000008</v>
      </c>
      <c r="BD43" s="358">
        <v>84.671869999999998</v>
      </c>
      <c r="BE43" s="358">
        <v>248.16749999999999</v>
      </c>
      <c r="BF43" s="358">
        <v>193.67</v>
      </c>
      <c r="BG43" s="358">
        <v>48.013590000000001</v>
      </c>
      <c r="BH43" s="358">
        <v>2.343518</v>
      </c>
      <c r="BI43" s="358">
        <v>0</v>
      </c>
      <c r="BJ43" s="358">
        <v>0</v>
      </c>
      <c r="BK43" s="358">
        <v>0</v>
      </c>
      <c r="BL43" s="358">
        <v>0</v>
      </c>
      <c r="BM43" s="358">
        <v>0</v>
      </c>
      <c r="BN43" s="358">
        <v>0</v>
      </c>
      <c r="BO43" s="358">
        <v>10.317550000000001</v>
      </c>
      <c r="BP43" s="358">
        <v>86.224689999999995</v>
      </c>
      <c r="BQ43" s="358">
        <v>250.25829999999999</v>
      </c>
      <c r="BR43" s="358">
        <v>190.8021</v>
      </c>
      <c r="BS43" s="358">
        <v>46.3202</v>
      </c>
      <c r="BT43" s="358">
        <v>2.4426570000000001</v>
      </c>
      <c r="BU43" s="358">
        <v>0</v>
      </c>
      <c r="BV43" s="358">
        <v>0</v>
      </c>
    </row>
    <row r="44" spans="1:74" ht="11.1" customHeight="1" x14ac:dyDescent="0.2">
      <c r="A44" s="6" t="s">
        <v>81</v>
      </c>
      <c r="B44" s="761" t="s">
        <v>1005</v>
      </c>
      <c r="C44" s="386">
        <v>1E-10</v>
      </c>
      <c r="D44" s="386">
        <v>1E-10</v>
      </c>
      <c r="E44" s="386">
        <v>0.19749571199999999</v>
      </c>
      <c r="F44" s="386">
        <v>0.261636694</v>
      </c>
      <c r="G44" s="386">
        <v>34.171540469999997</v>
      </c>
      <c r="H44" s="386">
        <v>128.3840884</v>
      </c>
      <c r="I44" s="386">
        <v>292.7175148</v>
      </c>
      <c r="J44" s="386">
        <v>232.40132410000001</v>
      </c>
      <c r="K44" s="386">
        <v>86.638440829999993</v>
      </c>
      <c r="L44" s="386">
        <v>8.372394237</v>
      </c>
      <c r="M44" s="386">
        <v>1E-10</v>
      </c>
      <c r="N44" s="386">
        <v>8.6425264000000002E-2</v>
      </c>
      <c r="O44" s="386">
        <v>1E-10</v>
      </c>
      <c r="P44" s="386">
        <v>1E-10</v>
      </c>
      <c r="Q44" s="386">
        <v>1E-10</v>
      </c>
      <c r="R44" s="386">
        <v>0.261636694</v>
      </c>
      <c r="S44" s="386">
        <v>31.707193950000001</v>
      </c>
      <c r="T44" s="386">
        <v>128.16975669999999</v>
      </c>
      <c r="U44" s="386">
        <v>290.54992929999997</v>
      </c>
      <c r="V44" s="386">
        <v>238.73138460000001</v>
      </c>
      <c r="W44" s="386">
        <v>87.733172249999996</v>
      </c>
      <c r="X44" s="386">
        <v>7.9406148329999997</v>
      </c>
      <c r="Y44" s="386">
        <v>1E-10</v>
      </c>
      <c r="Z44" s="386">
        <v>8.6425264000000002E-2</v>
      </c>
      <c r="AA44" s="386">
        <v>1E-10</v>
      </c>
      <c r="AB44" s="386">
        <v>1E-10</v>
      </c>
      <c r="AC44" s="386">
        <v>1E-10</v>
      </c>
      <c r="AD44" s="386">
        <v>0.30613848900000001</v>
      </c>
      <c r="AE44" s="386">
        <v>30.68375163</v>
      </c>
      <c r="AF44" s="386">
        <v>122.67046759999999</v>
      </c>
      <c r="AG44" s="386">
        <v>288.67163790000001</v>
      </c>
      <c r="AH44" s="386">
        <v>242.0172522</v>
      </c>
      <c r="AI44" s="386">
        <v>92.322065039999998</v>
      </c>
      <c r="AJ44" s="386">
        <v>8.4228176549999993</v>
      </c>
      <c r="AK44" s="386">
        <v>1E-10</v>
      </c>
      <c r="AL44" s="386">
        <v>8.6425264000000002E-2</v>
      </c>
      <c r="AM44" s="386">
        <v>1E-10</v>
      </c>
      <c r="AN44" s="386">
        <v>1E-10</v>
      </c>
      <c r="AO44" s="386">
        <v>1E-10</v>
      </c>
      <c r="AP44" s="386">
        <v>0.30613848900000001</v>
      </c>
      <c r="AQ44" s="386">
        <v>33.049931970000003</v>
      </c>
      <c r="AR44" s="386">
        <v>128.53514759999999</v>
      </c>
      <c r="AS44" s="386">
        <v>299.47262510000002</v>
      </c>
      <c r="AT44" s="386">
        <v>248.34250030000001</v>
      </c>
      <c r="AU44" s="386">
        <v>92.782937770000004</v>
      </c>
      <c r="AV44" s="386">
        <v>8.5595987050000009</v>
      </c>
      <c r="AW44" s="386">
        <v>1E-10</v>
      </c>
      <c r="AX44" s="386">
        <v>8.6425264000000002E-2</v>
      </c>
      <c r="AY44" s="386">
        <v>1E-10</v>
      </c>
      <c r="AZ44" s="358">
        <v>0</v>
      </c>
      <c r="BA44" s="358">
        <v>0</v>
      </c>
      <c r="BB44" s="358">
        <v>0.30613849999999998</v>
      </c>
      <c r="BC44" s="358">
        <v>28.291599999999999</v>
      </c>
      <c r="BD44" s="358">
        <v>133.97409999999999</v>
      </c>
      <c r="BE44" s="358">
        <v>309.18709999999999</v>
      </c>
      <c r="BF44" s="358">
        <v>240.9546</v>
      </c>
      <c r="BG44" s="358">
        <v>87.561310000000006</v>
      </c>
      <c r="BH44" s="358">
        <v>8.8864940000000008</v>
      </c>
      <c r="BI44" s="358">
        <v>0</v>
      </c>
      <c r="BJ44" s="358">
        <v>0</v>
      </c>
      <c r="BK44" s="358">
        <v>0</v>
      </c>
      <c r="BL44" s="358">
        <v>0</v>
      </c>
      <c r="BM44" s="358">
        <v>0</v>
      </c>
      <c r="BN44" s="358">
        <v>0.30613849999999998</v>
      </c>
      <c r="BO44" s="358">
        <v>29.98592</v>
      </c>
      <c r="BP44" s="358">
        <v>136.13390000000001</v>
      </c>
      <c r="BQ44" s="358">
        <v>310.04430000000002</v>
      </c>
      <c r="BR44" s="358">
        <v>236.017</v>
      </c>
      <c r="BS44" s="358">
        <v>84.427940000000007</v>
      </c>
      <c r="BT44" s="358">
        <v>8.8451050000000002</v>
      </c>
      <c r="BU44" s="358">
        <v>0</v>
      </c>
      <c r="BV44" s="358">
        <v>0</v>
      </c>
    </row>
    <row r="45" spans="1:74" ht="11.1" customHeight="1" x14ac:dyDescent="0.2">
      <c r="A45" s="6" t="s">
        <v>82</v>
      </c>
      <c r="B45" s="761" t="s">
        <v>1006</v>
      </c>
      <c r="C45" s="386">
        <v>1E-10</v>
      </c>
      <c r="D45" s="386">
        <v>1E-10</v>
      </c>
      <c r="E45" s="386">
        <v>3.0261922800000001</v>
      </c>
      <c r="F45" s="386">
        <v>1.0704051189999999</v>
      </c>
      <c r="G45" s="386">
        <v>65.181443310000006</v>
      </c>
      <c r="H45" s="386">
        <v>171.40340499999999</v>
      </c>
      <c r="I45" s="386">
        <v>263.14966920000001</v>
      </c>
      <c r="J45" s="386">
        <v>214.7244173</v>
      </c>
      <c r="K45" s="386">
        <v>93.237466139999995</v>
      </c>
      <c r="L45" s="386">
        <v>9.2467884750000007</v>
      </c>
      <c r="M45" s="386">
        <v>1E-10</v>
      </c>
      <c r="N45" s="386">
        <v>0.19629553399999999</v>
      </c>
      <c r="O45" s="386">
        <v>1E-10</v>
      </c>
      <c r="P45" s="386">
        <v>1E-10</v>
      </c>
      <c r="Q45" s="386">
        <v>0.91180199500000003</v>
      </c>
      <c r="R45" s="386">
        <v>0.95933115899999999</v>
      </c>
      <c r="S45" s="386">
        <v>61.925809989999998</v>
      </c>
      <c r="T45" s="386">
        <v>171.00989799999999</v>
      </c>
      <c r="U45" s="386">
        <v>248.4638549</v>
      </c>
      <c r="V45" s="386">
        <v>216.5741132</v>
      </c>
      <c r="W45" s="386">
        <v>96.081249839999998</v>
      </c>
      <c r="X45" s="386">
        <v>9.3140359319999995</v>
      </c>
      <c r="Y45" s="386">
        <v>1E-10</v>
      </c>
      <c r="Z45" s="386">
        <v>0.19629553399999999</v>
      </c>
      <c r="AA45" s="386">
        <v>1E-10</v>
      </c>
      <c r="AB45" s="386">
        <v>1E-10</v>
      </c>
      <c r="AC45" s="386">
        <v>0.92632669999999995</v>
      </c>
      <c r="AD45" s="386">
        <v>1.0272456720000001</v>
      </c>
      <c r="AE45" s="386">
        <v>59.695007670000003</v>
      </c>
      <c r="AF45" s="386">
        <v>169.78721139999999</v>
      </c>
      <c r="AG45" s="386">
        <v>251.378117</v>
      </c>
      <c r="AH45" s="386">
        <v>217.2941476</v>
      </c>
      <c r="AI45" s="386">
        <v>97.704504639999996</v>
      </c>
      <c r="AJ45" s="386">
        <v>9.7616738410000004</v>
      </c>
      <c r="AK45" s="386">
        <v>1E-10</v>
      </c>
      <c r="AL45" s="386">
        <v>0.19629553399999999</v>
      </c>
      <c r="AM45" s="386">
        <v>1E-10</v>
      </c>
      <c r="AN45" s="386">
        <v>1E-10</v>
      </c>
      <c r="AO45" s="386">
        <v>1.1934637180000001</v>
      </c>
      <c r="AP45" s="386">
        <v>1.31350524</v>
      </c>
      <c r="AQ45" s="386">
        <v>64.513737410000005</v>
      </c>
      <c r="AR45" s="386">
        <v>172.78785049999999</v>
      </c>
      <c r="AS45" s="386">
        <v>261.45408680000003</v>
      </c>
      <c r="AT45" s="386">
        <v>219.8736949</v>
      </c>
      <c r="AU45" s="386">
        <v>104.4273311</v>
      </c>
      <c r="AV45" s="386">
        <v>11.04324643</v>
      </c>
      <c r="AW45" s="386">
        <v>1E-10</v>
      </c>
      <c r="AX45" s="386">
        <v>0.19629553399999999</v>
      </c>
      <c r="AY45" s="386">
        <v>1E-10</v>
      </c>
      <c r="AZ45" s="358">
        <v>0</v>
      </c>
      <c r="BA45" s="358">
        <v>1.5019</v>
      </c>
      <c r="BB45" s="358">
        <v>1.3376239999999999</v>
      </c>
      <c r="BC45" s="358">
        <v>59.947139999999997</v>
      </c>
      <c r="BD45" s="358">
        <v>180.3185</v>
      </c>
      <c r="BE45" s="358">
        <v>274.04590000000002</v>
      </c>
      <c r="BF45" s="358">
        <v>221.49860000000001</v>
      </c>
      <c r="BG45" s="358">
        <v>101.1628</v>
      </c>
      <c r="BH45" s="358">
        <v>11.83844</v>
      </c>
      <c r="BI45" s="358">
        <v>0</v>
      </c>
      <c r="BJ45" s="358">
        <v>4.1287299999999999E-2</v>
      </c>
      <c r="BK45" s="358">
        <v>0</v>
      </c>
      <c r="BL45" s="358">
        <v>0</v>
      </c>
      <c r="BM45" s="358">
        <v>1.2771570000000001</v>
      </c>
      <c r="BN45" s="358">
        <v>1.4071419999999999</v>
      </c>
      <c r="BO45" s="358">
        <v>62.325299999999999</v>
      </c>
      <c r="BP45" s="358">
        <v>179.88589999999999</v>
      </c>
      <c r="BQ45" s="358">
        <v>275.3261</v>
      </c>
      <c r="BR45" s="358">
        <v>215.9606</v>
      </c>
      <c r="BS45" s="358">
        <v>96.314930000000004</v>
      </c>
      <c r="BT45" s="358">
        <v>10.67915</v>
      </c>
      <c r="BU45" s="358">
        <v>0</v>
      </c>
      <c r="BV45" s="358">
        <v>4.1287299999999999E-2</v>
      </c>
    </row>
    <row r="46" spans="1:74" ht="11.1" customHeight="1" x14ac:dyDescent="0.2">
      <c r="A46" s="6" t="s">
        <v>83</v>
      </c>
      <c r="B46" s="761" t="s">
        <v>1007</v>
      </c>
      <c r="C46" s="386">
        <v>1E-10</v>
      </c>
      <c r="D46" s="386">
        <v>0.30383601900000001</v>
      </c>
      <c r="E46" s="386">
        <v>7.1748959189999999</v>
      </c>
      <c r="F46" s="386">
        <v>5.3803559859999996</v>
      </c>
      <c r="G46" s="386">
        <v>68.097339590000004</v>
      </c>
      <c r="H46" s="386">
        <v>225.2339034</v>
      </c>
      <c r="I46" s="386">
        <v>313.16956429999999</v>
      </c>
      <c r="J46" s="386">
        <v>242.7041983</v>
      </c>
      <c r="K46" s="386">
        <v>125.6228569</v>
      </c>
      <c r="L46" s="386">
        <v>10.968135780000001</v>
      </c>
      <c r="M46" s="386">
        <v>0.22646074599999999</v>
      </c>
      <c r="N46" s="386">
        <v>0.12747353</v>
      </c>
      <c r="O46" s="386">
        <v>1E-10</v>
      </c>
      <c r="P46" s="386">
        <v>0.30383601900000001</v>
      </c>
      <c r="Q46" s="386">
        <v>3.719172377</v>
      </c>
      <c r="R46" s="386">
        <v>4.1682164640000003</v>
      </c>
      <c r="S46" s="386">
        <v>62.958799460000002</v>
      </c>
      <c r="T46" s="386">
        <v>224.70112700000001</v>
      </c>
      <c r="U46" s="386">
        <v>299.44742170000001</v>
      </c>
      <c r="V46" s="386">
        <v>245.1767715</v>
      </c>
      <c r="W46" s="386">
        <v>129.77587829999999</v>
      </c>
      <c r="X46" s="386">
        <v>11.31138065</v>
      </c>
      <c r="Y46" s="386">
        <v>0.22646074599999999</v>
      </c>
      <c r="Z46" s="386">
        <v>0.12747353</v>
      </c>
      <c r="AA46" s="386">
        <v>1E-10</v>
      </c>
      <c r="AB46" s="386">
        <v>0.30383601900000001</v>
      </c>
      <c r="AC46" s="386">
        <v>3.8180423069999998</v>
      </c>
      <c r="AD46" s="386">
        <v>4.6355540880000001</v>
      </c>
      <c r="AE46" s="386">
        <v>66.979189239999997</v>
      </c>
      <c r="AF46" s="386">
        <v>229.23342589999999</v>
      </c>
      <c r="AG46" s="386">
        <v>301.51864239999998</v>
      </c>
      <c r="AH46" s="386">
        <v>248.07851500000001</v>
      </c>
      <c r="AI46" s="386">
        <v>130.43288759999999</v>
      </c>
      <c r="AJ46" s="386">
        <v>12.038835710000001</v>
      </c>
      <c r="AK46" s="386">
        <v>0.22646074599999999</v>
      </c>
      <c r="AL46" s="386">
        <v>0.12747353</v>
      </c>
      <c r="AM46" s="386">
        <v>1E-10</v>
      </c>
      <c r="AN46" s="386">
        <v>0.71638588999999997</v>
      </c>
      <c r="AO46" s="386">
        <v>4.5088763810000003</v>
      </c>
      <c r="AP46" s="386">
        <v>5.2849009870000003</v>
      </c>
      <c r="AQ46" s="386">
        <v>69.194476859999995</v>
      </c>
      <c r="AR46" s="386">
        <v>233.27272769999999</v>
      </c>
      <c r="AS46" s="386">
        <v>309.5121565</v>
      </c>
      <c r="AT46" s="386">
        <v>247.14333790000001</v>
      </c>
      <c r="AU46" s="386">
        <v>136.972149</v>
      </c>
      <c r="AV46" s="386">
        <v>13.99575774</v>
      </c>
      <c r="AW46" s="386">
        <v>0.22646074599999999</v>
      </c>
      <c r="AX46" s="386">
        <v>0.12747353</v>
      </c>
      <c r="AY46" s="386">
        <v>1E-10</v>
      </c>
      <c r="AZ46" s="358">
        <v>0.71638590000000002</v>
      </c>
      <c r="BA46" s="358">
        <v>5.3305850000000001</v>
      </c>
      <c r="BB46" s="358">
        <v>5.1411280000000001</v>
      </c>
      <c r="BC46" s="358">
        <v>68.893960000000007</v>
      </c>
      <c r="BD46" s="358">
        <v>235.03280000000001</v>
      </c>
      <c r="BE46" s="358">
        <v>314.31220000000002</v>
      </c>
      <c r="BF46" s="358">
        <v>250.47829999999999</v>
      </c>
      <c r="BG46" s="358">
        <v>133.6901</v>
      </c>
      <c r="BH46" s="358">
        <v>15.88134</v>
      </c>
      <c r="BI46" s="358">
        <v>0.25486160000000002</v>
      </c>
      <c r="BJ46" s="358">
        <v>0.12747349999999999</v>
      </c>
      <c r="BK46" s="358">
        <v>0</v>
      </c>
      <c r="BL46" s="358">
        <v>0.70874859999999995</v>
      </c>
      <c r="BM46" s="358">
        <v>4.8300400000000003</v>
      </c>
      <c r="BN46" s="358">
        <v>5.005795</v>
      </c>
      <c r="BO46" s="358">
        <v>71.217359999999999</v>
      </c>
      <c r="BP46" s="358">
        <v>230.64420000000001</v>
      </c>
      <c r="BQ46" s="358">
        <v>317.92809999999997</v>
      </c>
      <c r="BR46" s="358">
        <v>252.00370000000001</v>
      </c>
      <c r="BS46" s="358">
        <v>130.7679</v>
      </c>
      <c r="BT46" s="358">
        <v>14.095980000000001</v>
      </c>
      <c r="BU46" s="358">
        <v>8.8433999999999999E-2</v>
      </c>
      <c r="BV46" s="358">
        <v>0.12747349999999999</v>
      </c>
    </row>
    <row r="47" spans="1:74" ht="11.1" customHeight="1" x14ac:dyDescent="0.2">
      <c r="A47" s="6" t="s">
        <v>84</v>
      </c>
      <c r="B47" s="761" t="s">
        <v>1063</v>
      </c>
      <c r="C47" s="386">
        <v>34.137977450000001</v>
      </c>
      <c r="D47" s="386">
        <v>46.3897209</v>
      </c>
      <c r="E47" s="386">
        <v>65.590661449999999</v>
      </c>
      <c r="F47" s="386">
        <v>96.779943040000006</v>
      </c>
      <c r="G47" s="386">
        <v>215.82569269999999</v>
      </c>
      <c r="H47" s="386">
        <v>354.14000019999997</v>
      </c>
      <c r="I47" s="386">
        <v>460.44384450000001</v>
      </c>
      <c r="J47" s="386">
        <v>423.93498590000002</v>
      </c>
      <c r="K47" s="386">
        <v>303.73976570000002</v>
      </c>
      <c r="L47" s="386">
        <v>156.74007779999999</v>
      </c>
      <c r="M47" s="386">
        <v>59.989514819999997</v>
      </c>
      <c r="N47" s="386">
        <v>51.13218217</v>
      </c>
      <c r="O47" s="386">
        <v>33.8585876</v>
      </c>
      <c r="P47" s="386">
        <v>46.299487999999997</v>
      </c>
      <c r="Q47" s="386">
        <v>63.387964369999999</v>
      </c>
      <c r="R47" s="386">
        <v>97.902505129999994</v>
      </c>
      <c r="S47" s="386">
        <v>215.16779120000001</v>
      </c>
      <c r="T47" s="386">
        <v>361.53962689999997</v>
      </c>
      <c r="U47" s="386">
        <v>458.92653910000001</v>
      </c>
      <c r="V47" s="386">
        <v>427.94565779999999</v>
      </c>
      <c r="W47" s="386">
        <v>305.6517341</v>
      </c>
      <c r="X47" s="386">
        <v>155.25377889999999</v>
      </c>
      <c r="Y47" s="386">
        <v>66.055409600000004</v>
      </c>
      <c r="Z47" s="386">
        <v>51.025570039999998</v>
      </c>
      <c r="AA47" s="386">
        <v>33.126878339999998</v>
      </c>
      <c r="AB47" s="386">
        <v>49.734351799999999</v>
      </c>
      <c r="AC47" s="386">
        <v>70.182369910000006</v>
      </c>
      <c r="AD47" s="386">
        <v>100.6005397</v>
      </c>
      <c r="AE47" s="386">
        <v>217.2598989</v>
      </c>
      <c r="AF47" s="386">
        <v>356.13546710000003</v>
      </c>
      <c r="AG47" s="386">
        <v>466.23684589999999</v>
      </c>
      <c r="AH47" s="386">
        <v>437.0342058</v>
      </c>
      <c r="AI47" s="386">
        <v>309.17877049999998</v>
      </c>
      <c r="AJ47" s="386">
        <v>155.66198919999999</v>
      </c>
      <c r="AK47" s="386">
        <v>66.009968259999994</v>
      </c>
      <c r="AL47" s="386">
        <v>49.030038480000002</v>
      </c>
      <c r="AM47" s="386">
        <v>34.676402609999997</v>
      </c>
      <c r="AN47" s="386">
        <v>48.264386190000003</v>
      </c>
      <c r="AO47" s="386">
        <v>74.237927529999993</v>
      </c>
      <c r="AP47" s="386">
        <v>101.422404</v>
      </c>
      <c r="AQ47" s="386">
        <v>223.62410410000001</v>
      </c>
      <c r="AR47" s="386">
        <v>361.083281</v>
      </c>
      <c r="AS47" s="386">
        <v>476.61188540000001</v>
      </c>
      <c r="AT47" s="386">
        <v>442.65515210000001</v>
      </c>
      <c r="AU47" s="386">
        <v>312.03435209999998</v>
      </c>
      <c r="AV47" s="386">
        <v>157.8387295</v>
      </c>
      <c r="AW47" s="386">
        <v>71.436977290000002</v>
      </c>
      <c r="AX47" s="386">
        <v>49.037071390000001</v>
      </c>
      <c r="AY47" s="386">
        <v>33.049292219999998</v>
      </c>
      <c r="AZ47" s="358">
        <v>52.249960000000002</v>
      </c>
      <c r="BA47" s="358">
        <v>71.822800000000001</v>
      </c>
      <c r="BB47" s="358">
        <v>101.1889</v>
      </c>
      <c r="BC47" s="358">
        <v>224.04490000000001</v>
      </c>
      <c r="BD47" s="358">
        <v>361.79770000000002</v>
      </c>
      <c r="BE47" s="358">
        <v>482.9615</v>
      </c>
      <c r="BF47" s="358">
        <v>439.91079999999999</v>
      </c>
      <c r="BG47" s="358">
        <v>311.07819999999998</v>
      </c>
      <c r="BH47" s="358">
        <v>157.9802</v>
      </c>
      <c r="BI47" s="358">
        <v>66.305210000000002</v>
      </c>
      <c r="BJ47" s="358">
        <v>43.833970000000001</v>
      </c>
      <c r="BK47" s="358">
        <v>32.840960000000003</v>
      </c>
      <c r="BL47" s="358">
        <v>53.107509999999998</v>
      </c>
      <c r="BM47" s="358">
        <v>69.435239999999993</v>
      </c>
      <c r="BN47" s="358">
        <v>102.3415</v>
      </c>
      <c r="BO47" s="358">
        <v>228.74959999999999</v>
      </c>
      <c r="BP47" s="358">
        <v>363.10120000000001</v>
      </c>
      <c r="BQ47" s="358">
        <v>482.54950000000002</v>
      </c>
      <c r="BR47" s="358">
        <v>438.81529999999998</v>
      </c>
      <c r="BS47" s="358">
        <v>307.9015</v>
      </c>
      <c r="BT47" s="358">
        <v>157.87719999999999</v>
      </c>
      <c r="BU47" s="358">
        <v>67.212639999999993</v>
      </c>
      <c r="BV47" s="358">
        <v>41.705370000000002</v>
      </c>
    </row>
    <row r="48" spans="1:74" ht="11.1" customHeight="1" x14ac:dyDescent="0.2">
      <c r="A48" s="6" t="s">
        <v>85</v>
      </c>
      <c r="B48" s="761" t="s">
        <v>1009</v>
      </c>
      <c r="C48" s="386">
        <v>7.106453889</v>
      </c>
      <c r="D48" s="386">
        <v>7.2543499489999999</v>
      </c>
      <c r="E48" s="386">
        <v>29.257863839999999</v>
      </c>
      <c r="F48" s="386">
        <v>33.139593859999998</v>
      </c>
      <c r="G48" s="386">
        <v>161.82588720000001</v>
      </c>
      <c r="H48" s="386">
        <v>322.16253510000001</v>
      </c>
      <c r="I48" s="386">
        <v>420.45106709999999</v>
      </c>
      <c r="J48" s="386">
        <v>381.47400670000002</v>
      </c>
      <c r="K48" s="386">
        <v>254.54591590000001</v>
      </c>
      <c r="L48" s="386">
        <v>70.597983200000002</v>
      </c>
      <c r="M48" s="386">
        <v>5.3220041790000003</v>
      </c>
      <c r="N48" s="386">
        <v>7.4960678859999996</v>
      </c>
      <c r="O48" s="386">
        <v>6.1312941600000004</v>
      </c>
      <c r="P48" s="386">
        <v>6.8870004160000002</v>
      </c>
      <c r="Q48" s="386">
        <v>22.718144349999999</v>
      </c>
      <c r="R48" s="386">
        <v>31.07600626</v>
      </c>
      <c r="S48" s="386">
        <v>159.9989726</v>
      </c>
      <c r="T48" s="386">
        <v>328.8339378</v>
      </c>
      <c r="U48" s="386">
        <v>418.79687869999998</v>
      </c>
      <c r="V48" s="386">
        <v>383.99456379999998</v>
      </c>
      <c r="W48" s="386">
        <v>255.68420950000001</v>
      </c>
      <c r="X48" s="386">
        <v>70.456220830000007</v>
      </c>
      <c r="Y48" s="386">
        <v>5.6706956579999996</v>
      </c>
      <c r="Z48" s="386">
        <v>7.1542474330000001</v>
      </c>
      <c r="AA48" s="386">
        <v>7.1225785149999998</v>
      </c>
      <c r="AB48" s="386">
        <v>8.3509137110000005</v>
      </c>
      <c r="AC48" s="386">
        <v>25.187799810000001</v>
      </c>
      <c r="AD48" s="386">
        <v>32.051433160000002</v>
      </c>
      <c r="AE48" s="386">
        <v>162.8864706</v>
      </c>
      <c r="AF48" s="386">
        <v>324.034288</v>
      </c>
      <c r="AG48" s="386">
        <v>428.067432</v>
      </c>
      <c r="AH48" s="386">
        <v>391.72197940000001</v>
      </c>
      <c r="AI48" s="386">
        <v>256.91236609999999</v>
      </c>
      <c r="AJ48" s="386">
        <v>71.535888560000004</v>
      </c>
      <c r="AK48" s="386">
        <v>5.9702763870000002</v>
      </c>
      <c r="AL48" s="386">
        <v>7.2648966819999998</v>
      </c>
      <c r="AM48" s="386">
        <v>7.3298760940000003</v>
      </c>
      <c r="AN48" s="386">
        <v>9.2358155279999998</v>
      </c>
      <c r="AO48" s="386">
        <v>27.48273807</v>
      </c>
      <c r="AP48" s="386">
        <v>34.019235139999999</v>
      </c>
      <c r="AQ48" s="386">
        <v>170.05960039999999</v>
      </c>
      <c r="AR48" s="386">
        <v>326.81588069999998</v>
      </c>
      <c r="AS48" s="386">
        <v>441.81007019999998</v>
      </c>
      <c r="AT48" s="386">
        <v>395.31343500000003</v>
      </c>
      <c r="AU48" s="386">
        <v>258.3437869</v>
      </c>
      <c r="AV48" s="386">
        <v>73.34368662</v>
      </c>
      <c r="AW48" s="386">
        <v>8.6384012749999997</v>
      </c>
      <c r="AX48" s="386">
        <v>7.1753500069999996</v>
      </c>
      <c r="AY48" s="386">
        <v>7.1847373299999999</v>
      </c>
      <c r="AZ48" s="358">
        <v>9.9035919999999997</v>
      </c>
      <c r="BA48" s="358">
        <v>28.489360000000001</v>
      </c>
      <c r="BB48" s="358">
        <v>35.46649</v>
      </c>
      <c r="BC48" s="358">
        <v>167.83969999999999</v>
      </c>
      <c r="BD48" s="358">
        <v>327.32659999999998</v>
      </c>
      <c r="BE48" s="358">
        <v>447.51580000000001</v>
      </c>
      <c r="BF48" s="358">
        <v>397.57310000000001</v>
      </c>
      <c r="BG48" s="358">
        <v>260.24239999999998</v>
      </c>
      <c r="BH48" s="358">
        <v>74.661389999999997</v>
      </c>
      <c r="BI48" s="358">
        <v>7.8477259999999998</v>
      </c>
      <c r="BJ48" s="358">
        <v>5.0263169999999997</v>
      </c>
      <c r="BK48" s="358">
        <v>7.0367199999999999</v>
      </c>
      <c r="BL48" s="358">
        <v>9.9021849999999993</v>
      </c>
      <c r="BM48" s="358">
        <v>27.169219999999999</v>
      </c>
      <c r="BN48" s="358">
        <v>35.389789999999998</v>
      </c>
      <c r="BO48" s="358">
        <v>172.37</v>
      </c>
      <c r="BP48" s="358">
        <v>324.70940000000002</v>
      </c>
      <c r="BQ48" s="358">
        <v>446.35739999999998</v>
      </c>
      <c r="BR48" s="358">
        <v>394.55840000000001</v>
      </c>
      <c r="BS48" s="358">
        <v>253.00729999999999</v>
      </c>
      <c r="BT48" s="358">
        <v>69.273309999999995</v>
      </c>
      <c r="BU48" s="358">
        <v>7.2100150000000003</v>
      </c>
      <c r="BV48" s="358">
        <v>4.9619869999999997</v>
      </c>
    </row>
    <row r="49" spans="1:74" ht="11.1" customHeight="1" x14ac:dyDescent="0.2">
      <c r="A49" s="6" t="s">
        <v>86</v>
      </c>
      <c r="B49" s="761" t="s">
        <v>1010</v>
      </c>
      <c r="C49" s="386">
        <v>16.17516672</v>
      </c>
      <c r="D49" s="386">
        <v>22.502457230000001</v>
      </c>
      <c r="E49" s="386">
        <v>74.134048329999999</v>
      </c>
      <c r="F49" s="386">
        <v>107.9371342</v>
      </c>
      <c r="G49" s="386">
        <v>272.80374549999999</v>
      </c>
      <c r="H49" s="386">
        <v>471.5817672</v>
      </c>
      <c r="I49" s="386">
        <v>567.19694100000004</v>
      </c>
      <c r="J49" s="386">
        <v>563.94749920000004</v>
      </c>
      <c r="K49" s="386">
        <v>405.84873690000001</v>
      </c>
      <c r="L49" s="386">
        <v>165.22566810000001</v>
      </c>
      <c r="M49" s="386">
        <v>39.560499739999997</v>
      </c>
      <c r="N49" s="386">
        <v>18.803547429999998</v>
      </c>
      <c r="O49" s="386">
        <v>14.25318101</v>
      </c>
      <c r="P49" s="386">
        <v>20.838726479999998</v>
      </c>
      <c r="Q49" s="386">
        <v>65.823429369999999</v>
      </c>
      <c r="R49" s="386">
        <v>105.8969036</v>
      </c>
      <c r="S49" s="386">
        <v>277.33273489999999</v>
      </c>
      <c r="T49" s="386">
        <v>477.51439390000002</v>
      </c>
      <c r="U49" s="386">
        <v>576.48936119999996</v>
      </c>
      <c r="V49" s="386">
        <v>564.37527079999995</v>
      </c>
      <c r="W49" s="386">
        <v>408.58552129999998</v>
      </c>
      <c r="X49" s="386">
        <v>166.20172729999999</v>
      </c>
      <c r="Y49" s="386">
        <v>37.952403359999998</v>
      </c>
      <c r="Z49" s="386">
        <v>18.360438899999998</v>
      </c>
      <c r="AA49" s="386">
        <v>15.927860280000001</v>
      </c>
      <c r="AB49" s="386">
        <v>21.33248429</v>
      </c>
      <c r="AC49" s="386">
        <v>71.243218470000002</v>
      </c>
      <c r="AD49" s="386">
        <v>108.86666700000001</v>
      </c>
      <c r="AE49" s="386">
        <v>283.53561089999999</v>
      </c>
      <c r="AF49" s="386">
        <v>479.97733679999999</v>
      </c>
      <c r="AG49" s="386">
        <v>589.38089930000001</v>
      </c>
      <c r="AH49" s="386">
        <v>579.05702310000004</v>
      </c>
      <c r="AI49" s="386">
        <v>416.12508550000001</v>
      </c>
      <c r="AJ49" s="386">
        <v>168.85616590000001</v>
      </c>
      <c r="AK49" s="386">
        <v>39.32325865</v>
      </c>
      <c r="AL49" s="386">
        <v>19.540422029999998</v>
      </c>
      <c r="AM49" s="386">
        <v>16.19910527</v>
      </c>
      <c r="AN49" s="386">
        <v>24.241473849999998</v>
      </c>
      <c r="AO49" s="386">
        <v>77.186702879999999</v>
      </c>
      <c r="AP49" s="386">
        <v>114.4146659</v>
      </c>
      <c r="AQ49" s="386">
        <v>298.22634049999999</v>
      </c>
      <c r="AR49" s="386">
        <v>487.0106601</v>
      </c>
      <c r="AS49" s="386">
        <v>594.47680089999994</v>
      </c>
      <c r="AT49" s="386">
        <v>586.45882110000002</v>
      </c>
      <c r="AU49" s="386">
        <v>418.23829610000001</v>
      </c>
      <c r="AV49" s="386">
        <v>175.65972439999999</v>
      </c>
      <c r="AW49" s="386">
        <v>47.403659789999999</v>
      </c>
      <c r="AX49" s="386">
        <v>21.031475440000001</v>
      </c>
      <c r="AY49" s="386">
        <v>16.220574549999998</v>
      </c>
      <c r="AZ49" s="358">
        <v>25.60859</v>
      </c>
      <c r="BA49" s="358">
        <v>83.781769999999995</v>
      </c>
      <c r="BB49" s="358">
        <v>117.15349999999999</v>
      </c>
      <c r="BC49" s="358">
        <v>302.26190000000003</v>
      </c>
      <c r="BD49" s="358">
        <v>490.50599999999997</v>
      </c>
      <c r="BE49" s="358">
        <v>592.44050000000004</v>
      </c>
      <c r="BF49" s="358">
        <v>586.95910000000003</v>
      </c>
      <c r="BG49" s="358">
        <v>417.33780000000002</v>
      </c>
      <c r="BH49" s="358">
        <v>181.4366</v>
      </c>
      <c r="BI49" s="358">
        <v>51.001460000000002</v>
      </c>
      <c r="BJ49" s="358">
        <v>20.580449999999999</v>
      </c>
      <c r="BK49" s="358">
        <v>16.654029999999999</v>
      </c>
      <c r="BL49" s="358">
        <v>24.701969999999999</v>
      </c>
      <c r="BM49" s="358">
        <v>81.964269999999999</v>
      </c>
      <c r="BN49" s="358">
        <v>117.1032</v>
      </c>
      <c r="BO49" s="358">
        <v>309.80810000000002</v>
      </c>
      <c r="BP49" s="358">
        <v>494.5333</v>
      </c>
      <c r="BQ49" s="358">
        <v>593.47339999999997</v>
      </c>
      <c r="BR49" s="358">
        <v>594.86450000000002</v>
      </c>
      <c r="BS49" s="358">
        <v>415.90410000000003</v>
      </c>
      <c r="BT49" s="358">
        <v>174.67</v>
      </c>
      <c r="BU49" s="358">
        <v>47.13438</v>
      </c>
      <c r="BV49" s="358">
        <v>19.99231</v>
      </c>
    </row>
    <row r="50" spans="1:74" ht="11.1" customHeight="1" x14ac:dyDescent="0.2">
      <c r="A50" s="6" t="s">
        <v>87</v>
      </c>
      <c r="B50" s="761" t="s">
        <v>1011</v>
      </c>
      <c r="C50" s="386">
        <v>1.102867786</v>
      </c>
      <c r="D50" s="386">
        <v>4.3546956689999998</v>
      </c>
      <c r="E50" s="386">
        <v>18.146460189999999</v>
      </c>
      <c r="F50" s="386">
        <v>50.485898259999999</v>
      </c>
      <c r="G50" s="386">
        <v>114.16862740000001</v>
      </c>
      <c r="H50" s="386">
        <v>298.52987059999998</v>
      </c>
      <c r="I50" s="386">
        <v>396.8596675</v>
      </c>
      <c r="J50" s="386">
        <v>348.7267233</v>
      </c>
      <c r="K50" s="386">
        <v>208.02665680000001</v>
      </c>
      <c r="L50" s="386">
        <v>71.780724359999994</v>
      </c>
      <c r="M50" s="386">
        <v>13.446507009999999</v>
      </c>
      <c r="N50" s="386">
        <v>0.11442005399999999</v>
      </c>
      <c r="O50" s="386">
        <v>0.95424835299999999</v>
      </c>
      <c r="P50" s="386">
        <v>4.2971239959999998</v>
      </c>
      <c r="Q50" s="386">
        <v>18.433931210000001</v>
      </c>
      <c r="R50" s="386">
        <v>50.474030249999998</v>
      </c>
      <c r="S50" s="386">
        <v>112.50990040000001</v>
      </c>
      <c r="T50" s="386">
        <v>296.88973570000002</v>
      </c>
      <c r="U50" s="386">
        <v>400.92599300000001</v>
      </c>
      <c r="V50" s="386">
        <v>347.04024349999997</v>
      </c>
      <c r="W50" s="386">
        <v>211.6420803</v>
      </c>
      <c r="X50" s="386">
        <v>70.884925870000004</v>
      </c>
      <c r="Y50" s="386">
        <v>12.059400650000001</v>
      </c>
      <c r="Z50" s="386">
        <v>0.11442005399999999</v>
      </c>
      <c r="AA50" s="386">
        <v>0.95424835299999999</v>
      </c>
      <c r="AB50" s="386">
        <v>4.2971239959999998</v>
      </c>
      <c r="AC50" s="386">
        <v>16.461206709999999</v>
      </c>
      <c r="AD50" s="386">
        <v>49.75830311</v>
      </c>
      <c r="AE50" s="386">
        <v>111.90164849999999</v>
      </c>
      <c r="AF50" s="386">
        <v>285.28182329999999</v>
      </c>
      <c r="AG50" s="386">
        <v>407.8719183</v>
      </c>
      <c r="AH50" s="386">
        <v>349.45922760000002</v>
      </c>
      <c r="AI50" s="386">
        <v>213.37070790000001</v>
      </c>
      <c r="AJ50" s="386">
        <v>75.509679820000002</v>
      </c>
      <c r="AK50" s="386">
        <v>12.398265589999999</v>
      </c>
      <c r="AL50" s="386">
        <v>0.11442005399999999</v>
      </c>
      <c r="AM50" s="386">
        <v>0.64694763200000005</v>
      </c>
      <c r="AN50" s="386">
        <v>3.782776862</v>
      </c>
      <c r="AO50" s="386">
        <v>15.02102826</v>
      </c>
      <c r="AP50" s="386">
        <v>48.534838919999999</v>
      </c>
      <c r="AQ50" s="386">
        <v>111.2925114</v>
      </c>
      <c r="AR50" s="386">
        <v>292.06142779999999</v>
      </c>
      <c r="AS50" s="386">
        <v>413.2619818</v>
      </c>
      <c r="AT50" s="386">
        <v>360.40614909999999</v>
      </c>
      <c r="AU50" s="386">
        <v>218.08533610000001</v>
      </c>
      <c r="AV50" s="386">
        <v>79.269063149999994</v>
      </c>
      <c r="AW50" s="386">
        <v>11.799124519999999</v>
      </c>
      <c r="AX50" s="386">
        <v>0.28842459300000001</v>
      </c>
      <c r="AY50" s="386">
        <v>0.45465956800000001</v>
      </c>
      <c r="AZ50" s="358">
        <v>3.6350280000000001</v>
      </c>
      <c r="BA50" s="358">
        <v>13.18426</v>
      </c>
      <c r="BB50" s="358">
        <v>48.743639999999999</v>
      </c>
      <c r="BC50" s="358">
        <v>116.2467</v>
      </c>
      <c r="BD50" s="358">
        <v>290.03039999999999</v>
      </c>
      <c r="BE50" s="358">
        <v>419.95400000000001</v>
      </c>
      <c r="BF50" s="358">
        <v>362.92009999999999</v>
      </c>
      <c r="BG50" s="358">
        <v>216.7758</v>
      </c>
      <c r="BH50" s="358">
        <v>78.540300000000002</v>
      </c>
      <c r="BI50" s="358">
        <v>13.388439999999999</v>
      </c>
      <c r="BJ50" s="358">
        <v>0.60789530000000003</v>
      </c>
      <c r="BK50" s="358">
        <v>0.4546596</v>
      </c>
      <c r="BL50" s="358">
        <v>3.0949529999999998</v>
      </c>
      <c r="BM50" s="358">
        <v>12.35632</v>
      </c>
      <c r="BN50" s="358">
        <v>48.948639999999997</v>
      </c>
      <c r="BO50" s="358">
        <v>119.986</v>
      </c>
      <c r="BP50" s="358">
        <v>285.5736</v>
      </c>
      <c r="BQ50" s="358">
        <v>422.28769999999997</v>
      </c>
      <c r="BR50" s="358">
        <v>370.47089999999997</v>
      </c>
      <c r="BS50" s="358">
        <v>221.55600000000001</v>
      </c>
      <c r="BT50" s="358">
        <v>76.044150000000002</v>
      </c>
      <c r="BU50" s="358">
        <v>13.04853</v>
      </c>
      <c r="BV50" s="358">
        <v>0.60789530000000003</v>
      </c>
    </row>
    <row r="51" spans="1:74" ht="11.1" customHeight="1" x14ac:dyDescent="0.2">
      <c r="A51" s="6" t="s">
        <v>88</v>
      </c>
      <c r="B51" s="762" t="s">
        <v>1014</v>
      </c>
      <c r="C51" s="387">
        <v>9.9437452870000005</v>
      </c>
      <c r="D51" s="387">
        <v>8.6631495879999996</v>
      </c>
      <c r="E51" s="387">
        <v>12.65727008</v>
      </c>
      <c r="F51" s="387">
        <v>23.789038909999999</v>
      </c>
      <c r="G51" s="387">
        <v>47.13349539</v>
      </c>
      <c r="H51" s="387">
        <v>136.68740249999999</v>
      </c>
      <c r="I51" s="387">
        <v>248.3590106</v>
      </c>
      <c r="J51" s="387">
        <v>254.19606690000001</v>
      </c>
      <c r="K51" s="387">
        <v>161.6353211</v>
      </c>
      <c r="L51" s="387">
        <v>59.288220410000001</v>
      </c>
      <c r="M51" s="387">
        <v>16.93400699</v>
      </c>
      <c r="N51" s="387">
        <v>9.18414471</v>
      </c>
      <c r="O51" s="387">
        <v>9.7942564599999997</v>
      </c>
      <c r="P51" s="387">
        <v>8.7202476709999992</v>
      </c>
      <c r="Q51" s="387">
        <v>13.194003439999999</v>
      </c>
      <c r="R51" s="387">
        <v>24.291659169999999</v>
      </c>
      <c r="S51" s="387">
        <v>46.297141400000001</v>
      </c>
      <c r="T51" s="387">
        <v>142.0652134</v>
      </c>
      <c r="U51" s="387">
        <v>254.87238719999999</v>
      </c>
      <c r="V51" s="387">
        <v>255.814966</v>
      </c>
      <c r="W51" s="387">
        <v>164.88361800000001</v>
      </c>
      <c r="X51" s="387">
        <v>59.833896539999998</v>
      </c>
      <c r="Y51" s="387">
        <v>16.594588479999999</v>
      </c>
      <c r="Z51" s="387">
        <v>9.2026990899999994</v>
      </c>
      <c r="AA51" s="387">
        <v>9.900746474</v>
      </c>
      <c r="AB51" s="387">
        <v>8.8389754590000003</v>
      </c>
      <c r="AC51" s="387">
        <v>12.88087601</v>
      </c>
      <c r="AD51" s="387">
        <v>23.50535979</v>
      </c>
      <c r="AE51" s="387">
        <v>43.937777599999997</v>
      </c>
      <c r="AF51" s="387">
        <v>134.51363190000001</v>
      </c>
      <c r="AG51" s="387">
        <v>257.77310010000002</v>
      </c>
      <c r="AH51" s="387">
        <v>259.3783555</v>
      </c>
      <c r="AI51" s="387">
        <v>160.57171750000001</v>
      </c>
      <c r="AJ51" s="387">
        <v>62.685883750000002</v>
      </c>
      <c r="AK51" s="387">
        <v>16.671430409999999</v>
      </c>
      <c r="AL51" s="387">
        <v>9.0995845590000002</v>
      </c>
      <c r="AM51" s="387">
        <v>9.1497577529999994</v>
      </c>
      <c r="AN51" s="387">
        <v>8.4862932220000005</v>
      </c>
      <c r="AO51" s="387">
        <v>12.07978095</v>
      </c>
      <c r="AP51" s="387">
        <v>22.32707018</v>
      </c>
      <c r="AQ51" s="387">
        <v>40.427112860000001</v>
      </c>
      <c r="AR51" s="387">
        <v>136.1920777</v>
      </c>
      <c r="AS51" s="387">
        <v>263.35064940000001</v>
      </c>
      <c r="AT51" s="387">
        <v>260.31170420000001</v>
      </c>
      <c r="AU51" s="387">
        <v>158.37382199999999</v>
      </c>
      <c r="AV51" s="387">
        <v>62.749358839999999</v>
      </c>
      <c r="AW51" s="387">
        <v>15.775891769999999</v>
      </c>
      <c r="AX51" s="387">
        <v>9.1209662999999992</v>
      </c>
      <c r="AY51" s="387">
        <v>8.7776634090000005</v>
      </c>
      <c r="AZ51" s="360">
        <v>8.1517549999999996</v>
      </c>
      <c r="BA51" s="360">
        <v>10.46809</v>
      </c>
      <c r="BB51" s="360">
        <v>22.016020000000001</v>
      </c>
      <c r="BC51" s="360">
        <v>43.132959999999997</v>
      </c>
      <c r="BD51" s="360">
        <v>131.7063</v>
      </c>
      <c r="BE51" s="360">
        <v>260.48</v>
      </c>
      <c r="BF51" s="360">
        <v>261.11149999999998</v>
      </c>
      <c r="BG51" s="360">
        <v>155.16650000000001</v>
      </c>
      <c r="BH51" s="360">
        <v>57.170029999999997</v>
      </c>
      <c r="BI51" s="360">
        <v>16.234400000000001</v>
      </c>
      <c r="BJ51" s="360">
        <v>9.4167059999999996</v>
      </c>
      <c r="BK51" s="360">
        <v>8.7651839999999996</v>
      </c>
      <c r="BL51" s="360">
        <v>7.3114020000000002</v>
      </c>
      <c r="BM51" s="360">
        <v>10.43843</v>
      </c>
      <c r="BN51" s="360">
        <v>21.400179999999999</v>
      </c>
      <c r="BO51" s="360">
        <v>44.782440000000001</v>
      </c>
      <c r="BP51" s="360">
        <v>127.85550000000001</v>
      </c>
      <c r="BQ51" s="360">
        <v>263.63380000000001</v>
      </c>
      <c r="BR51" s="360">
        <v>265.036</v>
      </c>
      <c r="BS51" s="360">
        <v>159.9119</v>
      </c>
      <c r="BT51" s="360">
        <v>57.871099999999998</v>
      </c>
      <c r="BU51" s="360">
        <v>15.98616</v>
      </c>
      <c r="BV51" s="360">
        <v>9.4768539999999994</v>
      </c>
    </row>
    <row r="52" spans="1:74" s="291" customFormat="1" ht="12" customHeight="1" x14ac:dyDescent="0.25">
      <c r="A52" s="293"/>
      <c r="B52" s="776" t="s">
        <v>809</v>
      </c>
      <c r="C52" s="776"/>
      <c r="D52" s="776"/>
      <c r="E52" s="776"/>
      <c r="F52" s="776"/>
      <c r="G52" s="776"/>
      <c r="H52" s="777"/>
      <c r="I52" s="776"/>
      <c r="J52" s="776"/>
      <c r="K52" s="776"/>
      <c r="L52" s="776"/>
      <c r="M52" s="776"/>
      <c r="N52" s="776"/>
      <c r="O52" s="776"/>
      <c r="P52" s="776"/>
      <c r="Q52" s="776"/>
      <c r="R52" s="778"/>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s="191" customFormat="1" ht="12" customHeight="1" x14ac:dyDescent="0.2">
      <c r="A53" s="189"/>
      <c r="B53" s="929" t="str">
        <f>Dates!$G$2</f>
        <v>EIA completed modeling and analysis for this report on Thursday, February 5, 2026.</v>
      </c>
      <c r="C53" s="930"/>
      <c r="D53" s="930"/>
      <c r="E53" s="930"/>
      <c r="F53" s="930"/>
      <c r="G53" s="930"/>
      <c r="H53" s="930"/>
      <c r="I53" s="930"/>
      <c r="J53" s="930"/>
      <c r="K53" s="930"/>
      <c r="L53" s="930"/>
      <c r="M53" s="930"/>
      <c r="N53" s="930"/>
      <c r="O53" s="930"/>
      <c r="P53" s="930"/>
      <c r="Q53" s="930"/>
      <c r="R53" s="779"/>
      <c r="AY53" s="848"/>
      <c r="AZ53" s="848"/>
      <c r="BA53" s="848"/>
      <c r="BB53" s="848"/>
      <c r="BC53" s="717"/>
      <c r="BD53" s="717"/>
      <c r="BE53" s="717"/>
      <c r="BF53" s="717"/>
      <c r="BG53" s="848"/>
      <c r="BH53" s="848"/>
      <c r="BI53" s="848"/>
      <c r="BJ53" s="200"/>
    </row>
    <row r="54" spans="1:74" s="191" customFormat="1" ht="12" customHeight="1" x14ac:dyDescent="0.2">
      <c r="A54" s="189"/>
      <c r="B54" s="928" t="s">
        <v>482</v>
      </c>
      <c r="C54" s="921"/>
      <c r="D54" s="921"/>
      <c r="E54" s="921"/>
      <c r="F54" s="921"/>
      <c r="G54" s="921"/>
      <c r="H54" s="921"/>
      <c r="I54" s="921"/>
      <c r="J54" s="921"/>
      <c r="K54" s="921"/>
      <c r="L54" s="921"/>
      <c r="M54" s="921"/>
      <c r="N54" s="921"/>
      <c r="O54" s="921"/>
      <c r="P54" s="921"/>
      <c r="Q54" s="921"/>
      <c r="R54" s="95"/>
      <c r="AY54" s="848"/>
      <c r="AZ54" s="848"/>
      <c r="BA54" s="848"/>
      <c r="BB54" s="848"/>
      <c r="BC54" s="717"/>
      <c r="BD54" s="717"/>
      <c r="BE54" s="717"/>
      <c r="BF54" s="717"/>
      <c r="BG54" s="848"/>
      <c r="BH54" s="848"/>
      <c r="BI54" s="848"/>
      <c r="BJ54" s="200"/>
    </row>
    <row r="55" spans="1:74" s="191" customFormat="1" ht="12" customHeight="1" x14ac:dyDescent="0.2">
      <c r="A55" s="192"/>
      <c r="B55" s="920" t="s">
        <v>1406</v>
      </c>
      <c r="C55" s="921"/>
      <c r="D55" s="921"/>
      <c r="E55" s="921"/>
      <c r="F55" s="921"/>
      <c r="G55" s="921"/>
      <c r="H55" s="921"/>
      <c r="I55" s="921"/>
      <c r="J55" s="921"/>
      <c r="K55" s="921"/>
      <c r="L55" s="921"/>
      <c r="M55" s="921"/>
      <c r="N55" s="921"/>
      <c r="O55" s="921"/>
      <c r="P55" s="921"/>
      <c r="Q55" s="921"/>
      <c r="R55" s="95"/>
      <c r="AY55" s="848"/>
      <c r="AZ55" s="848"/>
      <c r="BA55" s="848"/>
      <c r="BB55" s="848"/>
      <c r="BC55" s="848"/>
      <c r="BD55" s="717"/>
      <c r="BE55" s="717"/>
      <c r="BF55" s="717"/>
      <c r="BG55" s="848"/>
      <c r="BH55" s="848"/>
      <c r="BI55" s="848"/>
      <c r="BJ55" s="200"/>
    </row>
    <row r="56" spans="1:74" s="191" customFormat="1" ht="12.75" x14ac:dyDescent="0.2">
      <c r="A56" s="192"/>
      <c r="B56" s="780" t="s">
        <v>747</v>
      </c>
      <c r="C56" s="812"/>
      <c r="D56" s="812"/>
      <c r="E56" s="812"/>
      <c r="F56" s="812"/>
      <c r="G56" s="812"/>
      <c r="H56" s="812"/>
      <c r="I56" s="812"/>
      <c r="J56" s="812"/>
      <c r="K56" s="812"/>
      <c r="L56" s="812"/>
      <c r="M56" s="812"/>
      <c r="N56" s="812"/>
      <c r="O56" s="812"/>
      <c r="P56" s="812"/>
      <c r="Q56" s="310"/>
      <c r="R56" s="95"/>
      <c r="AY56" s="848"/>
      <c r="AZ56" s="848"/>
      <c r="BA56" s="848"/>
      <c r="BB56" s="848"/>
      <c r="BC56" s="848"/>
      <c r="BD56" s="717"/>
      <c r="BE56" s="717"/>
      <c r="BF56" s="717"/>
      <c r="BG56" s="848"/>
      <c r="BH56" s="848"/>
      <c r="BI56" s="848"/>
      <c r="BJ56" s="200"/>
    </row>
    <row r="57" spans="1:74" s="191" customFormat="1" ht="12" customHeight="1" x14ac:dyDescent="0.2">
      <c r="A57" s="192"/>
      <c r="B57" s="915" t="s">
        <v>92</v>
      </c>
      <c r="C57" s="916"/>
      <c r="D57" s="916"/>
      <c r="E57" s="916"/>
      <c r="F57" s="916"/>
      <c r="G57" s="916"/>
      <c r="H57" s="916"/>
      <c r="I57" s="916"/>
      <c r="J57" s="916"/>
      <c r="K57" s="916"/>
      <c r="L57" s="916"/>
      <c r="M57" s="916"/>
      <c r="N57" s="916"/>
      <c r="O57" s="916"/>
      <c r="P57" s="916"/>
      <c r="Q57" s="917"/>
      <c r="R57" s="95"/>
      <c r="AY57" s="848"/>
      <c r="AZ57" s="848"/>
      <c r="BA57" s="848"/>
      <c r="BB57" s="848"/>
      <c r="BC57" s="848"/>
      <c r="BD57" s="717"/>
      <c r="BE57" s="717"/>
      <c r="BF57" s="717"/>
      <c r="BG57" s="848"/>
      <c r="BH57" s="848"/>
      <c r="BI57" s="848"/>
      <c r="BJ57" s="200"/>
    </row>
    <row r="58" spans="1:74" s="191" customFormat="1" ht="12" customHeight="1" x14ac:dyDescent="0.2">
      <c r="A58" s="192"/>
      <c r="B58" s="915" t="s">
        <v>197</v>
      </c>
      <c r="C58" s="916"/>
      <c r="D58" s="916"/>
      <c r="E58" s="916"/>
      <c r="F58" s="916"/>
      <c r="G58" s="916"/>
      <c r="H58" s="916"/>
      <c r="I58" s="916"/>
      <c r="J58" s="916"/>
      <c r="K58" s="916"/>
      <c r="L58" s="916"/>
      <c r="M58" s="916"/>
      <c r="N58" s="916"/>
      <c r="O58" s="916"/>
      <c r="P58" s="916"/>
      <c r="Q58" s="917"/>
      <c r="R58" s="95"/>
      <c r="AY58" s="848"/>
      <c r="AZ58" s="848"/>
      <c r="BA58" s="848"/>
      <c r="BB58" s="848"/>
      <c r="BC58" s="848"/>
      <c r="BD58" s="717"/>
      <c r="BE58" s="717"/>
      <c r="BF58" s="717"/>
      <c r="BG58" s="848"/>
      <c r="BH58" s="848"/>
      <c r="BI58" s="848"/>
      <c r="BJ58" s="200"/>
    </row>
    <row r="59" spans="1:74" s="191" customFormat="1" ht="12" customHeight="1" x14ac:dyDescent="0.2">
      <c r="A59" s="192"/>
      <c r="B59" s="915" t="s">
        <v>93</v>
      </c>
      <c r="C59" s="916"/>
      <c r="D59" s="916"/>
      <c r="E59" s="916"/>
      <c r="F59" s="916"/>
      <c r="G59" s="916"/>
      <c r="H59" s="916"/>
      <c r="I59" s="916"/>
      <c r="J59" s="916"/>
      <c r="K59" s="916"/>
      <c r="L59" s="916"/>
      <c r="M59" s="916"/>
      <c r="N59" s="916"/>
      <c r="O59" s="916"/>
      <c r="P59" s="916"/>
      <c r="Q59" s="917"/>
      <c r="R59" s="95"/>
      <c r="AY59" s="848"/>
      <c r="AZ59" s="848"/>
      <c r="BA59" s="848"/>
      <c r="BB59" s="848"/>
      <c r="BC59" s="848"/>
      <c r="BD59" s="717"/>
      <c r="BE59" s="717"/>
      <c r="BF59" s="717"/>
      <c r="BG59" s="848"/>
      <c r="BH59" s="848"/>
      <c r="BI59" s="848"/>
      <c r="BJ59" s="200"/>
    </row>
    <row r="60" spans="1:74" s="191" customFormat="1" ht="12" customHeight="1" x14ac:dyDescent="0.2">
      <c r="A60" s="158"/>
      <c r="B60" s="909" t="s">
        <v>823</v>
      </c>
      <c r="C60" s="909"/>
      <c r="D60" s="909"/>
      <c r="E60" s="909"/>
      <c r="F60" s="909"/>
      <c r="G60" s="909"/>
      <c r="H60" s="909"/>
      <c r="I60" s="909"/>
      <c r="J60" s="909"/>
      <c r="K60" s="909"/>
      <c r="L60" s="909"/>
      <c r="M60" s="909"/>
      <c r="N60" s="909"/>
      <c r="O60" s="909"/>
      <c r="P60" s="909"/>
      <c r="Q60" s="909"/>
      <c r="R60" s="909"/>
      <c r="AY60" s="848"/>
      <c r="AZ60" s="848"/>
      <c r="BA60" s="848"/>
      <c r="BB60" s="848"/>
      <c r="BC60" s="848"/>
      <c r="BD60" s="717"/>
      <c r="BE60" s="717"/>
      <c r="BF60" s="717"/>
      <c r="BG60" s="848"/>
      <c r="BH60" s="848"/>
      <c r="BI60" s="848"/>
      <c r="BJ60" s="200"/>
    </row>
    <row r="61" spans="1:74" ht="12.75" x14ac:dyDescent="0.2">
      <c r="A61" s="158"/>
      <c r="B61" s="915" t="s">
        <v>1563</v>
      </c>
      <c r="C61" s="916"/>
      <c r="D61" s="916"/>
      <c r="E61" s="916"/>
      <c r="F61" s="916"/>
      <c r="G61" s="916"/>
      <c r="H61" s="916"/>
      <c r="I61" s="916"/>
      <c r="J61" s="916"/>
      <c r="K61" s="916"/>
      <c r="L61" s="916"/>
      <c r="M61" s="916"/>
      <c r="N61" s="916"/>
      <c r="O61" s="916"/>
      <c r="P61" s="916"/>
      <c r="Q61" s="917"/>
      <c r="BK61" s="132"/>
      <c r="BL61" s="132"/>
      <c r="BM61" s="132"/>
      <c r="BN61" s="132"/>
      <c r="BO61" s="132"/>
      <c r="BP61" s="132"/>
      <c r="BQ61" s="132"/>
      <c r="BR61" s="132"/>
      <c r="BS61" s="132"/>
      <c r="BT61" s="132"/>
      <c r="BU61" s="132"/>
      <c r="BV61" s="132"/>
    </row>
    <row r="62" spans="1:74" ht="12.75" x14ac:dyDescent="0.2">
      <c r="A62" s="158"/>
      <c r="B62" s="936" t="s">
        <v>1448</v>
      </c>
      <c r="C62" s="917"/>
      <c r="D62" s="917"/>
      <c r="E62" s="917"/>
      <c r="F62" s="917"/>
      <c r="G62" s="917"/>
      <c r="H62" s="917"/>
      <c r="I62" s="917"/>
      <c r="J62" s="917"/>
      <c r="K62" s="917"/>
      <c r="L62" s="917"/>
      <c r="M62" s="917"/>
      <c r="N62" s="917"/>
      <c r="O62" s="917"/>
      <c r="P62" s="917"/>
      <c r="Q62" s="917"/>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BK3:BV3"/>
    <mergeCell ref="B60:R60"/>
    <mergeCell ref="B59:Q59"/>
    <mergeCell ref="B61:Q61"/>
    <mergeCell ref="B62:Q62"/>
    <mergeCell ref="AM3:AX3"/>
    <mergeCell ref="AY3:BJ3"/>
    <mergeCell ref="A1:A2"/>
    <mergeCell ref="B53:Q53"/>
    <mergeCell ref="B55:Q55"/>
    <mergeCell ref="B57:Q57"/>
    <mergeCell ref="B58:Q58"/>
    <mergeCell ref="B54:Q54"/>
    <mergeCell ref="B1:AL1"/>
    <mergeCell ref="C3:N3"/>
    <mergeCell ref="O3:Z3"/>
    <mergeCell ref="AA3:AL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A5" activePane="bottomRight" state="frozen"/>
      <selection activeCell="BF63" sqref="BF63"/>
      <selection pane="topRight" activeCell="BF63" sqref="BF63"/>
      <selection pane="bottomLeft" activeCell="BF63" sqref="BF63"/>
      <selection pane="bottomRight" activeCell="AY25" sqref="AY25"/>
    </sheetView>
  </sheetViews>
  <sheetFormatPr defaultColWidth="9.5703125" defaultRowHeight="11.25" x14ac:dyDescent="0.2"/>
  <cols>
    <col min="1" max="1" width="10.5703125" style="59" customWidth="1"/>
    <col min="2" max="2" width="33.5703125" style="59" customWidth="1"/>
    <col min="3" max="50" width="6.5703125" style="59" customWidth="1"/>
    <col min="51" max="55" width="6.5703125" style="834" customWidth="1"/>
    <col min="56" max="58" width="6.5703125" style="678" customWidth="1"/>
    <col min="59" max="61" width="6.5703125" style="834" customWidth="1"/>
    <col min="62" max="62" width="6.5703125" style="137" customWidth="1"/>
    <col min="63" max="74" width="6.5703125" style="59" customWidth="1"/>
    <col min="75" max="16384" width="9.5703125" style="59"/>
  </cols>
  <sheetData>
    <row r="1" spans="1:74" ht="13.35" customHeight="1" x14ac:dyDescent="0.2">
      <c r="A1" s="931" t="s">
        <v>478</v>
      </c>
      <c r="B1" s="1011" t="s">
        <v>1223</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row>
    <row r="2" spans="1:74" s="55" customFormat="1" ht="13.35" customHeight="1"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6"/>
      <c r="B5" s="37" t="s">
        <v>1224</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463"/>
      <c r="BA5" s="463"/>
      <c r="BB5" s="463"/>
      <c r="BC5" s="463"/>
      <c r="BD5" s="463"/>
      <c r="BE5" s="463"/>
      <c r="BF5" s="463"/>
      <c r="BG5" s="463"/>
      <c r="BH5" s="463"/>
      <c r="BI5" s="463"/>
      <c r="BJ5" s="463"/>
      <c r="BK5" s="463"/>
      <c r="BL5" s="463"/>
      <c r="BM5" s="463"/>
      <c r="BN5" s="463"/>
      <c r="BO5" s="463"/>
      <c r="BP5" s="463"/>
      <c r="BQ5" s="463"/>
      <c r="BR5" s="463"/>
      <c r="BS5" s="463"/>
      <c r="BT5" s="463"/>
      <c r="BU5" s="463"/>
      <c r="BV5" s="463"/>
    </row>
    <row r="6" spans="1:74" ht="11.1" customHeight="1" x14ac:dyDescent="0.2">
      <c r="A6" s="267" t="s">
        <v>1225</v>
      </c>
      <c r="B6" s="554" t="s">
        <v>1076</v>
      </c>
      <c r="C6" s="626">
        <v>42.75</v>
      </c>
      <c r="D6" s="626">
        <v>46.5</v>
      </c>
      <c r="E6" s="626">
        <v>47.5</v>
      </c>
      <c r="F6" s="626">
        <v>48.8</v>
      </c>
      <c r="G6" s="626">
        <v>51</v>
      </c>
      <c r="H6" s="626">
        <v>51</v>
      </c>
      <c r="I6" s="626">
        <v>48.8</v>
      </c>
      <c r="J6" s="626">
        <v>47.25</v>
      </c>
      <c r="K6" s="626">
        <v>47.4</v>
      </c>
      <c r="L6" s="626">
        <v>52.25</v>
      </c>
      <c r="M6" s="626">
        <v>52.25</v>
      </c>
      <c r="N6" s="626">
        <v>52</v>
      </c>
      <c r="O6" s="626">
        <v>52</v>
      </c>
      <c r="P6" s="626">
        <v>51.25</v>
      </c>
      <c r="Q6" s="626">
        <v>50.8</v>
      </c>
      <c r="R6" s="626">
        <v>51.5</v>
      </c>
      <c r="S6" s="626">
        <v>50</v>
      </c>
      <c r="T6" s="626">
        <v>48.4</v>
      </c>
      <c r="U6" s="626">
        <v>47.5</v>
      </c>
      <c r="V6" s="626">
        <v>42.5</v>
      </c>
      <c r="W6" s="626">
        <v>40</v>
      </c>
      <c r="X6" s="626">
        <v>39</v>
      </c>
      <c r="Y6" s="626">
        <v>39.75</v>
      </c>
      <c r="Z6" s="626">
        <v>40.6</v>
      </c>
      <c r="AA6" s="626">
        <v>41</v>
      </c>
      <c r="AB6" s="626">
        <v>43.25</v>
      </c>
      <c r="AC6" s="626">
        <v>43</v>
      </c>
      <c r="AD6" s="626">
        <v>41.25</v>
      </c>
      <c r="AE6" s="626">
        <v>39</v>
      </c>
      <c r="AF6" s="626">
        <v>36</v>
      </c>
      <c r="AG6" s="626">
        <v>36.5</v>
      </c>
      <c r="AH6" s="626">
        <v>35</v>
      </c>
      <c r="AI6" s="626">
        <v>33</v>
      </c>
      <c r="AJ6" s="626">
        <v>32.5</v>
      </c>
      <c r="AK6" s="626">
        <v>34.4</v>
      </c>
      <c r="AL6" s="626">
        <v>34.25</v>
      </c>
      <c r="AM6" s="626">
        <v>34</v>
      </c>
      <c r="AN6" s="626">
        <v>34.5</v>
      </c>
      <c r="AO6" s="626">
        <v>35</v>
      </c>
      <c r="AP6" s="626">
        <v>36.75</v>
      </c>
      <c r="AQ6" s="626">
        <v>35.799999999999997</v>
      </c>
      <c r="AR6" s="626">
        <v>36</v>
      </c>
      <c r="AS6" s="626">
        <v>35.25</v>
      </c>
      <c r="AT6" s="626">
        <v>36</v>
      </c>
      <c r="AU6" s="626">
        <v>37</v>
      </c>
      <c r="AV6" s="626">
        <v>37</v>
      </c>
      <c r="AW6" s="626">
        <v>37.5</v>
      </c>
      <c r="AX6" s="626">
        <v>38.799999999999997</v>
      </c>
      <c r="AY6" s="626">
        <v>39</v>
      </c>
      <c r="AZ6" s="355" t="s">
        <v>1339</v>
      </c>
      <c r="BA6" s="355" t="s">
        <v>1339</v>
      </c>
      <c r="BB6" s="355" t="s">
        <v>1339</v>
      </c>
      <c r="BC6" s="355" t="s">
        <v>1339</v>
      </c>
      <c r="BD6" s="355" t="s">
        <v>1339</v>
      </c>
      <c r="BE6" s="355" t="s">
        <v>1339</v>
      </c>
      <c r="BF6" s="355" t="s">
        <v>1339</v>
      </c>
      <c r="BG6" s="355" t="s">
        <v>1339</v>
      </c>
      <c r="BH6" s="355" t="s">
        <v>1339</v>
      </c>
      <c r="BI6" s="355" t="s">
        <v>1339</v>
      </c>
      <c r="BJ6" s="355" t="s">
        <v>1339</v>
      </c>
      <c r="BK6" s="355" t="s">
        <v>1339</v>
      </c>
      <c r="BL6" s="355" t="s">
        <v>1339</v>
      </c>
      <c r="BM6" s="355" t="s">
        <v>1339</v>
      </c>
      <c r="BN6" s="355" t="s">
        <v>1339</v>
      </c>
      <c r="BO6" s="355" t="s">
        <v>1339</v>
      </c>
      <c r="BP6" s="355" t="s">
        <v>1339</v>
      </c>
      <c r="BQ6" s="355" t="s">
        <v>1339</v>
      </c>
      <c r="BR6" s="355" t="s">
        <v>1339</v>
      </c>
      <c r="BS6" s="355" t="s">
        <v>1339</v>
      </c>
      <c r="BT6" s="355" t="s">
        <v>1339</v>
      </c>
      <c r="BU6" s="355" t="s">
        <v>1339</v>
      </c>
      <c r="BV6" s="355" t="s">
        <v>1339</v>
      </c>
    </row>
    <row r="7" spans="1:74" ht="11.1" customHeight="1" x14ac:dyDescent="0.2">
      <c r="A7" s="267" t="s">
        <v>1226</v>
      </c>
      <c r="B7" s="554" t="s">
        <v>1078</v>
      </c>
      <c r="C7" s="626">
        <v>27</v>
      </c>
      <c r="D7" s="626">
        <v>33.25</v>
      </c>
      <c r="E7" s="626">
        <v>33.75</v>
      </c>
      <c r="F7" s="626">
        <v>34.799999999999997</v>
      </c>
      <c r="G7" s="626">
        <v>37.75</v>
      </c>
      <c r="H7" s="626">
        <v>38</v>
      </c>
      <c r="I7" s="626">
        <v>38</v>
      </c>
      <c r="J7" s="626">
        <v>39</v>
      </c>
      <c r="K7" s="626">
        <v>40</v>
      </c>
      <c r="L7" s="626">
        <v>39.25</v>
      </c>
      <c r="M7" s="626">
        <v>40.5</v>
      </c>
      <c r="N7" s="626">
        <v>40.799999999999997</v>
      </c>
      <c r="O7" s="626">
        <v>41</v>
      </c>
      <c r="P7" s="626">
        <v>41</v>
      </c>
      <c r="Q7" s="626">
        <v>41</v>
      </c>
      <c r="R7" s="626">
        <v>39.75</v>
      </c>
      <c r="S7" s="626">
        <v>37.25</v>
      </c>
      <c r="T7" s="626">
        <v>35.4</v>
      </c>
      <c r="U7" s="626">
        <v>34.75</v>
      </c>
      <c r="V7" s="626">
        <v>34</v>
      </c>
      <c r="W7" s="626">
        <v>32.4</v>
      </c>
      <c r="X7" s="626">
        <v>32.75</v>
      </c>
      <c r="Y7" s="626">
        <v>32.5</v>
      </c>
      <c r="Z7" s="626">
        <v>32.4</v>
      </c>
      <c r="AA7" s="626">
        <v>33.5</v>
      </c>
      <c r="AB7" s="626">
        <v>34</v>
      </c>
      <c r="AC7" s="626">
        <v>34</v>
      </c>
      <c r="AD7" s="626">
        <v>34</v>
      </c>
      <c r="AE7" s="626">
        <v>34</v>
      </c>
      <c r="AF7" s="626">
        <v>34.5</v>
      </c>
      <c r="AG7" s="626">
        <v>35.25</v>
      </c>
      <c r="AH7" s="626">
        <v>35.200000000000003</v>
      </c>
      <c r="AI7" s="626">
        <v>34</v>
      </c>
      <c r="AJ7" s="626">
        <v>34</v>
      </c>
      <c r="AK7" s="626">
        <v>35</v>
      </c>
      <c r="AL7" s="626">
        <v>36.25</v>
      </c>
      <c r="AM7" s="626">
        <v>34.799999999999997</v>
      </c>
      <c r="AN7" s="626">
        <v>33.25</v>
      </c>
      <c r="AO7" s="626">
        <v>33.25</v>
      </c>
      <c r="AP7" s="626">
        <v>33</v>
      </c>
      <c r="AQ7" s="626">
        <v>32.200000000000003</v>
      </c>
      <c r="AR7" s="626">
        <v>31</v>
      </c>
      <c r="AS7" s="626">
        <v>31</v>
      </c>
      <c r="AT7" s="626">
        <v>30.4</v>
      </c>
      <c r="AU7" s="626">
        <v>29</v>
      </c>
      <c r="AV7" s="626">
        <v>29.8</v>
      </c>
      <c r="AW7" s="626">
        <v>29.25</v>
      </c>
      <c r="AX7" s="626">
        <v>29</v>
      </c>
      <c r="AY7" s="626">
        <v>28.25</v>
      </c>
      <c r="AZ7" s="355" t="s">
        <v>1339</v>
      </c>
      <c r="BA7" s="355" t="s">
        <v>1339</v>
      </c>
      <c r="BB7" s="355" t="s">
        <v>1339</v>
      </c>
      <c r="BC7" s="355" t="s">
        <v>1339</v>
      </c>
      <c r="BD7" s="355" t="s">
        <v>1339</v>
      </c>
      <c r="BE7" s="355" t="s">
        <v>1339</v>
      </c>
      <c r="BF7" s="355" t="s">
        <v>1339</v>
      </c>
      <c r="BG7" s="355" t="s">
        <v>1339</v>
      </c>
      <c r="BH7" s="355" t="s">
        <v>1339</v>
      </c>
      <c r="BI7" s="355" t="s">
        <v>1339</v>
      </c>
      <c r="BJ7" s="355" t="s">
        <v>1339</v>
      </c>
      <c r="BK7" s="355" t="s">
        <v>1339</v>
      </c>
      <c r="BL7" s="355" t="s">
        <v>1339</v>
      </c>
      <c r="BM7" s="355" t="s">
        <v>1339</v>
      </c>
      <c r="BN7" s="355" t="s">
        <v>1339</v>
      </c>
      <c r="BO7" s="355" t="s">
        <v>1339</v>
      </c>
      <c r="BP7" s="355" t="s">
        <v>1339</v>
      </c>
      <c r="BQ7" s="355" t="s">
        <v>1339</v>
      </c>
      <c r="BR7" s="355" t="s">
        <v>1339</v>
      </c>
      <c r="BS7" s="355" t="s">
        <v>1339</v>
      </c>
      <c r="BT7" s="355" t="s">
        <v>1339</v>
      </c>
      <c r="BU7" s="355" t="s">
        <v>1339</v>
      </c>
      <c r="BV7" s="355" t="s">
        <v>1339</v>
      </c>
    </row>
    <row r="8" spans="1:74" ht="11.1" customHeight="1" x14ac:dyDescent="0.2">
      <c r="A8" s="267" t="s">
        <v>1227</v>
      </c>
      <c r="B8" s="554" t="s">
        <v>1080</v>
      </c>
      <c r="C8" s="626">
        <v>50.75</v>
      </c>
      <c r="D8" s="626">
        <v>56.75</v>
      </c>
      <c r="E8" s="626">
        <v>61.25</v>
      </c>
      <c r="F8" s="626">
        <v>65.599999999999994</v>
      </c>
      <c r="G8" s="626">
        <v>69.5</v>
      </c>
      <c r="H8" s="626">
        <v>73.25</v>
      </c>
      <c r="I8" s="626">
        <v>75.400000000000006</v>
      </c>
      <c r="J8" s="626">
        <v>77.5</v>
      </c>
      <c r="K8" s="626">
        <v>76</v>
      </c>
      <c r="L8" s="626">
        <v>75.75</v>
      </c>
      <c r="M8" s="626">
        <v>75.75</v>
      </c>
      <c r="N8" s="626">
        <v>76.2</v>
      </c>
      <c r="O8" s="626">
        <v>78</v>
      </c>
      <c r="P8" s="626">
        <v>78.25</v>
      </c>
      <c r="Q8" s="626">
        <v>77.400000000000006</v>
      </c>
      <c r="R8" s="626">
        <v>73.25</v>
      </c>
      <c r="S8" s="626">
        <v>65.75</v>
      </c>
      <c r="T8" s="626">
        <v>60.6</v>
      </c>
      <c r="U8" s="626">
        <v>58.25</v>
      </c>
      <c r="V8" s="626">
        <v>54.75</v>
      </c>
      <c r="W8" s="626">
        <v>53.2</v>
      </c>
      <c r="X8" s="626">
        <v>55.25</v>
      </c>
      <c r="Y8" s="626">
        <v>55</v>
      </c>
      <c r="Z8" s="626">
        <v>55.2</v>
      </c>
      <c r="AA8" s="626">
        <v>57</v>
      </c>
      <c r="AB8" s="626">
        <v>56.25</v>
      </c>
      <c r="AC8" s="626">
        <v>58.2</v>
      </c>
      <c r="AD8" s="626">
        <v>59.25</v>
      </c>
      <c r="AE8" s="626">
        <v>55.2</v>
      </c>
      <c r="AF8" s="626">
        <v>53.75</v>
      </c>
      <c r="AG8" s="626">
        <v>52</v>
      </c>
      <c r="AH8" s="626">
        <v>52.2</v>
      </c>
      <c r="AI8" s="626">
        <v>51.75</v>
      </c>
      <c r="AJ8" s="626">
        <v>51.75</v>
      </c>
      <c r="AK8" s="626">
        <v>51.6</v>
      </c>
      <c r="AL8" s="626">
        <v>51.25</v>
      </c>
      <c r="AM8" s="626">
        <v>49.4</v>
      </c>
      <c r="AN8" s="626">
        <v>52.5</v>
      </c>
      <c r="AO8" s="626">
        <v>53</v>
      </c>
      <c r="AP8" s="626">
        <v>52.75</v>
      </c>
      <c r="AQ8" s="626">
        <v>51.4</v>
      </c>
      <c r="AR8" s="626">
        <v>49</v>
      </c>
      <c r="AS8" s="626">
        <v>49.5</v>
      </c>
      <c r="AT8" s="626">
        <v>48.8</v>
      </c>
      <c r="AU8" s="626">
        <v>51.5</v>
      </c>
      <c r="AV8" s="626">
        <v>54.4</v>
      </c>
      <c r="AW8" s="626">
        <v>51</v>
      </c>
      <c r="AX8" s="626">
        <v>48.8</v>
      </c>
      <c r="AY8" s="626">
        <v>47.25</v>
      </c>
      <c r="AZ8" s="355" t="s">
        <v>1339</v>
      </c>
      <c r="BA8" s="355" t="s">
        <v>1339</v>
      </c>
      <c r="BB8" s="355" t="s">
        <v>1339</v>
      </c>
      <c r="BC8" s="355" t="s">
        <v>1339</v>
      </c>
      <c r="BD8" s="355" t="s">
        <v>1339</v>
      </c>
      <c r="BE8" s="355" t="s">
        <v>1339</v>
      </c>
      <c r="BF8" s="355" t="s">
        <v>1339</v>
      </c>
      <c r="BG8" s="355" t="s">
        <v>1339</v>
      </c>
      <c r="BH8" s="355" t="s">
        <v>1339</v>
      </c>
      <c r="BI8" s="355" t="s">
        <v>1339</v>
      </c>
      <c r="BJ8" s="355" t="s">
        <v>1339</v>
      </c>
      <c r="BK8" s="355" t="s">
        <v>1339</v>
      </c>
      <c r="BL8" s="355" t="s">
        <v>1339</v>
      </c>
      <c r="BM8" s="355" t="s">
        <v>1339</v>
      </c>
      <c r="BN8" s="355" t="s">
        <v>1339</v>
      </c>
      <c r="BO8" s="355" t="s">
        <v>1339</v>
      </c>
      <c r="BP8" s="355" t="s">
        <v>1339</v>
      </c>
      <c r="BQ8" s="355" t="s">
        <v>1339</v>
      </c>
      <c r="BR8" s="355" t="s">
        <v>1339</v>
      </c>
      <c r="BS8" s="355" t="s">
        <v>1339</v>
      </c>
      <c r="BT8" s="355" t="s">
        <v>1339</v>
      </c>
      <c r="BU8" s="355" t="s">
        <v>1339</v>
      </c>
      <c r="BV8" s="355" t="s">
        <v>1339</v>
      </c>
    </row>
    <row r="9" spans="1:74" ht="11.1" customHeight="1" x14ac:dyDescent="0.2">
      <c r="A9" s="267" t="s">
        <v>1228</v>
      </c>
      <c r="B9" s="554" t="s">
        <v>1082</v>
      </c>
      <c r="C9" s="626">
        <v>56</v>
      </c>
      <c r="D9" s="626">
        <v>59.75</v>
      </c>
      <c r="E9" s="626">
        <v>68</v>
      </c>
      <c r="F9" s="626">
        <v>69.599999999999994</v>
      </c>
      <c r="G9" s="626">
        <v>70.75</v>
      </c>
      <c r="H9" s="626">
        <v>71.5</v>
      </c>
      <c r="I9" s="626">
        <v>72.2</v>
      </c>
      <c r="J9" s="626">
        <v>73.25</v>
      </c>
      <c r="K9" s="626">
        <v>75</v>
      </c>
      <c r="L9" s="626">
        <v>74</v>
      </c>
      <c r="M9" s="626">
        <v>72.5</v>
      </c>
      <c r="N9" s="626">
        <v>73.2</v>
      </c>
      <c r="O9" s="626">
        <v>71.75</v>
      </c>
      <c r="P9" s="626">
        <v>72.5</v>
      </c>
      <c r="Q9" s="626">
        <v>72.400000000000006</v>
      </c>
      <c r="R9" s="626">
        <v>70.25</v>
      </c>
      <c r="S9" s="626">
        <v>64.25</v>
      </c>
      <c r="T9" s="626">
        <v>55.6</v>
      </c>
      <c r="U9" s="626">
        <v>50.75</v>
      </c>
      <c r="V9" s="626">
        <v>50</v>
      </c>
      <c r="W9" s="626">
        <v>47.2</v>
      </c>
      <c r="X9" s="626">
        <v>45.25</v>
      </c>
      <c r="Y9" s="626">
        <v>44</v>
      </c>
      <c r="Z9" s="626">
        <v>47.6</v>
      </c>
      <c r="AA9" s="626">
        <v>46</v>
      </c>
      <c r="AB9" s="626">
        <v>44.5</v>
      </c>
      <c r="AC9" s="626">
        <v>39.6</v>
      </c>
      <c r="AD9" s="626">
        <v>35</v>
      </c>
      <c r="AE9" s="626">
        <v>36</v>
      </c>
      <c r="AF9" s="626">
        <v>36.75</v>
      </c>
      <c r="AG9" s="626">
        <v>36.5</v>
      </c>
      <c r="AH9" s="626">
        <v>34</v>
      </c>
      <c r="AI9" s="626">
        <v>33</v>
      </c>
      <c r="AJ9" s="626">
        <v>33.5</v>
      </c>
      <c r="AK9" s="626">
        <v>32.4</v>
      </c>
      <c r="AL9" s="626">
        <v>31.75</v>
      </c>
      <c r="AM9" s="626">
        <v>30.8</v>
      </c>
      <c r="AN9" s="626">
        <v>32.25</v>
      </c>
      <c r="AO9" s="626">
        <v>31.25</v>
      </c>
      <c r="AP9" s="626">
        <v>33.75</v>
      </c>
      <c r="AQ9" s="626">
        <v>36</v>
      </c>
      <c r="AR9" s="626">
        <v>38.5</v>
      </c>
      <c r="AS9" s="626">
        <v>41.5</v>
      </c>
      <c r="AT9" s="626">
        <v>44.8</v>
      </c>
      <c r="AU9" s="626">
        <v>45.75</v>
      </c>
      <c r="AV9" s="626">
        <v>45</v>
      </c>
      <c r="AW9" s="626">
        <v>45</v>
      </c>
      <c r="AX9" s="626">
        <v>48</v>
      </c>
      <c r="AY9" s="626">
        <v>47.25</v>
      </c>
      <c r="AZ9" s="355" t="s">
        <v>1339</v>
      </c>
      <c r="BA9" s="355" t="s">
        <v>1339</v>
      </c>
      <c r="BB9" s="355" t="s">
        <v>1339</v>
      </c>
      <c r="BC9" s="355" t="s">
        <v>1339</v>
      </c>
      <c r="BD9" s="355" t="s">
        <v>1339</v>
      </c>
      <c r="BE9" s="355" t="s">
        <v>1339</v>
      </c>
      <c r="BF9" s="355" t="s">
        <v>1339</v>
      </c>
      <c r="BG9" s="355" t="s">
        <v>1339</v>
      </c>
      <c r="BH9" s="355" t="s">
        <v>1339</v>
      </c>
      <c r="BI9" s="355" t="s">
        <v>1339</v>
      </c>
      <c r="BJ9" s="355" t="s">
        <v>1339</v>
      </c>
      <c r="BK9" s="355" t="s">
        <v>1339</v>
      </c>
      <c r="BL9" s="355" t="s">
        <v>1339</v>
      </c>
      <c r="BM9" s="355" t="s">
        <v>1339</v>
      </c>
      <c r="BN9" s="355" t="s">
        <v>1339</v>
      </c>
      <c r="BO9" s="355" t="s">
        <v>1339</v>
      </c>
      <c r="BP9" s="355" t="s">
        <v>1339</v>
      </c>
      <c r="BQ9" s="355" t="s">
        <v>1339</v>
      </c>
      <c r="BR9" s="355" t="s">
        <v>1339</v>
      </c>
      <c r="BS9" s="355" t="s">
        <v>1339</v>
      </c>
      <c r="BT9" s="355" t="s">
        <v>1339</v>
      </c>
      <c r="BU9" s="355" t="s">
        <v>1339</v>
      </c>
      <c r="BV9" s="355" t="s">
        <v>1339</v>
      </c>
    </row>
    <row r="10" spans="1:74" ht="11.1" customHeight="1" x14ac:dyDescent="0.2">
      <c r="A10" s="267" t="s">
        <v>1229</v>
      </c>
      <c r="B10" s="554" t="s">
        <v>1084</v>
      </c>
      <c r="C10" s="626">
        <v>292</v>
      </c>
      <c r="D10" s="626">
        <v>301.75</v>
      </c>
      <c r="E10" s="626">
        <v>313.25</v>
      </c>
      <c r="F10" s="626">
        <v>329.6</v>
      </c>
      <c r="G10" s="626">
        <v>336.75</v>
      </c>
      <c r="H10" s="626">
        <v>344</v>
      </c>
      <c r="I10" s="626">
        <v>348.8</v>
      </c>
      <c r="J10" s="626">
        <v>346.25</v>
      </c>
      <c r="K10" s="626">
        <v>342.6</v>
      </c>
      <c r="L10" s="626">
        <v>345.75</v>
      </c>
      <c r="M10" s="626">
        <v>349</v>
      </c>
      <c r="N10" s="626">
        <v>350</v>
      </c>
      <c r="O10" s="626">
        <v>354.5</v>
      </c>
      <c r="P10" s="626">
        <v>352.75</v>
      </c>
      <c r="Q10" s="626">
        <v>349.4</v>
      </c>
      <c r="R10" s="626">
        <v>355.5</v>
      </c>
      <c r="S10" s="626">
        <v>349.25</v>
      </c>
      <c r="T10" s="626">
        <v>341.6</v>
      </c>
      <c r="U10" s="626">
        <v>334.5</v>
      </c>
      <c r="V10" s="626">
        <v>324.25</v>
      </c>
      <c r="W10" s="626">
        <v>318</v>
      </c>
      <c r="X10" s="626">
        <v>311.25</v>
      </c>
      <c r="Y10" s="626">
        <v>310.5</v>
      </c>
      <c r="Z10" s="626">
        <v>310.60000000000002</v>
      </c>
      <c r="AA10" s="626">
        <v>309.25</v>
      </c>
      <c r="AB10" s="626">
        <v>312.5</v>
      </c>
      <c r="AC10" s="626">
        <v>315</v>
      </c>
      <c r="AD10" s="626">
        <v>317</v>
      </c>
      <c r="AE10" s="626">
        <v>312.8</v>
      </c>
      <c r="AF10" s="626">
        <v>308</v>
      </c>
      <c r="AG10" s="626">
        <v>304.75</v>
      </c>
      <c r="AH10" s="626">
        <v>304.2</v>
      </c>
      <c r="AI10" s="626">
        <v>306.25</v>
      </c>
      <c r="AJ10" s="626">
        <v>304</v>
      </c>
      <c r="AK10" s="626">
        <v>303</v>
      </c>
      <c r="AL10" s="626">
        <v>304</v>
      </c>
      <c r="AM10" s="626">
        <v>302.60000000000002</v>
      </c>
      <c r="AN10" s="626">
        <v>304</v>
      </c>
      <c r="AO10" s="626">
        <v>300.5</v>
      </c>
      <c r="AP10" s="626">
        <v>290.25</v>
      </c>
      <c r="AQ10" s="626">
        <v>282.2</v>
      </c>
      <c r="AR10" s="626">
        <v>272.25</v>
      </c>
      <c r="AS10" s="626">
        <v>263.25</v>
      </c>
      <c r="AT10" s="626">
        <v>256</v>
      </c>
      <c r="AU10" s="626">
        <v>253.75</v>
      </c>
      <c r="AV10" s="626">
        <v>250.6</v>
      </c>
      <c r="AW10" s="626">
        <v>252.25</v>
      </c>
      <c r="AX10" s="626">
        <v>248</v>
      </c>
      <c r="AY10" s="626">
        <v>243.5</v>
      </c>
      <c r="AZ10" s="355" t="s">
        <v>1339</v>
      </c>
      <c r="BA10" s="355" t="s">
        <v>1339</v>
      </c>
      <c r="BB10" s="355" t="s">
        <v>1339</v>
      </c>
      <c r="BC10" s="355" t="s">
        <v>1339</v>
      </c>
      <c r="BD10" s="355" t="s">
        <v>1339</v>
      </c>
      <c r="BE10" s="355" t="s">
        <v>1339</v>
      </c>
      <c r="BF10" s="355" t="s">
        <v>1339</v>
      </c>
      <c r="BG10" s="355" t="s">
        <v>1339</v>
      </c>
      <c r="BH10" s="355" t="s">
        <v>1339</v>
      </c>
      <c r="BI10" s="355" t="s">
        <v>1339</v>
      </c>
      <c r="BJ10" s="355" t="s">
        <v>1339</v>
      </c>
      <c r="BK10" s="355" t="s">
        <v>1339</v>
      </c>
      <c r="BL10" s="355" t="s">
        <v>1339</v>
      </c>
      <c r="BM10" s="355" t="s">
        <v>1339</v>
      </c>
      <c r="BN10" s="355" t="s">
        <v>1339</v>
      </c>
      <c r="BO10" s="355" t="s">
        <v>1339</v>
      </c>
      <c r="BP10" s="355" t="s">
        <v>1339</v>
      </c>
      <c r="BQ10" s="355" t="s">
        <v>1339</v>
      </c>
      <c r="BR10" s="355" t="s">
        <v>1339</v>
      </c>
      <c r="BS10" s="355" t="s">
        <v>1339</v>
      </c>
      <c r="BT10" s="355" t="s">
        <v>1339</v>
      </c>
      <c r="BU10" s="355" t="s">
        <v>1339</v>
      </c>
      <c r="BV10" s="355" t="s">
        <v>1339</v>
      </c>
    </row>
    <row r="11" spans="1:74" ht="11.1" customHeight="1" x14ac:dyDescent="0.2">
      <c r="A11" s="267" t="s">
        <v>1230</v>
      </c>
      <c r="B11" s="554" t="s">
        <v>1554</v>
      </c>
      <c r="C11" s="626">
        <v>108.5</v>
      </c>
      <c r="D11" s="626">
        <v>114</v>
      </c>
      <c r="E11" s="626">
        <v>114.75</v>
      </c>
      <c r="F11" s="626">
        <v>119.6</v>
      </c>
      <c r="G11" s="626">
        <v>129.25</v>
      </c>
      <c r="H11" s="626">
        <v>135.5</v>
      </c>
      <c r="I11" s="626">
        <v>146.80000000000001</v>
      </c>
      <c r="J11" s="626">
        <v>152.75</v>
      </c>
      <c r="K11" s="626">
        <v>155</v>
      </c>
      <c r="L11" s="626">
        <v>156</v>
      </c>
      <c r="M11" s="626">
        <v>160.5</v>
      </c>
      <c r="N11" s="626">
        <v>160.4</v>
      </c>
      <c r="O11" s="626">
        <v>149.5</v>
      </c>
      <c r="P11" s="626">
        <v>137.5</v>
      </c>
      <c r="Q11" s="626">
        <v>136.19999999999999</v>
      </c>
      <c r="R11" s="626">
        <v>133.25</v>
      </c>
      <c r="S11" s="626">
        <v>130.5</v>
      </c>
      <c r="T11" s="626">
        <v>116.4</v>
      </c>
      <c r="U11" s="626">
        <v>114.5</v>
      </c>
      <c r="V11" s="626">
        <v>110.75</v>
      </c>
      <c r="W11" s="626">
        <v>110.6</v>
      </c>
      <c r="X11" s="626">
        <v>106.75</v>
      </c>
      <c r="Y11" s="626">
        <v>107.5</v>
      </c>
      <c r="Z11" s="626">
        <v>108.4</v>
      </c>
      <c r="AA11" s="626">
        <v>105.75</v>
      </c>
      <c r="AB11" s="626">
        <v>103.75</v>
      </c>
      <c r="AC11" s="626">
        <v>102</v>
      </c>
      <c r="AD11" s="626">
        <v>99.75</v>
      </c>
      <c r="AE11" s="626">
        <v>97.4</v>
      </c>
      <c r="AF11" s="626">
        <v>91</v>
      </c>
      <c r="AG11" s="626">
        <v>91.5</v>
      </c>
      <c r="AH11" s="626">
        <v>97.6</v>
      </c>
      <c r="AI11" s="626">
        <v>100</v>
      </c>
      <c r="AJ11" s="626">
        <v>103</v>
      </c>
      <c r="AK11" s="626">
        <v>104</v>
      </c>
      <c r="AL11" s="626">
        <v>108.25</v>
      </c>
      <c r="AM11" s="626">
        <v>107.8</v>
      </c>
      <c r="AN11" s="626">
        <v>110.5</v>
      </c>
      <c r="AO11" s="626">
        <v>116.25</v>
      </c>
      <c r="AP11" s="626">
        <v>117.5</v>
      </c>
      <c r="AQ11" s="626">
        <v>115.8</v>
      </c>
      <c r="AR11" s="626">
        <v>107.5</v>
      </c>
      <c r="AS11" s="626">
        <v>100</v>
      </c>
      <c r="AT11" s="626">
        <v>103.4</v>
      </c>
      <c r="AU11" s="626">
        <v>106</v>
      </c>
      <c r="AV11" s="626">
        <v>112</v>
      </c>
      <c r="AW11" s="626">
        <v>112.5</v>
      </c>
      <c r="AX11" s="626">
        <v>114.8</v>
      </c>
      <c r="AY11" s="626">
        <v>121.75</v>
      </c>
      <c r="AZ11" s="355" t="s">
        <v>1339</v>
      </c>
      <c r="BA11" s="355" t="s">
        <v>1339</v>
      </c>
      <c r="BB11" s="355" t="s">
        <v>1339</v>
      </c>
      <c r="BC11" s="355" t="s">
        <v>1339</v>
      </c>
      <c r="BD11" s="355" t="s">
        <v>1339</v>
      </c>
      <c r="BE11" s="355" t="s">
        <v>1339</v>
      </c>
      <c r="BF11" s="355" t="s">
        <v>1339</v>
      </c>
      <c r="BG11" s="355" t="s">
        <v>1339</v>
      </c>
      <c r="BH11" s="355" t="s">
        <v>1339</v>
      </c>
      <c r="BI11" s="355" t="s">
        <v>1339</v>
      </c>
      <c r="BJ11" s="355" t="s">
        <v>1339</v>
      </c>
      <c r="BK11" s="355" t="s">
        <v>1339</v>
      </c>
      <c r="BL11" s="355" t="s">
        <v>1339</v>
      </c>
      <c r="BM11" s="355" t="s">
        <v>1339</v>
      </c>
      <c r="BN11" s="355" t="s">
        <v>1339</v>
      </c>
      <c r="BO11" s="355" t="s">
        <v>1339</v>
      </c>
      <c r="BP11" s="355" t="s">
        <v>1339</v>
      </c>
      <c r="BQ11" s="355" t="s">
        <v>1339</v>
      </c>
      <c r="BR11" s="355" t="s">
        <v>1339</v>
      </c>
      <c r="BS11" s="355" t="s">
        <v>1339</v>
      </c>
      <c r="BT11" s="355" t="s">
        <v>1339</v>
      </c>
      <c r="BU11" s="355" t="s">
        <v>1339</v>
      </c>
      <c r="BV11" s="355" t="s">
        <v>1339</v>
      </c>
    </row>
    <row r="12" spans="1:74" ht="11.1" customHeight="1" x14ac:dyDescent="0.2">
      <c r="A12" s="267"/>
      <c r="B12" s="271"/>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353"/>
      <c r="BA12" s="353"/>
      <c r="BB12" s="353"/>
      <c r="BC12" s="353"/>
      <c r="BD12" s="353"/>
      <c r="BE12" s="353"/>
      <c r="BF12" s="353"/>
      <c r="BG12" s="353"/>
      <c r="BH12" s="353"/>
      <c r="BI12" s="353"/>
      <c r="BJ12" s="353"/>
      <c r="BK12" s="353"/>
      <c r="BL12" s="353"/>
      <c r="BM12" s="353"/>
      <c r="BN12" s="353"/>
      <c r="BO12" s="353"/>
      <c r="BP12" s="353"/>
      <c r="BQ12" s="353"/>
      <c r="BR12" s="353"/>
      <c r="BS12" s="353"/>
      <c r="BT12" s="353"/>
      <c r="BU12" s="353"/>
      <c r="BV12" s="353"/>
    </row>
    <row r="13" spans="1:74" ht="11.1" customHeight="1" x14ac:dyDescent="0.2">
      <c r="A13" s="267"/>
      <c r="B13" s="37" t="s">
        <v>1231</v>
      </c>
      <c r="C13" s="627"/>
      <c r="D13" s="627"/>
      <c r="E13" s="627"/>
      <c r="F13" s="627"/>
      <c r="G13" s="627"/>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7"/>
      <c r="AK13" s="627"/>
      <c r="AL13" s="627"/>
      <c r="AM13" s="627"/>
      <c r="AN13" s="627"/>
      <c r="AO13" s="627"/>
      <c r="AP13" s="627"/>
      <c r="AQ13" s="627"/>
      <c r="AR13" s="627"/>
      <c r="AS13" s="627"/>
      <c r="AT13" s="627"/>
      <c r="AU13" s="627"/>
      <c r="AV13" s="627"/>
      <c r="AW13" s="627"/>
      <c r="AX13" s="627"/>
      <c r="AY13" s="627"/>
      <c r="AZ13" s="353"/>
      <c r="BA13" s="353"/>
      <c r="BB13" s="353"/>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267" t="s">
        <v>1232</v>
      </c>
      <c r="B14" s="554" t="s">
        <v>1076</v>
      </c>
      <c r="C14" s="386">
        <v>77</v>
      </c>
      <c r="D14" s="386">
        <v>85</v>
      </c>
      <c r="E14" s="386">
        <v>87</v>
      </c>
      <c r="F14" s="386">
        <v>89</v>
      </c>
      <c r="G14" s="386">
        <v>94</v>
      </c>
      <c r="H14" s="386">
        <v>94</v>
      </c>
      <c r="I14" s="386">
        <v>89</v>
      </c>
      <c r="J14" s="386">
        <v>88</v>
      </c>
      <c r="K14" s="386">
        <v>86</v>
      </c>
      <c r="L14" s="386">
        <v>97</v>
      </c>
      <c r="M14" s="386">
        <v>96</v>
      </c>
      <c r="N14" s="386">
        <v>95</v>
      </c>
      <c r="O14" s="386">
        <v>96</v>
      </c>
      <c r="P14" s="386">
        <v>95</v>
      </c>
      <c r="Q14" s="386">
        <v>94</v>
      </c>
      <c r="R14" s="386">
        <v>96</v>
      </c>
      <c r="S14" s="386">
        <v>94</v>
      </c>
      <c r="T14" s="386">
        <v>90</v>
      </c>
      <c r="U14" s="386">
        <v>89</v>
      </c>
      <c r="V14" s="386">
        <v>80</v>
      </c>
      <c r="W14" s="386">
        <v>74</v>
      </c>
      <c r="X14" s="386">
        <v>71</v>
      </c>
      <c r="Y14" s="386">
        <v>73</v>
      </c>
      <c r="Z14" s="386">
        <v>75</v>
      </c>
      <c r="AA14" s="386">
        <v>76</v>
      </c>
      <c r="AB14" s="386">
        <v>81</v>
      </c>
      <c r="AC14" s="386">
        <v>81</v>
      </c>
      <c r="AD14" s="386">
        <v>76</v>
      </c>
      <c r="AE14" s="386">
        <v>73</v>
      </c>
      <c r="AF14" s="386">
        <v>68</v>
      </c>
      <c r="AG14" s="386">
        <v>69</v>
      </c>
      <c r="AH14" s="386">
        <v>64</v>
      </c>
      <c r="AI14" s="386">
        <v>61</v>
      </c>
      <c r="AJ14" s="386">
        <v>60</v>
      </c>
      <c r="AK14" s="386">
        <v>65</v>
      </c>
      <c r="AL14" s="386">
        <v>63</v>
      </c>
      <c r="AM14" s="386">
        <v>63</v>
      </c>
      <c r="AN14" s="386">
        <v>64</v>
      </c>
      <c r="AO14" s="386">
        <v>65</v>
      </c>
      <c r="AP14" s="386">
        <v>69</v>
      </c>
      <c r="AQ14" s="386">
        <v>67</v>
      </c>
      <c r="AR14" s="386">
        <v>67</v>
      </c>
      <c r="AS14" s="386">
        <v>65</v>
      </c>
      <c r="AT14" s="386">
        <v>67</v>
      </c>
      <c r="AU14" s="386">
        <v>69</v>
      </c>
      <c r="AV14" s="386">
        <v>68</v>
      </c>
      <c r="AW14" s="386">
        <v>69</v>
      </c>
      <c r="AX14" s="386">
        <v>72</v>
      </c>
      <c r="AY14" s="386">
        <v>72</v>
      </c>
      <c r="AZ14" s="355" t="s">
        <v>1339</v>
      </c>
      <c r="BA14" s="355" t="s">
        <v>1339</v>
      </c>
      <c r="BB14" s="355" t="s">
        <v>1339</v>
      </c>
      <c r="BC14" s="355" t="s">
        <v>1339</v>
      </c>
      <c r="BD14" s="355" t="s">
        <v>1339</v>
      </c>
      <c r="BE14" s="355" t="s">
        <v>1339</v>
      </c>
      <c r="BF14" s="355" t="s">
        <v>1339</v>
      </c>
      <c r="BG14" s="355" t="s">
        <v>1339</v>
      </c>
      <c r="BH14" s="355" t="s">
        <v>1339</v>
      </c>
      <c r="BI14" s="355" t="s">
        <v>1339</v>
      </c>
      <c r="BJ14" s="355" t="s">
        <v>1339</v>
      </c>
      <c r="BK14" s="355" t="s">
        <v>1339</v>
      </c>
      <c r="BL14" s="355" t="s">
        <v>1339</v>
      </c>
      <c r="BM14" s="355" t="s">
        <v>1339</v>
      </c>
      <c r="BN14" s="355" t="s">
        <v>1339</v>
      </c>
      <c r="BO14" s="355" t="s">
        <v>1339</v>
      </c>
      <c r="BP14" s="355" t="s">
        <v>1339</v>
      </c>
      <c r="BQ14" s="355" t="s">
        <v>1339</v>
      </c>
      <c r="BR14" s="355" t="s">
        <v>1339</v>
      </c>
      <c r="BS14" s="355" t="s">
        <v>1339</v>
      </c>
      <c r="BT14" s="355" t="s">
        <v>1339</v>
      </c>
      <c r="BU14" s="355" t="s">
        <v>1339</v>
      </c>
      <c r="BV14" s="355" t="s">
        <v>1339</v>
      </c>
    </row>
    <row r="15" spans="1:74" s="539" customFormat="1" ht="11.1" customHeight="1" x14ac:dyDescent="0.2">
      <c r="A15" s="267" t="s">
        <v>1233</v>
      </c>
      <c r="B15" s="554" t="s">
        <v>1078</v>
      </c>
      <c r="C15" s="386">
        <v>53</v>
      </c>
      <c r="D15" s="386">
        <v>64</v>
      </c>
      <c r="E15" s="386">
        <v>67</v>
      </c>
      <c r="F15" s="386">
        <v>58</v>
      </c>
      <c r="G15" s="386">
        <v>75</v>
      </c>
      <c r="H15" s="386">
        <v>75</v>
      </c>
      <c r="I15" s="386">
        <v>75</v>
      </c>
      <c r="J15" s="386">
        <v>76</v>
      </c>
      <c r="K15" s="386">
        <v>78</v>
      </c>
      <c r="L15" s="386">
        <v>77</v>
      </c>
      <c r="M15" s="386">
        <v>79</v>
      </c>
      <c r="N15" s="386">
        <v>80</v>
      </c>
      <c r="O15" s="386">
        <v>80</v>
      </c>
      <c r="P15" s="386">
        <v>80</v>
      </c>
      <c r="Q15" s="386">
        <v>80</v>
      </c>
      <c r="R15" s="386">
        <v>79</v>
      </c>
      <c r="S15" s="386">
        <v>74</v>
      </c>
      <c r="T15" s="386">
        <v>70</v>
      </c>
      <c r="U15" s="386">
        <v>70</v>
      </c>
      <c r="V15" s="386">
        <v>68</v>
      </c>
      <c r="W15" s="386">
        <v>64</v>
      </c>
      <c r="X15" s="386">
        <v>65</v>
      </c>
      <c r="Y15" s="386">
        <v>65</v>
      </c>
      <c r="Z15" s="386">
        <v>65</v>
      </c>
      <c r="AA15" s="386">
        <v>68</v>
      </c>
      <c r="AB15" s="386">
        <v>69</v>
      </c>
      <c r="AC15" s="386">
        <v>69</v>
      </c>
      <c r="AD15" s="386">
        <v>69</v>
      </c>
      <c r="AE15" s="386">
        <v>69</v>
      </c>
      <c r="AF15" s="386">
        <v>70</v>
      </c>
      <c r="AG15" s="386">
        <v>71</v>
      </c>
      <c r="AH15" s="386">
        <v>71</v>
      </c>
      <c r="AI15" s="386">
        <v>69</v>
      </c>
      <c r="AJ15" s="386">
        <v>69</v>
      </c>
      <c r="AK15" s="386">
        <v>71</v>
      </c>
      <c r="AL15" s="386">
        <v>73</v>
      </c>
      <c r="AM15" s="386">
        <v>70</v>
      </c>
      <c r="AN15" s="386">
        <v>67</v>
      </c>
      <c r="AO15" s="386">
        <v>67</v>
      </c>
      <c r="AP15" s="386">
        <v>65</v>
      </c>
      <c r="AQ15" s="386">
        <v>64</v>
      </c>
      <c r="AR15" s="386">
        <v>62</v>
      </c>
      <c r="AS15" s="386">
        <v>62</v>
      </c>
      <c r="AT15" s="386">
        <v>62</v>
      </c>
      <c r="AU15" s="386">
        <v>59</v>
      </c>
      <c r="AV15" s="386">
        <v>60</v>
      </c>
      <c r="AW15" s="386">
        <v>59</v>
      </c>
      <c r="AX15" s="386">
        <v>60</v>
      </c>
      <c r="AY15" s="386">
        <v>59</v>
      </c>
      <c r="AZ15" s="355" t="s">
        <v>1339</v>
      </c>
      <c r="BA15" s="355" t="s">
        <v>1339</v>
      </c>
      <c r="BB15" s="355" t="s">
        <v>1339</v>
      </c>
      <c r="BC15" s="355" t="s">
        <v>1339</v>
      </c>
      <c r="BD15" s="355" t="s">
        <v>1339</v>
      </c>
      <c r="BE15" s="355" t="s">
        <v>1339</v>
      </c>
      <c r="BF15" s="355" t="s">
        <v>1339</v>
      </c>
      <c r="BG15" s="355" t="s">
        <v>1339</v>
      </c>
      <c r="BH15" s="355" t="s">
        <v>1339</v>
      </c>
      <c r="BI15" s="355" t="s">
        <v>1339</v>
      </c>
      <c r="BJ15" s="355" t="s">
        <v>1339</v>
      </c>
      <c r="BK15" s="355" t="s">
        <v>1339</v>
      </c>
      <c r="BL15" s="355" t="s">
        <v>1339</v>
      </c>
      <c r="BM15" s="355" t="s">
        <v>1339</v>
      </c>
      <c r="BN15" s="355" t="s">
        <v>1339</v>
      </c>
      <c r="BO15" s="355" t="s">
        <v>1339</v>
      </c>
      <c r="BP15" s="355" t="s">
        <v>1339</v>
      </c>
      <c r="BQ15" s="355" t="s">
        <v>1339</v>
      </c>
      <c r="BR15" s="355" t="s">
        <v>1339</v>
      </c>
      <c r="BS15" s="355" t="s">
        <v>1339</v>
      </c>
      <c r="BT15" s="355" t="s">
        <v>1339</v>
      </c>
      <c r="BU15" s="355" t="s">
        <v>1339</v>
      </c>
      <c r="BV15" s="355" t="s">
        <v>1339</v>
      </c>
    </row>
    <row r="16" spans="1:74" ht="11.1" customHeight="1" x14ac:dyDescent="0.2">
      <c r="A16" s="267" t="s">
        <v>1234</v>
      </c>
      <c r="B16" s="554" t="s">
        <v>1080</v>
      </c>
      <c r="C16" s="386">
        <v>82</v>
      </c>
      <c r="D16" s="386">
        <v>92</v>
      </c>
      <c r="E16" s="386">
        <v>101</v>
      </c>
      <c r="F16" s="386">
        <v>106</v>
      </c>
      <c r="G16" s="386">
        <v>110</v>
      </c>
      <c r="H16" s="386">
        <v>114</v>
      </c>
      <c r="I16" s="386">
        <v>117</v>
      </c>
      <c r="J16" s="386">
        <v>117</v>
      </c>
      <c r="K16" s="386">
        <v>118</v>
      </c>
      <c r="L16" s="386">
        <v>118</v>
      </c>
      <c r="M16" s="386">
        <v>125</v>
      </c>
      <c r="N16" s="386">
        <v>122</v>
      </c>
      <c r="O16" s="386">
        <v>121</v>
      </c>
      <c r="P16" s="386">
        <v>118</v>
      </c>
      <c r="Q16" s="386">
        <v>117</v>
      </c>
      <c r="R16" s="386">
        <v>114</v>
      </c>
      <c r="S16" s="386">
        <v>106</v>
      </c>
      <c r="T16" s="386">
        <v>103</v>
      </c>
      <c r="U16" s="386">
        <v>99</v>
      </c>
      <c r="V16" s="386">
        <v>93</v>
      </c>
      <c r="W16" s="386">
        <v>93</v>
      </c>
      <c r="X16" s="386">
        <v>93</v>
      </c>
      <c r="Y16" s="386">
        <v>94</v>
      </c>
      <c r="Z16" s="386">
        <v>96</v>
      </c>
      <c r="AA16" s="386">
        <v>98</v>
      </c>
      <c r="AB16" s="386">
        <v>97</v>
      </c>
      <c r="AC16" s="386">
        <v>101</v>
      </c>
      <c r="AD16" s="386">
        <v>102</v>
      </c>
      <c r="AE16" s="386">
        <v>99</v>
      </c>
      <c r="AF16" s="386">
        <v>99</v>
      </c>
      <c r="AG16" s="386">
        <v>97</v>
      </c>
      <c r="AH16" s="386">
        <v>98</v>
      </c>
      <c r="AI16" s="386">
        <v>101</v>
      </c>
      <c r="AJ16" s="386">
        <v>102</v>
      </c>
      <c r="AK16" s="386">
        <v>103</v>
      </c>
      <c r="AL16" s="386">
        <v>103</v>
      </c>
      <c r="AM16" s="386">
        <v>101</v>
      </c>
      <c r="AN16" s="386">
        <v>106</v>
      </c>
      <c r="AO16" s="386">
        <v>107</v>
      </c>
      <c r="AP16" s="386">
        <v>107</v>
      </c>
      <c r="AQ16" s="386">
        <v>105</v>
      </c>
      <c r="AR16" s="386">
        <v>99</v>
      </c>
      <c r="AS16" s="386">
        <v>102</v>
      </c>
      <c r="AT16" s="386">
        <v>101</v>
      </c>
      <c r="AU16" s="386">
        <v>106</v>
      </c>
      <c r="AV16" s="386">
        <v>113</v>
      </c>
      <c r="AW16" s="386">
        <v>107</v>
      </c>
      <c r="AX16" s="386">
        <v>105</v>
      </c>
      <c r="AY16" s="386">
        <v>103</v>
      </c>
      <c r="AZ16" s="355" t="s">
        <v>1339</v>
      </c>
      <c r="BA16" s="355" t="s">
        <v>1339</v>
      </c>
      <c r="BB16" s="355" t="s">
        <v>1339</v>
      </c>
      <c r="BC16" s="355" t="s">
        <v>1339</v>
      </c>
      <c r="BD16" s="355" t="s">
        <v>1339</v>
      </c>
      <c r="BE16" s="355" t="s">
        <v>1339</v>
      </c>
      <c r="BF16" s="355" t="s">
        <v>1339</v>
      </c>
      <c r="BG16" s="355" t="s">
        <v>1339</v>
      </c>
      <c r="BH16" s="355" t="s">
        <v>1339</v>
      </c>
      <c r="BI16" s="355" t="s">
        <v>1339</v>
      </c>
      <c r="BJ16" s="355" t="s">
        <v>1339</v>
      </c>
      <c r="BK16" s="355" t="s">
        <v>1339</v>
      </c>
      <c r="BL16" s="355" t="s">
        <v>1339</v>
      </c>
      <c r="BM16" s="355" t="s">
        <v>1339</v>
      </c>
      <c r="BN16" s="355" t="s">
        <v>1339</v>
      </c>
      <c r="BO16" s="355" t="s">
        <v>1339</v>
      </c>
      <c r="BP16" s="355" t="s">
        <v>1339</v>
      </c>
      <c r="BQ16" s="355" t="s">
        <v>1339</v>
      </c>
      <c r="BR16" s="355" t="s">
        <v>1339</v>
      </c>
      <c r="BS16" s="355" t="s">
        <v>1339</v>
      </c>
      <c r="BT16" s="355" t="s">
        <v>1339</v>
      </c>
      <c r="BU16" s="355" t="s">
        <v>1339</v>
      </c>
      <c r="BV16" s="355" t="s">
        <v>1339</v>
      </c>
    </row>
    <row r="17" spans="1:74" ht="11.1" customHeight="1" x14ac:dyDescent="0.2">
      <c r="A17" s="267" t="s">
        <v>1235</v>
      </c>
      <c r="B17" s="554" t="s">
        <v>1082</v>
      </c>
      <c r="C17" s="386">
        <v>55</v>
      </c>
      <c r="D17" s="386">
        <v>60</v>
      </c>
      <c r="E17" s="386">
        <v>68</v>
      </c>
      <c r="F17" s="386">
        <v>70</v>
      </c>
      <c r="G17" s="386">
        <v>72</v>
      </c>
      <c r="H17" s="386">
        <v>72</v>
      </c>
      <c r="I17" s="386">
        <v>73</v>
      </c>
      <c r="J17" s="386">
        <v>74</v>
      </c>
      <c r="K17" s="386">
        <v>76</v>
      </c>
      <c r="L17" s="386">
        <v>75</v>
      </c>
      <c r="M17" s="386">
        <v>73</v>
      </c>
      <c r="N17" s="386">
        <v>74</v>
      </c>
      <c r="O17" s="386">
        <v>73</v>
      </c>
      <c r="P17" s="386">
        <v>74</v>
      </c>
      <c r="Q17" s="386">
        <v>74</v>
      </c>
      <c r="R17" s="386">
        <v>71</v>
      </c>
      <c r="S17" s="386">
        <v>65</v>
      </c>
      <c r="T17" s="386">
        <v>56</v>
      </c>
      <c r="U17" s="386">
        <v>51</v>
      </c>
      <c r="V17" s="386">
        <v>50</v>
      </c>
      <c r="W17" s="386">
        <v>47</v>
      </c>
      <c r="X17" s="386">
        <v>45</v>
      </c>
      <c r="Y17" s="386">
        <v>43</v>
      </c>
      <c r="Z17" s="386">
        <v>45</v>
      </c>
      <c r="AA17" s="386">
        <v>44</v>
      </c>
      <c r="AB17" s="386">
        <v>42</v>
      </c>
      <c r="AC17" s="386">
        <v>38</v>
      </c>
      <c r="AD17" s="386">
        <v>34</v>
      </c>
      <c r="AE17" s="386">
        <v>34</v>
      </c>
      <c r="AF17" s="386">
        <v>35</v>
      </c>
      <c r="AG17" s="386">
        <v>35</v>
      </c>
      <c r="AH17" s="386">
        <v>33</v>
      </c>
      <c r="AI17" s="386">
        <v>31</v>
      </c>
      <c r="AJ17" s="386">
        <v>31</v>
      </c>
      <c r="AK17" s="386">
        <v>31</v>
      </c>
      <c r="AL17" s="386">
        <v>31</v>
      </c>
      <c r="AM17" s="386">
        <v>30</v>
      </c>
      <c r="AN17" s="386">
        <v>31</v>
      </c>
      <c r="AO17" s="386">
        <v>30</v>
      </c>
      <c r="AP17" s="386">
        <v>32</v>
      </c>
      <c r="AQ17" s="386">
        <v>34</v>
      </c>
      <c r="AR17" s="386">
        <v>36</v>
      </c>
      <c r="AS17" s="386">
        <v>38</v>
      </c>
      <c r="AT17" s="386">
        <v>41</v>
      </c>
      <c r="AU17" s="386">
        <v>42</v>
      </c>
      <c r="AV17" s="386">
        <v>42</v>
      </c>
      <c r="AW17" s="386">
        <v>42</v>
      </c>
      <c r="AX17" s="386">
        <v>45</v>
      </c>
      <c r="AY17" s="386">
        <v>44</v>
      </c>
      <c r="AZ17" s="355" t="s">
        <v>1339</v>
      </c>
      <c r="BA17" s="355" t="s">
        <v>1339</v>
      </c>
      <c r="BB17" s="355" t="s">
        <v>1339</v>
      </c>
      <c r="BC17" s="355" t="s">
        <v>1339</v>
      </c>
      <c r="BD17" s="355" t="s">
        <v>1339</v>
      </c>
      <c r="BE17" s="355" t="s">
        <v>1339</v>
      </c>
      <c r="BF17" s="355" t="s">
        <v>1339</v>
      </c>
      <c r="BG17" s="355" t="s">
        <v>1339</v>
      </c>
      <c r="BH17" s="355" t="s">
        <v>1339</v>
      </c>
      <c r="BI17" s="355" t="s">
        <v>1339</v>
      </c>
      <c r="BJ17" s="355" t="s">
        <v>1339</v>
      </c>
      <c r="BK17" s="355" t="s">
        <v>1339</v>
      </c>
      <c r="BL17" s="355" t="s">
        <v>1339</v>
      </c>
      <c r="BM17" s="355" t="s">
        <v>1339</v>
      </c>
      <c r="BN17" s="355" t="s">
        <v>1339</v>
      </c>
      <c r="BO17" s="355" t="s">
        <v>1339</v>
      </c>
      <c r="BP17" s="355" t="s">
        <v>1339</v>
      </c>
      <c r="BQ17" s="355" t="s">
        <v>1339</v>
      </c>
      <c r="BR17" s="355" t="s">
        <v>1339</v>
      </c>
      <c r="BS17" s="355" t="s">
        <v>1339</v>
      </c>
      <c r="BT17" s="355" t="s">
        <v>1339</v>
      </c>
      <c r="BU17" s="355" t="s">
        <v>1339</v>
      </c>
      <c r="BV17" s="355" t="s">
        <v>1339</v>
      </c>
    </row>
    <row r="18" spans="1:74" ht="11.1" customHeight="1" x14ac:dyDescent="0.2">
      <c r="A18" s="267" t="s">
        <v>1236</v>
      </c>
      <c r="B18" s="554" t="s">
        <v>1084</v>
      </c>
      <c r="C18" s="386">
        <v>401</v>
      </c>
      <c r="D18" s="386">
        <v>416</v>
      </c>
      <c r="E18" s="386">
        <v>435</v>
      </c>
      <c r="F18" s="386">
        <v>465</v>
      </c>
      <c r="G18" s="386">
        <v>477</v>
      </c>
      <c r="H18" s="386">
        <v>487</v>
      </c>
      <c r="I18" s="386">
        <v>503</v>
      </c>
      <c r="J18" s="386">
        <v>497</v>
      </c>
      <c r="K18" s="386">
        <v>503</v>
      </c>
      <c r="L18" s="386">
        <v>508</v>
      </c>
      <c r="M18" s="386">
        <v>515</v>
      </c>
      <c r="N18" s="386">
        <v>521</v>
      </c>
      <c r="O18" s="386">
        <v>525</v>
      </c>
      <c r="P18" s="386">
        <v>525</v>
      </c>
      <c r="Q18" s="386">
        <v>521</v>
      </c>
      <c r="R18" s="386">
        <v>526</v>
      </c>
      <c r="S18" s="386">
        <v>518</v>
      </c>
      <c r="T18" s="386">
        <v>505</v>
      </c>
      <c r="U18" s="386">
        <v>493</v>
      </c>
      <c r="V18" s="386">
        <v>482</v>
      </c>
      <c r="W18" s="386">
        <v>476</v>
      </c>
      <c r="X18" s="386">
        <v>465</v>
      </c>
      <c r="Y18" s="386">
        <v>463</v>
      </c>
      <c r="Z18" s="386">
        <v>462</v>
      </c>
      <c r="AA18" s="386">
        <v>465</v>
      </c>
      <c r="AB18" s="386">
        <v>467</v>
      </c>
      <c r="AC18" s="386">
        <v>472</v>
      </c>
      <c r="AD18" s="386">
        <v>475</v>
      </c>
      <c r="AE18" s="386">
        <v>471</v>
      </c>
      <c r="AF18" s="386">
        <v>464</v>
      </c>
      <c r="AG18" s="386">
        <v>461</v>
      </c>
      <c r="AH18" s="386">
        <v>462</v>
      </c>
      <c r="AI18" s="386">
        <v>463</v>
      </c>
      <c r="AJ18" s="386">
        <v>464</v>
      </c>
      <c r="AK18" s="386">
        <v>465</v>
      </c>
      <c r="AL18" s="386">
        <v>467</v>
      </c>
      <c r="AM18" s="386">
        <v>467</v>
      </c>
      <c r="AN18" s="386">
        <v>474</v>
      </c>
      <c r="AO18" s="386">
        <v>470</v>
      </c>
      <c r="AP18" s="386">
        <v>464</v>
      </c>
      <c r="AQ18" s="386">
        <v>459</v>
      </c>
      <c r="AR18" s="386">
        <v>447</v>
      </c>
      <c r="AS18" s="386">
        <v>433</v>
      </c>
      <c r="AT18" s="386">
        <v>426</v>
      </c>
      <c r="AU18" s="386">
        <v>425</v>
      </c>
      <c r="AV18" s="386">
        <v>424</v>
      </c>
      <c r="AW18" s="386">
        <v>427</v>
      </c>
      <c r="AX18" s="386">
        <v>423</v>
      </c>
      <c r="AY18" s="386">
        <v>421</v>
      </c>
      <c r="AZ18" s="355" t="s">
        <v>1339</v>
      </c>
      <c r="BA18" s="355" t="s">
        <v>1339</v>
      </c>
      <c r="BB18" s="355" t="s">
        <v>1339</v>
      </c>
      <c r="BC18" s="355" t="s">
        <v>1339</v>
      </c>
      <c r="BD18" s="355" t="s">
        <v>1339</v>
      </c>
      <c r="BE18" s="355" t="s">
        <v>1339</v>
      </c>
      <c r="BF18" s="355" t="s">
        <v>1339</v>
      </c>
      <c r="BG18" s="355" t="s">
        <v>1339</v>
      </c>
      <c r="BH18" s="355" t="s">
        <v>1339</v>
      </c>
      <c r="BI18" s="355" t="s">
        <v>1339</v>
      </c>
      <c r="BJ18" s="355" t="s">
        <v>1339</v>
      </c>
      <c r="BK18" s="355" t="s">
        <v>1339</v>
      </c>
      <c r="BL18" s="355" t="s">
        <v>1339</v>
      </c>
      <c r="BM18" s="355" t="s">
        <v>1339</v>
      </c>
      <c r="BN18" s="355" t="s">
        <v>1339</v>
      </c>
      <c r="BO18" s="355" t="s">
        <v>1339</v>
      </c>
      <c r="BP18" s="355" t="s">
        <v>1339</v>
      </c>
      <c r="BQ18" s="355" t="s">
        <v>1339</v>
      </c>
      <c r="BR18" s="355" t="s">
        <v>1339</v>
      </c>
      <c r="BS18" s="355" t="s">
        <v>1339</v>
      </c>
      <c r="BT18" s="355" t="s">
        <v>1339</v>
      </c>
      <c r="BU18" s="355" t="s">
        <v>1339</v>
      </c>
      <c r="BV18" s="355" t="s">
        <v>1339</v>
      </c>
    </row>
    <row r="19" spans="1:74" ht="11.1" customHeight="1" x14ac:dyDescent="0.2">
      <c r="A19" s="267" t="s">
        <v>1237</v>
      </c>
      <c r="B19" s="554" t="s">
        <v>1554</v>
      </c>
      <c r="C19" s="386">
        <v>215</v>
      </c>
      <c r="D19" s="386">
        <v>227</v>
      </c>
      <c r="E19" s="386">
        <v>231</v>
      </c>
      <c r="F19" s="386">
        <v>240</v>
      </c>
      <c r="G19" s="386">
        <v>257</v>
      </c>
      <c r="H19" s="386">
        <v>276</v>
      </c>
      <c r="I19" s="386">
        <v>301</v>
      </c>
      <c r="J19" s="386">
        <v>315</v>
      </c>
      <c r="K19" s="386">
        <v>323</v>
      </c>
      <c r="L19" s="386">
        <v>327</v>
      </c>
      <c r="M19" s="386">
        <v>335</v>
      </c>
      <c r="N19" s="386">
        <v>331</v>
      </c>
      <c r="O19" s="386">
        <v>296</v>
      </c>
      <c r="P19" s="386">
        <v>266</v>
      </c>
      <c r="Q19" s="386">
        <v>265</v>
      </c>
      <c r="R19" s="386">
        <v>266</v>
      </c>
      <c r="S19" s="386">
        <v>265</v>
      </c>
      <c r="T19" s="386">
        <v>242</v>
      </c>
      <c r="U19" s="386">
        <v>243</v>
      </c>
      <c r="V19" s="386">
        <v>241</v>
      </c>
      <c r="W19" s="386">
        <v>239</v>
      </c>
      <c r="X19" s="386">
        <v>227</v>
      </c>
      <c r="Y19" s="386">
        <v>224</v>
      </c>
      <c r="Z19" s="386">
        <v>219</v>
      </c>
      <c r="AA19" s="386">
        <v>208</v>
      </c>
      <c r="AB19" s="386">
        <v>206</v>
      </c>
      <c r="AC19" s="386">
        <v>199</v>
      </c>
      <c r="AD19" s="386">
        <v>195</v>
      </c>
      <c r="AE19" s="386">
        <v>188</v>
      </c>
      <c r="AF19" s="386">
        <v>179</v>
      </c>
      <c r="AG19" s="386">
        <v>182</v>
      </c>
      <c r="AH19" s="386">
        <v>193</v>
      </c>
      <c r="AI19" s="386">
        <v>191</v>
      </c>
      <c r="AJ19" s="386">
        <v>199</v>
      </c>
      <c r="AK19" s="386">
        <v>198</v>
      </c>
      <c r="AL19" s="386">
        <v>200</v>
      </c>
      <c r="AM19" s="386">
        <v>200</v>
      </c>
      <c r="AN19" s="386">
        <v>203</v>
      </c>
      <c r="AO19" s="386">
        <v>210</v>
      </c>
      <c r="AP19" s="386">
        <v>212</v>
      </c>
      <c r="AQ19" s="386">
        <v>207</v>
      </c>
      <c r="AR19" s="386">
        <v>195</v>
      </c>
      <c r="AS19" s="386">
        <v>180</v>
      </c>
      <c r="AT19" s="386">
        <v>189</v>
      </c>
      <c r="AU19" s="386">
        <v>195</v>
      </c>
      <c r="AV19" s="386">
        <v>209</v>
      </c>
      <c r="AW19" s="386">
        <v>210</v>
      </c>
      <c r="AX19" s="386">
        <v>217</v>
      </c>
      <c r="AY19" s="386">
        <v>229</v>
      </c>
      <c r="AZ19" s="355" t="s">
        <v>1339</v>
      </c>
      <c r="BA19" s="355" t="s">
        <v>1339</v>
      </c>
      <c r="BB19" s="355" t="s">
        <v>1339</v>
      </c>
      <c r="BC19" s="355" t="s">
        <v>1339</v>
      </c>
      <c r="BD19" s="355" t="s">
        <v>1339</v>
      </c>
      <c r="BE19" s="355" t="s">
        <v>1339</v>
      </c>
      <c r="BF19" s="355" t="s">
        <v>1339</v>
      </c>
      <c r="BG19" s="355" t="s">
        <v>1339</v>
      </c>
      <c r="BH19" s="355" t="s">
        <v>1339</v>
      </c>
      <c r="BI19" s="355" t="s">
        <v>1339</v>
      </c>
      <c r="BJ19" s="355" t="s">
        <v>1339</v>
      </c>
      <c r="BK19" s="355" t="s">
        <v>1339</v>
      </c>
      <c r="BL19" s="355" t="s">
        <v>1339</v>
      </c>
      <c r="BM19" s="355" t="s">
        <v>1339</v>
      </c>
      <c r="BN19" s="355" t="s">
        <v>1339</v>
      </c>
      <c r="BO19" s="355" t="s">
        <v>1339</v>
      </c>
      <c r="BP19" s="355" t="s">
        <v>1339</v>
      </c>
      <c r="BQ19" s="355" t="s">
        <v>1339</v>
      </c>
      <c r="BR19" s="355" t="s">
        <v>1339</v>
      </c>
      <c r="BS19" s="355" t="s">
        <v>1339</v>
      </c>
      <c r="BT19" s="355" t="s">
        <v>1339</v>
      </c>
      <c r="BU19" s="355" t="s">
        <v>1339</v>
      </c>
      <c r="BV19" s="355" t="s">
        <v>1339</v>
      </c>
    </row>
    <row r="20" spans="1:74" ht="11.1"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53"/>
      <c r="BA20" s="353"/>
      <c r="BB20" s="353"/>
      <c r="BC20" s="353"/>
      <c r="BD20" s="353"/>
      <c r="BE20" s="353"/>
      <c r="BF20" s="353"/>
      <c r="BG20" s="353"/>
      <c r="BH20" s="353"/>
      <c r="BI20" s="353"/>
      <c r="BJ20" s="353"/>
      <c r="BK20" s="353"/>
      <c r="BL20" s="353"/>
      <c r="BM20" s="353"/>
      <c r="BN20" s="353"/>
      <c r="BO20" s="353"/>
      <c r="BP20" s="353"/>
      <c r="BQ20" s="353"/>
      <c r="BR20" s="353"/>
      <c r="BS20" s="353"/>
      <c r="BT20" s="353"/>
      <c r="BU20" s="353"/>
      <c r="BV20" s="353"/>
    </row>
    <row r="21" spans="1:74" ht="11.1" customHeight="1" x14ac:dyDescent="0.2">
      <c r="A21" s="267"/>
      <c r="B21" s="37" t="s">
        <v>1238</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53"/>
      <c r="BA21" s="353"/>
      <c r="BB21" s="353"/>
      <c r="BC21" s="353"/>
      <c r="BD21" s="353"/>
      <c r="BE21" s="353"/>
      <c r="BF21" s="353"/>
      <c r="BG21" s="353"/>
      <c r="BH21" s="353"/>
      <c r="BI21" s="353"/>
      <c r="BJ21" s="353"/>
      <c r="BK21" s="353"/>
      <c r="BL21" s="353"/>
      <c r="BM21" s="353"/>
      <c r="BN21" s="353"/>
      <c r="BO21" s="353"/>
      <c r="BP21" s="353"/>
      <c r="BQ21" s="353"/>
      <c r="BR21" s="353"/>
      <c r="BS21" s="353"/>
      <c r="BT21" s="353"/>
      <c r="BU21" s="353"/>
      <c r="BV21" s="353"/>
    </row>
    <row r="22" spans="1:74" ht="11.1" customHeight="1" x14ac:dyDescent="0.2">
      <c r="A22" s="267" t="s">
        <v>1239</v>
      </c>
      <c r="B22" s="554" t="s">
        <v>1076</v>
      </c>
      <c r="C22" s="468">
        <v>1.8011999999999999</v>
      </c>
      <c r="D22" s="468">
        <v>1.8280000000000001</v>
      </c>
      <c r="E22" s="468">
        <v>1.8315999999999999</v>
      </c>
      <c r="F22" s="468">
        <v>1.8238000000000001</v>
      </c>
      <c r="G22" s="468">
        <v>1.8431</v>
      </c>
      <c r="H22" s="468">
        <v>1.8431</v>
      </c>
      <c r="I22" s="468">
        <v>1.8238000000000001</v>
      </c>
      <c r="J22" s="468">
        <v>1.8624000000000001</v>
      </c>
      <c r="K22" s="468">
        <v>1.8143</v>
      </c>
      <c r="L22" s="468">
        <v>1.8565</v>
      </c>
      <c r="M22" s="468">
        <v>1.8372999999999999</v>
      </c>
      <c r="N22" s="468">
        <v>1.8269</v>
      </c>
      <c r="O22" s="468">
        <v>1.8462000000000001</v>
      </c>
      <c r="P22" s="468">
        <v>1.8536999999999999</v>
      </c>
      <c r="Q22" s="468">
        <v>1.8504</v>
      </c>
      <c r="R22" s="468">
        <v>1.8641000000000001</v>
      </c>
      <c r="S22" s="468">
        <v>1.88</v>
      </c>
      <c r="T22" s="468">
        <v>1.8594999999999999</v>
      </c>
      <c r="U22" s="468">
        <v>1.8736999999999999</v>
      </c>
      <c r="V22" s="468">
        <v>1.8824000000000001</v>
      </c>
      <c r="W22" s="468">
        <v>1.85</v>
      </c>
      <c r="X22" s="468">
        <v>1.8205</v>
      </c>
      <c r="Y22" s="468">
        <v>1.8365</v>
      </c>
      <c r="Z22" s="468">
        <v>1.8472999999999999</v>
      </c>
      <c r="AA22" s="468">
        <v>1.8536999999999999</v>
      </c>
      <c r="AB22" s="468">
        <v>1.8728</v>
      </c>
      <c r="AC22" s="468">
        <v>1.8836999999999999</v>
      </c>
      <c r="AD22" s="468">
        <v>1.8424</v>
      </c>
      <c r="AE22" s="468">
        <v>1.8717999999999999</v>
      </c>
      <c r="AF22" s="468">
        <v>1.8889</v>
      </c>
      <c r="AG22" s="468">
        <v>1.8904000000000001</v>
      </c>
      <c r="AH22" s="468">
        <v>1.8286</v>
      </c>
      <c r="AI22" s="468">
        <v>1.8485</v>
      </c>
      <c r="AJ22" s="468">
        <v>1.8462000000000001</v>
      </c>
      <c r="AK22" s="468">
        <v>1.8895</v>
      </c>
      <c r="AL22" s="468">
        <v>1.8393999999999999</v>
      </c>
      <c r="AM22" s="468">
        <v>1.8529</v>
      </c>
      <c r="AN22" s="468">
        <v>1.8551</v>
      </c>
      <c r="AO22" s="468">
        <v>1.8571</v>
      </c>
      <c r="AP22" s="468">
        <v>1.8775999999999999</v>
      </c>
      <c r="AQ22" s="468">
        <v>1.8714999999999999</v>
      </c>
      <c r="AR22" s="468">
        <v>1.8611</v>
      </c>
      <c r="AS22" s="468">
        <v>1.8440000000000001</v>
      </c>
      <c r="AT22" s="468">
        <v>1.8611</v>
      </c>
      <c r="AU22" s="468">
        <v>1.8649</v>
      </c>
      <c r="AV22" s="468">
        <v>1.8378000000000001</v>
      </c>
      <c r="AW22" s="468">
        <v>1.84</v>
      </c>
      <c r="AX22" s="468">
        <v>1.8556999999999999</v>
      </c>
      <c r="AY22" s="468">
        <v>1.8462000000000001</v>
      </c>
      <c r="AZ22" s="355" t="s">
        <v>1339</v>
      </c>
      <c r="BA22" s="355" t="s">
        <v>1339</v>
      </c>
      <c r="BB22" s="355" t="s">
        <v>1339</v>
      </c>
      <c r="BC22" s="355" t="s">
        <v>1339</v>
      </c>
      <c r="BD22" s="355" t="s">
        <v>1339</v>
      </c>
      <c r="BE22" s="355" t="s">
        <v>1339</v>
      </c>
      <c r="BF22" s="355" t="s">
        <v>1339</v>
      </c>
      <c r="BG22" s="355" t="s">
        <v>1339</v>
      </c>
      <c r="BH22" s="355" t="s">
        <v>1339</v>
      </c>
      <c r="BI22" s="355" t="s">
        <v>1339</v>
      </c>
      <c r="BJ22" s="355" t="s">
        <v>1339</v>
      </c>
      <c r="BK22" s="355" t="s">
        <v>1339</v>
      </c>
      <c r="BL22" s="355" t="s">
        <v>1339</v>
      </c>
      <c r="BM22" s="355" t="s">
        <v>1339</v>
      </c>
      <c r="BN22" s="355" t="s">
        <v>1339</v>
      </c>
      <c r="BO22" s="355" t="s">
        <v>1339</v>
      </c>
      <c r="BP22" s="355" t="s">
        <v>1339</v>
      </c>
      <c r="BQ22" s="355" t="s">
        <v>1339</v>
      </c>
      <c r="BR22" s="355" t="s">
        <v>1339</v>
      </c>
      <c r="BS22" s="355" t="s">
        <v>1339</v>
      </c>
      <c r="BT22" s="355" t="s">
        <v>1339</v>
      </c>
      <c r="BU22" s="355" t="s">
        <v>1339</v>
      </c>
      <c r="BV22" s="355" t="s">
        <v>1339</v>
      </c>
    </row>
    <row r="23" spans="1:74" ht="11.1" customHeight="1" x14ac:dyDescent="0.2">
      <c r="A23" s="267" t="s">
        <v>1240</v>
      </c>
      <c r="B23" s="554" t="s">
        <v>1078</v>
      </c>
      <c r="C23" s="468">
        <v>1.9630000000000001</v>
      </c>
      <c r="D23" s="468">
        <v>1.9248000000000001</v>
      </c>
      <c r="E23" s="468">
        <v>1.9852000000000001</v>
      </c>
      <c r="F23" s="468">
        <v>1.6667000000000001</v>
      </c>
      <c r="G23" s="468">
        <v>1.9867999999999999</v>
      </c>
      <c r="H23" s="468">
        <v>1.9737</v>
      </c>
      <c r="I23" s="468">
        <v>1.9737</v>
      </c>
      <c r="J23" s="468">
        <v>1.9487000000000001</v>
      </c>
      <c r="K23" s="468">
        <v>1.95</v>
      </c>
      <c r="L23" s="468">
        <v>1.9618</v>
      </c>
      <c r="M23" s="468">
        <v>1.9505999999999999</v>
      </c>
      <c r="N23" s="468">
        <v>1.9608000000000001</v>
      </c>
      <c r="O23" s="468">
        <v>1.9512</v>
      </c>
      <c r="P23" s="468">
        <v>1.9512</v>
      </c>
      <c r="Q23" s="468">
        <v>1.9512</v>
      </c>
      <c r="R23" s="468">
        <v>1.9874000000000001</v>
      </c>
      <c r="S23" s="468">
        <v>1.9865999999999999</v>
      </c>
      <c r="T23" s="468">
        <v>1.9774</v>
      </c>
      <c r="U23" s="468">
        <v>2.0144000000000002</v>
      </c>
      <c r="V23" s="468">
        <v>2</v>
      </c>
      <c r="W23" s="468">
        <v>1.9753000000000001</v>
      </c>
      <c r="X23" s="468">
        <v>1.9846999999999999</v>
      </c>
      <c r="Y23" s="468">
        <v>2</v>
      </c>
      <c r="Z23" s="468">
        <v>2.0062000000000002</v>
      </c>
      <c r="AA23" s="468">
        <v>2.0299</v>
      </c>
      <c r="AB23" s="468">
        <v>2.0293999999999999</v>
      </c>
      <c r="AC23" s="468">
        <v>2.0293999999999999</v>
      </c>
      <c r="AD23" s="468">
        <v>2.0293999999999999</v>
      </c>
      <c r="AE23" s="468">
        <v>2.0293999999999999</v>
      </c>
      <c r="AF23" s="468">
        <v>2.0289999999999999</v>
      </c>
      <c r="AG23" s="468">
        <v>2.0142000000000002</v>
      </c>
      <c r="AH23" s="468">
        <v>2.0169999999999999</v>
      </c>
      <c r="AI23" s="468">
        <v>2.0293999999999999</v>
      </c>
      <c r="AJ23" s="468">
        <v>2.0293999999999999</v>
      </c>
      <c r="AK23" s="468">
        <v>2.0286</v>
      </c>
      <c r="AL23" s="468">
        <v>2.0137999999999998</v>
      </c>
      <c r="AM23" s="468">
        <v>2.0114999999999998</v>
      </c>
      <c r="AN23" s="468">
        <v>2.0150000000000001</v>
      </c>
      <c r="AO23" s="468">
        <v>2.0150000000000001</v>
      </c>
      <c r="AP23" s="468">
        <v>1.9697</v>
      </c>
      <c r="AQ23" s="468">
        <v>1.9876</v>
      </c>
      <c r="AR23" s="468">
        <v>2</v>
      </c>
      <c r="AS23" s="468">
        <v>2</v>
      </c>
      <c r="AT23" s="468">
        <v>2.0394999999999999</v>
      </c>
      <c r="AU23" s="468">
        <v>2.0345</v>
      </c>
      <c r="AV23" s="468">
        <v>2.0133999999999999</v>
      </c>
      <c r="AW23" s="468">
        <v>2.0171000000000001</v>
      </c>
      <c r="AX23" s="468">
        <v>2.069</v>
      </c>
      <c r="AY23" s="468">
        <v>2.0884999999999998</v>
      </c>
      <c r="AZ23" s="355" t="s">
        <v>1339</v>
      </c>
      <c r="BA23" s="355" t="s">
        <v>1339</v>
      </c>
      <c r="BB23" s="355" t="s">
        <v>1339</v>
      </c>
      <c r="BC23" s="355" t="s">
        <v>1339</v>
      </c>
      <c r="BD23" s="355" t="s">
        <v>1339</v>
      </c>
      <c r="BE23" s="355" t="s">
        <v>1339</v>
      </c>
      <c r="BF23" s="355" t="s">
        <v>1339</v>
      </c>
      <c r="BG23" s="355" t="s">
        <v>1339</v>
      </c>
      <c r="BH23" s="355" t="s">
        <v>1339</v>
      </c>
      <c r="BI23" s="355" t="s">
        <v>1339</v>
      </c>
      <c r="BJ23" s="355" t="s">
        <v>1339</v>
      </c>
      <c r="BK23" s="355" t="s">
        <v>1339</v>
      </c>
      <c r="BL23" s="355" t="s">
        <v>1339</v>
      </c>
      <c r="BM23" s="355" t="s">
        <v>1339</v>
      </c>
      <c r="BN23" s="355" t="s">
        <v>1339</v>
      </c>
      <c r="BO23" s="355" t="s">
        <v>1339</v>
      </c>
      <c r="BP23" s="355" t="s">
        <v>1339</v>
      </c>
      <c r="BQ23" s="355" t="s">
        <v>1339</v>
      </c>
      <c r="BR23" s="355" t="s">
        <v>1339</v>
      </c>
      <c r="BS23" s="355" t="s">
        <v>1339</v>
      </c>
      <c r="BT23" s="355" t="s">
        <v>1339</v>
      </c>
      <c r="BU23" s="355" t="s">
        <v>1339</v>
      </c>
      <c r="BV23" s="355" t="s">
        <v>1339</v>
      </c>
    </row>
    <row r="24" spans="1:74" ht="11.1" customHeight="1" x14ac:dyDescent="0.2">
      <c r="A24" s="267" t="s">
        <v>1241</v>
      </c>
      <c r="B24" s="554" t="s">
        <v>1080</v>
      </c>
      <c r="C24" s="468">
        <v>1.6157999999999999</v>
      </c>
      <c r="D24" s="468">
        <v>1.6211</v>
      </c>
      <c r="E24" s="468">
        <v>1.649</v>
      </c>
      <c r="F24" s="468">
        <v>1.6158999999999999</v>
      </c>
      <c r="G24" s="468">
        <v>1.5827</v>
      </c>
      <c r="H24" s="468">
        <v>1.5563</v>
      </c>
      <c r="I24" s="468">
        <v>1.5517000000000001</v>
      </c>
      <c r="J24" s="468">
        <v>1.5097</v>
      </c>
      <c r="K24" s="468">
        <v>1.5526</v>
      </c>
      <c r="L24" s="468">
        <v>1.5578000000000001</v>
      </c>
      <c r="M24" s="468">
        <v>1.6501999999999999</v>
      </c>
      <c r="N24" s="468">
        <v>1.601</v>
      </c>
      <c r="O24" s="468">
        <v>1.5512999999999999</v>
      </c>
      <c r="P24" s="468">
        <v>1.508</v>
      </c>
      <c r="Q24" s="468">
        <v>1.5116000000000001</v>
      </c>
      <c r="R24" s="468">
        <v>1.5563</v>
      </c>
      <c r="S24" s="468">
        <v>1.6122000000000001</v>
      </c>
      <c r="T24" s="468">
        <v>1.6997</v>
      </c>
      <c r="U24" s="468">
        <v>1.6996</v>
      </c>
      <c r="V24" s="468">
        <v>1.6986000000000001</v>
      </c>
      <c r="W24" s="468">
        <v>1.7481</v>
      </c>
      <c r="X24" s="468">
        <v>1.6833</v>
      </c>
      <c r="Y24" s="468">
        <v>1.7091000000000001</v>
      </c>
      <c r="Z24" s="468">
        <v>1.7391000000000001</v>
      </c>
      <c r="AA24" s="468">
        <v>1.7193000000000001</v>
      </c>
      <c r="AB24" s="468">
        <v>1.7243999999999999</v>
      </c>
      <c r="AC24" s="468">
        <v>1.7354000000000001</v>
      </c>
      <c r="AD24" s="468">
        <v>1.7215</v>
      </c>
      <c r="AE24" s="468">
        <v>1.7935000000000001</v>
      </c>
      <c r="AF24" s="468">
        <v>1.8419000000000001</v>
      </c>
      <c r="AG24" s="468">
        <v>1.8653999999999999</v>
      </c>
      <c r="AH24" s="468">
        <v>1.8774</v>
      </c>
      <c r="AI24" s="468">
        <v>1.9517</v>
      </c>
      <c r="AJ24" s="468">
        <v>1.9710000000000001</v>
      </c>
      <c r="AK24" s="468">
        <v>1.9961</v>
      </c>
      <c r="AL24" s="468">
        <v>2.0097999999999998</v>
      </c>
      <c r="AM24" s="468">
        <v>2.0445000000000002</v>
      </c>
      <c r="AN24" s="468">
        <v>2.0190000000000001</v>
      </c>
      <c r="AO24" s="468">
        <v>2.0188999999999999</v>
      </c>
      <c r="AP24" s="468">
        <v>2.0284</v>
      </c>
      <c r="AQ24" s="468">
        <v>2.0428000000000002</v>
      </c>
      <c r="AR24" s="468">
        <v>2.0204</v>
      </c>
      <c r="AS24" s="468">
        <v>2.0606</v>
      </c>
      <c r="AT24" s="468">
        <v>2.0697000000000001</v>
      </c>
      <c r="AU24" s="468">
        <v>2.0583</v>
      </c>
      <c r="AV24" s="468">
        <v>2.0771999999999999</v>
      </c>
      <c r="AW24" s="468">
        <v>2.0979999999999999</v>
      </c>
      <c r="AX24" s="468">
        <v>2.1516000000000002</v>
      </c>
      <c r="AY24" s="468">
        <v>2.1798999999999999</v>
      </c>
      <c r="AZ24" s="355" t="s">
        <v>1339</v>
      </c>
      <c r="BA24" s="355" t="s">
        <v>1339</v>
      </c>
      <c r="BB24" s="355" t="s">
        <v>1339</v>
      </c>
      <c r="BC24" s="355" t="s">
        <v>1339</v>
      </c>
      <c r="BD24" s="355" t="s">
        <v>1339</v>
      </c>
      <c r="BE24" s="355" t="s">
        <v>1339</v>
      </c>
      <c r="BF24" s="355" t="s">
        <v>1339</v>
      </c>
      <c r="BG24" s="355" t="s">
        <v>1339</v>
      </c>
      <c r="BH24" s="355" t="s">
        <v>1339</v>
      </c>
      <c r="BI24" s="355" t="s">
        <v>1339</v>
      </c>
      <c r="BJ24" s="355" t="s">
        <v>1339</v>
      </c>
      <c r="BK24" s="355" t="s">
        <v>1339</v>
      </c>
      <c r="BL24" s="355" t="s">
        <v>1339</v>
      </c>
      <c r="BM24" s="355" t="s">
        <v>1339</v>
      </c>
      <c r="BN24" s="355" t="s">
        <v>1339</v>
      </c>
      <c r="BO24" s="355" t="s">
        <v>1339</v>
      </c>
      <c r="BP24" s="355" t="s">
        <v>1339</v>
      </c>
      <c r="BQ24" s="355" t="s">
        <v>1339</v>
      </c>
      <c r="BR24" s="355" t="s">
        <v>1339</v>
      </c>
      <c r="BS24" s="355" t="s">
        <v>1339</v>
      </c>
      <c r="BT24" s="355" t="s">
        <v>1339</v>
      </c>
      <c r="BU24" s="355" t="s">
        <v>1339</v>
      </c>
      <c r="BV24" s="355" t="s">
        <v>1339</v>
      </c>
    </row>
    <row r="25" spans="1:74" ht="11.1" customHeight="1" x14ac:dyDescent="0.2">
      <c r="A25" s="267" t="s">
        <v>1242</v>
      </c>
      <c r="B25" s="554" t="s">
        <v>1082</v>
      </c>
      <c r="C25" s="468">
        <v>0.98209999999999997</v>
      </c>
      <c r="D25" s="468">
        <v>1.0042</v>
      </c>
      <c r="E25" s="468">
        <v>1</v>
      </c>
      <c r="F25" s="468">
        <v>1.0057</v>
      </c>
      <c r="G25" s="468">
        <v>1.0177</v>
      </c>
      <c r="H25" s="468">
        <v>1.0069999999999999</v>
      </c>
      <c r="I25" s="468">
        <v>1.0111000000000001</v>
      </c>
      <c r="J25" s="468">
        <v>1.0102</v>
      </c>
      <c r="K25" s="468">
        <v>1.0133000000000001</v>
      </c>
      <c r="L25" s="468">
        <v>1.0135000000000001</v>
      </c>
      <c r="M25" s="468">
        <v>1.0068999999999999</v>
      </c>
      <c r="N25" s="468">
        <v>1.0108999999999999</v>
      </c>
      <c r="O25" s="468">
        <v>1.0174000000000001</v>
      </c>
      <c r="P25" s="468">
        <v>1.0206999999999999</v>
      </c>
      <c r="Q25" s="468">
        <v>1.0221</v>
      </c>
      <c r="R25" s="468">
        <v>1.0106999999999999</v>
      </c>
      <c r="S25" s="468">
        <v>1.0117</v>
      </c>
      <c r="T25" s="468">
        <v>1.0072000000000001</v>
      </c>
      <c r="U25" s="468">
        <v>1.0048999999999999</v>
      </c>
      <c r="V25" s="468">
        <v>1</v>
      </c>
      <c r="W25" s="468">
        <v>0.99580000000000002</v>
      </c>
      <c r="X25" s="468">
        <v>0.99450000000000005</v>
      </c>
      <c r="Y25" s="468">
        <v>0.97729999999999995</v>
      </c>
      <c r="Z25" s="468">
        <v>0.94540000000000002</v>
      </c>
      <c r="AA25" s="468">
        <v>0.95650000000000002</v>
      </c>
      <c r="AB25" s="468">
        <v>0.94379999999999997</v>
      </c>
      <c r="AC25" s="468">
        <v>0.95960000000000001</v>
      </c>
      <c r="AD25" s="468">
        <v>0.97140000000000004</v>
      </c>
      <c r="AE25" s="468">
        <v>0.94440000000000002</v>
      </c>
      <c r="AF25" s="468">
        <v>0.95240000000000002</v>
      </c>
      <c r="AG25" s="468">
        <v>0.95889999999999997</v>
      </c>
      <c r="AH25" s="468">
        <v>0.97060000000000002</v>
      </c>
      <c r="AI25" s="468">
        <v>0.93940000000000001</v>
      </c>
      <c r="AJ25" s="468">
        <v>0.9254</v>
      </c>
      <c r="AK25" s="468">
        <v>0.95679999999999998</v>
      </c>
      <c r="AL25" s="468">
        <v>0.97640000000000005</v>
      </c>
      <c r="AM25" s="468">
        <v>0.97399999999999998</v>
      </c>
      <c r="AN25" s="468">
        <v>0.96120000000000005</v>
      </c>
      <c r="AO25" s="468">
        <v>0.96</v>
      </c>
      <c r="AP25" s="468">
        <v>0.94810000000000005</v>
      </c>
      <c r="AQ25" s="468">
        <v>0.94440000000000002</v>
      </c>
      <c r="AR25" s="468">
        <v>0.93510000000000004</v>
      </c>
      <c r="AS25" s="468">
        <v>0.91569999999999996</v>
      </c>
      <c r="AT25" s="468">
        <v>0.91520000000000001</v>
      </c>
      <c r="AU25" s="468">
        <v>0.91800000000000004</v>
      </c>
      <c r="AV25" s="468">
        <v>0.93330000000000002</v>
      </c>
      <c r="AW25" s="468">
        <v>0.93330000000000002</v>
      </c>
      <c r="AX25" s="468">
        <v>0.9375</v>
      </c>
      <c r="AY25" s="468">
        <v>0.93120000000000003</v>
      </c>
      <c r="AZ25" s="355" t="s">
        <v>1339</v>
      </c>
      <c r="BA25" s="355" t="s">
        <v>1339</v>
      </c>
      <c r="BB25" s="355" t="s">
        <v>1339</v>
      </c>
      <c r="BC25" s="355" t="s">
        <v>1339</v>
      </c>
      <c r="BD25" s="355" t="s">
        <v>1339</v>
      </c>
      <c r="BE25" s="355" t="s">
        <v>1339</v>
      </c>
      <c r="BF25" s="355" t="s">
        <v>1339</v>
      </c>
      <c r="BG25" s="355" t="s">
        <v>1339</v>
      </c>
      <c r="BH25" s="355" t="s">
        <v>1339</v>
      </c>
      <c r="BI25" s="355" t="s">
        <v>1339</v>
      </c>
      <c r="BJ25" s="355" t="s">
        <v>1339</v>
      </c>
      <c r="BK25" s="355" t="s">
        <v>1339</v>
      </c>
      <c r="BL25" s="355" t="s">
        <v>1339</v>
      </c>
      <c r="BM25" s="355" t="s">
        <v>1339</v>
      </c>
      <c r="BN25" s="355" t="s">
        <v>1339</v>
      </c>
      <c r="BO25" s="355" t="s">
        <v>1339</v>
      </c>
      <c r="BP25" s="355" t="s">
        <v>1339</v>
      </c>
      <c r="BQ25" s="355" t="s">
        <v>1339</v>
      </c>
      <c r="BR25" s="355" t="s">
        <v>1339</v>
      </c>
      <c r="BS25" s="355" t="s">
        <v>1339</v>
      </c>
      <c r="BT25" s="355" t="s">
        <v>1339</v>
      </c>
      <c r="BU25" s="355" t="s">
        <v>1339</v>
      </c>
      <c r="BV25" s="355" t="s">
        <v>1339</v>
      </c>
    </row>
    <row r="26" spans="1:74" s="539" customFormat="1" ht="11.1" customHeight="1" x14ac:dyDescent="0.2">
      <c r="A26" s="267" t="s">
        <v>1243</v>
      </c>
      <c r="B26" s="554" t="s">
        <v>1084</v>
      </c>
      <c r="C26" s="468">
        <v>1.3733</v>
      </c>
      <c r="D26" s="468">
        <v>1.3786</v>
      </c>
      <c r="E26" s="468">
        <v>1.3887</v>
      </c>
      <c r="F26" s="468">
        <v>1.4108000000000001</v>
      </c>
      <c r="G26" s="468">
        <v>1.4165000000000001</v>
      </c>
      <c r="H26" s="468">
        <v>1.4157</v>
      </c>
      <c r="I26" s="468">
        <v>1.4420999999999999</v>
      </c>
      <c r="J26" s="468">
        <v>1.4354</v>
      </c>
      <c r="K26" s="468">
        <v>1.4681999999999999</v>
      </c>
      <c r="L26" s="468">
        <v>1.4693000000000001</v>
      </c>
      <c r="M26" s="468">
        <v>1.4756</v>
      </c>
      <c r="N26" s="468">
        <v>1.4885999999999999</v>
      </c>
      <c r="O26" s="468">
        <v>1.4810000000000001</v>
      </c>
      <c r="P26" s="468">
        <v>1.4883</v>
      </c>
      <c r="Q26" s="468">
        <v>1.4911000000000001</v>
      </c>
      <c r="R26" s="468">
        <v>1.4796</v>
      </c>
      <c r="S26" s="468">
        <v>1.4832000000000001</v>
      </c>
      <c r="T26" s="468">
        <v>1.4782999999999999</v>
      </c>
      <c r="U26" s="468">
        <v>1.4738</v>
      </c>
      <c r="V26" s="468">
        <v>1.4864999999999999</v>
      </c>
      <c r="W26" s="468">
        <v>1.4968999999999999</v>
      </c>
      <c r="X26" s="468">
        <v>1.494</v>
      </c>
      <c r="Y26" s="468">
        <v>1.4911000000000001</v>
      </c>
      <c r="Z26" s="468">
        <v>1.4874000000000001</v>
      </c>
      <c r="AA26" s="468">
        <v>1.5036</v>
      </c>
      <c r="AB26" s="468">
        <v>1.4944</v>
      </c>
      <c r="AC26" s="468">
        <v>1.4984</v>
      </c>
      <c r="AD26" s="468">
        <v>1.4984</v>
      </c>
      <c r="AE26" s="468">
        <v>1.5058</v>
      </c>
      <c r="AF26" s="468">
        <v>1.5065</v>
      </c>
      <c r="AG26" s="468">
        <v>1.5126999999999999</v>
      </c>
      <c r="AH26" s="468">
        <v>1.5186999999999999</v>
      </c>
      <c r="AI26" s="468">
        <v>1.5118</v>
      </c>
      <c r="AJ26" s="468">
        <v>1.5263</v>
      </c>
      <c r="AK26" s="468">
        <v>1.5347</v>
      </c>
      <c r="AL26" s="468">
        <v>1.5362</v>
      </c>
      <c r="AM26" s="468">
        <v>1.5432999999999999</v>
      </c>
      <c r="AN26" s="468">
        <v>1.5591999999999999</v>
      </c>
      <c r="AO26" s="468">
        <v>1.5641</v>
      </c>
      <c r="AP26" s="468">
        <v>1.5986</v>
      </c>
      <c r="AQ26" s="468">
        <v>1.6265000000000001</v>
      </c>
      <c r="AR26" s="468">
        <v>1.6418999999999999</v>
      </c>
      <c r="AS26" s="468">
        <v>1.6448</v>
      </c>
      <c r="AT26" s="468">
        <v>1.6640999999999999</v>
      </c>
      <c r="AU26" s="468">
        <v>1.6749000000000001</v>
      </c>
      <c r="AV26" s="468">
        <v>1.6919</v>
      </c>
      <c r="AW26" s="468">
        <v>1.6928000000000001</v>
      </c>
      <c r="AX26" s="468">
        <v>1.7056</v>
      </c>
      <c r="AY26" s="468">
        <v>1.7290000000000001</v>
      </c>
      <c r="AZ26" s="355" t="s">
        <v>1339</v>
      </c>
      <c r="BA26" s="355" t="s">
        <v>1339</v>
      </c>
      <c r="BB26" s="355" t="s">
        <v>1339</v>
      </c>
      <c r="BC26" s="355" t="s">
        <v>1339</v>
      </c>
      <c r="BD26" s="355" t="s">
        <v>1339</v>
      </c>
      <c r="BE26" s="355" t="s">
        <v>1339</v>
      </c>
      <c r="BF26" s="355" t="s">
        <v>1339</v>
      </c>
      <c r="BG26" s="355" t="s">
        <v>1339</v>
      </c>
      <c r="BH26" s="355" t="s">
        <v>1339</v>
      </c>
      <c r="BI26" s="355" t="s">
        <v>1339</v>
      </c>
      <c r="BJ26" s="355" t="s">
        <v>1339</v>
      </c>
      <c r="BK26" s="355" t="s">
        <v>1339</v>
      </c>
      <c r="BL26" s="355" t="s">
        <v>1339</v>
      </c>
      <c r="BM26" s="355" t="s">
        <v>1339</v>
      </c>
      <c r="BN26" s="355" t="s">
        <v>1339</v>
      </c>
      <c r="BO26" s="355" t="s">
        <v>1339</v>
      </c>
      <c r="BP26" s="355" t="s">
        <v>1339</v>
      </c>
      <c r="BQ26" s="355" t="s">
        <v>1339</v>
      </c>
      <c r="BR26" s="355" t="s">
        <v>1339</v>
      </c>
      <c r="BS26" s="355" t="s">
        <v>1339</v>
      </c>
      <c r="BT26" s="355" t="s">
        <v>1339</v>
      </c>
      <c r="BU26" s="355" t="s">
        <v>1339</v>
      </c>
      <c r="BV26" s="355" t="s">
        <v>1339</v>
      </c>
    </row>
    <row r="27" spans="1:74" ht="11.1" customHeight="1" x14ac:dyDescent="0.2">
      <c r="A27" s="267" t="s">
        <v>1244</v>
      </c>
      <c r="B27" s="554" t="s">
        <v>1554</v>
      </c>
      <c r="C27" s="468">
        <v>1.9816</v>
      </c>
      <c r="D27" s="468">
        <v>1.9912000000000001</v>
      </c>
      <c r="E27" s="468">
        <v>2.0131000000000001</v>
      </c>
      <c r="F27" s="468">
        <v>2.0066999999999999</v>
      </c>
      <c r="G27" s="468">
        <v>1.9883999999999999</v>
      </c>
      <c r="H27" s="468">
        <v>2.0369000000000002</v>
      </c>
      <c r="I27" s="468">
        <v>2.0503999999999998</v>
      </c>
      <c r="J27" s="468">
        <v>2.0621999999999998</v>
      </c>
      <c r="K27" s="468">
        <v>2.0838999999999999</v>
      </c>
      <c r="L27" s="468">
        <v>2.0962000000000001</v>
      </c>
      <c r="M27" s="468">
        <v>2.0872000000000002</v>
      </c>
      <c r="N27" s="468">
        <v>2.0636000000000001</v>
      </c>
      <c r="O27" s="468">
        <v>1.9799</v>
      </c>
      <c r="P27" s="468">
        <v>1.9345000000000001</v>
      </c>
      <c r="Q27" s="468">
        <v>1.9457</v>
      </c>
      <c r="R27" s="468">
        <v>1.9962</v>
      </c>
      <c r="S27" s="468">
        <v>2.0306999999999999</v>
      </c>
      <c r="T27" s="468">
        <v>2.0790000000000002</v>
      </c>
      <c r="U27" s="468">
        <v>2.1223000000000001</v>
      </c>
      <c r="V27" s="468">
        <v>2.1760999999999999</v>
      </c>
      <c r="W27" s="468">
        <v>2.1608999999999998</v>
      </c>
      <c r="X27" s="468">
        <v>2.1265000000000001</v>
      </c>
      <c r="Y27" s="468">
        <v>2.0836999999999999</v>
      </c>
      <c r="Z27" s="468">
        <v>2.0203000000000002</v>
      </c>
      <c r="AA27" s="468">
        <v>1.9669000000000001</v>
      </c>
      <c r="AB27" s="468">
        <v>1.9855</v>
      </c>
      <c r="AC27" s="468">
        <v>1.9510000000000001</v>
      </c>
      <c r="AD27" s="468">
        <v>1.9549000000000001</v>
      </c>
      <c r="AE27" s="468">
        <v>1.9301999999999999</v>
      </c>
      <c r="AF27" s="468">
        <v>1.9670000000000001</v>
      </c>
      <c r="AG27" s="468">
        <v>1.9891000000000001</v>
      </c>
      <c r="AH27" s="468">
        <v>1.9775</v>
      </c>
      <c r="AI27" s="468">
        <v>1.91</v>
      </c>
      <c r="AJ27" s="468">
        <v>1.9319999999999999</v>
      </c>
      <c r="AK27" s="468">
        <v>1.9037999999999999</v>
      </c>
      <c r="AL27" s="468">
        <v>1.8475999999999999</v>
      </c>
      <c r="AM27" s="468">
        <v>1.8552999999999999</v>
      </c>
      <c r="AN27" s="468">
        <v>1.8371</v>
      </c>
      <c r="AO27" s="468">
        <v>1.8065</v>
      </c>
      <c r="AP27" s="468">
        <v>1.8043</v>
      </c>
      <c r="AQ27" s="468">
        <v>1.7876000000000001</v>
      </c>
      <c r="AR27" s="468">
        <v>1.8140000000000001</v>
      </c>
      <c r="AS27" s="468">
        <v>1.8</v>
      </c>
      <c r="AT27" s="468">
        <v>1.8279000000000001</v>
      </c>
      <c r="AU27" s="468">
        <v>1.8395999999999999</v>
      </c>
      <c r="AV27" s="468">
        <v>1.8661000000000001</v>
      </c>
      <c r="AW27" s="468">
        <v>1.8667</v>
      </c>
      <c r="AX27" s="468">
        <v>1.8902000000000001</v>
      </c>
      <c r="AY27" s="468">
        <v>1.8809</v>
      </c>
      <c r="AZ27" s="355" t="s">
        <v>1339</v>
      </c>
      <c r="BA27" s="355" t="s">
        <v>1339</v>
      </c>
      <c r="BB27" s="355" t="s">
        <v>1339</v>
      </c>
      <c r="BC27" s="355" t="s">
        <v>1339</v>
      </c>
      <c r="BD27" s="355" t="s">
        <v>1339</v>
      </c>
      <c r="BE27" s="355" t="s">
        <v>1339</v>
      </c>
      <c r="BF27" s="355" t="s">
        <v>1339</v>
      </c>
      <c r="BG27" s="355" t="s">
        <v>1339</v>
      </c>
      <c r="BH27" s="355" t="s">
        <v>1339</v>
      </c>
      <c r="BI27" s="355" t="s">
        <v>1339</v>
      </c>
      <c r="BJ27" s="355" t="s">
        <v>1339</v>
      </c>
      <c r="BK27" s="355" t="s">
        <v>1339</v>
      </c>
      <c r="BL27" s="355" t="s">
        <v>1339</v>
      </c>
      <c r="BM27" s="355" t="s">
        <v>1339</v>
      </c>
      <c r="BN27" s="355" t="s">
        <v>1339</v>
      </c>
      <c r="BO27" s="355" t="s">
        <v>1339</v>
      </c>
      <c r="BP27" s="355" t="s">
        <v>1339</v>
      </c>
      <c r="BQ27" s="355" t="s">
        <v>1339</v>
      </c>
      <c r="BR27" s="355" t="s">
        <v>1339</v>
      </c>
      <c r="BS27" s="355" t="s">
        <v>1339</v>
      </c>
      <c r="BT27" s="355" t="s">
        <v>1339</v>
      </c>
      <c r="BU27" s="355" t="s">
        <v>1339</v>
      </c>
      <c r="BV27" s="355" t="s">
        <v>1339</v>
      </c>
    </row>
    <row r="28" spans="1:74" ht="11.1" customHeight="1" x14ac:dyDescent="0.2">
      <c r="A28" s="267"/>
      <c r="B28" s="271"/>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627"/>
      <c r="AZ28" s="353"/>
      <c r="BA28" s="353"/>
      <c r="BB28" s="353"/>
      <c r="BC28" s="353"/>
      <c r="BD28" s="353"/>
      <c r="BE28" s="353"/>
      <c r="BF28" s="353"/>
      <c r="BG28" s="353"/>
      <c r="BH28" s="353"/>
      <c r="BI28" s="353"/>
      <c r="BJ28" s="353"/>
      <c r="BK28" s="353"/>
      <c r="BL28" s="353"/>
      <c r="BM28" s="353"/>
      <c r="BN28" s="353"/>
      <c r="BO28" s="353"/>
      <c r="BP28" s="353"/>
      <c r="BQ28" s="353"/>
      <c r="BR28" s="353"/>
      <c r="BS28" s="353"/>
      <c r="BT28" s="353"/>
      <c r="BU28" s="353"/>
      <c r="BV28" s="353"/>
    </row>
    <row r="29" spans="1:74" ht="11.1" customHeight="1" x14ac:dyDescent="0.2">
      <c r="A29" s="602"/>
      <c r="B29" s="37" t="s">
        <v>1245</v>
      </c>
      <c r="C29" s="628"/>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c r="AL29" s="628"/>
      <c r="AM29" s="628"/>
      <c r="AN29" s="628"/>
      <c r="AO29" s="628"/>
      <c r="AP29" s="628"/>
      <c r="AQ29" s="628"/>
      <c r="AR29" s="628"/>
      <c r="AS29" s="628"/>
      <c r="AT29" s="628"/>
      <c r="AU29" s="628"/>
      <c r="AV29" s="628"/>
      <c r="AW29" s="628"/>
      <c r="AX29" s="628"/>
      <c r="AY29" s="628"/>
      <c r="AZ29" s="353"/>
      <c r="BA29" s="353"/>
      <c r="BB29" s="353"/>
      <c r="BC29" s="353"/>
      <c r="BD29" s="353"/>
      <c r="BE29" s="353"/>
      <c r="BF29" s="353"/>
      <c r="BG29" s="353"/>
      <c r="BH29" s="353"/>
      <c r="BI29" s="353"/>
      <c r="BJ29" s="353"/>
      <c r="BK29" s="353"/>
      <c r="BL29" s="353"/>
      <c r="BM29" s="353"/>
      <c r="BN29" s="353"/>
      <c r="BO29" s="353"/>
      <c r="BP29" s="353"/>
      <c r="BQ29" s="353"/>
      <c r="BR29" s="353"/>
      <c r="BS29" s="353"/>
      <c r="BT29" s="353"/>
      <c r="BU29" s="353"/>
      <c r="BV29" s="353"/>
    </row>
    <row r="30" spans="1:74" ht="11.1" customHeight="1" x14ac:dyDescent="0.2">
      <c r="A30" s="267" t="s">
        <v>1246</v>
      </c>
      <c r="B30" s="554" t="s">
        <v>1076</v>
      </c>
      <c r="C30" s="386">
        <v>59</v>
      </c>
      <c r="D30" s="386">
        <v>61</v>
      </c>
      <c r="E30" s="386">
        <v>86</v>
      </c>
      <c r="F30" s="386">
        <v>62</v>
      </c>
      <c r="G30" s="386">
        <v>96</v>
      </c>
      <c r="H30" s="386">
        <v>68</v>
      </c>
      <c r="I30" s="386">
        <v>76</v>
      </c>
      <c r="J30" s="386">
        <v>90</v>
      </c>
      <c r="K30" s="386">
        <v>98</v>
      </c>
      <c r="L30" s="386">
        <v>71</v>
      </c>
      <c r="M30" s="386">
        <v>86</v>
      </c>
      <c r="N30" s="386">
        <v>59</v>
      </c>
      <c r="O30" s="386">
        <v>95</v>
      </c>
      <c r="P30" s="386">
        <v>80</v>
      </c>
      <c r="Q30" s="386">
        <v>90</v>
      </c>
      <c r="R30" s="386">
        <v>87</v>
      </c>
      <c r="S30" s="386">
        <v>79</v>
      </c>
      <c r="T30" s="386">
        <v>78</v>
      </c>
      <c r="U30" s="386">
        <v>89</v>
      </c>
      <c r="V30" s="386">
        <v>50</v>
      </c>
      <c r="W30" s="386">
        <v>80</v>
      </c>
      <c r="X30" s="386">
        <v>74</v>
      </c>
      <c r="Y30" s="386">
        <v>65</v>
      </c>
      <c r="Z30" s="386">
        <v>49</v>
      </c>
      <c r="AA30" s="386">
        <v>61</v>
      </c>
      <c r="AB30" s="386">
        <v>73</v>
      </c>
      <c r="AC30" s="386">
        <v>76</v>
      </c>
      <c r="AD30" s="386">
        <v>72</v>
      </c>
      <c r="AE30" s="386">
        <v>59</v>
      </c>
      <c r="AF30" s="386">
        <v>57</v>
      </c>
      <c r="AG30" s="386">
        <v>64</v>
      </c>
      <c r="AH30" s="386">
        <v>52</v>
      </c>
      <c r="AI30" s="386">
        <v>47</v>
      </c>
      <c r="AJ30" s="386">
        <v>53</v>
      </c>
      <c r="AK30" s="386">
        <v>52</v>
      </c>
      <c r="AL30" s="386">
        <v>62</v>
      </c>
      <c r="AM30" s="386">
        <v>43</v>
      </c>
      <c r="AN30" s="386">
        <v>63</v>
      </c>
      <c r="AO30" s="386">
        <v>94</v>
      </c>
      <c r="AP30" s="386">
        <v>77</v>
      </c>
      <c r="AQ30" s="386">
        <v>66</v>
      </c>
      <c r="AR30" s="386">
        <v>92</v>
      </c>
      <c r="AS30" s="386">
        <v>79</v>
      </c>
      <c r="AT30" s="386">
        <v>71</v>
      </c>
      <c r="AU30" s="386">
        <v>68</v>
      </c>
      <c r="AV30" s="386">
        <v>92</v>
      </c>
      <c r="AW30" s="386">
        <v>82</v>
      </c>
      <c r="AX30" s="386">
        <v>78</v>
      </c>
      <c r="AY30" s="386">
        <v>73</v>
      </c>
      <c r="AZ30" s="355" t="s">
        <v>1339</v>
      </c>
      <c r="BA30" s="355" t="s">
        <v>1339</v>
      </c>
      <c r="BB30" s="355" t="s">
        <v>1339</v>
      </c>
      <c r="BC30" s="355" t="s">
        <v>1339</v>
      </c>
      <c r="BD30" s="355" t="s">
        <v>1339</v>
      </c>
      <c r="BE30" s="355" t="s">
        <v>1339</v>
      </c>
      <c r="BF30" s="355" t="s">
        <v>1339</v>
      </c>
      <c r="BG30" s="355" t="s">
        <v>1339</v>
      </c>
      <c r="BH30" s="355" t="s">
        <v>1339</v>
      </c>
      <c r="BI30" s="355" t="s">
        <v>1339</v>
      </c>
      <c r="BJ30" s="355" t="s">
        <v>1339</v>
      </c>
      <c r="BK30" s="355" t="s">
        <v>1339</v>
      </c>
      <c r="BL30" s="355" t="s">
        <v>1339</v>
      </c>
      <c r="BM30" s="355" t="s">
        <v>1339</v>
      </c>
      <c r="BN30" s="355" t="s">
        <v>1339</v>
      </c>
      <c r="BO30" s="355" t="s">
        <v>1339</v>
      </c>
      <c r="BP30" s="355" t="s">
        <v>1339</v>
      </c>
      <c r="BQ30" s="355" t="s">
        <v>1339</v>
      </c>
      <c r="BR30" s="355" t="s">
        <v>1339</v>
      </c>
      <c r="BS30" s="355" t="s">
        <v>1339</v>
      </c>
      <c r="BT30" s="355" t="s">
        <v>1339</v>
      </c>
      <c r="BU30" s="355" t="s">
        <v>1339</v>
      </c>
      <c r="BV30" s="355" t="s">
        <v>1339</v>
      </c>
    </row>
    <row r="31" spans="1:74" ht="11.1" customHeight="1" x14ac:dyDescent="0.2">
      <c r="A31" s="267" t="s">
        <v>1247</v>
      </c>
      <c r="B31" s="554" t="s">
        <v>1078</v>
      </c>
      <c r="C31" s="386">
        <v>35</v>
      </c>
      <c r="D31" s="386">
        <v>49</v>
      </c>
      <c r="E31" s="386">
        <v>71</v>
      </c>
      <c r="F31" s="386">
        <v>40</v>
      </c>
      <c r="G31" s="386">
        <v>65</v>
      </c>
      <c r="H31" s="386">
        <v>84</v>
      </c>
      <c r="I31" s="386">
        <v>92</v>
      </c>
      <c r="J31" s="386">
        <v>93</v>
      </c>
      <c r="K31" s="386">
        <v>82</v>
      </c>
      <c r="L31" s="386">
        <v>95</v>
      </c>
      <c r="M31" s="386">
        <v>78</v>
      </c>
      <c r="N31" s="386">
        <v>40</v>
      </c>
      <c r="O31" s="386">
        <v>89</v>
      </c>
      <c r="P31" s="386">
        <v>83</v>
      </c>
      <c r="Q31" s="386">
        <v>86</v>
      </c>
      <c r="R31" s="386">
        <v>100</v>
      </c>
      <c r="S31" s="386">
        <v>99</v>
      </c>
      <c r="T31" s="386">
        <v>112</v>
      </c>
      <c r="U31" s="386">
        <v>115</v>
      </c>
      <c r="V31" s="386">
        <v>104</v>
      </c>
      <c r="W31" s="386">
        <v>87</v>
      </c>
      <c r="X31" s="386">
        <v>60</v>
      </c>
      <c r="Y31" s="386">
        <v>79</v>
      </c>
      <c r="Z31" s="386">
        <v>77</v>
      </c>
      <c r="AA31" s="386">
        <v>40</v>
      </c>
      <c r="AB31" s="386">
        <v>67</v>
      </c>
      <c r="AC31" s="386">
        <v>57</v>
      </c>
      <c r="AD31" s="386">
        <v>74</v>
      </c>
      <c r="AE31" s="386">
        <v>102</v>
      </c>
      <c r="AF31" s="386">
        <v>78</v>
      </c>
      <c r="AG31" s="386">
        <v>87</v>
      </c>
      <c r="AH31" s="386">
        <v>94</v>
      </c>
      <c r="AI31" s="386">
        <v>85</v>
      </c>
      <c r="AJ31" s="386">
        <v>75</v>
      </c>
      <c r="AK31" s="386">
        <v>44</v>
      </c>
      <c r="AL31" s="386">
        <v>69</v>
      </c>
      <c r="AM31" s="386">
        <v>40</v>
      </c>
      <c r="AN31" s="386">
        <v>38</v>
      </c>
      <c r="AO31" s="386">
        <v>68</v>
      </c>
      <c r="AP31" s="386">
        <v>78</v>
      </c>
      <c r="AQ31" s="386">
        <v>66</v>
      </c>
      <c r="AR31" s="386">
        <v>78</v>
      </c>
      <c r="AS31" s="386">
        <v>70</v>
      </c>
      <c r="AT31" s="386">
        <v>72</v>
      </c>
      <c r="AU31" s="386">
        <v>76</v>
      </c>
      <c r="AV31" s="386">
        <v>74</v>
      </c>
      <c r="AW31" s="386">
        <v>74</v>
      </c>
      <c r="AX31" s="386">
        <v>74</v>
      </c>
      <c r="AY31" s="386">
        <v>70</v>
      </c>
      <c r="AZ31" s="355" t="s">
        <v>1339</v>
      </c>
      <c r="BA31" s="355" t="s">
        <v>1339</v>
      </c>
      <c r="BB31" s="355" t="s">
        <v>1339</v>
      </c>
      <c r="BC31" s="355" t="s">
        <v>1339</v>
      </c>
      <c r="BD31" s="355" t="s">
        <v>1339</v>
      </c>
      <c r="BE31" s="355" t="s">
        <v>1339</v>
      </c>
      <c r="BF31" s="355" t="s">
        <v>1339</v>
      </c>
      <c r="BG31" s="355" t="s">
        <v>1339</v>
      </c>
      <c r="BH31" s="355" t="s">
        <v>1339</v>
      </c>
      <c r="BI31" s="355" t="s">
        <v>1339</v>
      </c>
      <c r="BJ31" s="355" t="s">
        <v>1339</v>
      </c>
      <c r="BK31" s="355" t="s">
        <v>1339</v>
      </c>
      <c r="BL31" s="355" t="s">
        <v>1339</v>
      </c>
      <c r="BM31" s="355" t="s">
        <v>1339</v>
      </c>
      <c r="BN31" s="355" t="s">
        <v>1339</v>
      </c>
      <c r="BO31" s="355" t="s">
        <v>1339</v>
      </c>
      <c r="BP31" s="355" t="s">
        <v>1339</v>
      </c>
      <c r="BQ31" s="355" t="s">
        <v>1339</v>
      </c>
      <c r="BR31" s="355" t="s">
        <v>1339</v>
      </c>
      <c r="BS31" s="355" t="s">
        <v>1339</v>
      </c>
      <c r="BT31" s="355" t="s">
        <v>1339</v>
      </c>
      <c r="BU31" s="355" t="s">
        <v>1339</v>
      </c>
      <c r="BV31" s="355" t="s">
        <v>1339</v>
      </c>
    </row>
    <row r="32" spans="1:74" ht="11.1" customHeight="1" x14ac:dyDescent="0.2">
      <c r="A32" s="267" t="s">
        <v>1248</v>
      </c>
      <c r="B32" s="554" t="s">
        <v>1080</v>
      </c>
      <c r="C32" s="386">
        <v>98</v>
      </c>
      <c r="D32" s="386">
        <v>116</v>
      </c>
      <c r="E32" s="386">
        <v>118</v>
      </c>
      <c r="F32" s="386">
        <v>151</v>
      </c>
      <c r="G32" s="386">
        <v>131</v>
      </c>
      <c r="H32" s="386">
        <v>112</v>
      </c>
      <c r="I32" s="386">
        <v>138</v>
      </c>
      <c r="J32" s="386">
        <v>165</v>
      </c>
      <c r="K32" s="386">
        <v>146</v>
      </c>
      <c r="L32" s="386">
        <v>133</v>
      </c>
      <c r="M32" s="386">
        <v>146</v>
      </c>
      <c r="N32" s="386">
        <v>142</v>
      </c>
      <c r="O32" s="386">
        <v>152</v>
      </c>
      <c r="P32" s="386">
        <v>146</v>
      </c>
      <c r="Q32" s="386">
        <v>162</v>
      </c>
      <c r="R32" s="386">
        <v>147</v>
      </c>
      <c r="S32" s="386">
        <v>128</v>
      </c>
      <c r="T32" s="386">
        <v>147</v>
      </c>
      <c r="U32" s="386">
        <v>135</v>
      </c>
      <c r="V32" s="386">
        <v>125</v>
      </c>
      <c r="W32" s="386">
        <v>111</v>
      </c>
      <c r="X32" s="386">
        <v>125</v>
      </c>
      <c r="Y32" s="386">
        <v>119</v>
      </c>
      <c r="Z32" s="386">
        <v>66</v>
      </c>
      <c r="AA32" s="386">
        <v>134</v>
      </c>
      <c r="AB32" s="386">
        <v>136</v>
      </c>
      <c r="AC32" s="386">
        <v>132</v>
      </c>
      <c r="AD32" s="386">
        <v>136</v>
      </c>
      <c r="AE32" s="386">
        <v>124</v>
      </c>
      <c r="AF32" s="386">
        <v>123</v>
      </c>
      <c r="AG32" s="386">
        <v>133</v>
      </c>
      <c r="AH32" s="386">
        <v>116</v>
      </c>
      <c r="AI32" s="386">
        <v>126</v>
      </c>
      <c r="AJ32" s="386">
        <v>93</v>
      </c>
      <c r="AK32" s="386">
        <v>88</v>
      </c>
      <c r="AL32" s="386">
        <v>91</v>
      </c>
      <c r="AM32" s="386">
        <v>129</v>
      </c>
      <c r="AN32" s="386">
        <v>100</v>
      </c>
      <c r="AO32" s="386">
        <v>140</v>
      </c>
      <c r="AP32" s="386">
        <v>130</v>
      </c>
      <c r="AQ32" s="386">
        <v>120</v>
      </c>
      <c r="AR32" s="386">
        <v>115</v>
      </c>
      <c r="AS32" s="386">
        <v>105</v>
      </c>
      <c r="AT32" s="386">
        <v>99</v>
      </c>
      <c r="AU32" s="386">
        <v>100</v>
      </c>
      <c r="AV32" s="386">
        <v>101</v>
      </c>
      <c r="AW32" s="386">
        <v>102</v>
      </c>
      <c r="AX32" s="386">
        <v>102</v>
      </c>
      <c r="AY32" s="386">
        <v>95</v>
      </c>
      <c r="AZ32" s="355" t="s">
        <v>1339</v>
      </c>
      <c r="BA32" s="355" t="s">
        <v>1339</v>
      </c>
      <c r="BB32" s="355" t="s">
        <v>1339</v>
      </c>
      <c r="BC32" s="355" t="s">
        <v>1339</v>
      </c>
      <c r="BD32" s="355" t="s">
        <v>1339</v>
      </c>
      <c r="BE32" s="355" t="s">
        <v>1339</v>
      </c>
      <c r="BF32" s="355" t="s">
        <v>1339</v>
      </c>
      <c r="BG32" s="355" t="s">
        <v>1339</v>
      </c>
      <c r="BH32" s="355" t="s">
        <v>1339</v>
      </c>
      <c r="BI32" s="355" t="s">
        <v>1339</v>
      </c>
      <c r="BJ32" s="355" t="s">
        <v>1339</v>
      </c>
      <c r="BK32" s="355" t="s">
        <v>1339</v>
      </c>
      <c r="BL32" s="355" t="s">
        <v>1339</v>
      </c>
      <c r="BM32" s="355" t="s">
        <v>1339</v>
      </c>
      <c r="BN32" s="355" t="s">
        <v>1339</v>
      </c>
      <c r="BO32" s="355" t="s">
        <v>1339</v>
      </c>
      <c r="BP32" s="355" t="s">
        <v>1339</v>
      </c>
      <c r="BQ32" s="355" t="s">
        <v>1339</v>
      </c>
      <c r="BR32" s="355" t="s">
        <v>1339</v>
      </c>
      <c r="BS32" s="355" t="s">
        <v>1339</v>
      </c>
      <c r="BT32" s="355" t="s">
        <v>1339</v>
      </c>
      <c r="BU32" s="355" t="s">
        <v>1339</v>
      </c>
      <c r="BV32" s="355" t="s">
        <v>1339</v>
      </c>
    </row>
    <row r="33" spans="1:74" ht="11.1" customHeight="1" x14ac:dyDescent="0.2">
      <c r="A33" s="267" t="s">
        <v>1249</v>
      </c>
      <c r="B33" s="554" t="s">
        <v>1082</v>
      </c>
      <c r="C33" s="386">
        <v>43</v>
      </c>
      <c r="D33" s="386">
        <v>38</v>
      </c>
      <c r="E33" s="386">
        <v>57</v>
      </c>
      <c r="F33" s="386">
        <v>40</v>
      </c>
      <c r="G33" s="386">
        <v>57</v>
      </c>
      <c r="H33" s="386">
        <v>54</v>
      </c>
      <c r="I33" s="386">
        <v>61</v>
      </c>
      <c r="J33" s="386">
        <v>46</v>
      </c>
      <c r="K33" s="386">
        <v>59</v>
      </c>
      <c r="L33" s="386">
        <v>64</v>
      </c>
      <c r="M33" s="386">
        <v>47</v>
      </c>
      <c r="N33" s="386">
        <v>60</v>
      </c>
      <c r="O33" s="386">
        <v>54</v>
      </c>
      <c r="P33" s="386">
        <v>56</v>
      </c>
      <c r="Q33" s="386">
        <v>64</v>
      </c>
      <c r="R33" s="386">
        <v>57</v>
      </c>
      <c r="S33" s="386">
        <v>41</v>
      </c>
      <c r="T33" s="386">
        <v>33</v>
      </c>
      <c r="U33" s="386">
        <v>46</v>
      </c>
      <c r="V33" s="386">
        <v>39</v>
      </c>
      <c r="W33" s="386">
        <v>53</v>
      </c>
      <c r="X33" s="386">
        <v>44</v>
      </c>
      <c r="Y33" s="386">
        <v>46</v>
      </c>
      <c r="Z33" s="386">
        <v>38</v>
      </c>
      <c r="AA33" s="386">
        <v>37</v>
      </c>
      <c r="AB33" s="386">
        <v>40</v>
      </c>
      <c r="AC33" s="386">
        <v>37</v>
      </c>
      <c r="AD33" s="386">
        <v>41</v>
      </c>
      <c r="AE33" s="386">
        <v>36</v>
      </c>
      <c r="AF33" s="386">
        <v>38</v>
      </c>
      <c r="AG33" s="386">
        <v>26</v>
      </c>
      <c r="AH33" s="386">
        <v>32</v>
      </c>
      <c r="AI33" s="386">
        <v>38</v>
      </c>
      <c r="AJ33" s="386">
        <v>36</v>
      </c>
      <c r="AK33" s="386">
        <v>30</v>
      </c>
      <c r="AL33" s="386">
        <v>24</v>
      </c>
      <c r="AM33" s="386">
        <v>32</v>
      </c>
      <c r="AN33" s="386">
        <v>20</v>
      </c>
      <c r="AO33" s="386">
        <v>46</v>
      </c>
      <c r="AP33" s="386">
        <v>37</v>
      </c>
      <c r="AQ33" s="386">
        <v>52</v>
      </c>
      <c r="AR33" s="386">
        <v>46</v>
      </c>
      <c r="AS33" s="386">
        <v>55</v>
      </c>
      <c r="AT33" s="386">
        <v>58</v>
      </c>
      <c r="AU33" s="386">
        <v>57</v>
      </c>
      <c r="AV33" s="386">
        <v>46</v>
      </c>
      <c r="AW33" s="386">
        <v>65</v>
      </c>
      <c r="AX33" s="386">
        <v>48</v>
      </c>
      <c r="AY33" s="386">
        <v>44</v>
      </c>
      <c r="AZ33" s="355" t="s">
        <v>1339</v>
      </c>
      <c r="BA33" s="355" t="s">
        <v>1339</v>
      </c>
      <c r="BB33" s="355" t="s">
        <v>1339</v>
      </c>
      <c r="BC33" s="355" t="s">
        <v>1339</v>
      </c>
      <c r="BD33" s="355" t="s">
        <v>1339</v>
      </c>
      <c r="BE33" s="355" t="s">
        <v>1339</v>
      </c>
      <c r="BF33" s="355" t="s">
        <v>1339</v>
      </c>
      <c r="BG33" s="355" t="s">
        <v>1339</v>
      </c>
      <c r="BH33" s="355" t="s">
        <v>1339</v>
      </c>
      <c r="BI33" s="355" t="s">
        <v>1339</v>
      </c>
      <c r="BJ33" s="355" t="s">
        <v>1339</v>
      </c>
      <c r="BK33" s="355" t="s">
        <v>1339</v>
      </c>
      <c r="BL33" s="355" t="s">
        <v>1339</v>
      </c>
      <c r="BM33" s="355" t="s">
        <v>1339</v>
      </c>
      <c r="BN33" s="355" t="s">
        <v>1339</v>
      </c>
      <c r="BO33" s="355" t="s">
        <v>1339</v>
      </c>
      <c r="BP33" s="355" t="s">
        <v>1339</v>
      </c>
      <c r="BQ33" s="355" t="s">
        <v>1339</v>
      </c>
      <c r="BR33" s="355" t="s">
        <v>1339</v>
      </c>
      <c r="BS33" s="355" t="s">
        <v>1339</v>
      </c>
      <c r="BT33" s="355" t="s">
        <v>1339</v>
      </c>
      <c r="BU33" s="355" t="s">
        <v>1339</v>
      </c>
      <c r="BV33" s="355" t="s">
        <v>1339</v>
      </c>
    </row>
    <row r="34" spans="1:74" ht="11.1" customHeight="1" x14ac:dyDescent="0.2">
      <c r="A34" s="267" t="s">
        <v>1250</v>
      </c>
      <c r="B34" s="554" t="s">
        <v>1084</v>
      </c>
      <c r="C34" s="386">
        <v>454</v>
      </c>
      <c r="D34" s="386">
        <v>434</v>
      </c>
      <c r="E34" s="386">
        <v>477</v>
      </c>
      <c r="F34" s="386">
        <v>512</v>
      </c>
      <c r="G34" s="386">
        <v>503</v>
      </c>
      <c r="H34" s="386">
        <v>538</v>
      </c>
      <c r="I34" s="386">
        <v>554</v>
      </c>
      <c r="J34" s="386">
        <v>564</v>
      </c>
      <c r="K34" s="386">
        <v>523</v>
      </c>
      <c r="L34" s="386">
        <v>585</v>
      </c>
      <c r="M34" s="386">
        <v>530</v>
      </c>
      <c r="N34" s="386">
        <v>506</v>
      </c>
      <c r="O34" s="386">
        <v>553</v>
      </c>
      <c r="P34" s="386">
        <v>449</v>
      </c>
      <c r="Q34" s="386">
        <v>587</v>
      </c>
      <c r="R34" s="386">
        <v>540</v>
      </c>
      <c r="S34" s="386">
        <v>561</v>
      </c>
      <c r="T34" s="386">
        <v>471</v>
      </c>
      <c r="U34" s="386">
        <v>529</v>
      </c>
      <c r="V34" s="386">
        <v>522</v>
      </c>
      <c r="W34" s="386">
        <v>477</v>
      </c>
      <c r="X34" s="386">
        <v>565</v>
      </c>
      <c r="Y34" s="386">
        <v>453</v>
      </c>
      <c r="Z34" s="386">
        <v>454</v>
      </c>
      <c r="AA34" s="386">
        <v>495</v>
      </c>
      <c r="AB34" s="386">
        <v>551</v>
      </c>
      <c r="AC34" s="386">
        <v>517</v>
      </c>
      <c r="AD34" s="386">
        <v>555</v>
      </c>
      <c r="AE34" s="386">
        <v>524</v>
      </c>
      <c r="AF34" s="386">
        <v>482</v>
      </c>
      <c r="AG34" s="386">
        <v>592</v>
      </c>
      <c r="AH34" s="386">
        <v>532</v>
      </c>
      <c r="AI34" s="386">
        <v>482</v>
      </c>
      <c r="AJ34" s="386">
        <v>526</v>
      </c>
      <c r="AK34" s="386">
        <v>512</v>
      </c>
      <c r="AL34" s="386">
        <v>456</v>
      </c>
      <c r="AM34" s="386">
        <v>524</v>
      </c>
      <c r="AN34" s="386">
        <v>517</v>
      </c>
      <c r="AO34" s="386">
        <v>505</v>
      </c>
      <c r="AP34" s="386">
        <v>567</v>
      </c>
      <c r="AQ34" s="386">
        <v>487</v>
      </c>
      <c r="AR34" s="386">
        <v>450</v>
      </c>
      <c r="AS34" s="386">
        <v>415</v>
      </c>
      <c r="AT34" s="386">
        <v>515</v>
      </c>
      <c r="AU34" s="386">
        <v>475</v>
      </c>
      <c r="AV34" s="386">
        <v>455</v>
      </c>
      <c r="AW34" s="386">
        <v>470</v>
      </c>
      <c r="AX34" s="386">
        <v>444</v>
      </c>
      <c r="AY34" s="386">
        <v>426</v>
      </c>
      <c r="AZ34" s="355" t="s">
        <v>1339</v>
      </c>
      <c r="BA34" s="355" t="s">
        <v>1339</v>
      </c>
      <c r="BB34" s="355" t="s">
        <v>1339</v>
      </c>
      <c r="BC34" s="355" t="s">
        <v>1339</v>
      </c>
      <c r="BD34" s="355" t="s">
        <v>1339</v>
      </c>
      <c r="BE34" s="355" t="s">
        <v>1339</v>
      </c>
      <c r="BF34" s="355" t="s">
        <v>1339</v>
      </c>
      <c r="BG34" s="355" t="s">
        <v>1339</v>
      </c>
      <c r="BH34" s="355" t="s">
        <v>1339</v>
      </c>
      <c r="BI34" s="355" t="s">
        <v>1339</v>
      </c>
      <c r="BJ34" s="355" t="s">
        <v>1339</v>
      </c>
      <c r="BK34" s="355" t="s">
        <v>1339</v>
      </c>
      <c r="BL34" s="355" t="s">
        <v>1339</v>
      </c>
      <c r="BM34" s="355" t="s">
        <v>1339</v>
      </c>
      <c r="BN34" s="355" t="s">
        <v>1339</v>
      </c>
      <c r="BO34" s="355" t="s">
        <v>1339</v>
      </c>
      <c r="BP34" s="355" t="s">
        <v>1339</v>
      </c>
      <c r="BQ34" s="355" t="s">
        <v>1339</v>
      </c>
      <c r="BR34" s="355" t="s">
        <v>1339</v>
      </c>
      <c r="BS34" s="355" t="s">
        <v>1339</v>
      </c>
      <c r="BT34" s="355" t="s">
        <v>1339</v>
      </c>
      <c r="BU34" s="355" t="s">
        <v>1339</v>
      </c>
      <c r="BV34" s="355" t="s">
        <v>1339</v>
      </c>
    </row>
    <row r="35" spans="1:74" ht="11.1" customHeight="1" x14ac:dyDescent="0.2">
      <c r="A35" s="267" t="s">
        <v>1251</v>
      </c>
      <c r="B35" s="554" t="s">
        <v>1554</v>
      </c>
      <c r="C35" s="386">
        <v>201</v>
      </c>
      <c r="D35" s="386">
        <v>204</v>
      </c>
      <c r="E35" s="386">
        <v>254</v>
      </c>
      <c r="F35" s="386">
        <v>235</v>
      </c>
      <c r="G35" s="386">
        <v>255</v>
      </c>
      <c r="H35" s="386">
        <v>302</v>
      </c>
      <c r="I35" s="386">
        <v>244</v>
      </c>
      <c r="J35" s="386">
        <v>279</v>
      </c>
      <c r="K35" s="386">
        <v>325</v>
      </c>
      <c r="L35" s="386">
        <v>364</v>
      </c>
      <c r="M35" s="386">
        <v>221</v>
      </c>
      <c r="N35" s="386">
        <v>240</v>
      </c>
      <c r="O35" s="386">
        <v>252</v>
      </c>
      <c r="P35" s="386">
        <v>216</v>
      </c>
      <c r="Q35" s="386">
        <v>255</v>
      </c>
      <c r="R35" s="386">
        <v>281</v>
      </c>
      <c r="S35" s="386">
        <v>257</v>
      </c>
      <c r="T35" s="386">
        <v>272</v>
      </c>
      <c r="U35" s="386">
        <v>226</v>
      </c>
      <c r="V35" s="386">
        <v>225</v>
      </c>
      <c r="W35" s="386">
        <v>283</v>
      </c>
      <c r="X35" s="386">
        <v>260</v>
      </c>
      <c r="Y35" s="386">
        <v>200</v>
      </c>
      <c r="Z35" s="386">
        <v>193</v>
      </c>
      <c r="AA35" s="386">
        <v>181</v>
      </c>
      <c r="AB35" s="386">
        <v>184</v>
      </c>
      <c r="AC35" s="386">
        <v>194</v>
      </c>
      <c r="AD35" s="386">
        <v>176</v>
      </c>
      <c r="AE35" s="386">
        <v>179</v>
      </c>
      <c r="AF35" s="386">
        <v>199</v>
      </c>
      <c r="AG35" s="386">
        <v>201</v>
      </c>
      <c r="AH35" s="386">
        <v>211</v>
      </c>
      <c r="AI35" s="386">
        <v>193</v>
      </c>
      <c r="AJ35" s="386">
        <v>164</v>
      </c>
      <c r="AK35" s="386">
        <v>170</v>
      </c>
      <c r="AL35" s="386">
        <v>178</v>
      </c>
      <c r="AM35" s="386">
        <v>180</v>
      </c>
      <c r="AN35" s="386">
        <v>168</v>
      </c>
      <c r="AO35" s="386">
        <v>184</v>
      </c>
      <c r="AP35" s="386">
        <v>199</v>
      </c>
      <c r="AQ35" s="386">
        <v>237</v>
      </c>
      <c r="AR35" s="386">
        <v>214</v>
      </c>
      <c r="AS35" s="386">
        <v>199</v>
      </c>
      <c r="AT35" s="386">
        <v>218</v>
      </c>
      <c r="AU35" s="386">
        <v>203</v>
      </c>
      <c r="AV35" s="386">
        <v>204</v>
      </c>
      <c r="AW35" s="386">
        <v>205</v>
      </c>
      <c r="AX35" s="386">
        <v>206</v>
      </c>
      <c r="AY35" s="386">
        <v>203</v>
      </c>
      <c r="AZ35" s="355" t="s">
        <v>1339</v>
      </c>
      <c r="BA35" s="355" t="s">
        <v>1339</v>
      </c>
      <c r="BB35" s="355" t="s">
        <v>1339</v>
      </c>
      <c r="BC35" s="355" t="s">
        <v>1339</v>
      </c>
      <c r="BD35" s="355" t="s">
        <v>1339</v>
      </c>
      <c r="BE35" s="355" t="s">
        <v>1339</v>
      </c>
      <c r="BF35" s="355" t="s">
        <v>1339</v>
      </c>
      <c r="BG35" s="355" t="s">
        <v>1339</v>
      </c>
      <c r="BH35" s="355" t="s">
        <v>1339</v>
      </c>
      <c r="BI35" s="355" t="s">
        <v>1339</v>
      </c>
      <c r="BJ35" s="355" t="s">
        <v>1339</v>
      </c>
      <c r="BK35" s="355" t="s">
        <v>1339</v>
      </c>
      <c r="BL35" s="355" t="s">
        <v>1339</v>
      </c>
      <c r="BM35" s="355" t="s">
        <v>1339</v>
      </c>
      <c r="BN35" s="355" t="s">
        <v>1339</v>
      </c>
      <c r="BO35" s="355" t="s">
        <v>1339</v>
      </c>
      <c r="BP35" s="355" t="s">
        <v>1339</v>
      </c>
      <c r="BQ35" s="355" t="s">
        <v>1339</v>
      </c>
      <c r="BR35" s="355" t="s">
        <v>1339</v>
      </c>
      <c r="BS35" s="355" t="s">
        <v>1339</v>
      </c>
      <c r="BT35" s="355" t="s">
        <v>1339</v>
      </c>
      <c r="BU35" s="355" t="s">
        <v>1339</v>
      </c>
      <c r="BV35" s="355" t="s">
        <v>1339</v>
      </c>
    </row>
    <row r="36" spans="1:74" ht="11.1"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53"/>
      <c r="BA36" s="353"/>
      <c r="BB36" s="353"/>
      <c r="BC36" s="353"/>
      <c r="BD36" s="353"/>
      <c r="BE36" s="353"/>
      <c r="BF36" s="353"/>
      <c r="BG36" s="353"/>
      <c r="BH36" s="353"/>
      <c r="BI36" s="353"/>
      <c r="BJ36" s="353"/>
      <c r="BK36" s="353"/>
      <c r="BL36" s="353"/>
      <c r="BM36" s="353"/>
      <c r="BN36" s="353"/>
      <c r="BO36" s="353"/>
      <c r="BP36" s="353"/>
      <c r="BQ36" s="353"/>
      <c r="BR36" s="353"/>
      <c r="BS36" s="353"/>
      <c r="BT36" s="353"/>
      <c r="BU36" s="353"/>
      <c r="BV36" s="353"/>
    </row>
    <row r="37" spans="1:74" s="539" customFormat="1" ht="11.1" customHeight="1" x14ac:dyDescent="0.2">
      <c r="A37" s="267"/>
      <c r="B37" s="37" t="s">
        <v>1252</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53"/>
      <c r="BA37" s="353"/>
      <c r="BB37" s="353"/>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7" t="s">
        <v>1253</v>
      </c>
      <c r="B38" s="554" t="s">
        <v>1076</v>
      </c>
      <c r="C38" s="386">
        <v>427</v>
      </c>
      <c r="D38" s="386">
        <v>452</v>
      </c>
      <c r="E38" s="386">
        <v>453</v>
      </c>
      <c r="F38" s="386">
        <v>481</v>
      </c>
      <c r="G38" s="386">
        <v>479</v>
      </c>
      <c r="H38" s="386">
        <v>505</v>
      </c>
      <c r="I38" s="386">
        <v>518</v>
      </c>
      <c r="J38" s="386">
        <v>517</v>
      </c>
      <c r="K38" s="386">
        <v>505</v>
      </c>
      <c r="L38" s="386">
        <v>531</v>
      </c>
      <c r="M38" s="386">
        <v>540</v>
      </c>
      <c r="N38" s="386">
        <v>577</v>
      </c>
      <c r="O38" s="386">
        <v>578</v>
      </c>
      <c r="P38" s="386">
        <v>593</v>
      </c>
      <c r="Q38" s="386">
        <v>597</v>
      </c>
      <c r="R38" s="386">
        <v>606</v>
      </c>
      <c r="S38" s="386">
        <v>621</v>
      </c>
      <c r="T38" s="386">
        <v>633</v>
      </c>
      <c r="U38" s="386">
        <v>632</v>
      </c>
      <c r="V38" s="386">
        <v>662</v>
      </c>
      <c r="W38" s="386">
        <v>656</v>
      </c>
      <c r="X38" s="386">
        <v>654</v>
      </c>
      <c r="Y38" s="386">
        <v>662</v>
      </c>
      <c r="Z38" s="386">
        <v>688</v>
      </c>
      <c r="AA38" s="386">
        <v>703</v>
      </c>
      <c r="AB38" s="386">
        <v>711</v>
      </c>
      <c r="AC38" s="386">
        <v>715</v>
      </c>
      <c r="AD38" s="386">
        <v>720</v>
      </c>
      <c r="AE38" s="386">
        <v>733</v>
      </c>
      <c r="AF38" s="386">
        <v>745</v>
      </c>
      <c r="AG38" s="386">
        <v>749</v>
      </c>
      <c r="AH38" s="386">
        <v>762</v>
      </c>
      <c r="AI38" s="386">
        <v>776</v>
      </c>
      <c r="AJ38" s="386">
        <v>784</v>
      </c>
      <c r="AK38" s="386">
        <v>796</v>
      </c>
      <c r="AL38" s="386">
        <v>797</v>
      </c>
      <c r="AM38" s="386">
        <v>818</v>
      </c>
      <c r="AN38" s="386">
        <v>819</v>
      </c>
      <c r="AO38" s="386">
        <v>791</v>
      </c>
      <c r="AP38" s="386">
        <v>783</v>
      </c>
      <c r="AQ38" s="386">
        <v>784</v>
      </c>
      <c r="AR38" s="386">
        <v>758</v>
      </c>
      <c r="AS38" s="386">
        <v>744</v>
      </c>
      <c r="AT38" s="386">
        <v>740</v>
      </c>
      <c r="AU38" s="386">
        <v>740</v>
      </c>
      <c r="AV38" s="386">
        <v>716</v>
      </c>
      <c r="AW38" s="386">
        <v>703</v>
      </c>
      <c r="AX38" s="386">
        <v>698</v>
      </c>
      <c r="AY38" s="386">
        <v>697</v>
      </c>
      <c r="AZ38" s="355" t="s">
        <v>1339</v>
      </c>
      <c r="BA38" s="355" t="s">
        <v>1339</v>
      </c>
      <c r="BB38" s="355" t="s">
        <v>1339</v>
      </c>
      <c r="BC38" s="355" t="s">
        <v>1339</v>
      </c>
      <c r="BD38" s="355" t="s">
        <v>1339</v>
      </c>
      <c r="BE38" s="355" t="s">
        <v>1339</v>
      </c>
      <c r="BF38" s="355" t="s">
        <v>1339</v>
      </c>
      <c r="BG38" s="355" t="s">
        <v>1339</v>
      </c>
      <c r="BH38" s="355" t="s">
        <v>1339</v>
      </c>
      <c r="BI38" s="355" t="s">
        <v>1339</v>
      </c>
      <c r="BJ38" s="355" t="s">
        <v>1339</v>
      </c>
      <c r="BK38" s="355" t="s">
        <v>1339</v>
      </c>
      <c r="BL38" s="355" t="s">
        <v>1339</v>
      </c>
      <c r="BM38" s="355" t="s">
        <v>1339</v>
      </c>
      <c r="BN38" s="355" t="s">
        <v>1339</v>
      </c>
      <c r="BO38" s="355" t="s">
        <v>1339</v>
      </c>
      <c r="BP38" s="355" t="s">
        <v>1339</v>
      </c>
      <c r="BQ38" s="355" t="s">
        <v>1339</v>
      </c>
      <c r="BR38" s="355" t="s">
        <v>1339</v>
      </c>
      <c r="BS38" s="355" t="s">
        <v>1339</v>
      </c>
      <c r="BT38" s="355" t="s">
        <v>1339</v>
      </c>
      <c r="BU38" s="355" t="s">
        <v>1339</v>
      </c>
      <c r="BV38" s="355" t="s">
        <v>1339</v>
      </c>
    </row>
    <row r="39" spans="1:74" ht="11.1" customHeight="1" x14ac:dyDescent="0.2">
      <c r="A39" s="602" t="s">
        <v>1254</v>
      </c>
      <c r="B39" s="554" t="s">
        <v>1078</v>
      </c>
      <c r="C39" s="386">
        <v>565</v>
      </c>
      <c r="D39" s="386">
        <v>581</v>
      </c>
      <c r="E39" s="386">
        <v>576</v>
      </c>
      <c r="F39" s="386">
        <v>594</v>
      </c>
      <c r="G39" s="386">
        <v>604</v>
      </c>
      <c r="H39" s="386">
        <v>595</v>
      </c>
      <c r="I39" s="386">
        <v>578</v>
      </c>
      <c r="J39" s="386">
        <v>561</v>
      </c>
      <c r="K39" s="386">
        <v>557</v>
      </c>
      <c r="L39" s="386">
        <v>539</v>
      </c>
      <c r="M39" s="386">
        <v>541</v>
      </c>
      <c r="N39" s="386">
        <v>581</v>
      </c>
      <c r="O39" s="386">
        <v>572</v>
      </c>
      <c r="P39" s="386">
        <v>569</v>
      </c>
      <c r="Q39" s="386">
        <v>564</v>
      </c>
      <c r="R39" s="386">
        <v>543</v>
      </c>
      <c r="S39" s="386">
        <v>518</v>
      </c>
      <c r="T39" s="386">
        <v>475</v>
      </c>
      <c r="U39" s="386">
        <v>430</v>
      </c>
      <c r="V39" s="386">
        <v>394</v>
      </c>
      <c r="W39" s="386">
        <v>371</v>
      </c>
      <c r="X39" s="386">
        <v>376</v>
      </c>
      <c r="Y39" s="386">
        <v>363</v>
      </c>
      <c r="Z39" s="386">
        <v>351</v>
      </c>
      <c r="AA39" s="386">
        <v>379</v>
      </c>
      <c r="AB39" s="386">
        <v>381</v>
      </c>
      <c r="AC39" s="386">
        <v>392</v>
      </c>
      <c r="AD39" s="386">
        <v>387</v>
      </c>
      <c r="AE39" s="386">
        <v>354</v>
      </c>
      <c r="AF39" s="386">
        <v>345</v>
      </c>
      <c r="AG39" s="386">
        <v>329</v>
      </c>
      <c r="AH39" s="386">
        <v>306</v>
      </c>
      <c r="AI39" s="386">
        <v>289</v>
      </c>
      <c r="AJ39" s="386">
        <v>283</v>
      </c>
      <c r="AK39" s="386">
        <v>310</v>
      </c>
      <c r="AL39" s="386">
        <v>314</v>
      </c>
      <c r="AM39" s="386">
        <v>343</v>
      </c>
      <c r="AN39" s="386">
        <v>372</v>
      </c>
      <c r="AO39" s="386">
        <v>370</v>
      </c>
      <c r="AP39" s="386">
        <v>358</v>
      </c>
      <c r="AQ39" s="386">
        <v>356</v>
      </c>
      <c r="AR39" s="386">
        <v>341</v>
      </c>
      <c r="AS39" s="386">
        <v>333</v>
      </c>
      <c r="AT39" s="386">
        <v>323</v>
      </c>
      <c r="AU39" s="386">
        <v>306</v>
      </c>
      <c r="AV39" s="386">
        <v>293</v>
      </c>
      <c r="AW39" s="386">
        <v>278</v>
      </c>
      <c r="AX39" s="386">
        <v>264</v>
      </c>
      <c r="AY39" s="386">
        <v>253</v>
      </c>
      <c r="AZ39" s="355" t="s">
        <v>1339</v>
      </c>
      <c r="BA39" s="355" t="s">
        <v>1339</v>
      </c>
      <c r="BB39" s="355" t="s">
        <v>1339</v>
      </c>
      <c r="BC39" s="355" t="s">
        <v>1339</v>
      </c>
      <c r="BD39" s="355" t="s">
        <v>1339</v>
      </c>
      <c r="BE39" s="355" t="s">
        <v>1339</v>
      </c>
      <c r="BF39" s="355" t="s">
        <v>1339</v>
      </c>
      <c r="BG39" s="355" t="s">
        <v>1339</v>
      </c>
      <c r="BH39" s="355" t="s">
        <v>1339</v>
      </c>
      <c r="BI39" s="355" t="s">
        <v>1339</v>
      </c>
      <c r="BJ39" s="355" t="s">
        <v>1339</v>
      </c>
      <c r="BK39" s="355" t="s">
        <v>1339</v>
      </c>
      <c r="BL39" s="355" t="s">
        <v>1339</v>
      </c>
      <c r="BM39" s="355" t="s">
        <v>1339</v>
      </c>
      <c r="BN39" s="355" t="s">
        <v>1339</v>
      </c>
      <c r="BO39" s="355" t="s">
        <v>1339</v>
      </c>
      <c r="BP39" s="355" t="s">
        <v>1339</v>
      </c>
      <c r="BQ39" s="355" t="s">
        <v>1339</v>
      </c>
      <c r="BR39" s="355" t="s">
        <v>1339</v>
      </c>
      <c r="BS39" s="355" t="s">
        <v>1339</v>
      </c>
      <c r="BT39" s="355" t="s">
        <v>1339</v>
      </c>
      <c r="BU39" s="355" t="s">
        <v>1339</v>
      </c>
      <c r="BV39" s="355" t="s">
        <v>1339</v>
      </c>
    </row>
    <row r="40" spans="1:74" ht="11.1" customHeight="1" x14ac:dyDescent="0.2">
      <c r="A40" s="267" t="s">
        <v>1255</v>
      </c>
      <c r="B40" s="554" t="s">
        <v>1080</v>
      </c>
      <c r="C40" s="386">
        <v>1234</v>
      </c>
      <c r="D40" s="386">
        <v>1209</v>
      </c>
      <c r="E40" s="386">
        <v>1192</v>
      </c>
      <c r="F40" s="386">
        <v>1147</v>
      </c>
      <c r="G40" s="386">
        <v>1126</v>
      </c>
      <c r="H40" s="386">
        <v>1128</v>
      </c>
      <c r="I40" s="386">
        <v>1107</v>
      </c>
      <c r="J40" s="386">
        <v>1059</v>
      </c>
      <c r="K40" s="386">
        <v>1031</v>
      </c>
      <c r="L40" s="386">
        <v>1016</v>
      </c>
      <c r="M40" s="386">
        <v>995</v>
      </c>
      <c r="N40" s="386">
        <v>975</v>
      </c>
      <c r="O40" s="386">
        <v>943</v>
      </c>
      <c r="P40" s="386">
        <v>916</v>
      </c>
      <c r="Q40" s="386">
        <v>870</v>
      </c>
      <c r="R40" s="386">
        <v>837</v>
      </c>
      <c r="S40" s="386">
        <v>815</v>
      </c>
      <c r="T40" s="386">
        <v>772</v>
      </c>
      <c r="U40" s="386">
        <v>736</v>
      </c>
      <c r="V40" s="386">
        <v>704</v>
      </c>
      <c r="W40" s="386">
        <v>686</v>
      </c>
      <c r="X40" s="386">
        <v>654</v>
      </c>
      <c r="Y40" s="386">
        <v>629</v>
      </c>
      <c r="Z40" s="386">
        <v>659</v>
      </c>
      <c r="AA40" s="386">
        <v>623</v>
      </c>
      <c r="AB40" s="386">
        <v>584</v>
      </c>
      <c r="AC40" s="386">
        <v>552</v>
      </c>
      <c r="AD40" s="386">
        <v>519</v>
      </c>
      <c r="AE40" s="386">
        <v>494</v>
      </c>
      <c r="AF40" s="386">
        <v>471</v>
      </c>
      <c r="AG40" s="386">
        <v>434</v>
      </c>
      <c r="AH40" s="386">
        <v>416</v>
      </c>
      <c r="AI40" s="386">
        <v>391</v>
      </c>
      <c r="AJ40" s="386">
        <v>400</v>
      </c>
      <c r="AK40" s="386">
        <v>416</v>
      </c>
      <c r="AL40" s="386">
        <v>428</v>
      </c>
      <c r="AM40" s="386">
        <v>400</v>
      </c>
      <c r="AN40" s="386">
        <v>406</v>
      </c>
      <c r="AO40" s="386">
        <v>374</v>
      </c>
      <c r="AP40" s="386">
        <v>351</v>
      </c>
      <c r="AQ40" s="386">
        <v>336</v>
      </c>
      <c r="AR40" s="386">
        <v>320</v>
      </c>
      <c r="AS40" s="386">
        <v>318</v>
      </c>
      <c r="AT40" s="386">
        <v>319</v>
      </c>
      <c r="AU40" s="386">
        <v>326</v>
      </c>
      <c r="AV40" s="386">
        <v>337</v>
      </c>
      <c r="AW40" s="386">
        <v>343</v>
      </c>
      <c r="AX40" s="386">
        <v>346</v>
      </c>
      <c r="AY40" s="386">
        <v>355</v>
      </c>
      <c r="AZ40" s="355" t="s">
        <v>1339</v>
      </c>
      <c r="BA40" s="355" t="s">
        <v>1339</v>
      </c>
      <c r="BB40" s="355" t="s">
        <v>1339</v>
      </c>
      <c r="BC40" s="355" t="s">
        <v>1339</v>
      </c>
      <c r="BD40" s="355" t="s">
        <v>1339</v>
      </c>
      <c r="BE40" s="355" t="s">
        <v>1339</v>
      </c>
      <c r="BF40" s="355" t="s">
        <v>1339</v>
      </c>
      <c r="BG40" s="355" t="s">
        <v>1339</v>
      </c>
      <c r="BH40" s="355" t="s">
        <v>1339</v>
      </c>
      <c r="BI40" s="355" t="s">
        <v>1339</v>
      </c>
      <c r="BJ40" s="355" t="s">
        <v>1339</v>
      </c>
      <c r="BK40" s="355" t="s">
        <v>1339</v>
      </c>
      <c r="BL40" s="355" t="s">
        <v>1339</v>
      </c>
      <c r="BM40" s="355" t="s">
        <v>1339</v>
      </c>
      <c r="BN40" s="355" t="s">
        <v>1339</v>
      </c>
      <c r="BO40" s="355" t="s">
        <v>1339</v>
      </c>
      <c r="BP40" s="355" t="s">
        <v>1339</v>
      </c>
      <c r="BQ40" s="355" t="s">
        <v>1339</v>
      </c>
      <c r="BR40" s="355" t="s">
        <v>1339</v>
      </c>
      <c r="BS40" s="355" t="s">
        <v>1339</v>
      </c>
      <c r="BT40" s="355" t="s">
        <v>1339</v>
      </c>
      <c r="BU40" s="355" t="s">
        <v>1339</v>
      </c>
      <c r="BV40" s="355" t="s">
        <v>1339</v>
      </c>
    </row>
    <row r="41" spans="1:74" ht="11.1" customHeight="1" x14ac:dyDescent="0.2">
      <c r="A41" s="267" t="s">
        <v>1256</v>
      </c>
      <c r="B41" s="554" t="s">
        <v>1082</v>
      </c>
      <c r="C41" s="386">
        <v>396</v>
      </c>
      <c r="D41" s="386">
        <v>418</v>
      </c>
      <c r="E41" s="386">
        <v>428</v>
      </c>
      <c r="F41" s="386">
        <v>458</v>
      </c>
      <c r="G41" s="386">
        <v>473</v>
      </c>
      <c r="H41" s="386">
        <v>491</v>
      </c>
      <c r="I41" s="386">
        <v>503</v>
      </c>
      <c r="J41" s="386">
        <v>531</v>
      </c>
      <c r="K41" s="386">
        <v>548</v>
      </c>
      <c r="L41" s="386">
        <v>559</v>
      </c>
      <c r="M41" s="386">
        <v>585</v>
      </c>
      <c r="N41" s="386">
        <v>599</v>
      </c>
      <c r="O41" s="386">
        <v>617</v>
      </c>
      <c r="P41" s="386">
        <v>635</v>
      </c>
      <c r="Q41" s="386">
        <v>645</v>
      </c>
      <c r="R41" s="386">
        <v>659</v>
      </c>
      <c r="S41" s="386">
        <v>683</v>
      </c>
      <c r="T41" s="386">
        <v>706</v>
      </c>
      <c r="U41" s="386">
        <v>712</v>
      </c>
      <c r="V41" s="386">
        <v>723</v>
      </c>
      <c r="W41" s="386">
        <v>717</v>
      </c>
      <c r="X41" s="386">
        <v>718</v>
      </c>
      <c r="Y41" s="386">
        <v>715</v>
      </c>
      <c r="Z41" s="386">
        <v>723</v>
      </c>
      <c r="AA41" s="386">
        <v>730</v>
      </c>
      <c r="AB41" s="386">
        <v>732</v>
      </c>
      <c r="AC41" s="386">
        <v>733</v>
      </c>
      <c r="AD41" s="386">
        <v>726</v>
      </c>
      <c r="AE41" s="386">
        <v>724</v>
      </c>
      <c r="AF41" s="386">
        <v>721</v>
      </c>
      <c r="AG41" s="386">
        <v>729</v>
      </c>
      <c r="AH41" s="386">
        <v>730</v>
      </c>
      <c r="AI41" s="386">
        <v>723</v>
      </c>
      <c r="AJ41" s="386">
        <v>718</v>
      </c>
      <c r="AK41" s="386">
        <v>719</v>
      </c>
      <c r="AL41" s="386">
        <v>726</v>
      </c>
      <c r="AM41" s="386">
        <v>723</v>
      </c>
      <c r="AN41" s="386">
        <v>734</v>
      </c>
      <c r="AO41" s="386">
        <v>718</v>
      </c>
      <c r="AP41" s="386">
        <v>713</v>
      </c>
      <c r="AQ41" s="386">
        <v>695</v>
      </c>
      <c r="AR41" s="386">
        <v>685</v>
      </c>
      <c r="AS41" s="386">
        <v>668</v>
      </c>
      <c r="AT41" s="386">
        <v>651</v>
      </c>
      <c r="AU41" s="386">
        <v>636</v>
      </c>
      <c r="AV41" s="386">
        <v>632</v>
      </c>
      <c r="AW41" s="386">
        <v>609</v>
      </c>
      <c r="AX41" s="386">
        <v>606</v>
      </c>
      <c r="AY41" s="386">
        <v>606</v>
      </c>
      <c r="AZ41" s="355" t="s">
        <v>1339</v>
      </c>
      <c r="BA41" s="355" t="s">
        <v>1339</v>
      </c>
      <c r="BB41" s="355" t="s">
        <v>1339</v>
      </c>
      <c r="BC41" s="355" t="s">
        <v>1339</v>
      </c>
      <c r="BD41" s="355" t="s">
        <v>1339</v>
      </c>
      <c r="BE41" s="355" t="s">
        <v>1339</v>
      </c>
      <c r="BF41" s="355" t="s">
        <v>1339</v>
      </c>
      <c r="BG41" s="355" t="s">
        <v>1339</v>
      </c>
      <c r="BH41" s="355" t="s">
        <v>1339</v>
      </c>
      <c r="BI41" s="355" t="s">
        <v>1339</v>
      </c>
      <c r="BJ41" s="355" t="s">
        <v>1339</v>
      </c>
      <c r="BK41" s="355" t="s">
        <v>1339</v>
      </c>
      <c r="BL41" s="355" t="s">
        <v>1339</v>
      </c>
      <c r="BM41" s="355" t="s">
        <v>1339</v>
      </c>
      <c r="BN41" s="355" t="s">
        <v>1339</v>
      </c>
      <c r="BO41" s="355" t="s">
        <v>1339</v>
      </c>
      <c r="BP41" s="355" t="s">
        <v>1339</v>
      </c>
      <c r="BQ41" s="355" t="s">
        <v>1339</v>
      </c>
      <c r="BR41" s="355" t="s">
        <v>1339</v>
      </c>
      <c r="BS41" s="355" t="s">
        <v>1339</v>
      </c>
      <c r="BT41" s="355" t="s">
        <v>1339</v>
      </c>
      <c r="BU41" s="355" t="s">
        <v>1339</v>
      </c>
      <c r="BV41" s="355" t="s">
        <v>1339</v>
      </c>
    </row>
    <row r="42" spans="1:74" ht="11.1" customHeight="1" x14ac:dyDescent="0.2">
      <c r="A42" s="267" t="s">
        <v>1257</v>
      </c>
      <c r="B42" s="554" t="s">
        <v>1084</v>
      </c>
      <c r="C42" s="386">
        <v>2536</v>
      </c>
      <c r="D42" s="386">
        <v>2519</v>
      </c>
      <c r="E42" s="386">
        <v>2476</v>
      </c>
      <c r="F42" s="386">
        <v>2430</v>
      </c>
      <c r="G42" s="386">
        <v>2404</v>
      </c>
      <c r="H42" s="386">
        <v>2352</v>
      </c>
      <c r="I42" s="386">
        <v>2301</v>
      </c>
      <c r="J42" s="386">
        <v>2234</v>
      </c>
      <c r="K42" s="386">
        <v>2214</v>
      </c>
      <c r="L42" s="386">
        <v>2136</v>
      </c>
      <c r="M42" s="386">
        <v>2122</v>
      </c>
      <c r="N42" s="386">
        <v>2136</v>
      </c>
      <c r="O42" s="386">
        <v>2108</v>
      </c>
      <c r="P42" s="386">
        <v>2184</v>
      </c>
      <c r="Q42" s="386">
        <v>2118</v>
      </c>
      <c r="R42" s="386">
        <v>2104</v>
      </c>
      <c r="S42" s="386">
        <v>2061</v>
      </c>
      <c r="T42" s="386">
        <v>2095</v>
      </c>
      <c r="U42" s="386">
        <v>2059</v>
      </c>
      <c r="V42" s="386">
        <v>2019</v>
      </c>
      <c r="W42" s="386">
        <v>2018</v>
      </c>
      <c r="X42" s="386">
        <v>1918</v>
      </c>
      <c r="Y42" s="386">
        <v>1929</v>
      </c>
      <c r="Z42" s="386">
        <v>1937</v>
      </c>
      <c r="AA42" s="386">
        <v>1907</v>
      </c>
      <c r="AB42" s="386">
        <v>1824</v>
      </c>
      <c r="AC42" s="386">
        <v>1778</v>
      </c>
      <c r="AD42" s="386">
        <v>1698</v>
      </c>
      <c r="AE42" s="386">
        <v>1645</v>
      </c>
      <c r="AF42" s="386">
        <v>1627</v>
      </c>
      <c r="AG42" s="386">
        <v>1496</v>
      </c>
      <c r="AH42" s="386">
        <v>1427</v>
      </c>
      <c r="AI42" s="386">
        <v>1408</v>
      </c>
      <c r="AJ42" s="386">
        <v>1346</v>
      </c>
      <c r="AK42" s="386">
        <v>1299</v>
      </c>
      <c r="AL42" s="386">
        <v>1311</v>
      </c>
      <c r="AM42" s="386">
        <v>1254</v>
      </c>
      <c r="AN42" s="386">
        <v>1211</v>
      </c>
      <c r="AO42" s="386">
        <v>1176</v>
      </c>
      <c r="AP42" s="386">
        <v>1073</v>
      </c>
      <c r="AQ42" s="386">
        <v>1045</v>
      </c>
      <c r="AR42" s="386">
        <v>1043</v>
      </c>
      <c r="AS42" s="386">
        <v>1061</v>
      </c>
      <c r="AT42" s="386">
        <v>972</v>
      </c>
      <c r="AU42" s="386">
        <v>922</v>
      </c>
      <c r="AV42" s="386">
        <v>891</v>
      </c>
      <c r="AW42" s="386">
        <v>848</v>
      </c>
      <c r="AX42" s="386">
        <v>827</v>
      </c>
      <c r="AY42" s="386">
        <v>822</v>
      </c>
      <c r="AZ42" s="355" t="s">
        <v>1339</v>
      </c>
      <c r="BA42" s="355" t="s">
        <v>1339</v>
      </c>
      <c r="BB42" s="355" t="s">
        <v>1339</v>
      </c>
      <c r="BC42" s="355" t="s">
        <v>1339</v>
      </c>
      <c r="BD42" s="355" t="s">
        <v>1339</v>
      </c>
      <c r="BE42" s="355" t="s">
        <v>1339</v>
      </c>
      <c r="BF42" s="355" t="s">
        <v>1339</v>
      </c>
      <c r="BG42" s="355" t="s">
        <v>1339</v>
      </c>
      <c r="BH42" s="355" t="s">
        <v>1339</v>
      </c>
      <c r="BI42" s="355" t="s">
        <v>1339</v>
      </c>
      <c r="BJ42" s="355" t="s">
        <v>1339</v>
      </c>
      <c r="BK42" s="355" t="s">
        <v>1339</v>
      </c>
      <c r="BL42" s="355" t="s">
        <v>1339</v>
      </c>
      <c r="BM42" s="355" t="s">
        <v>1339</v>
      </c>
      <c r="BN42" s="355" t="s">
        <v>1339</v>
      </c>
      <c r="BO42" s="355" t="s">
        <v>1339</v>
      </c>
      <c r="BP42" s="355" t="s">
        <v>1339</v>
      </c>
      <c r="BQ42" s="355" t="s">
        <v>1339</v>
      </c>
      <c r="BR42" s="355" t="s">
        <v>1339</v>
      </c>
      <c r="BS42" s="355" t="s">
        <v>1339</v>
      </c>
      <c r="BT42" s="355" t="s">
        <v>1339</v>
      </c>
      <c r="BU42" s="355" t="s">
        <v>1339</v>
      </c>
      <c r="BV42" s="355" t="s">
        <v>1339</v>
      </c>
    </row>
    <row r="43" spans="1:74" ht="11.1" customHeight="1" x14ac:dyDescent="0.2">
      <c r="A43" s="267" t="s">
        <v>1258</v>
      </c>
      <c r="B43" s="554" t="s">
        <v>1554</v>
      </c>
      <c r="C43" s="386">
        <v>1819</v>
      </c>
      <c r="D43" s="386">
        <v>1842</v>
      </c>
      <c r="E43" s="386">
        <v>1819</v>
      </c>
      <c r="F43" s="386">
        <v>1824</v>
      </c>
      <c r="G43" s="386">
        <v>1827</v>
      </c>
      <c r="H43" s="386">
        <v>1803</v>
      </c>
      <c r="I43" s="386">
        <v>1860</v>
      </c>
      <c r="J43" s="386">
        <v>1896</v>
      </c>
      <c r="K43" s="386">
        <v>1893</v>
      </c>
      <c r="L43" s="386">
        <v>1856</v>
      </c>
      <c r="M43" s="386">
        <v>1971</v>
      </c>
      <c r="N43" s="386">
        <v>2060</v>
      </c>
      <c r="O43" s="386">
        <v>2103</v>
      </c>
      <c r="P43" s="386">
        <v>2153</v>
      </c>
      <c r="Q43" s="386">
        <v>2164</v>
      </c>
      <c r="R43" s="386">
        <v>2149</v>
      </c>
      <c r="S43" s="386">
        <v>2156</v>
      </c>
      <c r="T43" s="386">
        <v>2126</v>
      </c>
      <c r="U43" s="386">
        <v>2143</v>
      </c>
      <c r="V43" s="386">
        <v>2160</v>
      </c>
      <c r="W43" s="386">
        <v>2116</v>
      </c>
      <c r="X43" s="386">
        <v>2082</v>
      </c>
      <c r="Y43" s="386">
        <v>2108</v>
      </c>
      <c r="Z43" s="386">
        <v>2135</v>
      </c>
      <c r="AA43" s="386">
        <v>2162</v>
      </c>
      <c r="AB43" s="386">
        <v>2184</v>
      </c>
      <c r="AC43" s="386">
        <v>2189</v>
      </c>
      <c r="AD43" s="386">
        <v>2207</v>
      </c>
      <c r="AE43" s="386">
        <v>2216</v>
      </c>
      <c r="AF43" s="386">
        <v>2196</v>
      </c>
      <c r="AG43" s="386">
        <v>2177</v>
      </c>
      <c r="AH43" s="386">
        <v>2158</v>
      </c>
      <c r="AI43" s="386">
        <v>2156</v>
      </c>
      <c r="AJ43" s="386">
        <v>2191</v>
      </c>
      <c r="AK43" s="386">
        <v>2219</v>
      </c>
      <c r="AL43" s="386">
        <v>2242</v>
      </c>
      <c r="AM43" s="386">
        <v>2263</v>
      </c>
      <c r="AN43" s="386">
        <v>2298</v>
      </c>
      <c r="AO43" s="386">
        <v>2325</v>
      </c>
      <c r="AP43" s="386">
        <v>2338</v>
      </c>
      <c r="AQ43" s="386">
        <v>2309</v>
      </c>
      <c r="AR43" s="386">
        <v>2289</v>
      </c>
      <c r="AS43" s="386">
        <v>2271</v>
      </c>
      <c r="AT43" s="386">
        <v>2244</v>
      </c>
      <c r="AU43" s="386">
        <v>2234</v>
      </c>
      <c r="AV43" s="386">
        <v>2239</v>
      </c>
      <c r="AW43" s="386">
        <v>2245</v>
      </c>
      <c r="AX43" s="386">
        <v>2256</v>
      </c>
      <c r="AY43" s="386">
        <v>2282</v>
      </c>
      <c r="AZ43" s="355" t="s">
        <v>1339</v>
      </c>
      <c r="BA43" s="355" t="s">
        <v>1339</v>
      </c>
      <c r="BB43" s="355" t="s">
        <v>1339</v>
      </c>
      <c r="BC43" s="355" t="s">
        <v>1339</v>
      </c>
      <c r="BD43" s="355" t="s">
        <v>1339</v>
      </c>
      <c r="BE43" s="355" t="s">
        <v>1339</v>
      </c>
      <c r="BF43" s="355" t="s">
        <v>1339</v>
      </c>
      <c r="BG43" s="355" t="s">
        <v>1339</v>
      </c>
      <c r="BH43" s="355" t="s">
        <v>1339</v>
      </c>
      <c r="BI43" s="355" t="s">
        <v>1339</v>
      </c>
      <c r="BJ43" s="355" t="s">
        <v>1339</v>
      </c>
      <c r="BK43" s="355" t="s">
        <v>1339</v>
      </c>
      <c r="BL43" s="355" t="s">
        <v>1339</v>
      </c>
      <c r="BM43" s="355" t="s">
        <v>1339</v>
      </c>
      <c r="BN43" s="355" t="s">
        <v>1339</v>
      </c>
      <c r="BO43" s="355" t="s">
        <v>1339</v>
      </c>
      <c r="BP43" s="355" t="s">
        <v>1339</v>
      </c>
      <c r="BQ43" s="355" t="s">
        <v>1339</v>
      </c>
      <c r="BR43" s="355" t="s">
        <v>1339</v>
      </c>
      <c r="BS43" s="355" t="s">
        <v>1339</v>
      </c>
      <c r="BT43" s="355" t="s">
        <v>1339</v>
      </c>
      <c r="BU43" s="355" t="s">
        <v>1339</v>
      </c>
      <c r="BV43" s="355" t="s">
        <v>1339</v>
      </c>
    </row>
    <row r="44" spans="1:74" ht="11.1"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53"/>
      <c r="BA44" s="353"/>
      <c r="BB44" s="353"/>
      <c r="BC44" s="353"/>
      <c r="BD44" s="353"/>
      <c r="BE44" s="353"/>
      <c r="BF44" s="353"/>
      <c r="BG44" s="353"/>
      <c r="BH44" s="353"/>
      <c r="BI44" s="353"/>
      <c r="BJ44" s="353"/>
      <c r="BK44" s="353"/>
      <c r="BL44" s="353"/>
      <c r="BM44" s="353"/>
      <c r="BN44" s="353"/>
      <c r="BO44" s="353"/>
      <c r="BP44" s="353"/>
      <c r="BQ44" s="353"/>
      <c r="BR44" s="353"/>
      <c r="BS44" s="353"/>
      <c r="BT44" s="353"/>
      <c r="BU44" s="353"/>
      <c r="BV44" s="353"/>
    </row>
    <row r="45" spans="1:74" ht="11.1" customHeight="1" x14ac:dyDescent="0.2">
      <c r="A45" s="267"/>
      <c r="B45" s="37" t="s">
        <v>1259</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53"/>
      <c r="BA45" s="353"/>
      <c r="BB45" s="353"/>
      <c r="BC45" s="353"/>
      <c r="BD45" s="353"/>
      <c r="BE45" s="353"/>
      <c r="BF45" s="353"/>
      <c r="BG45" s="353"/>
      <c r="BH45" s="353"/>
      <c r="BI45" s="353"/>
      <c r="BJ45" s="353"/>
      <c r="BK45" s="353"/>
      <c r="BL45" s="353"/>
      <c r="BM45" s="353"/>
      <c r="BN45" s="353"/>
      <c r="BO45" s="353"/>
      <c r="BP45" s="353"/>
      <c r="BQ45" s="353"/>
      <c r="BR45" s="353"/>
      <c r="BS45" s="353"/>
      <c r="BT45" s="353"/>
      <c r="BU45" s="353"/>
      <c r="BV45" s="353"/>
    </row>
    <row r="46" spans="1:74" ht="11.1" customHeight="1" x14ac:dyDescent="0.2">
      <c r="A46" s="267" t="s">
        <v>1260</v>
      </c>
      <c r="B46" s="554" t="s">
        <v>1076</v>
      </c>
      <c r="C46" s="386">
        <v>8.1272574879999997</v>
      </c>
      <c r="D46" s="386">
        <v>8.5528960479999991</v>
      </c>
      <c r="E46" s="386">
        <v>8.8030314099999991</v>
      </c>
      <c r="F46" s="386">
        <v>9.1210548550000006</v>
      </c>
      <c r="G46" s="386">
        <v>9.4851963440000002</v>
      </c>
      <c r="H46" s="386">
        <v>9.9115001809999992</v>
      </c>
      <c r="I46" s="386">
        <v>10.29322808</v>
      </c>
      <c r="J46" s="386">
        <v>10.35654899</v>
      </c>
      <c r="K46" s="386">
        <v>10.6024631</v>
      </c>
      <c r="L46" s="386">
        <v>11.301737279999999</v>
      </c>
      <c r="M46" s="386">
        <v>12.083852050000001</v>
      </c>
      <c r="N46" s="386">
        <v>12.645849330000001</v>
      </c>
      <c r="O46" s="386">
        <v>13.12251457</v>
      </c>
      <c r="P46" s="386">
        <v>13.514524099999999</v>
      </c>
      <c r="Q46" s="386">
        <v>13.505365680000001</v>
      </c>
      <c r="R46" s="386">
        <v>13.29755799</v>
      </c>
      <c r="S46" s="386">
        <v>13.0939692</v>
      </c>
      <c r="T46" s="386">
        <v>13.00640739</v>
      </c>
      <c r="U46" s="386">
        <v>13.11470826</v>
      </c>
      <c r="V46" s="386">
        <v>13.22477022</v>
      </c>
      <c r="W46" s="386">
        <v>13.16898861</v>
      </c>
      <c r="X46" s="386">
        <v>13.25044147</v>
      </c>
      <c r="Y46" s="386">
        <v>12.17491259</v>
      </c>
      <c r="Z46" s="386">
        <v>11.81306814</v>
      </c>
      <c r="AA46" s="386">
        <v>11.847065430000001</v>
      </c>
      <c r="AB46" s="386">
        <v>11.93768682</v>
      </c>
      <c r="AC46" s="386">
        <v>11.973898800000001</v>
      </c>
      <c r="AD46" s="386">
        <v>12.0468177</v>
      </c>
      <c r="AE46" s="386">
        <v>12.603666110000001</v>
      </c>
      <c r="AF46" s="386">
        <v>13.91953771</v>
      </c>
      <c r="AG46" s="386">
        <v>14.44230273</v>
      </c>
      <c r="AH46" s="386">
        <v>14.94969951</v>
      </c>
      <c r="AI46" s="386">
        <v>14.84122777</v>
      </c>
      <c r="AJ46" s="386">
        <v>14.62347935</v>
      </c>
      <c r="AK46" s="386">
        <v>14.589956320000001</v>
      </c>
      <c r="AL46" s="386">
        <v>14.664649450000001</v>
      </c>
      <c r="AM46" s="386">
        <v>14.974076180000001</v>
      </c>
      <c r="AN46" s="386">
        <v>15.21364546</v>
      </c>
      <c r="AO46" s="386">
        <v>15.20515526</v>
      </c>
      <c r="AP46" s="386">
        <v>15.29411193</v>
      </c>
      <c r="AQ46" s="386">
        <v>15.544292759999999</v>
      </c>
      <c r="AR46" s="386">
        <v>15.82604109</v>
      </c>
      <c r="AS46" s="386">
        <v>15.95336286</v>
      </c>
      <c r="AT46" s="386">
        <v>15.85059006</v>
      </c>
      <c r="AU46" s="386">
        <v>15.726579709999999</v>
      </c>
      <c r="AV46" s="386">
        <v>15.63324306</v>
      </c>
      <c r="AW46" s="386">
        <v>15.562913030000001</v>
      </c>
      <c r="AX46" s="386">
        <v>15.51998656</v>
      </c>
      <c r="AY46" s="386">
        <v>15.50212876</v>
      </c>
      <c r="AZ46" s="355" t="s">
        <v>1339</v>
      </c>
      <c r="BA46" s="355" t="s">
        <v>1339</v>
      </c>
      <c r="BB46" s="355" t="s">
        <v>1339</v>
      </c>
      <c r="BC46" s="355" t="s">
        <v>1339</v>
      </c>
      <c r="BD46" s="355" t="s">
        <v>1339</v>
      </c>
      <c r="BE46" s="355" t="s">
        <v>1339</v>
      </c>
      <c r="BF46" s="355" t="s">
        <v>1339</v>
      </c>
      <c r="BG46" s="355" t="s">
        <v>1339</v>
      </c>
      <c r="BH46" s="355" t="s">
        <v>1339</v>
      </c>
      <c r="BI46" s="355" t="s">
        <v>1339</v>
      </c>
      <c r="BJ46" s="355" t="s">
        <v>1339</v>
      </c>
      <c r="BK46" s="355" t="s">
        <v>1339</v>
      </c>
      <c r="BL46" s="355" t="s">
        <v>1339</v>
      </c>
      <c r="BM46" s="355" t="s">
        <v>1339</v>
      </c>
      <c r="BN46" s="355" t="s">
        <v>1339</v>
      </c>
      <c r="BO46" s="355" t="s">
        <v>1339</v>
      </c>
      <c r="BP46" s="355" t="s">
        <v>1339</v>
      </c>
      <c r="BQ46" s="355" t="s">
        <v>1339</v>
      </c>
      <c r="BR46" s="355" t="s">
        <v>1339</v>
      </c>
      <c r="BS46" s="355" t="s">
        <v>1339</v>
      </c>
      <c r="BT46" s="355" t="s">
        <v>1339</v>
      </c>
      <c r="BU46" s="355" t="s">
        <v>1339</v>
      </c>
      <c r="BV46" s="355" t="s">
        <v>1339</v>
      </c>
    </row>
    <row r="47" spans="1:74" ht="11.1" customHeight="1" x14ac:dyDescent="0.2">
      <c r="A47" s="267" t="s">
        <v>1261</v>
      </c>
      <c r="B47" s="554" t="s">
        <v>1078</v>
      </c>
      <c r="C47" s="386">
        <v>40.839362000000001</v>
      </c>
      <c r="D47" s="386">
        <v>38.940957769999997</v>
      </c>
      <c r="E47" s="386">
        <v>36.851292890000003</v>
      </c>
      <c r="F47" s="386">
        <v>35.451986849999997</v>
      </c>
      <c r="G47" s="386">
        <v>36.813255290000001</v>
      </c>
      <c r="H47" s="386">
        <v>40.28933473</v>
      </c>
      <c r="I47" s="386">
        <v>43.685999770000002</v>
      </c>
      <c r="J47" s="386">
        <v>46.137057059999997</v>
      </c>
      <c r="K47" s="386">
        <v>47.680068300000002</v>
      </c>
      <c r="L47" s="386">
        <v>48.731543330000001</v>
      </c>
      <c r="M47" s="386">
        <v>49.298577450000003</v>
      </c>
      <c r="N47" s="386">
        <v>49.619331899999999</v>
      </c>
      <c r="O47" s="386">
        <v>49.838431049999997</v>
      </c>
      <c r="P47" s="386">
        <v>50.477892519999997</v>
      </c>
      <c r="Q47" s="386">
        <v>52.158775929999997</v>
      </c>
      <c r="R47" s="386">
        <v>55.227859309999999</v>
      </c>
      <c r="S47" s="386">
        <v>59.564447829999999</v>
      </c>
      <c r="T47" s="386">
        <v>64.062290009999998</v>
      </c>
      <c r="U47" s="386">
        <v>66.848547319999994</v>
      </c>
      <c r="V47" s="386">
        <v>67.712903530000006</v>
      </c>
      <c r="W47" s="386">
        <v>66.466935660000004</v>
      </c>
      <c r="X47" s="386">
        <v>66.186036119999997</v>
      </c>
      <c r="Y47" s="386">
        <v>62.591170269999999</v>
      </c>
      <c r="Z47" s="386">
        <v>58.823825479999996</v>
      </c>
      <c r="AA47" s="386">
        <v>55.989942169999999</v>
      </c>
      <c r="AB47" s="386">
        <v>52.870237529999997</v>
      </c>
      <c r="AC47" s="386">
        <v>52.242028859999998</v>
      </c>
      <c r="AD47" s="386">
        <v>52.714619759999998</v>
      </c>
      <c r="AE47" s="386">
        <v>56.185917109999998</v>
      </c>
      <c r="AF47" s="386">
        <v>58.53262642</v>
      </c>
      <c r="AG47" s="386">
        <v>61.724370200000003</v>
      </c>
      <c r="AH47" s="386">
        <v>63.306593999999997</v>
      </c>
      <c r="AI47" s="386">
        <v>63.56439529</v>
      </c>
      <c r="AJ47" s="386">
        <v>61.857300729999999</v>
      </c>
      <c r="AK47" s="386">
        <v>59.189412070000003</v>
      </c>
      <c r="AL47" s="386">
        <v>56.239788269999998</v>
      </c>
      <c r="AM47" s="386">
        <v>53.64865279</v>
      </c>
      <c r="AN47" s="386">
        <v>52.27910825</v>
      </c>
      <c r="AO47" s="386">
        <v>52.892548769999998</v>
      </c>
      <c r="AP47" s="386">
        <v>55.544542210000003</v>
      </c>
      <c r="AQ47" s="386">
        <v>58.723653489999997</v>
      </c>
      <c r="AR47" s="386">
        <v>61.403807290000003</v>
      </c>
      <c r="AS47" s="386">
        <v>62.89933851</v>
      </c>
      <c r="AT47" s="386">
        <v>63.380458779999998</v>
      </c>
      <c r="AU47" s="386">
        <v>62.237572479999997</v>
      </c>
      <c r="AV47" s="386">
        <v>60.977942589999998</v>
      </c>
      <c r="AW47" s="386">
        <v>59.478600759999999</v>
      </c>
      <c r="AX47" s="386">
        <v>57.901087680000003</v>
      </c>
      <c r="AY47" s="386">
        <v>56.217692249999999</v>
      </c>
      <c r="AZ47" s="355" t="s">
        <v>1339</v>
      </c>
      <c r="BA47" s="355" t="s">
        <v>1339</v>
      </c>
      <c r="BB47" s="355" t="s">
        <v>1339</v>
      </c>
      <c r="BC47" s="355" t="s">
        <v>1339</v>
      </c>
      <c r="BD47" s="355" t="s">
        <v>1339</v>
      </c>
      <c r="BE47" s="355" t="s">
        <v>1339</v>
      </c>
      <c r="BF47" s="355" t="s">
        <v>1339</v>
      </c>
      <c r="BG47" s="355" t="s">
        <v>1339</v>
      </c>
      <c r="BH47" s="355" t="s">
        <v>1339</v>
      </c>
      <c r="BI47" s="355" t="s">
        <v>1339</v>
      </c>
      <c r="BJ47" s="355" t="s">
        <v>1339</v>
      </c>
      <c r="BK47" s="355" t="s">
        <v>1339</v>
      </c>
      <c r="BL47" s="355" t="s">
        <v>1339</v>
      </c>
      <c r="BM47" s="355" t="s">
        <v>1339</v>
      </c>
      <c r="BN47" s="355" t="s">
        <v>1339</v>
      </c>
      <c r="BO47" s="355" t="s">
        <v>1339</v>
      </c>
      <c r="BP47" s="355" t="s">
        <v>1339</v>
      </c>
      <c r="BQ47" s="355" t="s">
        <v>1339</v>
      </c>
      <c r="BR47" s="355" t="s">
        <v>1339</v>
      </c>
      <c r="BS47" s="355" t="s">
        <v>1339</v>
      </c>
      <c r="BT47" s="355" t="s">
        <v>1339</v>
      </c>
      <c r="BU47" s="355" t="s">
        <v>1339</v>
      </c>
      <c r="BV47" s="355" t="s">
        <v>1339</v>
      </c>
    </row>
    <row r="48" spans="1:74" ht="11.1" customHeight="1" x14ac:dyDescent="0.2">
      <c r="A48" s="267" t="s">
        <v>1262</v>
      </c>
      <c r="B48" s="554" t="s">
        <v>1080</v>
      </c>
      <c r="C48" s="386">
        <v>61.328823730000003</v>
      </c>
      <c r="D48" s="386">
        <v>63.242233820000003</v>
      </c>
      <c r="E48" s="386">
        <v>66.755973119999993</v>
      </c>
      <c r="F48" s="386">
        <v>70.536473529999995</v>
      </c>
      <c r="G48" s="386">
        <v>73.859769630000002</v>
      </c>
      <c r="H48" s="386">
        <v>77.519963619999999</v>
      </c>
      <c r="I48" s="386">
        <v>80.210446540000007</v>
      </c>
      <c r="J48" s="386">
        <v>81.155220319999998</v>
      </c>
      <c r="K48" s="386">
        <v>79.722994290000003</v>
      </c>
      <c r="L48" s="386">
        <v>77.865686210000007</v>
      </c>
      <c r="M48" s="386">
        <v>77.101870239999997</v>
      </c>
      <c r="N48" s="386">
        <v>77.859466979999993</v>
      </c>
      <c r="O48" s="386">
        <v>79.523349890000006</v>
      </c>
      <c r="P48" s="386">
        <v>81.858705569999998</v>
      </c>
      <c r="Q48" s="386">
        <v>84.596178230000007</v>
      </c>
      <c r="R48" s="386">
        <v>87.856779939999996</v>
      </c>
      <c r="S48" s="386">
        <v>89.47126763</v>
      </c>
      <c r="T48" s="386">
        <v>88.568978740000006</v>
      </c>
      <c r="U48" s="386">
        <v>85.890534540000004</v>
      </c>
      <c r="V48" s="386">
        <v>81.173498629999997</v>
      </c>
      <c r="W48" s="386">
        <v>75.650000480000003</v>
      </c>
      <c r="X48" s="386">
        <v>68.852309320000003</v>
      </c>
      <c r="Y48" s="386">
        <v>65.838621910000001</v>
      </c>
      <c r="Z48" s="386">
        <v>61.852607720000002</v>
      </c>
      <c r="AA48" s="386">
        <v>67.532040730000006</v>
      </c>
      <c r="AB48" s="386">
        <v>71.426672769999996</v>
      </c>
      <c r="AC48" s="386">
        <v>75.017171779999998</v>
      </c>
      <c r="AD48" s="386">
        <v>80.736178960000004</v>
      </c>
      <c r="AE48" s="386">
        <v>82.571762570000004</v>
      </c>
      <c r="AF48" s="386">
        <v>87.615557390000006</v>
      </c>
      <c r="AG48" s="386">
        <v>86.455792340000002</v>
      </c>
      <c r="AH48" s="386">
        <v>83.217571930000005</v>
      </c>
      <c r="AI48" s="386">
        <v>78.556224470000004</v>
      </c>
      <c r="AJ48" s="386">
        <v>76.020811879999997</v>
      </c>
      <c r="AK48" s="386">
        <v>75.858370160000007</v>
      </c>
      <c r="AL48" s="386">
        <v>75.494961939999996</v>
      </c>
      <c r="AM48" s="386">
        <v>73.968281829999995</v>
      </c>
      <c r="AN48" s="386">
        <v>72.889226289999996</v>
      </c>
      <c r="AO48" s="386">
        <v>73.54465707</v>
      </c>
      <c r="AP48" s="386">
        <v>75.402787799999999</v>
      </c>
      <c r="AQ48" s="386">
        <v>76.473911060000006</v>
      </c>
      <c r="AR48" s="386">
        <v>75.843434950000002</v>
      </c>
      <c r="AS48" s="386">
        <v>74.722167749999997</v>
      </c>
      <c r="AT48" s="386">
        <v>74.377343589999995</v>
      </c>
      <c r="AU48" s="386">
        <v>74.534543240000005</v>
      </c>
      <c r="AV48" s="386">
        <v>74.663618040000003</v>
      </c>
      <c r="AW48" s="386">
        <v>74.711860509999994</v>
      </c>
      <c r="AX48" s="386">
        <v>74.686106870000003</v>
      </c>
      <c r="AY48" s="386">
        <v>74.616794990000002</v>
      </c>
      <c r="AZ48" s="355" t="s">
        <v>1339</v>
      </c>
      <c r="BA48" s="355" t="s">
        <v>1339</v>
      </c>
      <c r="BB48" s="355" t="s">
        <v>1339</v>
      </c>
      <c r="BC48" s="355" t="s">
        <v>1339</v>
      </c>
      <c r="BD48" s="355" t="s">
        <v>1339</v>
      </c>
      <c r="BE48" s="355" t="s">
        <v>1339</v>
      </c>
      <c r="BF48" s="355" t="s">
        <v>1339</v>
      </c>
      <c r="BG48" s="355" t="s">
        <v>1339</v>
      </c>
      <c r="BH48" s="355" t="s">
        <v>1339</v>
      </c>
      <c r="BI48" s="355" t="s">
        <v>1339</v>
      </c>
      <c r="BJ48" s="355" t="s">
        <v>1339</v>
      </c>
      <c r="BK48" s="355" t="s">
        <v>1339</v>
      </c>
      <c r="BL48" s="355" t="s">
        <v>1339</v>
      </c>
      <c r="BM48" s="355" t="s">
        <v>1339</v>
      </c>
      <c r="BN48" s="355" t="s">
        <v>1339</v>
      </c>
      <c r="BO48" s="355" t="s">
        <v>1339</v>
      </c>
      <c r="BP48" s="355" t="s">
        <v>1339</v>
      </c>
      <c r="BQ48" s="355" t="s">
        <v>1339</v>
      </c>
      <c r="BR48" s="355" t="s">
        <v>1339</v>
      </c>
      <c r="BS48" s="355" t="s">
        <v>1339</v>
      </c>
      <c r="BT48" s="355" t="s">
        <v>1339</v>
      </c>
      <c r="BU48" s="355" t="s">
        <v>1339</v>
      </c>
      <c r="BV48" s="355" t="s">
        <v>1339</v>
      </c>
    </row>
    <row r="49" spans="1:74" ht="11.1" customHeight="1" x14ac:dyDescent="0.2">
      <c r="A49" s="267" t="s">
        <v>1263</v>
      </c>
      <c r="B49" s="554" t="s">
        <v>1082</v>
      </c>
      <c r="C49" s="386">
        <v>0.754218532</v>
      </c>
      <c r="D49" s="386">
        <v>0.68271999400000005</v>
      </c>
      <c r="E49" s="386">
        <v>0.60930843099999998</v>
      </c>
      <c r="F49" s="386">
        <v>0.59129274099999996</v>
      </c>
      <c r="G49" s="386">
        <v>0.62711649400000002</v>
      </c>
      <c r="H49" s="386">
        <v>0.63765413299999996</v>
      </c>
      <c r="I49" s="386">
        <v>0.61101657899999995</v>
      </c>
      <c r="J49" s="386">
        <v>0.57968213300000004</v>
      </c>
      <c r="K49" s="386">
        <v>0.57255358000000001</v>
      </c>
      <c r="L49" s="386">
        <v>0.58973688499999999</v>
      </c>
      <c r="M49" s="386">
        <v>0.581224356</v>
      </c>
      <c r="N49" s="386">
        <v>0.55113922000000004</v>
      </c>
      <c r="O49" s="386">
        <v>0.51903297100000001</v>
      </c>
      <c r="P49" s="386">
        <v>0.51761374000000004</v>
      </c>
      <c r="Q49" s="386">
        <v>0.52403274399999999</v>
      </c>
      <c r="R49" s="386">
        <v>0.507407002</v>
      </c>
      <c r="S49" s="386">
        <v>0.47785540199999998</v>
      </c>
      <c r="T49" s="386">
        <v>0.45837179300000003</v>
      </c>
      <c r="U49" s="386">
        <v>0.45748439800000001</v>
      </c>
      <c r="V49" s="386">
        <v>0.484885546</v>
      </c>
      <c r="W49" s="386">
        <v>0.49946680900000001</v>
      </c>
      <c r="X49" s="386">
        <v>0.50786078899999998</v>
      </c>
      <c r="Y49" s="386">
        <v>0.43756974300000001</v>
      </c>
      <c r="Z49" s="386">
        <v>0.42139875399999999</v>
      </c>
      <c r="AA49" s="386">
        <v>0.34321458900000001</v>
      </c>
      <c r="AB49" s="386">
        <v>0.28766186900000001</v>
      </c>
      <c r="AC49" s="386">
        <v>0.227767681</v>
      </c>
      <c r="AD49" s="386">
        <v>0.14291646399999999</v>
      </c>
      <c r="AE49" s="386">
        <v>0.16259253900000001</v>
      </c>
      <c r="AF49" s="386">
        <v>0.18717713999999999</v>
      </c>
      <c r="AG49" s="386">
        <v>0.30713066300000003</v>
      </c>
      <c r="AH49" s="386">
        <v>0.386040881</v>
      </c>
      <c r="AI49" s="386">
        <v>0.42834275199999999</v>
      </c>
      <c r="AJ49" s="386">
        <v>0.42954735999999999</v>
      </c>
      <c r="AK49" s="386">
        <v>0.41890704899999998</v>
      </c>
      <c r="AL49" s="386">
        <v>0.406743835</v>
      </c>
      <c r="AM49" s="386">
        <v>0.37658124300000001</v>
      </c>
      <c r="AN49" s="386">
        <v>0.332504305</v>
      </c>
      <c r="AO49" s="386">
        <v>0.31625009100000001</v>
      </c>
      <c r="AP49" s="386">
        <v>0.34523906999999998</v>
      </c>
      <c r="AQ49" s="386">
        <v>0.40086558100000003</v>
      </c>
      <c r="AR49" s="386">
        <v>0.45435861599999999</v>
      </c>
      <c r="AS49" s="386">
        <v>0.49189241900000003</v>
      </c>
      <c r="AT49" s="386">
        <v>0.509783612</v>
      </c>
      <c r="AU49" s="386">
        <v>0.49812441099999999</v>
      </c>
      <c r="AV49" s="386">
        <v>0.48492080300000001</v>
      </c>
      <c r="AW49" s="386">
        <v>0.46743535400000003</v>
      </c>
      <c r="AX49" s="386">
        <v>0.44758863399999999</v>
      </c>
      <c r="AY49" s="386">
        <v>0.42548942200000001</v>
      </c>
      <c r="AZ49" s="355" t="s">
        <v>1339</v>
      </c>
      <c r="BA49" s="355" t="s">
        <v>1339</v>
      </c>
      <c r="BB49" s="355" t="s">
        <v>1339</v>
      </c>
      <c r="BC49" s="355" t="s">
        <v>1339</v>
      </c>
      <c r="BD49" s="355" t="s">
        <v>1339</v>
      </c>
      <c r="BE49" s="355" t="s">
        <v>1339</v>
      </c>
      <c r="BF49" s="355" t="s">
        <v>1339</v>
      </c>
      <c r="BG49" s="355" t="s">
        <v>1339</v>
      </c>
      <c r="BH49" s="355" t="s">
        <v>1339</v>
      </c>
      <c r="BI49" s="355" t="s">
        <v>1339</v>
      </c>
      <c r="BJ49" s="355" t="s">
        <v>1339</v>
      </c>
      <c r="BK49" s="355" t="s">
        <v>1339</v>
      </c>
      <c r="BL49" s="355" t="s">
        <v>1339</v>
      </c>
      <c r="BM49" s="355" t="s">
        <v>1339</v>
      </c>
      <c r="BN49" s="355" t="s">
        <v>1339</v>
      </c>
      <c r="BO49" s="355" t="s">
        <v>1339</v>
      </c>
      <c r="BP49" s="355" t="s">
        <v>1339</v>
      </c>
      <c r="BQ49" s="355" t="s">
        <v>1339</v>
      </c>
      <c r="BR49" s="355" t="s">
        <v>1339</v>
      </c>
      <c r="BS49" s="355" t="s">
        <v>1339</v>
      </c>
      <c r="BT49" s="355" t="s">
        <v>1339</v>
      </c>
      <c r="BU49" s="355" t="s">
        <v>1339</v>
      </c>
      <c r="BV49" s="355" t="s">
        <v>1339</v>
      </c>
    </row>
    <row r="50" spans="1:74" ht="11.1" customHeight="1" x14ac:dyDescent="0.2">
      <c r="A50" s="267" t="s">
        <v>1264</v>
      </c>
      <c r="B50" s="554" t="s">
        <v>1084</v>
      </c>
      <c r="C50" s="386">
        <v>389.07862419999998</v>
      </c>
      <c r="D50" s="386">
        <v>392.09802079999997</v>
      </c>
      <c r="E50" s="386">
        <v>395.7623456</v>
      </c>
      <c r="F50" s="386">
        <v>402.39168519999998</v>
      </c>
      <c r="G50" s="386">
        <v>412.14869210000001</v>
      </c>
      <c r="H50" s="386">
        <v>422.48312179999999</v>
      </c>
      <c r="I50" s="386">
        <v>430.44011469999998</v>
      </c>
      <c r="J50" s="386">
        <v>436.20685099999997</v>
      </c>
      <c r="K50" s="386">
        <v>439.46218190000002</v>
      </c>
      <c r="L50" s="386">
        <v>440.8159541</v>
      </c>
      <c r="M50" s="386">
        <v>441.4490576</v>
      </c>
      <c r="N50" s="386">
        <v>441.81102429999999</v>
      </c>
      <c r="O50" s="386">
        <v>440.53768359999998</v>
      </c>
      <c r="P50" s="386">
        <v>438.95150569999998</v>
      </c>
      <c r="Q50" s="386">
        <v>436.74689289999998</v>
      </c>
      <c r="R50" s="386">
        <v>435.56057010000001</v>
      </c>
      <c r="S50" s="386">
        <v>437.69743829999999</v>
      </c>
      <c r="T50" s="386">
        <v>442.2853844</v>
      </c>
      <c r="U50" s="386">
        <v>447.90515069999998</v>
      </c>
      <c r="V50" s="386">
        <v>450.75451320000002</v>
      </c>
      <c r="W50" s="386">
        <v>449.80702439999999</v>
      </c>
      <c r="X50" s="386">
        <v>450.6065203</v>
      </c>
      <c r="Y50" s="386">
        <v>445.69153790000001</v>
      </c>
      <c r="Z50" s="386">
        <v>444.11747450000001</v>
      </c>
      <c r="AA50" s="386">
        <v>447.11800460000001</v>
      </c>
      <c r="AB50" s="386">
        <v>451.14060949999998</v>
      </c>
      <c r="AC50" s="386">
        <v>455.133443</v>
      </c>
      <c r="AD50" s="386">
        <v>460.9903218</v>
      </c>
      <c r="AE50" s="386">
        <v>462.87490350000002</v>
      </c>
      <c r="AF50" s="386">
        <v>470.85680109999998</v>
      </c>
      <c r="AG50" s="386">
        <v>465.46483410000002</v>
      </c>
      <c r="AH50" s="386">
        <v>460.26460400000002</v>
      </c>
      <c r="AI50" s="386">
        <v>449.97091610000001</v>
      </c>
      <c r="AJ50" s="386">
        <v>439.51865839999999</v>
      </c>
      <c r="AK50" s="386">
        <v>433.5236036</v>
      </c>
      <c r="AL50" s="386">
        <v>433.69119710000001</v>
      </c>
      <c r="AM50" s="386">
        <v>436.0989386</v>
      </c>
      <c r="AN50" s="386">
        <v>440.27032819999999</v>
      </c>
      <c r="AO50" s="386">
        <v>444.08913310000003</v>
      </c>
      <c r="AP50" s="386">
        <v>447.4447275</v>
      </c>
      <c r="AQ50" s="386">
        <v>450.96282880000001</v>
      </c>
      <c r="AR50" s="386">
        <v>449.5954595</v>
      </c>
      <c r="AS50" s="386">
        <v>445.9143881</v>
      </c>
      <c r="AT50" s="386">
        <v>442.94671090000003</v>
      </c>
      <c r="AU50" s="386">
        <v>445.40655179999999</v>
      </c>
      <c r="AV50" s="386">
        <v>447.82165839999999</v>
      </c>
      <c r="AW50" s="386">
        <v>450.61702289999999</v>
      </c>
      <c r="AX50" s="386">
        <v>454.0886246</v>
      </c>
      <c r="AY50" s="386">
        <v>458.7663134</v>
      </c>
      <c r="AZ50" s="355" t="s">
        <v>1339</v>
      </c>
      <c r="BA50" s="355" t="s">
        <v>1339</v>
      </c>
      <c r="BB50" s="355" t="s">
        <v>1339</v>
      </c>
      <c r="BC50" s="355" t="s">
        <v>1339</v>
      </c>
      <c r="BD50" s="355" t="s">
        <v>1339</v>
      </c>
      <c r="BE50" s="355" t="s">
        <v>1339</v>
      </c>
      <c r="BF50" s="355" t="s">
        <v>1339</v>
      </c>
      <c r="BG50" s="355" t="s">
        <v>1339</v>
      </c>
      <c r="BH50" s="355" t="s">
        <v>1339</v>
      </c>
      <c r="BI50" s="355" t="s">
        <v>1339</v>
      </c>
      <c r="BJ50" s="355" t="s">
        <v>1339</v>
      </c>
      <c r="BK50" s="355" t="s">
        <v>1339</v>
      </c>
      <c r="BL50" s="355" t="s">
        <v>1339</v>
      </c>
      <c r="BM50" s="355" t="s">
        <v>1339</v>
      </c>
      <c r="BN50" s="355" t="s">
        <v>1339</v>
      </c>
      <c r="BO50" s="355" t="s">
        <v>1339</v>
      </c>
      <c r="BP50" s="355" t="s">
        <v>1339</v>
      </c>
      <c r="BQ50" s="355" t="s">
        <v>1339</v>
      </c>
      <c r="BR50" s="355" t="s">
        <v>1339</v>
      </c>
      <c r="BS50" s="355" t="s">
        <v>1339</v>
      </c>
      <c r="BT50" s="355" t="s">
        <v>1339</v>
      </c>
      <c r="BU50" s="355" t="s">
        <v>1339</v>
      </c>
      <c r="BV50" s="355" t="s">
        <v>1339</v>
      </c>
    </row>
    <row r="51" spans="1:74" ht="11.1" customHeight="1" x14ac:dyDescent="0.2">
      <c r="A51" s="267" t="s">
        <v>1265</v>
      </c>
      <c r="B51" s="554" t="s">
        <v>1554</v>
      </c>
      <c r="C51" s="386">
        <v>68.051871500000004</v>
      </c>
      <c r="D51" s="386">
        <v>69.215814320000007</v>
      </c>
      <c r="E51" s="386">
        <v>70.223860799999997</v>
      </c>
      <c r="F51" s="386">
        <v>71.793682540000006</v>
      </c>
      <c r="G51" s="386">
        <v>73.790429090000003</v>
      </c>
      <c r="H51" s="386">
        <v>75.566385859999997</v>
      </c>
      <c r="I51" s="386">
        <v>77.321130030000006</v>
      </c>
      <c r="J51" s="386">
        <v>78.75477334</v>
      </c>
      <c r="K51" s="386">
        <v>78.903977479999995</v>
      </c>
      <c r="L51" s="386">
        <v>78.099026109999997</v>
      </c>
      <c r="M51" s="386">
        <v>77.452641110000002</v>
      </c>
      <c r="N51" s="386">
        <v>77.577713419999995</v>
      </c>
      <c r="O51" s="386">
        <v>78.054858139999993</v>
      </c>
      <c r="P51" s="386">
        <v>78.475954970000004</v>
      </c>
      <c r="Q51" s="386">
        <v>78.961447190000001</v>
      </c>
      <c r="R51" s="386">
        <v>80.004706229999996</v>
      </c>
      <c r="S51" s="386">
        <v>82.025768740000004</v>
      </c>
      <c r="T51" s="386">
        <v>84.275441529999995</v>
      </c>
      <c r="U51" s="386">
        <v>85.728726039999998</v>
      </c>
      <c r="V51" s="386">
        <v>85.9281316</v>
      </c>
      <c r="W51" s="386">
        <v>84.558841419999993</v>
      </c>
      <c r="X51" s="386">
        <v>83.391219860000007</v>
      </c>
      <c r="Y51" s="386">
        <v>80.580430680000006</v>
      </c>
      <c r="Z51" s="386">
        <v>79.048652110000006</v>
      </c>
      <c r="AA51" s="386">
        <v>79.509104800000003</v>
      </c>
      <c r="AB51" s="386">
        <v>78.89726091</v>
      </c>
      <c r="AC51" s="386">
        <v>77.586369059999996</v>
      </c>
      <c r="AD51" s="386">
        <v>76.806200369999999</v>
      </c>
      <c r="AE51" s="386">
        <v>78.340101759999996</v>
      </c>
      <c r="AF51" s="386">
        <v>80.594986570000003</v>
      </c>
      <c r="AG51" s="386">
        <v>85.021991880000002</v>
      </c>
      <c r="AH51" s="386">
        <v>87.628256620000002</v>
      </c>
      <c r="AI51" s="386">
        <v>88.945539949999997</v>
      </c>
      <c r="AJ51" s="386">
        <v>89.174516670000003</v>
      </c>
      <c r="AK51" s="386">
        <v>88.809177030000001</v>
      </c>
      <c r="AL51" s="386">
        <v>87.068898300000001</v>
      </c>
      <c r="AM51" s="386">
        <v>84.015309790000003</v>
      </c>
      <c r="AN51" s="386">
        <v>80.607218840000002</v>
      </c>
      <c r="AO51" s="386">
        <v>78.406502799999998</v>
      </c>
      <c r="AP51" s="386">
        <v>77.379884579999995</v>
      </c>
      <c r="AQ51" s="386">
        <v>78.043378950000005</v>
      </c>
      <c r="AR51" s="386">
        <v>79.508048380000005</v>
      </c>
      <c r="AS51" s="386">
        <v>80.930434419999997</v>
      </c>
      <c r="AT51" s="386">
        <v>82.047124350000004</v>
      </c>
      <c r="AU51" s="386">
        <v>81.783435850000004</v>
      </c>
      <c r="AV51" s="386">
        <v>81.423801929999996</v>
      </c>
      <c r="AW51" s="386">
        <v>80.976807960000002</v>
      </c>
      <c r="AX51" s="386">
        <v>80.473995290000005</v>
      </c>
      <c r="AY51" s="386">
        <v>79.880206689999994</v>
      </c>
      <c r="AZ51" s="355" t="s">
        <v>1339</v>
      </c>
      <c r="BA51" s="355" t="s">
        <v>1339</v>
      </c>
      <c r="BB51" s="355" t="s">
        <v>1339</v>
      </c>
      <c r="BC51" s="355" t="s">
        <v>1339</v>
      </c>
      <c r="BD51" s="355" t="s">
        <v>1339</v>
      </c>
      <c r="BE51" s="355" t="s">
        <v>1339</v>
      </c>
      <c r="BF51" s="355" t="s">
        <v>1339</v>
      </c>
      <c r="BG51" s="355" t="s">
        <v>1339</v>
      </c>
      <c r="BH51" s="355" t="s">
        <v>1339</v>
      </c>
      <c r="BI51" s="355" t="s">
        <v>1339</v>
      </c>
      <c r="BJ51" s="355" t="s">
        <v>1339</v>
      </c>
      <c r="BK51" s="355" t="s">
        <v>1339</v>
      </c>
      <c r="BL51" s="355" t="s">
        <v>1339</v>
      </c>
      <c r="BM51" s="355" t="s">
        <v>1339</v>
      </c>
      <c r="BN51" s="355" t="s">
        <v>1339</v>
      </c>
      <c r="BO51" s="355" t="s">
        <v>1339</v>
      </c>
      <c r="BP51" s="355" t="s">
        <v>1339</v>
      </c>
      <c r="BQ51" s="355" t="s">
        <v>1339</v>
      </c>
      <c r="BR51" s="355" t="s">
        <v>1339</v>
      </c>
      <c r="BS51" s="355" t="s">
        <v>1339</v>
      </c>
      <c r="BT51" s="355" t="s">
        <v>1339</v>
      </c>
      <c r="BU51" s="355" t="s">
        <v>1339</v>
      </c>
      <c r="BV51" s="355" t="s">
        <v>1339</v>
      </c>
    </row>
    <row r="52" spans="1:74" ht="11.1"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353"/>
      <c r="BA52" s="353"/>
      <c r="BB52" s="353"/>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267"/>
      <c r="B53" s="37" t="s">
        <v>1266</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353"/>
      <c r="BA53" s="353"/>
      <c r="BB53" s="353"/>
      <c r="BC53" s="353"/>
      <c r="BD53" s="353"/>
      <c r="BE53" s="353"/>
      <c r="BF53" s="353"/>
      <c r="BG53" s="353"/>
      <c r="BH53" s="353"/>
      <c r="BI53" s="353"/>
      <c r="BJ53" s="353"/>
      <c r="BK53" s="353"/>
      <c r="BL53" s="353"/>
      <c r="BM53" s="353"/>
      <c r="BN53" s="353"/>
      <c r="BO53" s="353"/>
      <c r="BP53" s="353"/>
      <c r="BQ53" s="353"/>
      <c r="BR53" s="353"/>
      <c r="BS53" s="353"/>
      <c r="BT53" s="353"/>
      <c r="BU53" s="353"/>
      <c r="BV53" s="353"/>
    </row>
    <row r="54" spans="1:74" ht="11.1" customHeight="1" x14ac:dyDescent="0.2">
      <c r="A54" s="267" t="s">
        <v>1267</v>
      </c>
      <c r="B54" s="554" t="s">
        <v>1076</v>
      </c>
      <c r="C54" s="468">
        <v>0.20318143699999999</v>
      </c>
      <c r="D54" s="468">
        <v>0.213822401</v>
      </c>
      <c r="E54" s="468">
        <v>0.204721661</v>
      </c>
      <c r="F54" s="468">
        <v>0.19406499699999999</v>
      </c>
      <c r="G54" s="468">
        <v>0.19760825700000001</v>
      </c>
      <c r="H54" s="468">
        <v>0.20227551399999999</v>
      </c>
      <c r="I54" s="468">
        <v>0.20182800200000001</v>
      </c>
      <c r="J54" s="468">
        <v>0.203069588</v>
      </c>
      <c r="K54" s="468">
        <v>0.21637679800000001</v>
      </c>
      <c r="L54" s="468">
        <v>0.240462495</v>
      </c>
      <c r="M54" s="468">
        <v>0.25710323499999999</v>
      </c>
      <c r="N54" s="468">
        <v>0.24318940999999999</v>
      </c>
      <c r="O54" s="468">
        <v>0.25235604900000003</v>
      </c>
      <c r="P54" s="468">
        <v>0.25989469399999998</v>
      </c>
      <c r="Q54" s="468">
        <v>0.25971857100000001</v>
      </c>
      <c r="R54" s="468">
        <v>0.26073643099999999</v>
      </c>
      <c r="S54" s="468">
        <v>0.25674449399999999</v>
      </c>
      <c r="T54" s="468">
        <v>0.25012321900000001</v>
      </c>
      <c r="U54" s="468">
        <v>0.26229416500000002</v>
      </c>
      <c r="V54" s="468">
        <v>0.27551604600000001</v>
      </c>
      <c r="W54" s="468">
        <v>0.274353929</v>
      </c>
      <c r="X54" s="468">
        <v>0.30814980199999997</v>
      </c>
      <c r="Y54" s="468">
        <v>0.30437281500000002</v>
      </c>
      <c r="Z54" s="468">
        <v>0.30289918300000002</v>
      </c>
      <c r="AA54" s="468">
        <v>0.29617663599999999</v>
      </c>
      <c r="AB54" s="468">
        <v>0.29116309299999998</v>
      </c>
      <c r="AC54" s="468">
        <v>0.29204631199999997</v>
      </c>
      <c r="AD54" s="468">
        <v>0.28015855099999998</v>
      </c>
      <c r="AE54" s="468">
        <v>0.29310851399999999</v>
      </c>
      <c r="AF54" s="468">
        <v>0.33950091999999998</v>
      </c>
      <c r="AG54" s="468">
        <v>0.37031545500000002</v>
      </c>
      <c r="AH54" s="468">
        <v>0.41526943100000002</v>
      </c>
      <c r="AI54" s="468">
        <v>0.401114264</v>
      </c>
      <c r="AJ54" s="468">
        <v>0.41781369600000001</v>
      </c>
      <c r="AK54" s="468">
        <v>0.44211988800000002</v>
      </c>
      <c r="AL54" s="468">
        <v>0.444383317</v>
      </c>
      <c r="AM54" s="468">
        <v>0.440414005</v>
      </c>
      <c r="AN54" s="468">
        <v>0.44746016100000002</v>
      </c>
      <c r="AO54" s="468">
        <v>0.44721044900000001</v>
      </c>
      <c r="AP54" s="468">
        <v>0.43697462599999998</v>
      </c>
      <c r="AQ54" s="468">
        <v>0.44412265000000001</v>
      </c>
      <c r="AR54" s="468">
        <v>0.42773084</v>
      </c>
      <c r="AS54" s="468">
        <v>0.44314896799999998</v>
      </c>
      <c r="AT54" s="468">
        <v>0.44029416799999999</v>
      </c>
      <c r="AU54" s="468">
        <v>0.44933084899999998</v>
      </c>
      <c r="AV54" s="468">
        <v>0.43425675200000002</v>
      </c>
      <c r="AW54" s="468">
        <v>0.42061927100000002</v>
      </c>
      <c r="AX54" s="468">
        <v>0.41945909599999998</v>
      </c>
      <c r="AY54" s="468">
        <v>0.407950757</v>
      </c>
      <c r="AZ54" s="355" t="s">
        <v>1339</v>
      </c>
      <c r="BA54" s="355" t="s">
        <v>1339</v>
      </c>
      <c r="BB54" s="355" t="s">
        <v>1339</v>
      </c>
      <c r="BC54" s="355" t="s">
        <v>1339</v>
      </c>
      <c r="BD54" s="355" t="s">
        <v>1339</v>
      </c>
      <c r="BE54" s="355" t="s">
        <v>1339</v>
      </c>
      <c r="BF54" s="355" t="s">
        <v>1339</v>
      </c>
      <c r="BG54" s="355" t="s">
        <v>1339</v>
      </c>
      <c r="BH54" s="355" t="s">
        <v>1339</v>
      </c>
      <c r="BI54" s="355" t="s">
        <v>1339</v>
      </c>
      <c r="BJ54" s="355" t="s">
        <v>1339</v>
      </c>
      <c r="BK54" s="355" t="s">
        <v>1339</v>
      </c>
      <c r="BL54" s="355" t="s">
        <v>1339</v>
      </c>
      <c r="BM54" s="355" t="s">
        <v>1339</v>
      </c>
      <c r="BN54" s="355" t="s">
        <v>1339</v>
      </c>
      <c r="BO54" s="355" t="s">
        <v>1339</v>
      </c>
      <c r="BP54" s="355" t="s">
        <v>1339</v>
      </c>
      <c r="BQ54" s="355" t="s">
        <v>1339</v>
      </c>
      <c r="BR54" s="355" t="s">
        <v>1339</v>
      </c>
      <c r="BS54" s="355" t="s">
        <v>1339</v>
      </c>
      <c r="BT54" s="355" t="s">
        <v>1339</v>
      </c>
      <c r="BU54" s="355" t="s">
        <v>1339</v>
      </c>
      <c r="BV54" s="355" t="s">
        <v>1339</v>
      </c>
    </row>
    <row r="55" spans="1:74" ht="11.1" customHeight="1" x14ac:dyDescent="0.2">
      <c r="A55" s="267" t="s">
        <v>1268</v>
      </c>
      <c r="B55" s="554" t="s">
        <v>1078</v>
      </c>
      <c r="C55" s="468">
        <v>1.6335744800000001</v>
      </c>
      <c r="D55" s="468">
        <v>1.4422576949999999</v>
      </c>
      <c r="E55" s="468">
        <v>1.3648627</v>
      </c>
      <c r="F55" s="468">
        <v>1.074302632</v>
      </c>
      <c r="G55" s="468">
        <v>1.0827428029999999</v>
      </c>
      <c r="H55" s="468">
        <v>1.1511238500000001</v>
      </c>
      <c r="I55" s="468">
        <v>1.149631573</v>
      </c>
      <c r="J55" s="468">
        <v>1.2141330800000001</v>
      </c>
      <c r="K55" s="468">
        <v>1.2547386389999999</v>
      </c>
      <c r="L55" s="468">
        <v>1.249526752</v>
      </c>
      <c r="M55" s="468">
        <v>1.2324644360000001</v>
      </c>
      <c r="N55" s="468">
        <v>1.272290562</v>
      </c>
      <c r="O55" s="468">
        <v>1.215571489</v>
      </c>
      <c r="P55" s="468">
        <v>1.23116811</v>
      </c>
      <c r="Q55" s="468">
        <v>1.2721652670000001</v>
      </c>
      <c r="R55" s="468">
        <v>1.347020959</v>
      </c>
      <c r="S55" s="468">
        <v>1.4527914099999999</v>
      </c>
      <c r="T55" s="468">
        <v>1.6015572499999999</v>
      </c>
      <c r="U55" s="468">
        <v>1.806717495</v>
      </c>
      <c r="V55" s="468">
        <v>1.9346543869999999</v>
      </c>
      <c r="W55" s="468">
        <v>1.8990553050000001</v>
      </c>
      <c r="X55" s="468">
        <v>1.946648121</v>
      </c>
      <c r="Y55" s="468">
        <v>1.955974071</v>
      </c>
      <c r="Z55" s="468">
        <v>1.782540166</v>
      </c>
      <c r="AA55" s="468">
        <v>1.6966649140000001</v>
      </c>
      <c r="AB55" s="468">
        <v>1.6521949229999999</v>
      </c>
      <c r="AC55" s="468">
        <v>1.536530261</v>
      </c>
      <c r="AD55" s="468">
        <v>1.5504299930000001</v>
      </c>
      <c r="AE55" s="468">
        <v>1.6525269739999999</v>
      </c>
      <c r="AF55" s="468">
        <v>1.7215478360000001</v>
      </c>
      <c r="AG55" s="468">
        <v>1.8154226529999999</v>
      </c>
      <c r="AH55" s="468">
        <v>1.808759829</v>
      </c>
      <c r="AI55" s="468">
        <v>1.81612558</v>
      </c>
      <c r="AJ55" s="468">
        <v>1.76735145</v>
      </c>
      <c r="AK55" s="468">
        <v>1.740865061</v>
      </c>
      <c r="AL55" s="468">
        <v>1.65411142</v>
      </c>
      <c r="AM55" s="468">
        <v>1.5328186509999999</v>
      </c>
      <c r="AN55" s="468">
        <v>1.4521974520000001</v>
      </c>
      <c r="AO55" s="468">
        <v>1.511215679</v>
      </c>
      <c r="AP55" s="468">
        <v>1.683167946</v>
      </c>
      <c r="AQ55" s="468">
        <v>1.7795046510000001</v>
      </c>
      <c r="AR55" s="468">
        <v>1.8607214329999999</v>
      </c>
      <c r="AS55" s="468">
        <v>1.965604329</v>
      </c>
      <c r="AT55" s="468">
        <v>2.044530929</v>
      </c>
      <c r="AU55" s="468">
        <v>2.007663628</v>
      </c>
      <c r="AV55" s="468">
        <v>2.0325980860000001</v>
      </c>
      <c r="AW55" s="468">
        <v>2.0509862330000002</v>
      </c>
      <c r="AX55" s="468">
        <v>1.930036256</v>
      </c>
      <c r="AY55" s="468">
        <v>1.938541112</v>
      </c>
      <c r="AZ55" s="355" t="s">
        <v>1339</v>
      </c>
      <c r="BA55" s="355" t="s">
        <v>1339</v>
      </c>
      <c r="BB55" s="355" t="s">
        <v>1339</v>
      </c>
      <c r="BC55" s="355" t="s">
        <v>1339</v>
      </c>
      <c r="BD55" s="355" t="s">
        <v>1339</v>
      </c>
      <c r="BE55" s="355" t="s">
        <v>1339</v>
      </c>
      <c r="BF55" s="355" t="s">
        <v>1339</v>
      </c>
      <c r="BG55" s="355" t="s">
        <v>1339</v>
      </c>
      <c r="BH55" s="355" t="s">
        <v>1339</v>
      </c>
      <c r="BI55" s="355" t="s">
        <v>1339</v>
      </c>
      <c r="BJ55" s="355" t="s">
        <v>1339</v>
      </c>
      <c r="BK55" s="355" t="s">
        <v>1339</v>
      </c>
      <c r="BL55" s="355" t="s">
        <v>1339</v>
      </c>
      <c r="BM55" s="355" t="s">
        <v>1339</v>
      </c>
      <c r="BN55" s="355" t="s">
        <v>1339</v>
      </c>
      <c r="BO55" s="355" t="s">
        <v>1339</v>
      </c>
      <c r="BP55" s="355" t="s">
        <v>1339</v>
      </c>
      <c r="BQ55" s="355" t="s">
        <v>1339</v>
      </c>
      <c r="BR55" s="355" t="s">
        <v>1339</v>
      </c>
      <c r="BS55" s="355" t="s">
        <v>1339</v>
      </c>
      <c r="BT55" s="355" t="s">
        <v>1339</v>
      </c>
      <c r="BU55" s="355" t="s">
        <v>1339</v>
      </c>
      <c r="BV55" s="355" t="s">
        <v>1339</v>
      </c>
    </row>
    <row r="56" spans="1:74" ht="11.1" customHeight="1" x14ac:dyDescent="0.2">
      <c r="A56" s="267" t="s">
        <v>1269</v>
      </c>
      <c r="B56" s="554" t="s">
        <v>1080</v>
      </c>
      <c r="C56" s="468">
        <v>1.393836903</v>
      </c>
      <c r="D56" s="468">
        <v>1.3455794430000001</v>
      </c>
      <c r="E56" s="468">
        <v>1.308940649</v>
      </c>
      <c r="F56" s="468">
        <v>1.237481992</v>
      </c>
      <c r="G56" s="468">
        <v>1.2108158959999999</v>
      </c>
      <c r="H56" s="468">
        <v>1.1745449029999999</v>
      </c>
      <c r="I56" s="468">
        <v>1.145863522</v>
      </c>
      <c r="J56" s="468">
        <v>1.1117153470000001</v>
      </c>
      <c r="K56" s="468">
        <v>1.0629732569999999</v>
      </c>
      <c r="L56" s="468">
        <v>0.99827802799999998</v>
      </c>
      <c r="M56" s="468">
        <v>1.0144982929999999</v>
      </c>
      <c r="N56" s="468">
        <v>1.0244666710000001</v>
      </c>
      <c r="O56" s="468">
        <v>1.0463598670000001</v>
      </c>
      <c r="P56" s="468">
        <v>1.0770882310000001</v>
      </c>
      <c r="Q56" s="468">
        <v>1.084566388</v>
      </c>
      <c r="R56" s="468">
        <v>1.126368974</v>
      </c>
      <c r="S56" s="468">
        <v>1.161964515</v>
      </c>
      <c r="T56" s="468">
        <v>1.213273681</v>
      </c>
      <c r="U56" s="468">
        <v>1.3013717359999999</v>
      </c>
      <c r="V56" s="468">
        <v>1.3307130920000001</v>
      </c>
      <c r="W56" s="468">
        <v>1.304310353</v>
      </c>
      <c r="X56" s="468">
        <v>1.251860169</v>
      </c>
      <c r="Y56" s="468">
        <v>1.2422381490000001</v>
      </c>
      <c r="Z56" s="468">
        <v>1.1245928679999999</v>
      </c>
      <c r="AA56" s="468">
        <v>1.227855286</v>
      </c>
      <c r="AB56" s="468">
        <v>1.2986667780000001</v>
      </c>
      <c r="AC56" s="468">
        <v>1.316090733</v>
      </c>
      <c r="AD56" s="468">
        <v>1.441717481</v>
      </c>
      <c r="AE56" s="468">
        <v>1.4236510790000001</v>
      </c>
      <c r="AF56" s="468">
        <v>1.4850094469999999</v>
      </c>
      <c r="AG56" s="468">
        <v>1.571923497</v>
      </c>
      <c r="AH56" s="468">
        <v>1.541066147</v>
      </c>
      <c r="AI56" s="468">
        <v>1.5106966239999999</v>
      </c>
      <c r="AJ56" s="468">
        <v>1.46193869</v>
      </c>
      <c r="AK56" s="468">
        <v>1.4588148110000001</v>
      </c>
      <c r="AL56" s="468">
        <v>1.4518261910000001</v>
      </c>
      <c r="AM56" s="468">
        <v>1.422466958</v>
      </c>
      <c r="AN56" s="468">
        <v>1.4292005160000001</v>
      </c>
      <c r="AO56" s="468">
        <v>1.500911369</v>
      </c>
      <c r="AP56" s="468">
        <v>1.422694109</v>
      </c>
      <c r="AQ56" s="468">
        <v>1.442903982</v>
      </c>
      <c r="AR56" s="468">
        <v>1.4310082070000001</v>
      </c>
      <c r="AS56" s="468">
        <v>1.465140544</v>
      </c>
      <c r="AT56" s="468">
        <v>1.5179049710000001</v>
      </c>
      <c r="AU56" s="468">
        <v>1.4906908649999999</v>
      </c>
      <c r="AV56" s="468">
        <v>1.5237473070000001</v>
      </c>
      <c r="AW56" s="468">
        <v>1.436766548</v>
      </c>
      <c r="AX56" s="468">
        <v>1.3830760529999999</v>
      </c>
      <c r="AY56" s="468">
        <v>1.4630744120000001</v>
      </c>
      <c r="AZ56" s="355" t="s">
        <v>1339</v>
      </c>
      <c r="BA56" s="355" t="s">
        <v>1339</v>
      </c>
      <c r="BB56" s="355" t="s">
        <v>1339</v>
      </c>
      <c r="BC56" s="355" t="s">
        <v>1339</v>
      </c>
      <c r="BD56" s="355" t="s">
        <v>1339</v>
      </c>
      <c r="BE56" s="355" t="s">
        <v>1339</v>
      </c>
      <c r="BF56" s="355" t="s">
        <v>1339</v>
      </c>
      <c r="BG56" s="355" t="s">
        <v>1339</v>
      </c>
      <c r="BH56" s="355" t="s">
        <v>1339</v>
      </c>
      <c r="BI56" s="355" t="s">
        <v>1339</v>
      </c>
      <c r="BJ56" s="355" t="s">
        <v>1339</v>
      </c>
      <c r="BK56" s="355" t="s">
        <v>1339</v>
      </c>
      <c r="BL56" s="355" t="s">
        <v>1339</v>
      </c>
      <c r="BM56" s="355" t="s">
        <v>1339</v>
      </c>
      <c r="BN56" s="355" t="s">
        <v>1339</v>
      </c>
      <c r="BO56" s="355" t="s">
        <v>1339</v>
      </c>
      <c r="BP56" s="355" t="s">
        <v>1339</v>
      </c>
      <c r="BQ56" s="355" t="s">
        <v>1339</v>
      </c>
      <c r="BR56" s="355" t="s">
        <v>1339</v>
      </c>
      <c r="BS56" s="355" t="s">
        <v>1339</v>
      </c>
      <c r="BT56" s="355" t="s">
        <v>1339</v>
      </c>
      <c r="BU56" s="355" t="s">
        <v>1339</v>
      </c>
      <c r="BV56" s="355" t="s">
        <v>1339</v>
      </c>
    </row>
    <row r="57" spans="1:74" ht="11.1" customHeight="1" x14ac:dyDescent="0.2">
      <c r="A57" s="267" t="s">
        <v>1270</v>
      </c>
      <c r="B57" s="554" t="s">
        <v>1082</v>
      </c>
      <c r="C57" s="468">
        <v>1.5392215000000001E-2</v>
      </c>
      <c r="D57" s="468">
        <v>1.3386667E-2</v>
      </c>
      <c r="E57" s="468">
        <v>1.0880508000000001E-2</v>
      </c>
      <c r="F57" s="468">
        <v>9.8548790000000004E-3</v>
      </c>
      <c r="G57" s="468">
        <v>9.2223010000000005E-3</v>
      </c>
      <c r="H57" s="468">
        <v>9.1093449999999996E-3</v>
      </c>
      <c r="I57" s="468">
        <v>8.6058669999999997E-3</v>
      </c>
      <c r="J57" s="468">
        <v>8.0511409999999995E-3</v>
      </c>
      <c r="K57" s="468">
        <v>7.9521330000000001E-3</v>
      </c>
      <c r="L57" s="468">
        <v>8.0785869999999999E-3</v>
      </c>
      <c r="M57" s="468">
        <v>7.7496580000000004E-3</v>
      </c>
      <c r="N57" s="468">
        <v>7.4478269999999997E-3</v>
      </c>
      <c r="O57" s="468">
        <v>7.1100410000000001E-3</v>
      </c>
      <c r="P57" s="468">
        <v>7.0905990000000004E-3</v>
      </c>
      <c r="Q57" s="468">
        <v>7.2782330000000003E-3</v>
      </c>
      <c r="R57" s="468">
        <v>6.9507809999999996E-3</v>
      </c>
      <c r="S57" s="468">
        <v>6.6368809999999999E-3</v>
      </c>
      <c r="T57" s="468">
        <v>6.548168E-3</v>
      </c>
      <c r="U57" s="468">
        <v>7.1481940000000001E-3</v>
      </c>
      <c r="V57" s="468">
        <v>8.6586700000000003E-3</v>
      </c>
      <c r="W57" s="468">
        <v>9.7934670000000001E-3</v>
      </c>
      <c r="X57" s="468">
        <v>1.0157216E-2</v>
      </c>
      <c r="Y57" s="468">
        <v>9.3099949999999997E-3</v>
      </c>
      <c r="Z57" s="468">
        <v>9.3644169999999999E-3</v>
      </c>
      <c r="AA57" s="468">
        <v>7.8003320000000001E-3</v>
      </c>
      <c r="AB57" s="468">
        <v>5.9929559999999998E-3</v>
      </c>
      <c r="AC57" s="468">
        <v>4.9514709999999998E-3</v>
      </c>
      <c r="AD57" s="468">
        <v>3.175921E-3</v>
      </c>
      <c r="AE57" s="468">
        <v>4.0648129999999996E-3</v>
      </c>
      <c r="AF57" s="468">
        <v>5.3479180000000001E-3</v>
      </c>
      <c r="AG57" s="468">
        <v>8.5314069999999995E-3</v>
      </c>
      <c r="AH57" s="468">
        <v>1.0433537E-2</v>
      </c>
      <c r="AI57" s="468">
        <v>1.1576830999999999E-2</v>
      </c>
      <c r="AJ57" s="468">
        <v>1.2633746E-2</v>
      </c>
      <c r="AK57" s="468">
        <v>1.2694153E-2</v>
      </c>
      <c r="AL57" s="468">
        <v>1.1963054000000001E-2</v>
      </c>
      <c r="AM57" s="468">
        <v>1.1768163999999999E-2</v>
      </c>
      <c r="AN57" s="468">
        <v>1.0390760000000001E-2</v>
      </c>
      <c r="AO57" s="468">
        <v>1.0201616E-2</v>
      </c>
      <c r="AP57" s="468">
        <v>1.0788720999999999E-2</v>
      </c>
      <c r="AQ57" s="468">
        <v>1.2931148E-2</v>
      </c>
      <c r="AR57" s="468">
        <v>1.3363488999999999E-2</v>
      </c>
      <c r="AS57" s="468">
        <v>1.3663678E-2</v>
      </c>
      <c r="AT57" s="468">
        <v>1.3071375E-2</v>
      </c>
      <c r="AU57" s="468">
        <v>1.1860104999999999E-2</v>
      </c>
      <c r="AV57" s="468">
        <v>1.0776018E-2</v>
      </c>
      <c r="AW57" s="468">
        <v>1.0161638000000001E-2</v>
      </c>
      <c r="AX57" s="468">
        <v>9.9464140000000006E-3</v>
      </c>
      <c r="AY57" s="468">
        <v>9.4553199999999997E-3</v>
      </c>
      <c r="AZ57" s="355" t="s">
        <v>1339</v>
      </c>
      <c r="BA57" s="355" t="s">
        <v>1339</v>
      </c>
      <c r="BB57" s="355" t="s">
        <v>1339</v>
      </c>
      <c r="BC57" s="355" t="s">
        <v>1339</v>
      </c>
      <c r="BD57" s="355" t="s">
        <v>1339</v>
      </c>
      <c r="BE57" s="355" t="s">
        <v>1339</v>
      </c>
      <c r="BF57" s="355" t="s">
        <v>1339</v>
      </c>
      <c r="BG57" s="355" t="s">
        <v>1339</v>
      </c>
      <c r="BH57" s="355" t="s">
        <v>1339</v>
      </c>
      <c r="BI57" s="355" t="s">
        <v>1339</v>
      </c>
      <c r="BJ57" s="355" t="s">
        <v>1339</v>
      </c>
      <c r="BK57" s="355" t="s">
        <v>1339</v>
      </c>
      <c r="BL57" s="355" t="s">
        <v>1339</v>
      </c>
      <c r="BM57" s="355" t="s">
        <v>1339</v>
      </c>
      <c r="BN57" s="355" t="s">
        <v>1339</v>
      </c>
      <c r="BO57" s="355" t="s">
        <v>1339</v>
      </c>
      <c r="BP57" s="355" t="s">
        <v>1339</v>
      </c>
      <c r="BQ57" s="355" t="s">
        <v>1339</v>
      </c>
      <c r="BR57" s="355" t="s">
        <v>1339</v>
      </c>
      <c r="BS57" s="355" t="s">
        <v>1339</v>
      </c>
      <c r="BT57" s="355" t="s">
        <v>1339</v>
      </c>
      <c r="BU57" s="355" t="s">
        <v>1339</v>
      </c>
      <c r="BV57" s="355" t="s">
        <v>1339</v>
      </c>
    </row>
    <row r="58" spans="1:74" ht="11.1" customHeight="1" x14ac:dyDescent="0.2">
      <c r="A58" s="267" t="s">
        <v>1271</v>
      </c>
      <c r="B58" s="554" t="s">
        <v>1084</v>
      </c>
      <c r="C58" s="468">
        <v>1.4251964260000001</v>
      </c>
      <c r="D58" s="468">
        <v>1.366195195</v>
      </c>
      <c r="E58" s="468">
        <v>1.355350499</v>
      </c>
      <c r="F58" s="468">
        <v>1.3324227989999999</v>
      </c>
      <c r="G58" s="468">
        <v>1.3167689840000001</v>
      </c>
      <c r="H58" s="468">
        <v>1.2802518839999999</v>
      </c>
      <c r="I58" s="468">
        <v>1.2772703700000001</v>
      </c>
      <c r="J58" s="468">
        <v>1.2680431720000001</v>
      </c>
      <c r="K58" s="468">
        <v>1.25920396</v>
      </c>
      <c r="L58" s="468">
        <v>1.274034549</v>
      </c>
      <c r="M58" s="468">
        <v>1.2870234920000001</v>
      </c>
      <c r="N58" s="468">
        <v>1.276910475</v>
      </c>
      <c r="O58" s="468">
        <v>1.2622856259999999</v>
      </c>
      <c r="P58" s="468">
        <v>1.254147159</v>
      </c>
      <c r="Q58" s="468">
        <v>1.2302729379999999</v>
      </c>
      <c r="R58" s="468">
        <v>1.2338826350000001</v>
      </c>
      <c r="S58" s="468">
        <v>1.254147388</v>
      </c>
      <c r="T58" s="468">
        <v>1.242374675</v>
      </c>
      <c r="U58" s="468">
        <v>1.283395847</v>
      </c>
      <c r="V58" s="468">
        <v>1.3179956530000001</v>
      </c>
      <c r="W58" s="468">
        <v>1.342707536</v>
      </c>
      <c r="X58" s="468">
        <v>1.3907608650000001</v>
      </c>
      <c r="Y58" s="468">
        <v>1.4015457170000001</v>
      </c>
      <c r="Z58" s="468">
        <v>1.428030465</v>
      </c>
      <c r="AA58" s="468">
        <v>1.437678472</v>
      </c>
      <c r="AB58" s="468">
        <v>1.4506128920000001</v>
      </c>
      <c r="AC58" s="468">
        <v>1.4729237639999999</v>
      </c>
      <c r="AD58" s="468">
        <v>1.4728125299999999</v>
      </c>
      <c r="AE58" s="468">
        <v>1.4694441380000001</v>
      </c>
      <c r="AF58" s="468">
        <v>1.4853526850000001</v>
      </c>
      <c r="AG58" s="468">
        <v>1.487108096</v>
      </c>
      <c r="AH58" s="468">
        <v>1.494365597</v>
      </c>
      <c r="AI58" s="468">
        <v>1.4753144789999999</v>
      </c>
      <c r="AJ58" s="468">
        <v>1.445785061</v>
      </c>
      <c r="AK58" s="468">
        <v>1.4167438029999999</v>
      </c>
      <c r="AL58" s="468">
        <v>1.4266157800000001</v>
      </c>
      <c r="AM58" s="468">
        <v>1.439270424</v>
      </c>
      <c r="AN58" s="468">
        <v>1.448257659</v>
      </c>
      <c r="AO58" s="468">
        <v>1.465640703</v>
      </c>
      <c r="AP58" s="468">
        <v>1.4718576560000001</v>
      </c>
      <c r="AQ58" s="468">
        <v>1.498215378</v>
      </c>
      <c r="AR58" s="468">
        <v>1.550329171</v>
      </c>
      <c r="AS58" s="468">
        <v>1.581256695</v>
      </c>
      <c r="AT58" s="468">
        <v>1.6284805550000001</v>
      </c>
      <c r="AU58" s="468">
        <v>1.6935610329999999</v>
      </c>
      <c r="AV58" s="468">
        <v>1.7493033529999999</v>
      </c>
      <c r="AW58" s="468">
        <v>1.7740827669999999</v>
      </c>
      <c r="AX58" s="468">
        <v>1.8091180259999999</v>
      </c>
      <c r="AY58" s="468">
        <v>1.8205012439999999</v>
      </c>
      <c r="AZ58" s="355" t="s">
        <v>1339</v>
      </c>
      <c r="BA58" s="355" t="s">
        <v>1339</v>
      </c>
      <c r="BB58" s="355" t="s">
        <v>1339</v>
      </c>
      <c r="BC58" s="355" t="s">
        <v>1339</v>
      </c>
      <c r="BD58" s="355" t="s">
        <v>1339</v>
      </c>
      <c r="BE58" s="355" t="s">
        <v>1339</v>
      </c>
      <c r="BF58" s="355" t="s">
        <v>1339</v>
      </c>
      <c r="BG58" s="355" t="s">
        <v>1339</v>
      </c>
      <c r="BH58" s="355" t="s">
        <v>1339</v>
      </c>
      <c r="BI58" s="355" t="s">
        <v>1339</v>
      </c>
      <c r="BJ58" s="355" t="s">
        <v>1339</v>
      </c>
      <c r="BK58" s="355" t="s">
        <v>1339</v>
      </c>
      <c r="BL58" s="355" t="s">
        <v>1339</v>
      </c>
      <c r="BM58" s="355" t="s">
        <v>1339</v>
      </c>
      <c r="BN58" s="355" t="s">
        <v>1339</v>
      </c>
      <c r="BO58" s="355" t="s">
        <v>1339</v>
      </c>
      <c r="BP58" s="355" t="s">
        <v>1339</v>
      </c>
      <c r="BQ58" s="355" t="s">
        <v>1339</v>
      </c>
      <c r="BR58" s="355" t="s">
        <v>1339</v>
      </c>
      <c r="BS58" s="355" t="s">
        <v>1339</v>
      </c>
      <c r="BT58" s="355" t="s">
        <v>1339</v>
      </c>
      <c r="BU58" s="355" t="s">
        <v>1339</v>
      </c>
      <c r="BV58" s="355" t="s">
        <v>1339</v>
      </c>
    </row>
    <row r="59" spans="1:74" ht="11.1" customHeight="1" x14ac:dyDescent="0.2">
      <c r="A59" s="267" t="s">
        <v>1272</v>
      </c>
      <c r="B59" s="554" t="s">
        <v>1554</v>
      </c>
      <c r="C59" s="468">
        <v>0.635998799</v>
      </c>
      <c r="D59" s="468">
        <v>0.65297938</v>
      </c>
      <c r="E59" s="468">
        <v>0.64425560400000004</v>
      </c>
      <c r="F59" s="468">
        <v>0.62976914500000003</v>
      </c>
      <c r="G59" s="468">
        <v>0.64165590500000003</v>
      </c>
      <c r="H59" s="468">
        <v>0.62971988199999995</v>
      </c>
      <c r="I59" s="468">
        <v>0.59938860500000002</v>
      </c>
      <c r="J59" s="468">
        <v>0.57907921600000001</v>
      </c>
      <c r="K59" s="468">
        <v>0.53676175199999998</v>
      </c>
      <c r="L59" s="468">
        <v>0.51045115100000005</v>
      </c>
      <c r="M59" s="468">
        <v>0.49969445899999998</v>
      </c>
      <c r="N59" s="468">
        <v>0.49729303499999999</v>
      </c>
      <c r="O59" s="468">
        <v>0.48481278300000002</v>
      </c>
      <c r="P59" s="468">
        <v>0.490474719</v>
      </c>
      <c r="Q59" s="468">
        <v>0.52640964800000001</v>
      </c>
      <c r="R59" s="468">
        <v>0.57974424800000002</v>
      </c>
      <c r="S59" s="468">
        <v>0.60313065300000002</v>
      </c>
      <c r="T59" s="468">
        <v>0.63364993599999997</v>
      </c>
      <c r="U59" s="468">
        <v>0.65441775599999996</v>
      </c>
      <c r="V59" s="468">
        <v>0.74075975500000002</v>
      </c>
      <c r="W59" s="468">
        <v>0.73529427300000005</v>
      </c>
      <c r="X59" s="468">
        <v>0.75127225099999995</v>
      </c>
      <c r="Y59" s="468">
        <v>0.72594982600000002</v>
      </c>
      <c r="Z59" s="468">
        <v>0.73877245000000002</v>
      </c>
      <c r="AA59" s="468">
        <v>0.73619541499999996</v>
      </c>
      <c r="AB59" s="468">
        <v>0.73053019399999997</v>
      </c>
      <c r="AC59" s="468">
        <v>0.73194687800000002</v>
      </c>
      <c r="AD59" s="468">
        <v>0.73852115699999998</v>
      </c>
      <c r="AE59" s="468">
        <v>0.76804021300000003</v>
      </c>
      <c r="AF59" s="468">
        <v>0.80594986599999996</v>
      </c>
      <c r="AG59" s="468">
        <v>0.87651537999999996</v>
      </c>
      <c r="AH59" s="468">
        <v>0.96294787500000001</v>
      </c>
      <c r="AI59" s="468">
        <v>0.96679934700000003</v>
      </c>
      <c r="AJ59" s="468">
        <v>0.90994404799999995</v>
      </c>
      <c r="AK59" s="468">
        <v>0.88809176999999995</v>
      </c>
      <c r="AL59" s="468">
        <v>0.84532910999999999</v>
      </c>
      <c r="AM59" s="468">
        <v>0.80783951700000001</v>
      </c>
      <c r="AN59" s="468">
        <v>0.74636313700000001</v>
      </c>
      <c r="AO59" s="468">
        <v>0.72598613700000003</v>
      </c>
      <c r="AP59" s="468">
        <v>0.697116077</v>
      </c>
      <c r="AQ59" s="468">
        <v>0.67278775000000002</v>
      </c>
      <c r="AR59" s="468">
        <v>0.67379701999999997</v>
      </c>
      <c r="AS59" s="468">
        <v>0.69767615900000002</v>
      </c>
      <c r="AT59" s="468">
        <v>0.75969559600000003</v>
      </c>
      <c r="AU59" s="468">
        <v>0.81783435900000001</v>
      </c>
      <c r="AV59" s="468">
        <v>0.79052234899999996</v>
      </c>
      <c r="AW59" s="468">
        <v>0.763932151</v>
      </c>
      <c r="AX59" s="468">
        <v>0.718517815</v>
      </c>
      <c r="AY59" s="468">
        <v>0.70690448400000006</v>
      </c>
      <c r="AZ59" s="355" t="s">
        <v>1339</v>
      </c>
      <c r="BA59" s="355" t="s">
        <v>1339</v>
      </c>
      <c r="BB59" s="355" t="s">
        <v>1339</v>
      </c>
      <c r="BC59" s="355" t="s">
        <v>1339</v>
      </c>
      <c r="BD59" s="355" t="s">
        <v>1339</v>
      </c>
      <c r="BE59" s="355" t="s">
        <v>1339</v>
      </c>
      <c r="BF59" s="355" t="s">
        <v>1339</v>
      </c>
      <c r="BG59" s="355" t="s">
        <v>1339</v>
      </c>
      <c r="BH59" s="355" t="s">
        <v>1339</v>
      </c>
      <c r="BI59" s="355" t="s">
        <v>1339</v>
      </c>
      <c r="BJ59" s="355" t="s">
        <v>1339</v>
      </c>
      <c r="BK59" s="355" t="s">
        <v>1339</v>
      </c>
      <c r="BL59" s="355" t="s">
        <v>1339</v>
      </c>
      <c r="BM59" s="355" t="s">
        <v>1339</v>
      </c>
      <c r="BN59" s="355" t="s">
        <v>1339</v>
      </c>
      <c r="BO59" s="355" t="s">
        <v>1339</v>
      </c>
      <c r="BP59" s="355" t="s">
        <v>1339</v>
      </c>
      <c r="BQ59" s="355" t="s">
        <v>1339</v>
      </c>
      <c r="BR59" s="355" t="s">
        <v>1339</v>
      </c>
      <c r="BS59" s="355" t="s">
        <v>1339</v>
      </c>
      <c r="BT59" s="355" t="s">
        <v>1339</v>
      </c>
      <c r="BU59" s="355" t="s">
        <v>1339</v>
      </c>
      <c r="BV59" s="355" t="s">
        <v>1339</v>
      </c>
    </row>
    <row r="60" spans="1:74" ht="11.1" customHeight="1" x14ac:dyDescent="0.2">
      <c r="A60" s="169"/>
      <c r="B60" s="620"/>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29"/>
      <c r="AM60" s="629"/>
      <c r="AN60" s="629"/>
      <c r="AO60" s="629"/>
      <c r="AP60" s="629"/>
      <c r="AQ60" s="629"/>
      <c r="AR60" s="629"/>
      <c r="AS60" s="629"/>
      <c r="AT60" s="629"/>
      <c r="AU60" s="629"/>
      <c r="AV60" s="629"/>
      <c r="AW60" s="629"/>
      <c r="AX60" s="629"/>
      <c r="AY60" s="629"/>
      <c r="AZ60" s="354"/>
      <c r="BA60" s="354"/>
      <c r="BB60" s="354"/>
      <c r="BC60" s="354"/>
      <c r="BD60" s="354"/>
      <c r="BE60" s="354"/>
      <c r="BF60" s="354"/>
      <c r="BG60" s="354"/>
      <c r="BH60" s="354"/>
      <c r="BI60" s="354"/>
      <c r="BJ60" s="354"/>
      <c r="BK60" s="354"/>
      <c r="BL60" s="354"/>
      <c r="BM60" s="354"/>
      <c r="BN60" s="354"/>
      <c r="BO60" s="354"/>
      <c r="BP60" s="354"/>
      <c r="BQ60" s="354"/>
      <c r="BR60" s="354"/>
      <c r="BS60" s="354"/>
      <c r="BT60" s="354"/>
      <c r="BU60" s="354"/>
      <c r="BV60" s="354"/>
    </row>
    <row r="61" spans="1:74" ht="11.1" customHeight="1" x14ac:dyDescent="0.2">
      <c r="A61" s="169"/>
      <c r="B61" s="37" t="s">
        <v>1273</v>
      </c>
      <c r="C61" s="630"/>
      <c r="D61" s="630"/>
      <c r="E61" s="630"/>
      <c r="F61" s="630"/>
      <c r="G61" s="630"/>
      <c r="H61" s="630"/>
      <c r="I61" s="630"/>
      <c r="J61" s="630"/>
      <c r="K61" s="630"/>
      <c r="L61" s="630"/>
      <c r="M61" s="630"/>
      <c r="N61" s="630"/>
      <c r="O61" s="630"/>
      <c r="P61" s="630"/>
      <c r="Q61" s="630"/>
      <c r="R61" s="630"/>
      <c r="S61" s="630"/>
      <c r="T61" s="630"/>
      <c r="U61" s="630"/>
      <c r="V61" s="630"/>
      <c r="W61" s="630"/>
      <c r="X61" s="630"/>
      <c r="Y61" s="630"/>
      <c r="Z61" s="630"/>
      <c r="AA61" s="630"/>
      <c r="AB61" s="630"/>
      <c r="AC61" s="630"/>
      <c r="AD61" s="630"/>
      <c r="AE61" s="630"/>
      <c r="AF61" s="630"/>
      <c r="AG61" s="630"/>
      <c r="AH61" s="630"/>
      <c r="AI61" s="630"/>
      <c r="AJ61" s="630"/>
      <c r="AK61" s="630"/>
      <c r="AL61" s="630"/>
      <c r="AM61" s="630"/>
      <c r="AN61" s="630"/>
      <c r="AO61" s="630"/>
      <c r="AP61" s="630"/>
      <c r="AQ61" s="630"/>
      <c r="AR61" s="630"/>
      <c r="AS61" s="630"/>
      <c r="AT61" s="630"/>
      <c r="AU61" s="630"/>
      <c r="AV61" s="630"/>
      <c r="AW61" s="630"/>
      <c r="AX61" s="630"/>
      <c r="AY61" s="630"/>
      <c r="AZ61" s="354"/>
      <c r="BA61" s="354"/>
      <c r="BB61" s="354"/>
      <c r="BC61" s="354"/>
      <c r="BD61" s="354"/>
      <c r="BE61" s="354"/>
      <c r="BF61" s="354"/>
      <c r="BG61" s="354"/>
      <c r="BH61" s="354"/>
      <c r="BI61" s="354"/>
      <c r="BJ61" s="354"/>
      <c r="BK61" s="354"/>
      <c r="BL61" s="354"/>
      <c r="BM61" s="354"/>
      <c r="BN61" s="354"/>
      <c r="BO61" s="354"/>
      <c r="BP61" s="354"/>
      <c r="BQ61" s="354"/>
      <c r="BR61" s="354"/>
      <c r="BS61" s="354"/>
      <c r="BT61" s="354"/>
      <c r="BU61" s="354"/>
      <c r="BV61" s="354"/>
    </row>
    <row r="62" spans="1:74" ht="11.1" customHeight="1" x14ac:dyDescent="0.2">
      <c r="A62" s="267" t="s">
        <v>1274</v>
      </c>
      <c r="B62" s="554" t="s">
        <v>1076</v>
      </c>
      <c r="C62" s="468">
        <v>-7.7803665410000002</v>
      </c>
      <c r="D62" s="468">
        <v>-7.6881327659999998</v>
      </c>
      <c r="E62" s="468">
        <v>-7.5152525690000003</v>
      </c>
      <c r="F62" s="468">
        <v>-7.7078563720000002</v>
      </c>
      <c r="G62" s="468">
        <v>-8.0951683610000007</v>
      </c>
      <c r="H62" s="468">
        <v>-8.5356234030000007</v>
      </c>
      <c r="I62" s="468">
        <v>-8.9968916980000007</v>
      </c>
      <c r="J62" s="468">
        <v>-9.0948315320000006</v>
      </c>
      <c r="K62" s="468">
        <v>-8.7712348420000001</v>
      </c>
      <c r="L62" s="468">
        <v>-8.5211695160000005</v>
      </c>
      <c r="M62" s="468">
        <v>-8.6043445910000003</v>
      </c>
      <c r="N62" s="468">
        <v>-8.9450431930000001</v>
      </c>
      <c r="O62" s="468">
        <v>-9.4396212760000004</v>
      </c>
      <c r="P62" s="468">
        <v>-10.15760437</v>
      </c>
      <c r="Q62" s="468">
        <v>-10.680195790000001</v>
      </c>
      <c r="R62" s="468">
        <v>-11.24072202</v>
      </c>
      <c r="S62" s="468">
        <v>-11.909476440000001</v>
      </c>
      <c r="T62" s="468">
        <v>-12.16442614</v>
      </c>
      <c r="U62" s="468">
        <v>-12.130302560000001</v>
      </c>
      <c r="V62" s="468">
        <v>-12.24237493</v>
      </c>
      <c r="W62" s="468">
        <v>-12.614739569999999</v>
      </c>
      <c r="X62" s="468">
        <v>-12.882573689999999</v>
      </c>
      <c r="Y62" s="468">
        <v>-12.86506707</v>
      </c>
      <c r="Z62" s="468">
        <v>-12.941416</v>
      </c>
      <c r="AA62" s="468">
        <v>-12.232944030000001</v>
      </c>
      <c r="AB62" s="468">
        <v>-12.46715105</v>
      </c>
      <c r="AC62" s="468">
        <v>-12.693130500000001</v>
      </c>
      <c r="AD62" s="468">
        <v>-11.97107757</v>
      </c>
      <c r="AE62" s="468">
        <v>-11.55940534</v>
      </c>
      <c r="AF62" s="468">
        <v>-11.47424919</v>
      </c>
      <c r="AG62" s="468">
        <v>-11.694693150000001</v>
      </c>
      <c r="AH62" s="468">
        <v>-12.191180989999999</v>
      </c>
      <c r="AI62" s="468">
        <v>-12.236383</v>
      </c>
      <c r="AJ62" s="468">
        <v>-11.905186069999999</v>
      </c>
      <c r="AK62" s="468">
        <v>-11.803083470000001</v>
      </c>
      <c r="AL62" s="468">
        <v>-12.028221670000001</v>
      </c>
      <c r="AM62" s="468">
        <v>-12.420051320000001</v>
      </c>
      <c r="AN62" s="468">
        <v>-12.50777229</v>
      </c>
      <c r="AO62" s="468">
        <v>-12.398831660000001</v>
      </c>
      <c r="AP62" s="468">
        <v>-12.310181160000001</v>
      </c>
      <c r="AQ62" s="468">
        <v>-12.255654160000001</v>
      </c>
      <c r="AR62" s="468">
        <v>-12.246160590000001</v>
      </c>
      <c r="AS62" s="468">
        <v>-12.245469269999999</v>
      </c>
      <c r="AT62" s="468">
        <v>-12.230334620000001</v>
      </c>
      <c r="AU62" s="468">
        <v>-12.23623431</v>
      </c>
      <c r="AV62" s="468">
        <v>-12.243959220000001</v>
      </c>
      <c r="AW62" s="468">
        <v>-12.26008339</v>
      </c>
      <c r="AX62" s="468">
        <v>-12.281748840000001</v>
      </c>
      <c r="AY62" s="468">
        <v>-12.307702389999999</v>
      </c>
      <c r="AZ62" s="355" t="s">
        <v>1339</v>
      </c>
      <c r="BA62" s="355" t="s">
        <v>1339</v>
      </c>
      <c r="BB62" s="355" t="s">
        <v>1339</v>
      </c>
      <c r="BC62" s="355" t="s">
        <v>1339</v>
      </c>
      <c r="BD62" s="355" t="s">
        <v>1339</v>
      </c>
      <c r="BE62" s="355" t="s">
        <v>1339</v>
      </c>
      <c r="BF62" s="355" t="s">
        <v>1339</v>
      </c>
      <c r="BG62" s="355" t="s">
        <v>1339</v>
      </c>
      <c r="BH62" s="355" t="s">
        <v>1339</v>
      </c>
      <c r="BI62" s="355" t="s">
        <v>1339</v>
      </c>
      <c r="BJ62" s="355" t="s">
        <v>1339</v>
      </c>
      <c r="BK62" s="355" t="s">
        <v>1339</v>
      </c>
      <c r="BL62" s="355" t="s">
        <v>1339</v>
      </c>
      <c r="BM62" s="355" t="s">
        <v>1339</v>
      </c>
      <c r="BN62" s="355" t="s">
        <v>1339</v>
      </c>
      <c r="BO62" s="355" t="s">
        <v>1339</v>
      </c>
      <c r="BP62" s="355" t="s">
        <v>1339</v>
      </c>
      <c r="BQ62" s="355" t="s">
        <v>1339</v>
      </c>
      <c r="BR62" s="355" t="s">
        <v>1339</v>
      </c>
      <c r="BS62" s="355" t="s">
        <v>1339</v>
      </c>
      <c r="BT62" s="355" t="s">
        <v>1339</v>
      </c>
      <c r="BU62" s="355" t="s">
        <v>1339</v>
      </c>
      <c r="BV62" s="355" t="s">
        <v>1339</v>
      </c>
    </row>
    <row r="63" spans="1:74" ht="11.1" customHeight="1" x14ac:dyDescent="0.2">
      <c r="A63" s="267" t="s">
        <v>1275</v>
      </c>
      <c r="B63" s="554" t="s">
        <v>1078</v>
      </c>
      <c r="C63" s="468">
        <v>-51.968051170000003</v>
      </c>
      <c r="D63" s="468">
        <v>-49.919140200000001</v>
      </c>
      <c r="E63" s="468">
        <v>-45.990243470000003</v>
      </c>
      <c r="F63" s="468">
        <v>-41.667517770000003</v>
      </c>
      <c r="G63" s="468">
        <v>-38.747357030000003</v>
      </c>
      <c r="H63" s="468">
        <v>-36.96091706</v>
      </c>
      <c r="I63" s="468">
        <v>-37.362140859999997</v>
      </c>
      <c r="J63" s="468">
        <v>-41.312393999999998</v>
      </c>
      <c r="K63" s="468">
        <v>-45.091268569999997</v>
      </c>
      <c r="L63" s="468">
        <v>-47.411678960000003</v>
      </c>
      <c r="M63" s="468">
        <v>-45.874378350000001</v>
      </c>
      <c r="N63" s="468">
        <v>-43.898458140000002</v>
      </c>
      <c r="O63" s="468">
        <v>-43.993243849999999</v>
      </c>
      <c r="P63" s="468">
        <v>-42.148566469999999</v>
      </c>
      <c r="Q63" s="468">
        <v>-38.258191480000001</v>
      </c>
      <c r="R63" s="468">
        <v>-34.799561320000002</v>
      </c>
      <c r="S63" s="468">
        <v>-35.712721279999997</v>
      </c>
      <c r="T63" s="468">
        <v>-42.262871779999998</v>
      </c>
      <c r="U63" s="468">
        <v>-46.375938769999998</v>
      </c>
      <c r="V63" s="468">
        <v>-48.455180460000001</v>
      </c>
      <c r="W63" s="468">
        <v>-53.989333199999997</v>
      </c>
      <c r="X63" s="468">
        <v>-59.574883810000003</v>
      </c>
      <c r="Y63" s="468">
        <v>-58.105610550000002</v>
      </c>
      <c r="Z63" s="468">
        <v>-61.382030819999997</v>
      </c>
      <c r="AA63" s="468">
        <v>-58.898184020000002</v>
      </c>
      <c r="AB63" s="468">
        <v>-60.344661100000003</v>
      </c>
      <c r="AC63" s="468">
        <v>-60.496302129999997</v>
      </c>
      <c r="AD63" s="468">
        <v>-56.522437760000003</v>
      </c>
      <c r="AE63" s="468">
        <v>-58.277803220000003</v>
      </c>
      <c r="AF63" s="468">
        <v>-63.420630459999998</v>
      </c>
      <c r="AG63" s="468">
        <v>-67.259289319999993</v>
      </c>
      <c r="AH63" s="468">
        <v>-71.393008609999995</v>
      </c>
      <c r="AI63" s="468">
        <v>-71.81463626</v>
      </c>
      <c r="AJ63" s="468">
        <v>-68.929364100000001</v>
      </c>
      <c r="AK63" s="468">
        <v>-65.370732820000001</v>
      </c>
      <c r="AL63" s="468">
        <v>-62.351148909999999</v>
      </c>
      <c r="AM63" s="468">
        <v>-59.859219420000002</v>
      </c>
      <c r="AN63" s="468">
        <v>-56.55556146</v>
      </c>
      <c r="AO63" s="468">
        <v>-53.796120100000003</v>
      </c>
      <c r="AP63" s="468">
        <v>-52.977454280000003</v>
      </c>
      <c r="AQ63" s="468">
        <v>-54.332451509999999</v>
      </c>
      <c r="AR63" s="468">
        <v>-57.226424039999998</v>
      </c>
      <c r="AS63" s="468">
        <v>-59.590977369999997</v>
      </c>
      <c r="AT63" s="468">
        <v>-61.064817060000003</v>
      </c>
      <c r="AU63" s="468">
        <v>-61.625687470000003</v>
      </c>
      <c r="AV63" s="468">
        <v>-62.199300039999997</v>
      </c>
      <c r="AW63" s="468">
        <v>-62.650448359999999</v>
      </c>
      <c r="AX63" s="468">
        <v>-62.955966949999997</v>
      </c>
      <c r="AY63" s="468">
        <v>-63.200913040000003</v>
      </c>
      <c r="AZ63" s="355" t="s">
        <v>1339</v>
      </c>
      <c r="BA63" s="355" t="s">
        <v>1339</v>
      </c>
      <c r="BB63" s="355" t="s">
        <v>1339</v>
      </c>
      <c r="BC63" s="355" t="s">
        <v>1339</v>
      </c>
      <c r="BD63" s="355" t="s">
        <v>1339</v>
      </c>
      <c r="BE63" s="355" t="s">
        <v>1339</v>
      </c>
      <c r="BF63" s="355" t="s">
        <v>1339</v>
      </c>
      <c r="BG63" s="355" t="s">
        <v>1339</v>
      </c>
      <c r="BH63" s="355" t="s">
        <v>1339</v>
      </c>
      <c r="BI63" s="355" t="s">
        <v>1339</v>
      </c>
      <c r="BJ63" s="355" t="s">
        <v>1339</v>
      </c>
      <c r="BK63" s="355" t="s">
        <v>1339</v>
      </c>
      <c r="BL63" s="355" t="s">
        <v>1339</v>
      </c>
      <c r="BM63" s="355" t="s">
        <v>1339</v>
      </c>
      <c r="BN63" s="355" t="s">
        <v>1339</v>
      </c>
      <c r="BO63" s="355" t="s">
        <v>1339</v>
      </c>
      <c r="BP63" s="355" t="s">
        <v>1339</v>
      </c>
      <c r="BQ63" s="355" t="s">
        <v>1339</v>
      </c>
      <c r="BR63" s="355" t="s">
        <v>1339</v>
      </c>
      <c r="BS63" s="355" t="s">
        <v>1339</v>
      </c>
      <c r="BT63" s="355" t="s">
        <v>1339</v>
      </c>
      <c r="BU63" s="355" t="s">
        <v>1339</v>
      </c>
      <c r="BV63" s="355" t="s">
        <v>1339</v>
      </c>
    </row>
    <row r="64" spans="1:74" ht="11.1" customHeight="1" x14ac:dyDescent="0.2">
      <c r="A64" s="267" t="s">
        <v>1276</v>
      </c>
      <c r="B64" s="554" t="s">
        <v>1080</v>
      </c>
      <c r="C64" s="468">
        <v>-64.794582809999994</v>
      </c>
      <c r="D64" s="468">
        <v>-63.662682650000001</v>
      </c>
      <c r="E64" s="468">
        <v>-64.553637170000002</v>
      </c>
      <c r="F64" s="468">
        <v>-66.148813829999995</v>
      </c>
      <c r="G64" s="468">
        <v>-67.066019859999997</v>
      </c>
      <c r="H64" s="468">
        <v>-69.124503829999995</v>
      </c>
      <c r="I64" s="468">
        <v>-72.856074710000001</v>
      </c>
      <c r="J64" s="468">
        <v>-77.19706678</v>
      </c>
      <c r="K64" s="468">
        <v>-78.129203630000006</v>
      </c>
      <c r="L64" s="468">
        <v>-75.885141270000005</v>
      </c>
      <c r="M64" s="468">
        <v>-73.22492604</v>
      </c>
      <c r="N64" s="468">
        <v>-72.318044610000001</v>
      </c>
      <c r="O64" s="468">
        <v>-72.970528520000002</v>
      </c>
      <c r="P64" s="468">
        <v>-73.652174090000003</v>
      </c>
      <c r="Q64" s="468">
        <v>-74.324465900000007</v>
      </c>
      <c r="R64" s="468">
        <v>-76.810909670000001</v>
      </c>
      <c r="S64" s="468">
        <v>-80.562502839999993</v>
      </c>
      <c r="T64" s="468">
        <v>-84.866118279999995</v>
      </c>
      <c r="U64" s="468">
        <v>-87.658961210000001</v>
      </c>
      <c r="V64" s="468">
        <v>-88.702103120000004</v>
      </c>
      <c r="W64" s="468">
        <v>-88.436730170000004</v>
      </c>
      <c r="X64" s="468">
        <v>-87.411478119999998</v>
      </c>
      <c r="Y64" s="468">
        <v>-79.302843460000005</v>
      </c>
      <c r="Z64" s="468">
        <v>-74.297283980000003</v>
      </c>
      <c r="AA64" s="468">
        <v>-69.574755069999995</v>
      </c>
      <c r="AB64" s="468">
        <v>-67.672049540000003</v>
      </c>
      <c r="AC64" s="468">
        <v>-66.685250319999994</v>
      </c>
      <c r="AD64" s="468">
        <v>-63.847649009999998</v>
      </c>
      <c r="AE64" s="468">
        <v>-66.749545830000002</v>
      </c>
      <c r="AF64" s="468">
        <v>-72.142280409999998</v>
      </c>
      <c r="AG64" s="468">
        <v>-75.921041829999993</v>
      </c>
      <c r="AH64" s="468">
        <v>-80.209000320000001</v>
      </c>
      <c r="AI64" s="468">
        <v>-82.208853739999995</v>
      </c>
      <c r="AJ64" s="468">
        <v>-81.233089390000004</v>
      </c>
      <c r="AK64" s="468">
        <v>-79.179107000000002</v>
      </c>
      <c r="AL64" s="468">
        <v>-77.011875509999996</v>
      </c>
      <c r="AM64" s="468">
        <v>-75.543785940000006</v>
      </c>
      <c r="AN64" s="468">
        <v>-73.367371910000003</v>
      </c>
      <c r="AO64" s="468">
        <v>-70.989057869999996</v>
      </c>
      <c r="AP64" s="468">
        <v>-69.738318309999997</v>
      </c>
      <c r="AQ64" s="468">
        <v>-70.397625750000003</v>
      </c>
      <c r="AR64" s="468">
        <v>-72.545830370000004</v>
      </c>
      <c r="AS64" s="468">
        <v>-75.140079720000003</v>
      </c>
      <c r="AT64" s="468">
        <v>-76.855843879999995</v>
      </c>
      <c r="AU64" s="468">
        <v>-77.527626949999998</v>
      </c>
      <c r="AV64" s="468">
        <v>-78.157982459999999</v>
      </c>
      <c r="AW64" s="468">
        <v>-78.681189649999993</v>
      </c>
      <c r="AX64" s="468">
        <v>-79.064400789999993</v>
      </c>
      <c r="AY64" s="468">
        <v>-79.365237300000004</v>
      </c>
      <c r="AZ64" s="355" t="s">
        <v>1339</v>
      </c>
      <c r="BA64" s="355" t="s">
        <v>1339</v>
      </c>
      <c r="BB64" s="355" t="s">
        <v>1339</v>
      </c>
      <c r="BC64" s="355" t="s">
        <v>1339</v>
      </c>
      <c r="BD64" s="355" t="s">
        <v>1339</v>
      </c>
      <c r="BE64" s="355" t="s">
        <v>1339</v>
      </c>
      <c r="BF64" s="355" t="s">
        <v>1339</v>
      </c>
      <c r="BG64" s="355" t="s">
        <v>1339</v>
      </c>
      <c r="BH64" s="355" t="s">
        <v>1339</v>
      </c>
      <c r="BI64" s="355" t="s">
        <v>1339</v>
      </c>
      <c r="BJ64" s="355" t="s">
        <v>1339</v>
      </c>
      <c r="BK64" s="355" t="s">
        <v>1339</v>
      </c>
      <c r="BL64" s="355" t="s">
        <v>1339</v>
      </c>
      <c r="BM64" s="355" t="s">
        <v>1339</v>
      </c>
      <c r="BN64" s="355" t="s">
        <v>1339</v>
      </c>
      <c r="BO64" s="355" t="s">
        <v>1339</v>
      </c>
      <c r="BP64" s="355" t="s">
        <v>1339</v>
      </c>
      <c r="BQ64" s="355" t="s">
        <v>1339</v>
      </c>
      <c r="BR64" s="355" t="s">
        <v>1339</v>
      </c>
      <c r="BS64" s="355" t="s">
        <v>1339</v>
      </c>
      <c r="BT64" s="355" t="s">
        <v>1339</v>
      </c>
      <c r="BU64" s="355" t="s">
        <v>1339</v>
      </c>
      <c r="BV64" s="355" t="s">
        <v>1339</v>
      </c>
    </row>
    <row r="65" spans="1:74" ht="11.1" customHeight="1" x14ac:dyDescent="0.2">
      <c r="A65" s="267" t="s">
        <v>1277</v>
      </c>
      <c r="B65" s="554" t="s">
        <v>1082</v>
      </c>
      <c r="C65" s="468">
        <v>-0.305388881</v>
      </c>
      <c r="D65" s="468">
        <v>-0.51526769299999997</v>
      </c>
      <c r="E65" s="468">
        <v>-0.64893324900000005</v>
      </c>
      <c r="F65" s="468">
        <v>-0.70753071899999997</v>
      </c>
      <c r="G65" s="468">
        <v>-0.71706320899999998</v>
      </c>
      <c r="H65" s="468">
        <v>-0.740111929</v>
      </c>
      <c r="I65" s="468">
        <v>-0.81169859799999999</v>
      </c>
      <c r="J65" s="468">
        <v>-0.83430497699999995</v>
      </c>
      <c r="K65" s="468">
        <v>-0.72474517999999999</v>
      </c>
      <c r="L65" s="468">
        <v>-0.60879405099999995</v>
      </c>
      <c r="M65" s="468">
        <v>-0.55763816600000005</v>
      </c>
      <c r="N65" s="468">
        <v>-0.59160903499999995</v>
      </c>
      <c r="O65" s="468">
        <v>-0.67816162000000002</v>
      </c>
      <c r="P65" s="468">
        <v>-0.79729725100000004</v>
      </c>
      <c r="Q65" s="468">
        <v>-0.85870751400000001</v>
      </c>
      <c r="R65" s="468">
        <v>-0.87922998100000005</v>
      </c>
      <c r="S65" s="468">
        <v>-0.88778781699999998</v>
      </c>
      <c r="T65" s="468">
        <v>-0.85000441100000002</v>
      </c>
      <c r="U65" s="468">
        <v>-0.75438120500000005</v>
      </c>
      <c r="V65" s="468">
        <v>-0.64084519500000003</v>
      </c>
      <c r="W65" s="468">
        <v>-0.59079036200000001</v>
      </c>
      <c r="X65" s="468">
        <v>-0.41862287100000001</v>
      </c>
      <c r="Y65" s="468">
        <v>-0.43039125900000003</v>
      </c>
      <c r="Z65" s="468">
        <v>-0.47913804199999999</v>
      </c>
      <c r="AA65" s="468">
        <v>-0.563138468</v>
      </c>
      <c r="AB65" s="468">
        <v>-0.679385982</v>
      </c>
      <c r="AC65" s="468">
        <v>-0.72307581600000004</v>
      </c>
      <c r="AD65" s="468">
        <v>-0.66932186599999999</v>
      </c>
      <c r="AE65" s="468">
        <v>-0.54933106499999995</v>
      </c>
      <c r="AF65" s="468">
        <v>-0.53498387599999997</v>
      </c>
      <c r="AG65" s="468">
        <v>-0.44057520700000002</v>
      </c>
      <c r="AH65" s="468">
        <v>-0.353260833</v>
      </c>
      <c r="AI65" s="468">
        <v>-0.25807529899999998</v>
      </c>
      <c r="AJ65" s="468">
        <v>-0.21161737899999999</v>
      </c>
      <c r="AK65" s="468">
        <v>-0.22670638100000001</v>
      </c>
      <c r="AL65" s="468">
        <v>-0.29805871499999997</v>
      </c>
      <c r="AM65" s="468">
        <v>-0.389740331</v>
      </c>
      <c r="AN65" s="468">
        <v>-0.47786978000000002</v>
      </c>
      <c r="AO65" s="468">
        <v>-0.52740157600000004</v>
      </c>
      <c r="AP65" s="468">
        <v>-0.56218666900000003</v>
      </c>
      <c r="AQ65" s="468">
        <v>-0.57481878399999997</v>
      </c>
      <c r="AR65" s="468">
        <v>-0.56055581300000001</v>
      </c>
      <c r="AS65" s="468">
        <v>-0.54511394300000005</v>
      </c>
      <c r="AT65" s="468">
        <v>-0.51570784700000005</v>
      </c>
      <c r="AU65" s="468">
        <v>-0.49983933200000003</v>
      </c>
      <c r="AV65" s="468">
        <v>-0.48647596199999998</v>
      </c>
      <c r="AW65" s="468">
        <v>-0.47612544400000001</v>
      </c>
      <c r="AX65" s="468">
        <v>-0.46991506500000002</v>
      </c>
      <c r="AY65" s="468">
        <v>-0.46742523699999999</v>
      </c>
      <c r="AZ65" s="355" t="s">
        <v>1339</v>
      </c>
      <c r="BA65" s="355" t="s">
        <v>1339</v>
      </c>
      <c r="BB65" s="355" t="s">
        <v>1339</v>
      </c>
      <c r="BC65" s="355" t="s">
        <v>1339</v>
      </c>
      <c r="BD65" s="355" t="s">
        <v>1339</v>
      </c>
      <c r="BE65" s="355" t="s">
        <v>1339</v>
      </c>
      <c r="BF65" s="355" t="s">
        <v>1339</v>
      </c>
      <c r="BG65" s="355" t="s">
        <v>1339</v>
      </c>
      <c r="BH65" s="355" t="s">
        <v>1339</v>
      </c>
      <c r="BI65" s="355" t="s">
        <v>1339</v>
      </c>
      <c r="BJ65" s="355" t="s">
        <v>1339</v>
      </c>
      <c r="BK65" s="355" t="s">
        <v>1339</v>
      </c>
      <c r="BL65" s="355" t="s">
        <v>1339</v>
      </c>
      <c r="BM65" s="355" t="s">
        <v>1339</v>
      </c>
      <c r="BN65" s="355" t="s">
        <v>1339</v>
      </c>
      <c r="BO65" s="355" t="s">
        <v>1339</v>
      </c>
      <c r="BP65" s="355" t="s">
        <v>1339</v>
      </c>
      <c r="BQ65" s="355" t="s">
        <v>1339</v>
      </c>
      <c r="BR65" s="355" t="s">
        <v>1339</v>
      </c>
      <c r="BS65" s="355" t="s">
        <v>1339</v>
      </c>
      <c r="BT65" s="355" t="s">
        <v>1339</v>
      </c>
      <c r="BU65" s="355" t="s">
        <v>1339</v>
      </c>
      <c r="BV65" s="355" t="s">
        <v>1339</v>
      </c>
    </row>
    <row r="66" spans="1:74" ht="11.1" customHeight="1" x14ac:dyDescent="0.2">
      <c r="A66" s="267" t="s">
        <v>1278</v>
      </c>
      <c r="B66" s="554" t="s">
        <v>1084</v>
      </c>
      <c r="C66" s="468">
        <v>-350.40353260000001</v>
      </c>
      <c r="D66" s="468">
        <v>-358.67013800000001</v>
      </c>
      <c r="E66" s="468">
        <v>-361.69417879999997</v>
      </c>
      <c r="F66" s="468">
        <v>-357.73121170000002</v>
      </c>
      <c r="G66" s="468">
        <v>-352.34850110000002</v>
      </c>
      <c r="H66" s="468">
        <v>-353.76682899999997</v>
      </c>
      <c r="I66" s="468">
        <v>-363.71770650000002</v>
      </c>
      <c r="J66" s="468">
        <v>-373.71959700000002</v>
      </c>
      <c r="K66" s="468">
        <v>-375.46886910000001</v>
      </c>
      <c r="L66" s="468">
        <v>-376.74935579999999</v>
      </c>
      <c r="M66" s="468">
        <v>-380.64694889999998</v>
      </c>
      <c r="N66" s="468">
        <v>-389.23404390000002</v>
      </c>
      <c r="O66" s="468">
        <v>-400.14746680000002</v>
      </c>
      <c r="P66" s="468">
        <v>-411.09467059999997</v>
      </c>
      <c r="Q66" s="468">
        <v>-414.97240740000001</v>
      </c>
      <c r="R66" s="468">
        <v>-413.6249148</v>
      </c>
      <c r="S66" s="468">
        <v>-414.45267189999998</v>
      </c>
      <c r="T66" s="468">
        <v>-417.15514159999998</v>
      </c>
      <c r="U66" s="468">
        <v>-416.84076679999998</v>
      </c>
      <c r="V66" s="468">
        <v>-413.38836190000001</v>
      </c>
      <c r="W66" s="468">
        <v>-411.8319285</v>
      </c>
      <c r="X66" s="468">
        <v>-406.08576449999998</v>
      </c>
      <c r="Y66" s="468">
        <v>-405.67028520000002</v>
      </c>
      <c r="Z66" s="468">
        <v>-407.92086219999999</v>
      </c>
      <c r="AA66" s="468">
        <v>-411.90353590000001</v>
      </c>
      <c r="AB66" s="468">
        <v>-422.43856570000003</v>
      </c>
      <c r="AC66" s="468">
        <v>-431.54886249999998</v>
      </c>
      <c r="AD66" s="468">
        <v>-432.3336908</v>
      </c>
      <c r="AE66" s="468">
        <v>-429.02075730000001</v>
      </c>
      <c r="AF66" s="468">
        <v>-436.37232369999998</v>
      </c>
      <c r="AG66" s="468">
        <v>-429.37449570000001</v>
      </c>
      <c r="AH66" s="468">
        <v>-431.07269330000003</v>
      </c>
      <c r="AI66" s="468">
        <v>-431.51377250000002</v>
      </c>
      <c r="AJ66" s="468">
        <v>-430.3270369</v>
      </c>
      <c r="AK66" s="468">
        <v>-426.73950980000001</v>
      </c>
      <c r="AL66" s="468">
        <v>-425.61343670000002</v>
      </c>
      <c r="AM66" s="468">
        <v>-426.59307189999998</v>
      </c>
      <c r="AN66" s="468">
        <v>-426.9248571</v>
      </c>
      <c r="AO66" s="468">
        <v>-422.44670289999999</v>
      </c>
      <c r="AP66" s="468">
        <v>-413.5000872</v>
      </c>
      <c r="AQ66" s="468">
        <v>-408.23484610000003</v>
      </c>
      <c r="AR66" s="468">
        <v>-408.4639325</v>
      </c>
      <c r="AS66" s="468">
        <v>-414.04067229999998</v>
      </c>
      <c r="AT66" s="468">
        <v>-418.49013580000002</v>
      </c>
      <c r="AU66" s="468">
        <v>-422.07413459999998</v>
      </c>
      <c r="AV66" s="468">
        <v>-426.14174580000002</v>
      </c>
      <c r="AW66" s="468">
        <v>-430.42095810000001</v>
      </c>
      <c r="AX66" s="468">
        <v>-434.5131131</v>
      </c>
      <c r="AY66" s="468">
        <v>-438.6927417</v>
      </c>
      <c r="AZ66" s="355" t="s">
        <v>1339</v>
      </c>
      <c r="BA66" s="355" t="s">
        <v>1339</v>
      </c>
      <c r="BB66" s="355" t="s">
        <v>1339</v>
      </c>
      <c r="BC66" s="355" t="s">
        <v>1339</v>
      </c>
      <c r="BD66" s="355" t="s">
        <v>1339</v>
      </c>
      <c r="BE66" s="355" t="s">
        <v>1339</v>
      </c>
      <c r="BF66" s="355" t="s">
        <v>1339</v>
      </c>
      <c r="BG66" s="355" t="s">
        <v>1339</v>
      </c>
      <c r="BH66" s="355" t="s">
        <v>1339</v>
      </c>
      <c r="BI66" s="355" t="s">
        <v>1339</v>
      </c>
      <c r="BJ66" s="355" t="s">
        <v>1339</v>
      </c>
      <c r="BK66" s="355" t="s">
        <v>1339</v>
      </c>
      <c r="BL66" s="355" t="s">
        <v>1339</v>
      </c>
      <c r="BM66" s="355" t="s">
        <v>1339</v>
      </c>
      <c r="BN66" s="355" t="s">
        <v>1339</v>
      </c>
      <c r="BO66" s="355" t="s">
        <v>1339</v>
      </c>
      <c r="BP66" s="355" t="s">
        <v>1339</v>
      </c>
      <c r="BQ66" s="355" t="s">
        <v>1339</v>
      </c>
      <c r="BR66" s="355" t="s">
        <v>1339</v>
      </c>
      <c r="BS66" s="355" t="s">
        <v>1339</v>
      </c>
      <c r="BT66" s="355" t="s">
        <v>1339</v>
      </c>
      <c r="BU66" s="355" t="s">
        <v>1339</v>
      </c>
      <c r="BV66" s="355" t="s">
        <v>1339</v>
      </c>
    </row>
    <row r="67" spans="1:74" ht="11.1" customHeight="1" x14ac:dyDescent="0.2">
      <c r="A67" s="267" t="s">
        <v>1279</v>
      </c>
      <c r="B67" s="554" t="s">
        <v>1554</v>
      </c>
      <c r="C67" s="468">
        <v>-60.626597420000003</v>
      </c>
      <c r="D67" s="468">
        <v>-64.58738099</v>
      </c>
      <c r="E67" s="468">
        <v>-67.484971759999993</v>
      </c>
      <c r="F67" s="468">
        <v>-68.5135212</v>
      </c>
      <c r="G67" s="468">
        <v>-68.741923479999997</v>
      </c>
      <c r="H67" s="468">
        <v>-70.896552400000004</v>
      </c>
      <c r="I67" s="468">
        <v>-76.311240220000002</v>
      </c>
      <c r="J67" s="468">
        <v>-82.745523390000002</v>
      </c>
      <c r="K67" s="468">
        <v>-84.189718510000006</v>
      </c>
      <c r="L67" s="468">
        <v>-82.022823200000005</v>
      </c>
      <c r="M67" s="468">
        <v>-78.416218990000004</v>
      </c>
      <c r="N67" s="468">
        <v>-74.710167510000005</v>
      </c>
      <c r="O67" s="468">
        <v>-71.57317544</v>
      </c>
      <c r="P67" s="468">
        <v>-69.019979480000003</v>
      </c>
      <c r="Q67" s="468">
        <v>-67.439581399999994</v>
      </c>
      <c r="R67" s="468">
        <v>-66.447191450000005</v>
      </c>
      <c r="S67" s="468">
        <v>-67.776037470000006</v>
      </c>
      <c r="T67" s="468">
        <v>-72.516588709999994</v>
      </c>
      <c r="U67" s="468">
        <v>-76.556091660000007</v>
      </c>
      <c r="V67" s="468">
        <v>-80.669803439999995</v>
      </c>
      <c r="W67" s="468">
        <v>-85.996920419999995</v>
      </c>
      <c r="X67" s="468">
        <v>-88.828626130000004</v>
      </c>
      <c r="Y67" s="468">
        <v>-86.841423539999994</v>
      </c>
      <c r="Z67" s="468">
        <v>-86.849513639999998</v>
      </c>
      <c r="AA67" s="468">
        <v>-85.755503649999994</v>
      </c>
      <c r="AB67" s="468">
        <v>-87.553453779999998</v>
      </c>
      <c r="AC67" s="468">
        <v>-87.692066620000006</v>
      </c>
      <c r="AD67" s="468">
        <v>-83.305102640000001</v>
      </c>
      <c r="AE67" s="468">
        <v>-81.558818310000007</v>
      </c>
      <c r="AF67" s="468">
        <v>-82.872783769999998</v>
      </c>
      <c r="AG67" s="468">
        <v>-82.261375560000005</v>
      </c>
      <c r="AH67" s="468">
        <v>-83.573285229999996</v>
      </c>
      <c r="AI67" s="468">
        <v>-85.994515179999993</v>
      </c>
      <c r="AJ67" s="468">
        <v>-88.226868370000005</v>
      </c>
      <c r="AK67" s="468">
        <v>-88.143607599999996</v>
      </c>
      <c r="AL67" s="468">
        <v>-86.463903830000007</v>
      </c>
      <c r="AM67" s="468">
        <v>-85.382782289999994</v>
      </c>
      <c r="AN67" s="468">
        <v>-85.656104010000007</v>
      </c>
      <c r="AO67" s="468">
        <v>-86.260513759999995</v>
      </c>
      <c r="AP67" s="468">
        <v>-85.293833239999998</v>
      </c>
      <c r="AQ67" s="468">
        <v>-83.289877369999999</v>
      </c>
      <c r="AR67" s="468">
        <v>-83.408974240000006</v>
      </c>
      <c r="AS67" s="468">
        <v>-86.74417029</v>
      </c>
      <c r="AT67" s="468">
        <v>-90.366975760000003</v>
      </c>
      <c r="AU67" s="468">
        <v>-90.607301160000006</v>
      </c>
      <c r="AV67" s="468">
        <v>-90.615210329999996</v>
      </c>
      <c r="AW67" s="468">
        <v>-90.445423649999995</v>
      </c>
      <c r="AX67" s="468">
        <v>-90.226321949999999</v>
      </c>
      <c r="AY67" s="468">
        <v>-90.04127226</v>
      </c>
      <c r="AZ67" s="355" t="s">
        <v>1339</v>
      </c>
      <c r="BA67" s="355" t="s">
        <v>1339</v>
      </c>
      <c r="BB67" s="355" t="s">
        <v>1339</v>
      </c>
      <c r="BC67" s="355" t="s">
        <v>1339</v>
      </c>
      <c r="BD67" s="355" t="s">
        <v>1339</v>
      </c>
      <c r="BE67" s="355" t="s">
        <v>1339</v>
      </c>
      <c r="BF67" s="355" t="s">
        <v>1339</v>
      </c>
      <c r="BG67" s="355" t="s">
        <v>1339</v>
      </c>
      <c r="BH67" s="355" t="s">
        <v>1339</v>
      </c>
      <c r="BI67" s="355" t="s">
        <v>1339</v>
      </c>
      <c r="BJ67" s="355" t="s">
        <v>1339</v>
      </c>
      <c r="BK67" s="355" t="s">
        <v>1339</v>
      </c>
      <c r="BL67" s="355" t="s">
        <v>1339</v>
      </c>
      <c r="BM67" s="355" t="s">
        <v>1339</v>
      </c>
      <c r="BN67" s="355" t="s">
        <v>1339</v>
      </c>
      <c r="BO67" s="355" t="s">
        <v>1339</v>
      </c>
      <c r="BP67" s="355" t="s">
        <v>1339</v>
      </c>
      <c r="BQ67" s="355" t="s">
        <v>1339</v>
      </c>
      <c r="BR67" s="355" t="s">
        <v>1339</v>
      </c>
      <c r="BS67" s="355" t="s">
        <v>1339</v>
      </c>
      <c r="BT67" s="355" t="s">
        <v>1339</v>
      </c>
      <c r="BU67" s="355" t="s">
        <v>1339</v>
      </c>
      <c r="BV67" s="355" t="s">
        <v>1339</v>
      </c>
    </row>
    <row r="68" spans="1:74" ht="11.1" customHeight="1" x14ac:dyDescent="0.2">
      <c r="A68" s="267"/>
      <c r="B68" s="620"/>
      <c r="C68" s="630"/>
      <c r="D68" s="630"/>
      <c r="E68" s="630"/>
      <c r="F68" s="630"/>
      <c r="G68" s="630"/>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30"/>
      <c r="AH68" s="630"/>
      <c r="AI68" s="630"/>
      <c r="AJ68" s="630"/>
      <c r="AK68" s="630"/>
      <c r="AL68" s="630"/>
      <c r="AM68" s="630"/>
      <c r="AN68" s="630"/>
      <c r="AO68" s="630"/>
      <c r="AP68" s="630"/>
      <c r="AQ68" s="630"/>
      <c r="AR68" s="630"/>
      <c r="AS68" s="630"/>
      <c r="AT68" s="630"/>
      <c r="AU68" s="630"/>
      <c r="AV68" s="630"/>
      <c r="AW68" s="630"/>
      <c r="AX68" s="630"/>
      <c r="AY68" s="630"/>
      <c r="AZ68" s="354"/>
      <c r="BA68" s="354"/>
      <c r="BB68" s="354"/>
      <c r="BC68" s="354"/>
      <c r="BD68" s="354"/>
      <c r="BE68" s="354"/>
      <c r="BF68" s="354"/>
      <c r="BG68" s="354"/>
      <c r="BH68" s="354"/>
      <c r="BI68" s="354"/>
      <c r="BJ68" s="354"/>
      <c r="BK68" s="354"/>
      <c r="BL68" s="354"/>
      <c r="BM68" s="354"/>
      <c r="BN68" s="354"/>
      <c r="BO68" s="354"/>
      <c r="BP68" s="354"/>
      <c r="BQ68" s="354"/>
      <c r="BR68" s="354"/>
      <c r="BS68" s="354"/>
      <c r="BT68" s="354"/>
      <c r="BU68" s="354"/>
      <c r="BV68" s="354"/>
    </row>
    <row r="69" spans="1:74" ht="11.1" customHeight="1" x14ac:dyDescent="0.2">
      <c r="A69" s="267"/>
      <c r="B69" s="37" t="s">
        <v>1340</v>
      </c>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c r="AG69" s="630"/>
      <c r="AH69" s="630"/>
      <c r="AI69" s="630"/>
      <c r="AJ69" s="630"/>
      <c r="AK69" s="630"/>
      <c r="AL69" s="630"/>
      <c r="AM69" s="630"/>
      <c r="AN69" s="630"/>
      <c r="AO69" s="630"/>
      <c r="AP69" s="630"/>
      <c r="AQ69" s="630"/>
      <c r="AR69" s="630"/>
      <c r="AS69" s="630"/>
      <c r="AT69" s="630"/>
      <c r="AU69" s="630"/>
      <c r="AV69" s="630"/>
      <c r="AW69" s="630"/>
      <c r="AX69" s="630"/>
      <c r="AY69" s="630"/>
      <c r="AZ69" s="354"/>
      <c r="BA69" s="354"/>
      <c r="BB69" s="354"/>
      <c r="BC69" s="354"/>
      <c r="BD69" s="354"/>
      <c r="BE69" s="354"/>
      <c r="BF69" s="354"/>
      <c r="BG69" s="354"/>
      <c r="BH69" s="354"/>
      <c r="BI69" s="354"/>
      <c r="BJ69" s="354"/>
      <c r="BK69" s="354"/>
      <c r="BL69" s="354"/>
      <c r="BM69" s="354"/>
      <c r="BN69" s="354"/>
      <c r="BO69" s="354"/>
      <c r="BP69" s="354"/>
      <c r="BQ69" s="354"/>
      <c r="BR69" s="354"/>
      <c r="BS69" s="354"/>
      <c r="BT69" s="354"/>
      <c r="BU69" s="354"/>
      <c r="BV69" s="354"/>
    </row>
    <row r="70" spans="1:74" ht="11.1" customHeight="1" x14ac:dyDescent="0.2">
      <c r="A70" s="267" t="s">
        <v>1280</v>
      </c>
      <c r="B70" s="554" t="s">
        <v>1076</v>
      </c>
      <c r="C70" s="468">
        <v>1110.73696</v>
      </c>
      <c r="D70" s="468">
        <v>1092.0602040000001</v>
      </c>
      <c r="E70" s="468">
        <v>1080.65211</v>
      </c>
      <c r="F70" s="468">
        <v>1086.51226</v>
      </c>
      <c r="G70" s="468">
        <v>1120.825147</v>
      </c>
      <c r="H70" s="468">
        <v>1190.41723</v>
      </c>
      <c r="I70" s="468">
        <v>1263.489581</v>
      </c>
      <c r="J70" s="468">
        <v>1314.6983809999999</v>
      </c>
      <c r="K70" s="468">
        <v>1338.905771</v>
      </c>
      <c r="L70" s="468">
        <v>1332.2406450000001</v>
      </c>
      <c r="M70" s="468">
        <v>1312.379107</v>
      </c>
      <c r="N70" s="468">
        <v>1288.6578139999999</v>
      </c>
      <c r="O70" s="468">
        <v>1278.53015</v>
      </c>
      <c r="P70" s="468">
        <v>1277.5739659999999</v>
      </c>
      <c r="Q70" s="468">
        <v>1274.679621</v>
      </c>
      <c r="R70" s="468">
        <v>1261.4851759999999</v>
      </c>
      <c r="S70" s="468">
        <v>1235.821369</v>
      </c>
      <c r="T70" s="468">
        <v>1212.2929119999999</v>
      </c>
      <c r="U70" s="468">
        <v>1206.875577</v>
      </c>
      <c r="V70" s="468">
        <v>1207.2137210000001</v>
      </c>
      <c r="W70" s="468">
        <v>1205.255388</v>
      </c>
      <c r="X70" s="468">
        <v>1167.9080240000001</v>
      </c>
      <c r="Y70" s="468">
        <v>1145.5524869999999</v>
      </c>
      <c r="Z70" s="468">
        <v>1138.2613799999999</v>
      </c>
      <c r="AA70" s="468">
        <v>1072.9158090000001</v>
      </c>
      <c r="AB70" s="468">
        <v>1053.4780860000001</v>
      </c>
      <c r="AC70" s="468">
        <v>1019.139455</v>
      </c>
      <c r="AD70" s="468">
        <v>936.12529800000004</v>
      </c>
      <c r="AE70" s="468">
        <v>940.35436530000004</v>
      </c>
      <c r="AF70" s="468">
        <v>925.05290890000003</v>
      </c>
      <c r="AG70" s="468">
        <v>920.57630770000003</v>
      </c>
      <c r="AH70" s="468">
        <v>940.34003270000005</v>
      </c>
      <c r="AI70" s="468">
        <v>958.66566490000002</v>
      </c>
      <c r="AJ70" s="468">
        <v>970.87286570000003</v>
      </c>
      <c r="AK70" s="468">
        <v>975.70793160000005</v>
      </c>
      <c r="AL70" s="468">
        <v>989.07895550000001</v>
      </c>
      <c r="AM70" s="468">
        <v>1017.309306</v>
      </c>
      <c r="AN70" s="468">
        <v>1072.0952440000001</v>
      </c>
      <c r="AO70" s="468">
        <v>1106.3141149999999</v>
      </c>
      <c r="AP70" s="468">
        <v>1116.2469140000001</v>
      </c>
      <c r="AQ70" s="468">
        <v>1116.080596</v>
      </c>
      <c r="AR70" s="468">
        <v>1110.2056769999999</v>
      </c>
      <c r="AS70" s="468">
        <v>1108.8086390000001</v>
      </c>
      <c r="AT70" s="468">
        <v>1106.689799</v>
      </c>
      <c r="AU70" s="468">
        <v>1101.445723</v>
      </c>
      <c r="AV70" s="468">
        <v>1097.443771</v>
      </c>
      <c r="AW70" s="468">
        <v>1095.2758490000001</v>
      </c>
      <c r="AX70" s="468">
        <v>1095.887982</v>
      </c>
      <c r="AY70" s="468">
        <v>1099.712794</v>
      </c>
      <c r="AZ70" s="355" t="s">
        <v>1339</v>
      </c>
      <c r="BA70" s="355" t="s">
        <v>1339</v>
      </c>
      <c r="BB70" s="355" t="s">
        <v>1339</v>
      </c>
      <c r="BC70" s="355" t="s">
        <v>1339</v>
      </c>
      <c r="BD70" s="355" t="s">
        <v>1339</v>
      </c>
      <c r="BE70" s="355" t="s">
        <v>1339</v>
      </c>
      <c r="BF70" s="355" t="s">
        <v>1339</v>
      </c>
      <c r="BG70" s="355" t="s">
        <v>1339</v>
      </c>
      <c r="BH70" s="355" t="s">
        <v>1339</v>
      </c>
      <c r="BI70" s="355" t="s">
        <v>1339</v>
      </c>
      <c r="BJ70" s="355" t="s">
        <v>1339</v>
      </c>
      <c r="BK70" s="355" t="s">
        <v>1339</v>
      </c>
      <c r="BL70" s="355" t="s">
        <v>1339</v>
      </c>
      <c r="BM70" s="355" t="s">
        <v>1339</v>
      </c>
      <c r="BN70" s="355" t="s">
        <v>1339</v>
      </c>
      <c r="BO70" s="355" t="s">
        <v>1339</v>
      </c>
      <c r="BP70" s="355" t="s">
        <v>1339</v>
      </c>
      <c r="BQ70" s="355" t="s">
        <v>1339</v>
      </c>
      <c r="BR70" s="355" t="s">
        <v>1339</v>
      </c>
      <c r="BS70" s="355" t="s">
        <v>1339</v>
      </c>
      <c r="BT70" s="355" t="s">
        <v>1339</v>
      </c>
      <c r="BU70" s="355" t="s">
        <v>1339</v>
      </c>
      <c r="BV70" s="355" t="s">
        <v>1339</v>
      </c>
    </row>
    <row r="71" spans="1:74" ht="11.1" customHeight="1" x14ac:dyDescent="0.2">
      <c r="A71" s="267" t="s">
        <v>1281</v>
      </c>
      <c r="B71" s="554" t="s">
        <v>1078</v>
      </c>
      <c r="C71" s="468">
        <v>49.138715070000003</v>
      </c>
      <c r="D71" s="468">
        <v>48.037684259999999</v>
      </c>
      <c r="E71" s="468">
        <v>45.677590410000001</v>
      </c>
      <c r="F71" s="468">
        <v>43.430503809999998</v>
      </c>
      <c r="G71" s="468">
        <v>45.089158130000001</v>
      </c>
      <c r="H71" s="468">
        <v>48.464467110000001</v>
      </c>
      <c r="I71" s="468">
        <v>51.201669029999998</v>
      </c>
      <c r="J71" s="468">
        <v>52.897350789999997</v>
      </c>
      <c r="K71" s="468">
        <v>54.92768684</v>
      </c>
      <c r="L71" s="468">
        <v>56.337816760000003</v>
      </c>
      <c r="M71" s="468">
        <v>56.475877079999997</v>
      </c>
      <c r="N71" s="468">
        <v>57.26482738</v>
      </c>
      <c r="O71" s="468">
        <v>58.455006760000003</v>
      </c>
      <c r="P71" s="468">
        <v>59.384000399999998</v>
      </c>
      <c r="Q71" s="468">
        <v>61.358649470000003</v>
      </c>
      <c r="R71" s="468">
        <v>64.539404300000001</v>
      </c>
      <c r="S71" s="468">
        <v>68.67933309</v>
      </c>
      <c r="T71" s="468">
        <v>72.741576289999998</v>
      </c>
      <c r="U71" s="468">
        <v>75.024421739999994</v>
      </c>
      <c r="V71" s="468">
        <v>75.485467610000001</v>
      </c>
      <c r="W71" s="468">
        <v>73.963520299999999</v>
      </c>
      <c r="X71" s="468">
        <v>73.592624270000002</v>
      </c>
      <c r="Y71" s="468">
        <v>68.913699460000004</v>
      </c>
      <c r="Z71" s="468">
        <v>64.771411470000004</v>
      </c>
      <c r="AA71" s="468">
        <v>61.669583019999997</v>
      </c>
      <c r="AB71" s="468">
        <v>58.171495759999999</v>
      </c>
      <c r="AC71" s="468">
        <v>57.433639999999997</v>
      </c>
      <c r="AD71" s="468">
        <v>57.640836309999997</v>
      </c>
      <c r="AE71" s="468">
        <v>62.768142320000003</v>
      </c>
      <c r="AF71" s="468">
        <v>66.552217990000003</v>
      </c>
      <c r="AG71" s="468">
        <v>69.279761829999998</v>
      </c>
      <c r="AH71" s="468">
        <v>70.235502530000005</v>
      </c>
      <c r="AI71" s="468">
        <v>69.606549580000006</v>
      </c>
      <c r="AJ71" s="468">
        <v>66.830571410000005</v>
      </c>
      <c r="AK71" s="468">
        <v>62.874088749999999</v>
      </c>
      <c r="AL71" s="468">
        <v>59.128074499999997</v>
      </c>
      <c r="AM71" s="468">
        <v>56.404773460000001</v>
      </c>
      <c r="AN71" s="468">
        <v>55.71285949</v>
      </c>
      <c r="AO71" s="468">
        <v>57.385359540000003</v>
      </c>
      <c r="AP71" s="468">
        <v>61.384806040000001</v>
      </c>
      <c r="AQ71" s="468">
        <v>65.669536309999998</v>
      </c>
      <c r="AR71" s="468">
        <v>68.853948320000001</v>
      </c>
      <c r="AS71" s="468">
        <v>70.3648831</v>
      </c>
      <c r="AT71" s="468">
        <v>70.453719980000002</v>
      </c>
      <c r="AU71" s="468">
        <v>68.874194549999999</v>
      </c>
      <c r="AV71" s="468">
        <v>67.147516139999993</v>
      </c>
      <c r="AW71" s="468">
        <v>65.152040009999993</v>
      </c>
      <c r="AX71" s="468">
        <v>63.111528550000003</v>
      </c>
      <c r="AY71" s="468">
        <v>60.986650160000003</v>
      </c>
      <c r="AZ71" s="355" t="s">
        <v>1339</v>
      </c>
      <c r="BA71" s="355" t="s">
        <v>1339</v>
      </c>
      <c r="BB71" s="355" t="s">
        <v>1339</v>
      </c>
      <c r="BC71" s="355" t="s">
        <v>1339</v>
      </c>
      <c r="BD71" s="355" t="s">
        <v>1339</v>
      </c>
      <c r="BE71" s="355" t="s">
        <v>1339</v>
      </c>
      <c r="BF71" s="355" t="s">
        <v>1339</v>
      </c>
      <c r="BG71" s="355" t="s">
        <v>1339</v>
      </c>
      <c r="BH71" s="355" t="s">
        <v>1339</v>
      </c>
      <c r="BI71" s="355" t="s">
        <v>1339</v>
      </c>
      <c r="BJ71" s="355" t="s">
        <v>1339</v>
      </c>
      <c r="BK71" s="355" t="s">
        <v>1339</v>
      </c>
      <c r="BL71" s="355" t="s">
        <v>1339</v>
      </c>
      <c r="BM71" s="355" t="s">
        <v>1339</v>
      </c>
      <c r="BN71" s="355" t="s">
        <v>1339</v>
      </c>
      <c r="BO71" s="355" t="s">
        <v>1339</v>
      </c>
      <c r="BP71" s="355" t="s">
        <v>1339</v>
      </c>
      <c r="BQ71" s="355" t="s">
        <v>1339</v>
      </c>
      <c r="BR71" s="355" t="s">
        <v>1339</v>
      </c>
      <c r="BS71" s="355" t="s">
        <v>1339</v>
      </c>
      <c r="BT71" s="355" t="s">
        <v>1339</v>
      </c>
      <c r="BU71" s="355" t="s">
        <v>1339</v>
      </c>
      <c r="BV71" s="355" t="s">
        <v>1339</v>
      </c>
    </row>
    <row r="72" spans="1:74" ht="11.1" customHeight="1" x14ac:dyDescent="0.2">
      <c r="A72" s="267" t="s">
        <v>1282</v>
      </c>
      <c r="B72" s="554" t="s">
        <v>1080</v>
      </c>
      <c r="C72" s="468">
        <v>294.41079450000001</v>
      </c>
      <c r="D72" s="468">
        <v>313.00577290000001</v>
      </c>
      <c r="E72" s="468">
        <v>321.39189640000001</v>
      </c>
      <c r="F72" s="468">
        <v>323.94167629999998</v>
      </c>
      <c r="G72" s="468">
        <v>336.24761710000001</v>
      </c>
      <c r="H72" s="468">
        <v>340.778976</v>
      </c>
      <c r="I72" s="468">
        <v>343.08116489999998</v>
      </c>
      <c r="J72" s="468">
        <v>360.7756043</v>
      </c>
      <c r="K72" s="468">
        <v>375.86846480000003</v>
      </c>
      <c r="L72" s="468">
        <v>372.11417440000002</v>
      </c>
      <c r="M72" s="468">
        <v>382.76332780000001</v>
      </c>
      <c r="N72" s="468">
        <v>402.93680119999999</v>
      </c>
      <c r="O72" s="468">
        <v>398.21748810000003</v>
      </c>
      <c r="P72" s="468">
        <v>392.66837399999997</v>
      </c>
      <c r="Q72" s="468">
        <v>372.89664679999998</v>
      </c>
      <c r="R72" s="468">
        <v>344.5372309</v>
      </c>
      <c r="S72" s="468">
        <v>330.24134509999999</v>
      </c>
      <c r="T72" s="468">
        <v>326.3219813</v>
      </c>
      <c r="U72" s="468">
        <v>322.2657964</v>
      </c>
      <c r="V72" s="468">
        <v>320.63104929999997</v>
      </c>
      <c r="W72" s="468">
        <v>321.66240520000002</v>
      </c>
      <c r="X72" s="468">
        <v>328.86436939999999</v>
      </c>
      <c r="Y72" s="468">
        <v>332.57703800000002</v>
      </c>
      <c r="Z72" s="468">
        <v>344.33748659999998</v>
      </c>
      <c r="AA72" s="468">
        <v>349.62878410000002</v>
      </c>
      <c r="AB72" s="468">
        <v>348.20903989999999</v>
      </c>
      <c r="AC72" s="468">
        <v>337.46913469999998</v>
      </c>
      <c r="AD72" s="468">
        <v>330.60531079999998</v>
      </c>
      <c r="AE72" s="468">
        <v>308.04130520000001</v>
      </c>
      <c r="AF72" s="468">
        <v>294.64329370000002</v>
      </c>
      <c r="AG72" s="468">
        <v>296.93137769999998</v>
      </c>
      <c r="AH72" s="468">
        <v>288.4933168</v>
      </c>
      <c r="AI72" s="468">
        <v>279.23132249999998</v>
      </c>
      <c r="AJ72" s="468">
        <v>280.51991500000003</v>
      </c>
      <c r="AK72" s="468">
        <v>296.72044920000002</v>
      </c>
      <c r="AL72" s="468">
        <v>315.26800750000001</v>
      </c>
      <c r="AM72" s="468">
        <v>328.6919709</v>
      </c>
      <c r="AN72" s="468">
        <v>337.7807942</v>
      </c>
      <c r="AO72" s="468">
        <v>345.79138540000002</v>
      </c>
      <c r="AP72" s="468">
        <v>358.5559768</v>
      </c>
      <c r="AQ72" s="468">
        <v>369.31331970000002</v>
      </c>
      <c r="AR72" s="468">
        <v>372.84777609999998</v>
      </c>
      <c r="AS72" s="468">
        <v>369.7895489</v>
      </c>
      <c r="AT72" s="468">
        <v>364.8204374</v>
      </c>
      <c r="AU72" s="468">
        <v>360.66719360000002</v>
      </c>
      <c r="AV72" s="468">
        <v>356.69405590000002</v>
      </c>
      <c r="AW72" s="468">
        <v>352.55437260000002</v>
      </c>
      <c r="AX72" s="468">
        <v>348.62466660000001</v>
      </c>
      <c r="AY72" s="468">
        <v>344.77073569999999</v>
      </c>
      <c r="AZ72" s="355" t="s">
        <v>1339</v>
      </c>
      <c r="BA72" s="355" t="s">
        <v>1339</v>
      </c>
      <c r="BB72" s="355" t="s">
        <v>1339</v>
      </c>
      <c r="BC72" s="355" t="s">
        <v>1339</v>
      </c>
      <c r="BD72" s="355" t="s">
        <v>1339</v>
      </c>
      <c r="BE72" s="355" t="s">
        <v>1339</v>
      </c>
      <c r="BF72" s="355" t="s">
        <v>1339</v>
      </c>
      <c r="BG72" s="355" t="s">
        <v>1339</v>
      </c>
      <c r="BH72" s="355" t="s">
        <v>1339</v>
      </c>
      <c r="BI72" s="355" t="s">
        <v>1339</v>
      </c>
      <c r="BJ72" s="355" t="s">
        <v>1339</v>
      </c>
      <c r="BK72" s="355" t="s">
        <v>1339</v>
      </c>
      <c r="BL72" s="355" t="s">
        <v>1339</v>
      </c>
      <c r="BM72" s="355" t="s">
        <v>1339</v>
      </c>
      <c r="BN72" s="355" t="s">
        <v>1339</v>
      </c>
      <c r="BO72" s="355" t="s">
        <v>1339</v>
      </c>
      <c r="BP72" s="355" t="s">
        <v>1339</v>
      </c>
      <c r="BQ72" s="355" t="s">
        <v>1339</v>
      </c>
      <c r="BR72" s="355" t="s">
        <v>1339</v>
      </c>
      <c r="BS72" s="355" t="s">
        <v>1339</v>
      </c>
      <c r="BT72" s="355" t="s">
        <v>1339</v>
      </c>
      <c r="BU72" s="355" t="s">
        <v>1339</v>
      </c>
      <c r="BV72" s="355" t="s">
        <v>1339</v>
      </c>
    </row>
    <row r="73" spans="1:74" ht="11.1" customHeight="1" x14ac:dyDescent="0.2">
      <c r="A73" s="267" t="s">
        <v>1283</v>
      </c>
      <c r="B73" s="554" t="s">
        <v>1082</v>
      </c>
      <c r="C73" s="468">
        <v>824.6190881</v>
      </c>
      <c r="D73" s="468">
        <v>840.50487109999995</v>
      </c>
      <c r="E73" s="468">
        <v>849.24433729999998</v>
      </c>
      <c r="F73" s="468">
        <v>856.06566740000005</v>
      </c>
      <c r="G73" s="468">
        <v>877.69083680000006</v>
      </c>
      <c r="H73" s="468">
        <v>915.31780660000004</v>
      </c>
      <c r="I73" s="468">
        <v>953.57005630000003</v>
      </c>
      <c r="J73" s="468">
        <v>971.40657969999995</v>
      </c>
      <c r="K73" s="468">
        <v>964.57915330000003</v>
      </c>
      <c r="L73" s="468">
        <v>970.47347049999996</v>
      </c>
      <c r="M73" s="468">
        <v>995.43972459999998</v>
      </c>
      <c r="N73" s="468">
        <v>1010.17237</v>
      </c>
      <c r="O73" s="468">
        <v>1010.914517</v>
      </c>
      <c r="P73" s="468">
        <v>997.55438679999997</v>
      </c>
      <c r="Q73" s="468">
        <v>980.6651918</v>
      </c>
      <c r="R73" s="468">
        <v>956.9533543</v>
      </c>
      <c r="S73" s="468">
        <v>935.23267859999999</v>
      </c>
      <c r="T73" s="468">
        <v>902.96105239999997</v>
      </c>
      <c r="U73" s="468">
        <v>859.60606370000005</v>
      </c>
      <c r="V73" s="468">
        <v>819.06360319999999</v>
      </c>
      <c r="W73" s="468">
        <v>790.33885810000004</v>
      </c>
      <c r="X73" s="468">
        <v>765.03384670000003</v>
      </c>
      <c r="Y73" s="468">
        <v>777.07190709999998</v>
      </c>
      <c r="Z73" s="468">
        <v>780.06624290000002</v>
      </c>
      <c r="AA73" s="468">
        <v>725.40496719999999</v>
      </c>
      <c r="AB73" s="468">
        <v>674.98800359999996</v>
      </c>
      <c r="AC73" s="468">
        <v>638.53150149999999</v>
      </c>
      <c r="AD73" s="468">
        <v>597.91532640000003</v>
      </c>
      <c r="AE73" s="468">
        <v>587.66738769999995</v>
      </c>
      <c r="AF73" s="468">
        <v>533.42816440000001</v>
      </c>
      <c r="AG73" s="468">
        <v>519.20964460000005</v>
      </c>
      <c r="AH73" s="468">
        <v>512.54338840000003</v>
      </c>
      <c r="AI73" s="468">
        <v>519.67107650000003</v>
      </c>
      <c r="AJ73" s="468">
        <v>523.63059169999997</v>
      </c>
      <c r="AK73" s="468">
        <v>526.6659042</v>
      </c>
      <c r="AL73" s="468">
        <v>537.20820909999998</v>
      </c>
      <c r="AM73" s="468">
        <v>559.11443699999995</v>
      </c>
      <c r="AN73" s="468">
        <v>591.93603589999998</v>
      </c>
      <c r="AO73" s="468">
        <v>623.91875100000004</v>
      </c>
      <c r="AP73" s="468">
        <v>651.23572530000001</v>
      </c>
      <c r="AQ73" s="468">
        <v>669.8323828</v>
      </c>
      <c r="AR73" s="468">
        <v>678.84548500000005</v>
      </c>
      <c r="AS73" s="468">
        <v>680.93324129999996</v>
      </c>
      <c r="AT73" s="468">
        <v>687.10465929999998</v>
      </c>
      <c r="AU73" s="468">
        <v>712.81033200000002</v>
      </c>
      <c r="AV73" s="468">
        <v>736.18239789999996</v>
      </c>
      <c r="AW73" s="468">
        <v>761.42765199999997</v>
      </c>
      <c r="AX73" s="468">
        <v>788.59119610000005</v>
      </c>
      <c r="AY73" s="468">
        <v>819.76909060000003</v>
      </c>
      <c r="AZ73" s="355" t="s">
        <v>1339</v>
      </c>
      <c r="BA73" s="355" t="s">
        <v>1339</v>
      </c>
      <c r="BB73" s="355" t="s">
        <v>1339</v>
      </c>
      <c r="BC73" s="355" t="s">
        <v>1339</v>
      </c>
      <c r="BD73" s="355" t="s">
        <v>1339</v>
      </c>
      <c r="BE73" s="355" t="s">
        <v>1339</v>
      </c>
      <c r="BF73" s="355" t="s">
        <v>1339</v>
      </c>
      <c r="BG73" s="355" t="s">
        <v>1339</v>
      </c>
      <c r="BH73" s="355" t="s">
        <v>1339</v>
      </c>
      <c r="BI73" s="355" t="s">
        <v>1339</v>
      </c>
      <c r="BJ73" s="355" t="s">
        <v>1339</v>
      </c>
      <c r="BK73" s="355" t="s">
        <v>1339</v>
      </c>
      <c r="BL73" s="355" t="s">
        <v>1339</v>
      </c>
      <c r="BM73" s="355" t="s">
        <v>1339</v>
      </c>
      <c r="BN73" s="355" t="s">
        <v>1339</v>
      </c>
      <c r="BO73" s="355" t="s">
        <v>1339</v>
      </c>
      <c r="BP73" s="355" t="s">
        <v>1339</v>
      </c>
      <c r="BQ73" s="355" t="s">
        <v>1339</v>
      </c>
      <c r="BR73" s="355" t="s">
        <v>1339</v>
      </c>
      <c r="BS73" s="355" t="s">
        <v>1339</v>
      </c>
      <c r="BT73" s="355" t="s">
        <v>1339</v>
      </c>
      <c r="BU73" s="355" t="s">
        <v>1339</v>
      </c>
      <c r="BV73" s="355" t="s">
        <v>1339</v>
      </c>
    </row>
    <row r="74" spans="1:74" ht="11.1" customHeight="1" x14ac:dyDescent="0.2">
      <c r="A74" s="267" t="s">
        <v>1284</v>
      </c>
      <c r="B74" s="554" t="s">
        <v>1084</v>
      </c>
      <c r="C74" s="468">
        <v>758.78947040000003</v>
      </c>
      <c r="D74" s="468">
        <v>777.10171890000004</v>
      </c>
      <c r="E74" s="468">
        <v>785.66402789999995</v>
      </c>
      <c r="F74" s="468">
        <v>792.63486139999998</v>
      </c>
      <c r="G74" s="468">
        <v>815.53249489999996</v>
      </c>
      <c r="H74" s="468">
        <v>826.36981160000005</v>
      </c>
      <c r="I74" s="468">
        <v>829.9307996</v>
      </c>
      <c r="J74" s="468">
        <v>840.66534830000001</v>
      </c>
      <c r="K74" s="468">
        <v>848.72537680000005</v>
      </c>
      <c r="L74" s="468">
        <v>834.60047199999997</v>
      </c>
      <c r="M74" s="468">
        <v>834.99478490000001</v>
      </c>
      <c r="N74" s="468">
        <v>846.46489770000005</v>
      </c>
      <c r="O74" s="468">
        <v>838.56088520000003</v>
      </c>
      <c r="P74" s="468">
        <v>837.42268100000001</v>
      </c>
      <c r="Q74" s="468">
        <v>833.55938049999997</v>
      </c>
      <c r="R74" s="468">
        <v>830.49097529999995</v>
      </c>
      <c r="S74" s="468">
        <v>835.51737790000004</v>
      </c>
      <c r="T74" s="468">
        <v>842.36401020000005</v>
      </c>
      <c r="U74" s="468">
        <v>847.69876939999995</v>
      </c>
      <c r="V74" s="468">
        <v>846.26345000000003</v>
      </c>
      <c r="W74" s="468">
        <v>842.70941240000002</v>
      </c>
      <c r="X74" s="468">
        <v>848.15775759999997</v>
      </c>
      <c r="Y74" s="468">
        <v>841.17657559999998</v>
      </c>
      <c r="Z74" s="468">
        <v>833.45343460000004</v>
      </c>
      <c r="AA74" s="468">
        <v>854.32378470000003</v>
      </c>
      <c r="AB74" s="468">
        <v>878.83255770000005</v>
      </c>
      <c r="AC74" s="468">
        <v>908.06600809999998</v>
      </c>
      <c r="AD74" s="468">
        <v>940.64562209999997</v>
      </c>
      <c r="AE74" s="468">
        <v>953.1194438</v>
      </c>
      <c r="AF74" s="468">
        <v>985.12010859999998</v>
      </c>
      <c r="AG74" s="468">
        <v>965.82206929999995</v>
      </c>
      <c r="AH74" s="468">
        <v>945.59424520000005</v>
      </c>
      <c r="AI74" s="468">
        <v>911.0755044</v>
      </c>
      <c r="AJ74" s="468">
        <v>878.91750000000002</v>
      </c>
      <c r="AK74" s="468">
        <v>860.10600829999998</v>
      </c>
      <c r="AL74" s="468">
        <v>861.43630359999997</v>
      </c>
      <c r="AM74" s="468">
        <v>872.60189400000002</v>
      </c>
      <c r="AN74" s="468">
        <v>890.63370480000003</v>
      </c>
      <c r="AO74" s="468">
        <v>909.25812110000004</v>
      </c>
      <c r="AP74" s="468">
        <v>929.88396030000001</v>
      </c>
      <c r="AQ74" s="468">
        <v>945.23533520000001</v>
      </c>
      <c r="AR74" s="468">
        <v>940.02936299999999</v>
      </c>
      <c r="AS74" s="468">
        <v>924.31438779999996</v>
      </c>
      <c r="AT74" s="468">
        <v>908.95139310000002</v>
      </c>
      <c r="AU74" s="468">
        <v>910.27395790000003</v>
      </c>
      <c r="AV74" s="468">
        <v>913.67830579999998</v>
      </c>
      <c r="AW74" s="468">
        <v>917.65331819999994</v>
      </c>
      <c r="AX74" s="468">
        <v>923.03527889999998</v>
      </c>
      <c r="AY74" s="468">
        <v>931.38511270000004</v>
      </c>
      <c r="AZ74" s="355" t="s">
        <v>1339</v>
      </c>
      <c r="BA74" s="355" t="s">
        <v>1339</v>
      </c>
      <c r="BB74" s="355" t="s">
        <v>1339</v>
      </c>
      <c r="BC74" s="355" t="s">
        <v>1339</v>
      </c>
      <c r="BD74" s="355" t="s">
        <v>1339</v>
      </c>
      <c r="BE74" s="355" t="s">
        <v>1339</v>
      </c>
      <c r="BF74" s="355" t="s">
        <v>1339</v>
      </c>
      <c r="BG74" s="355" t="s">
        <v>1339</v>
      </c>
      <c r="BH74" s="355" t="s">
        <v>1339</v>
      </c>
      <c r="BI74" s="355" t="s">
        <v>1339</v>
      </c>
      <c r="BJ74" s="355" t="s">
        <v>1339</v>
      </c>
      <c r="BK74" s="355" t="s">
        <v>1339</v>
      </c>
      <c r="BL74" s="355" t="s">
        <v>1339</v>
      </c>
      <c r="BM74" s="355" t="s">
        <v>1339</v>
      </c>
      <c r="BN74" s="355" t="s">
        <v>1339</v>
      </c>
      <c r="BO74" s="355" t="s">
        <v>1339</v>
      </c>
      <c r="BP74" s="355" t="s">
        <v>1339</v>
      </c>
      <c r="BQ74" s="355" t="s">
        <v>1339</v>
      </c>
      <c r="BR74" s="355" t="s">
        <v>1339</v>
      </c>
      <c r="BS74" s="355" t="s">
        <v>1339</v>
      </c>
      <c r="BT74" s="355" t="s">
        <v>1339</v>
      </c>
      <c r="BU74" s="355" t="s">
        <v>1339</v>
      </c>
      <c r="BV74" s="355" t="s">
        <v>1339</v>
      </c>
    </row>
    <row r="75" spans="1:74" ht="11.1" customHeight="1" x14ac:dyDescent="0.2">
      <c r="A75" s="267" t="s">
        <v>1285</v>
      </c>
      <c r="B75" s="554" t="s">
        <v>1554</v>
      </c>
      <c r="C75" s="468">
        <v>327.85437869999998</v>
      </c>
      <c r="D75" s="468">
        <v>348.44222789999998</v>
      </c>
      <c r="E75" s="468">
        <v>368.14860700000003</v>
      </c>
      <c r="F75" s="468">
        <v>386.3974321</v>
      </c>
      <c r="G75" s="468">
        <v>403.71465410000002</v>
      </c>
      <c r="H75" s="468">
        <v>422.62127049999998</v>
      </c>
      <c r="I75" s="468">
        <v>436.15691600000002</v>
      </c>
      <c r="J75" s="468">
        <v>448.4073856</v>
      </c>
      <c r="K75" s="468">
        <v>448.7039398</v>
      </c>
      <c r="L75" s="468">
        <v>440.80732499999999</v>
      </c>
      <c r="M75" s="468">
        <v>429.92455699999999</v>
      </c>
      <c r="N75" s="468">
        <v>417.31732469999997</v>
      </c>
      <c r="O75" s="468">
        <v>402.68447520000001</v>
      </c>
      <c r="P75" s="468">
        <v>385.25785990000003</v>
      </c>
      <c r="Q75" s="468">
        <v>369.54834190000003</v>
      </c>
      <c r="R75" s="468">
        <v>356.69099519999997</v>
      </c>
      <c r="S75" s="468">
        <v>353.50900719999999</v>
      </c>
      <c r="T75" s="468">
        <v>364.66829990000002</v>
      </c>
      <c r="U75" s="468">
        <v>382.81567710000002</v>
      </c>
      <c r="V75" s="468">
        <v>393.96853069999997</v>
      </c>
      <c r="W75" s="468">
        <v>391.83480100000003</v>
      </c>
      <c r="X75" s="468">
        <v>392.35990170000002</v>
      </c>
      <c r="Y75" s="468">
        <v>373.70480629999997</v>
      </c>
      <c r="Z75" s="468">
        <v>367.59193269999997</v>
      </c>
      <c r="AA75" s="468">
        <v>350.06967939999998</v>
      </c>
      <c r="AB75" s="468">
        <v>331.25319180000002</v>
      </c>
      <c r="AC75" s="468">
        <v>310.92619130000003</v>
      </c>
      <c r="AD75" s="468">
        <v>294.86998720000003</v>
      </c>
      <c r="AE75" s="468">
        <v>285.11822260000002</v>
      </c>
      <c r="AF75" s="468">
        <v>280.40257980000001</v>
      </c>
      <c r="AG75" s="468">
        <v>295.65566139999999</v>
      </c>
      <c r="AH75" s="468">
        <v>312.14585949999997</v>
      </c>
      <c r="AI75" s="468">
        <v>338.26643139999999</v>
      </c>
      <c r="AJ75" s="468">
        <v>365.87706730000002</v>
      </c>
      <c r="AK75" s="468">
        <v>390.49500769999997</v>
      </c>
      <c r="AL75" s="468">
        <v>407.39950340000001</v>
      </c>
      <c r="AM75" s="468">
        <v>417.88271980000002</v>
      </c>
      <c r="AN75" s="468">
        <v>417.91779159999999</v>
      </c>
      <c r="AO75" s="468">
        <v>408.99558619999999</v>
      </c>
      <c r="AP75" s="468">
        <v>394.97086589999998</v>
      </c>
      <c r="AQ75" s="468">
        <v>383.1170793</v>
      </c>
      <c r="AR75" s="468">
        <v>379.6816159</v>
      </c>
      <c r="AS75" s="468">
        <v>384.62975089999998</v>
      </c>
      <c r="AT75" s="468">
        <v>390.88930790000001</v>
      </c>
      <c r="AU75" s="468">
        <v>395.14483180000002</v>
      </c>
      <c r="AV75" s="468">
        <v>399.60358239999999</v>
      </c>
      <c r="AW75" s="468">
        <v>404.36146580000002</v>
      </c>
      <c r="AX75" s="468">
        <v>408.87804670000003</v>
      </c>
      <c r="AY75" s="468">
        <v>413.28238190000002</v>
      </c>
      <c r="AZ75" s="355" t="s">
        <v>1339</v>
      </c>
      <c r="BA75" s="355" t="s">
        <v>1339</v>
      </c>
      <c r="BB75" s="355" t="s">
        <v>1339</v>
      </c>
      <c r="BC75" s="355" t="s">
        <v>1339</v>
      </c>
      <c r="BD75" s="355" t="s">
        <v>1339</v>
      </c>
      <c r="BE75" s="355" t="s">
        <v>1339</v>
      </c>
      <c r="BF75" s="355" t="s">
        <v>1339</v>
      </c>
      <c r="BG75" s="355" t="s">
        <v>1339</v>
      </c>
      <c r="BH75" s="355" t="s">
        <v>1339</v>
      </c>
      <c r="BI75" s="355" t="s">
        <v>1339</v>
      </c>
      <c r="BJ75" s="355" t="s">
        <v>1339</v>
      </c>
      <c r="BK75" s="355" t="s">
        <v>1339</v>
      </c>
      <c r="BL75" s="355" t="s">
        <v>1339</v>
      </c>
      <c r="BM75" s="355" t="s">
        <v>1339</v>
      </c>
      <c r="BN75" s="355" t="s">
        <v>1339</v>
      </c>
      <c r="BO75" s="355" t="s">
        <v>1339</v>
      </c>
      <c r="BP75" s="355" t="s">
        <v>1339</v>
      </c>
      <c r="BQ75" s="355" t="s">
        <v>1339</v>
      </c>
      <c r="BR75" s="355" t="s">
        <v>1339</v>
      </c>
      <c r="BS75" s="355" t="s">
        <v>1339</v>
      </c>
      <c r="BT75" s="355" t="s">
        <v>1339</v>
      </c>
      <c r="BU75" s="355" t="s">
        <v>1339</v>
      </c>
      <c r="BV75" s="355" t="s">
        <v>1339</v>
      </c>
    </row>
    <row r="76" spans="1:74" ht="11.1" customHeight="1" x14ac:dyDescent="0.2">
      <c r="A76" s="267"/>
      <c r="B76" s="620"/>
      <c r="C76" s="631"/>
      <c r="D76" s="631"/>
      <c r="E76" s="631"/>
      <c r="F76" s="631"/>
      <c r="G76" s="631"/>
      <c r="H76" s="631"/>
      <c r="I76" s="631"/>
      <c r="J76" s="631"/>
      <c r="K76" s="631"/>
      <c r="L76" s="631"/>
      <c r="M76" s="631"/>
      <c r="N76" s="631"/>
      <c r="O76" s="631"/>
      <c r="P76" s="631"/>
      <c r="Q76" s="631"/>
      <c r="R76" s="631"/>
      <c r="S76" s="631"/>
      <c r="T76" s="631"/>
      <c r="U76" s="631"/>
      <c r="V76" s="631"/>
      <c r="W76" s="631"/>
      <c r="X76" s="631"/>
      <c r="Y76" s="631"/>
      <c r="Z76" s="631"/>
      <c r="AA76" s="631"/>
      <c r="AB76" s="631"/>
      <c r="AC76" s="631"/>
      <c r="AD76" s="631"/>
      <c r="AE76" s="631"/>
      <c r="AF76" s="631"/>
      <c r="AG76" s="631"/>
      <c r="AH76" s="631"/>
      <c r="AI76" s="631"/>
      <c r="AJ76" s="631"/>
      <c r="AK76" s="631"/>
      <c r="AL76" s="631"/>
      <c r="AM76" s="631"/>
      <c r="AN76" s="631"/>
      <c r="AO76" s="631"/>
      <c r="AP76" s="631"/>
      <c r="AQ76" s="631"/>
      <c r="AR76" s="631"/>
      <c r="AS76" s="631"/>
      <c r="AT76" s="631"/>
      <c r="AU76" s="631"/>
      <c r="AV76" s="631"/>
      <c r="AW76" s="631"/>
      <c r="AX76" s="631"/>
      <c r="AY76" s="631"/>
      <c r="AZ76" s="354"/>
      <c r="BA76" s="354"/>
      <c r="BB76" s="354"/>
      <c r="BC76" s="354"/>
      <c r="BD76" s="354"/>
      <c r="BE76" s="354"/>
      <c r="BF76" s="354"/>
      <c r="BG76" s="354"/>
      <c r="BH76" s="354"/>
      <c r="BI76" s="354"/>
      <c r="BJ76" s="354"/>
      <c r="BK76" s="354"/>
      <c r="BL76" s="354"/>
      <c r="BM76" s="354"/>
      <c r="BN76" s="354"/>
      <c r="BO76" s="354"/>
      <c r="BP76" s="354"/>
      <c r="BQ76" s="354"/>
      <c r="BR76" s="354"/>
      <c r="BS76" s="354"/>
      <c r="BT76" s="354"/>
      <c r="BU76" s="354"/>
      <c r="BV76" s="354"/>
    </row>
    <row r="77" spans="1:74" ht="11.1" customHeight="1" x14ac:dyDescent="0.2">
      <c r="A77" s="267"/>
      <c r="B77" s="37" t="s">
        <v>1341</v>
      </c>
      <c r="C77" s="631"/>
      <c r="D77" s="631"/>
      <c r="E77" s="631"/>
      <c r="F77" s="631"/>
      <c r="G77" s="631"/>
      <c r="H77" s="631"/>
      <c r="I77" s="631"/>
      <c r="J77" s="631"/>
      <c r="K77" s="631"/>
      <c r="L77" s="631"/>
      <c r="M77" s="631"/>
      <c r="N77" s="631"/>
      <c r="O77" s="631"/>
      <c r="P77" s="631"/>
      <c r="Q77" s="631"/>
      <c r="R77" s="631"/>
      <c r="S77" s="631"/>
      <c r="T77" s="631"/>
      <c r="U77" s="631"/>
      <c r="V77" s="631"/>
      <c r="W77" s="631"/>
      <c r="X77" s="631"/>
      <c r="Y77" s="631"/>
      <c r="Z77" s="631"/>
      <c r="AA77" s="631"/>
      <c r="AB77" s="631"/>
      <c r="AC77" s="631"/>
      <c r="AD77" s="631"/>
      <c r="AE77" s="631"/>
      <c r="AF77" s="631"/>
      <c r="AG77" s="631"/>
      <c r="AH77" s="631"/>
      <c r="AI77" s="631"/>
      <c r="AJ77" s="631"/>
      <c r="AK77" s="631"/>
      <c r="AL77" s="631"/>
      <c r="AM77" s="631"/>
      <c r="AN77" s="631"/>
      <c r="AO77" s="631"/>
      <c r="AP77" s="631"/>
      <c r="AQ77" s="631"/>
      <c r="AR77" s="631"/>
      <c r="AS77" s="631"/>
      <c r="AT77" s="631"/>
      <c r="AU77" s="631"/>
      <c r="AV77" s="631"/>
      <c r="AW77" s="631"/>
      <c r="AX77" s="631"/>
      <c r="AY77" s="631"/>
      <c r="AZ77" s="354"/>
      <c r="BA77" s="354"/>
      <c r="BB77" s="354"/>
      <c r="BC77" s="354"/>
      <c r="BD77" s="354"/>
      <c r="BE77" s="354"/>
      <c r="BF77" s="354"/>
      <c r="BG77" s="354"/>
      <c r="BH77" s="354"/>
      <c r="BI77" s="354"/>
      <c r="BJ77" s="354"/>
      <c r="BK77" s="354"/>
      <c r="BL77" s="354"/>
      <c r="BM77" s="354"/>
      <c r="BN77" s="354"/>
      <c r="BO77" s="354"/>
      <c r="BP77" s="354"/>
      <c r="BQ77" s="354"/>
      <c r="BR77" s="354"/>
      <c r="BS77" s="354"/>
      <c r="BT77" s="354"/>
      <c r="BU77" s="354"/>
      <c r="BV77" s="354"/>
    </row>
    <row r="78" spans="1:74" ht="11.1" customHeight="1" x14ac:dyDescent="0.2">
      <c r="A78" s="267" t="s">
        <v>1286</v>
      </c>
      <c r="B78" s="554" t="s">
        <v>1076</v>
      </c>
      <c r="C78" s="468">
        <v>27.768423989999999</v>
      </c>
      <c r="D78" s="468">
        <v>27.3015051</v>
      </c>
      <c r="E78" s="468">
        <v>25.131444429999998</v>
      </c>
      <c r="F78" s="468">
        <v>23.11728213</v>
      </c>
      <c r="G78" s="468">
        <v>23.350523899999999</v>
      </c>
      <c r="H78" s="468">
        <v>24.294229170000001</v>
      </c>
      <c r="I78" s="468">
        <v>24.774305500000001</v>
      </c>
      <c r="J78" s="468">
        <v>25.778399619999998</v>
      </c>
      <c r="K78" s="468">
        <v>27.324607570000001</v>
      </c>
      <c r="L78" s="468">
        <v>28.34554563</v>
      </c>
      <c r="M78" s="468">
        <v>27.922959720000001</v>
      </c>
      <c r="N78" s="468">
        <v>24.781881039999998</v>
      </c>
      <c r="O78" s="468">
        <v>24.587118270000001</v>
      </c>
      <c r="P78" s="468">
        <v>24.568730120000001</v>
      </c>
      <c r="Q78" s="468">
        <v>24.513069640000001</v>
      </c>
      <c r="R78" s="468">
        <v>24.735003460000001</v>
      </c>
      <c r="S78" s="468">
        <v>24.231791560000001</v>
      </c>
      <c r="T78" s="468">
        <v>23.313325240000001</v>
      </c>
      <c r="U78" s="468">
        <v>24.137511539999998</v>
      </c>
      <c r="V78" s="468">
        <v>25.150285839999999</v>
      </c>
      <c r="W78" s="468">
        <v>25.109487250000001</v>
      </c>
      <c r="X78" s="468">
        <v>27.160651720000001</v>
      </c>
      <c r="Y78" s="468">
        <v>28.638812179999999</v>
      </c>
      <c r="Z78" s="468">
        <v>29.18618923</v>
      </c>
      <c r="AA78" s="468">
        <v>26.822895209999999</v>
      </c>
      <c r="AB78" s="468">
        <v>25.694587460000001</v>
      </c>
      <c r="AC78" s="468">
        <v>24.857059870000001</v>
      </c>
      <c r="AD78" s="468">
        <v>21.770355769999998</v>
      </c>
      <c r="AE78" s="468">
        <v>21.868706169999999</v>
      </c>
      <c r="AF78" s="468">
        <v>22.56226607</v>
      </c>
      <c r="AG78" s="468">
        <v>23.604520709999999</v>
      </c>
      <c r="AH78" s="468">
        <v>26.12055646</v>
      </c>
      <c r="AI78" s="468">
        <v>25.909882840000002</v>
      </c>
      <c r="AJ78" s="468">
        <v>27.73922473</v>
      </c>
      <c r="AK78" s="468">
        <v>29.566907019999999</v>
      </c>
      <c r="AL78" s="468">
        <v>29.972089560000001</v>
      </c>
      <c r="AM78" s="468">
        <v>29.920861949999999</v>
      </c>
      <c r="AN78" s="468">
        <v>31.532213070000001</v>
      </c>
      <c r="AO78" s="468">
        <v>32.538650449999999</v>
      </c>
      <c r="AP78" s="468">
        <v>31.892768969999999</v>
      </c>
      <c r="AQ78" s="468">
        <v>31.888017019999999</v>
      </c>
      <c r="AR78" s="468">
        <v>30.005558839999999</v>
      </c>
      <c r="AS78" s="468">
        <v>30.80023997</v>
      </c>
      <c r="AT78" s="468">
        <v>30.741383299999999</v>
      </c>
      <c r="AU78" s="468">
        <v>31.469877799999999</v>
      </c>
      <c r="AV78" s="468">
        <v>30.484549179999998</v>
      </c>
      <c r="AW78" s="468">
        <v>29.602049969999999</v>
      </c>
      <c r="AX78" s="468">
        <v>29.618594120000001</v>
      </c>
      <c r="AY78" s="468">
        <v>28.93981037</v>
      </c>
      <c r="AZ78" s="355" t="s">
        <v>1339</v>
      </c>
      <c r="BA78" s="355" t="s">
        <v>1339</v>
      </c>
      <c r="BB78" s="355" t="s">
        <v>1339</v>
      </c>
      <c r="BC78" s="355" t="s">
        <v>1339</v>
      </c>
      <c r="BD78" s="355" t="s">
        <v>1339</v>
      </c>
      <c r="BE78" s="355" t="s">
        <v>1339</v>
      </c>
      <c r="BF78" s="355" t="s">
        <v>1339</v>
      </c>
      <c r="BG78" s="355" t="s">
        <v>1339</v>
      </c>
      <c r="BH78" s="355" t="s">
        <v>1339</v>
      </c>
      <c r="BI78" s="355" t="s">
        <v>1339</v>
      </c>
      <c r="BJ78" s="355" t="s">
        <v>1339</v>
      </c>
      <c r="BK78" s="355" t="s">
        <v>1339</v>
      </c>
      <c r="BL78" s="355" t="s">
        <v>1339</v>
      </c>
      <c r="BM78" s="355" t="s">
        <v>1339</v>
      </c>
      <c r="BN78" s="355" t="s">
        <v>1339</v>
      </c>
      <c r="BO78" s="355" t="s">
        <v>1339</v>
      </c>
      <c r="BP78" s="355" t="s">
        <v>1339</v>
      </c>
      <c r="BQ78" s="355" t="s">
        <v>1339</v>
      </c>
      <c r="BR78" s="355" t="s">
        <v>1339</v>
      </c>
      <c r="BS78" s="355" t="s">
        <v>1339</v>
      </c>
      <c r="BT78" s="355" t="s">
        <v>1339</v>
      </c>
      <c r="BU78" s="355" t="s">
        <v>1339</v>
      </c>
      <c r="BV78" s="355" t="s">
        <v>1339</v>
      </c>
    </row>
    <row r="79" spans="1:74" ht="11.1" customHeight="1" x14ac:dyDescent="0.2">
      <c r="A79" s="267" t="s">
        <v>1287</v>
      </c>
      <c r="B79" s="554" t="s">
        <v>1078</v>
      </c>
      <c r="C79" s="468">
        <v>1.965548603</v>
      </c>
      <c r="D79" s="468">
        <v>1.7791734910000001</v>
      </c>
      <c r="E79" s="468">
        <v>1.6917626079999999</v>
      </c>
      <c r="F79" s="468">
        <v>1.316075873</v>
      </c>
      <c r="G79" s="468">
        <v>1.32615171</v>
      </c>
      <c r="H79" s="468">
        <v>1.38469906</v>
      </c>
      <c r="I79" s="468">
        <v>1.347412343</v>
      </c>
      <c r="J79" s="468">
        <v>1.3920355470000001</v>
      </c>
      <c r="K79" s="468">
        <v>1.445465443</v>
      </c>
      <c r="L79" s="468">
        <v>1.444559404</v>
      </c>
      <c r="M79" s="468">
        <v>1.4118969269999999</v>
      </c>
      <c r="N79" s="468">
        <v>1.4683289070000001</v>
      </c>
      <c r="O79" s="468">
        <v>1.4257318720000001</v>
      </c>
      <c r="P79" s="468">
        <v>1.448390254</v>
      </c>
      <c r="Q79" s="468">
        <v>1.496552426</v>
      </c>
      <c r="R79" s="468">
        <v>1.5741318120000001</v>
      </c>
      <c r="S79" s="468">
        <v>1.6751056849999999</v>
      </c>
      <c r="T79" s="468">
        <v>1.8185394070000001</v>
      </c>
      <c r="U79" s="468">
        <v>2.0276870740000001</v>
      </c>
      <c r="V79" s="468">
        <v>2.1567276460000002</v>
      </c>
      <c r="W79" s="468">
        <v>2.1132434369999999</v>
      </c>
      <c r="X79" s="468">
        <v>2.1644889489999999</v>
      </c>
      <c r="Y79" s="468">
        <v>2.1535531080000001</v>
      </c>
      <c r="Z79" s="468">
        <v>1.9627700450000001</v>
      </c>
      <c r="AA79" s="468">
        <v>1.868775243</v>
      </c>
      <c r="AB79" s="468">
        <v>1.8178592419999999</v>
      </c>
      <c r="AC79" s="468">
        <v>1.6892247060000001</v>
      </c>
      <c r="AD79" s="468">
        <v>1.695318715</v>
      </c>
      <c r="AE79" s="468">
        <v>1.846121833</v>
      </c>
      <c r="AF79" s="468">
        <v>1.957418176</v>
      </c>
      <c r="AG79" s="468">
        <v>2.0376400540000001</v>
      </c>
      <c r="AH79" s="468">
        <v>2.0067286439999998</v>
      </c>
      <c r="AI79" s="468">
        <v>1.9887585590000001</v>
      </c>
      <c r="AJ79" s="468">
        <v>1.9094448980000001</v>
      </c>
      <c r="AK79" s="468">
        <v>1.849237904</v>
      </c>
      <c r="AL79" s="468">
        <v>1.7390610150000001</v>
      </c>
      <c r="AM79" s="468">
        <v>1.611564956</v>
      </c>
      <c r="AN79" s="468">
        <v>1.5475794300000001</v>
      </c>
      <c r="AO79" s="468">
        <v>1.639581701</v>
      </c>
      <c r="AP79" s="468">
        <v>1.8601456380000001</v>
      </c>
      <c r="AQ79" s="468">
        <v>1.989985949</v>
      </c>
      <c r="AR79" s="468">
        <v>2.0864832820000001</v>
      </c>
      <c r="AS79" s="468">
        <v>2.198902597</v>
      </c>
      <c r="AT79" s="468">
        <v>2.272700645</v>
      </c>
      <c r="AU79" s="468">
        <v>2.221748211</v>
      </c>
      <c r="AV79" s="468">
        <v>2.238250538</v>
      </c>
      <c r="AW79" s="468">
        <v>2.2466220689999998</v>
      </c>
      <c r="AX79" s="468">
        <v>2.1037176180000001</v>
      </c>
      <c r="AY79" s="468">
        <v>2.102987937</v>
      </c>
      <c r="AZ79" s="355" t="s">
        <v>1339</v>
      </c>
      <c r="BA79" s="355" t="s">
        <v>1339</v>
      </c>
      <c r="BB79" s="355" t="s">
        <v>1339</v>
      </c>
      <c r="BC79" s="355" t="s">
        <v>1339</v>
      </c>
      <c r="BD79" s="355" t="s">
        <v>1339</v>
      </c>
      <c r="BE79" s="355" t="s">
        <v>1339</v>
      </c>
      <c r="BF79" s="355" t="s">
        <v>1339</v>
      </c>
      <c r="BG79" s="355" t="s">
        <v>1339</v>
      </c>
      <c r="BH79" s="355" t="s">
        <v>1339</v>
      </c>
      <c r="BI79" s="355" t="s">
        <v>1339</v>
      </c>
      <c r="BJ79" s="355" t="s">
        <v>1339</v>
      </c>
      <c r="BK79" s="355" t="s">
        <v>1339</v>
      </c>
      <c r="BL79" s="355" t="s">
        <v>1339</v>
      </c>
      <c r="BM79" s="355" t="s">
        <v>1339</v>
      </c>
      <c r="BN79" s="355" t="s">
        <v>1339</v>
      </c>
      <c r="BO79" s="355" t="s">
        <v>1339</v>
      </c>
      <c r="BP79" s="355" t="s">
        <v>1339</v>
      </c>
      <c r="BQ79" s="355" t="s">
        <v>1339</v>
      </c>
      <c r="BR79" s="355" t="s">
        <v>1339</v>
      </c>
      <c r="BS79" s="355" t="s">
        <v>1339</v>
      </c>
      <c r="BT79" s="355" t="s">
        <v>1339</v>
      </c>
      <c r="BU79" s="355" t="s">
        <v>1339</v>
      </c>
      <c r="BV79" s="355" t="s">
        <v>1339</v>
      </c>
    </row>
    <row r="80" spans="1:74" ht="11.1" customHeight="1" x14ac:dyDescent="0.2">
      <c r="A80" s="267" t="s">
        <v>1288</v>
      </c>
      <c r="B80" s="554" t="s">
        <v>1080</v>
      </c>
      <c r="C80" s="468">
        <v>6.6911544210000002</v>
      </c>
      <c r="D80" s="468">
        <v>6.659697296</v>
      </c>
      <c r="E80" s="468">
        <v>6.301801889</v>
      </c>
      <c r="F80" s="468">
        <v>5.6831873030000004</v>
      </c>
      <c r="G80" s="468">
        <v>5.5122560170000003</v>
      </c>
      <c r="H80" s="468">
        <v>5.1633178180000003</v>
      </c>
      <c r="I80" s="468">
        <v>4.9011594990000003</v>
      </c>
      <c r="J80" s="468">
        <v>4.9421315659999996</v>
      </c>
      <c r="K80" s="468">
        <v>5.0115795309999998</v>
      </c>
      <c r="L80" s="468">
        <v>4.7706945430000003</v>
      </c>
      <c r="M80" s="468">
        <v>5.0363595759999997</v>
      </c>
      <c r="N80" s="468">
        <v>5.3018000159999996</v>
      </c>
      <c r="O80" s="468">
        <v>5.2397037910000002</v>
      </c>
      <c r="P80" s="468">
        <v>5.166689131</v>
      </c>
      <c r="Q80" s="468">
        <v>4.780726241</v>
      </c>
      <c r="R80" s="468">
        <v>4.4171439860000001</v>
      </c>
      <c r="S80" s="468">
        <v>4.2888486370000001</v>
      </c>
      <c r="T80" s="468">
        <v>4.4701641280000004</v>
      </c>
      <c r="U80" s="468">
        <v>4.882815098</v>
      </c>
      <c r="V80" s="468">
        <v>5.256246709</v>
      </c>
      <c r="W80" s="468">
        <v>5.5459035380000001</v>
      </c>
      <c r="X80" s="468">
        <v>5.9793521710000004</v>
      </c>
      <c r="Y80" s="468">
        <v>6.2750384520000004</v>
      </c>
      <c r="Z80" s="468">
        <v>6.2606815740000004</v>
      </c>
      <c r="AA80" s="468">
        <v>6.356886984</v>
      </c>
      <c r="AB80" s="468">
        <v>6.331073452</v>
      </c>
      <c r="AC80" s="468">
        <v>5.9205111349999999</v>
      </c>
      <c r="AD80" s="468">
        <v>5.903666265</v>
      </c>
      <c r="AE80" s="468">
        <v>5.3110569869999997</v>
      </c>
      <c r="AF80" s="468">
        <v>4.9939541299999997</v>
      </c>
      <c r="AG80" s="468">
        <v>5.398752322</v>
      </c>
      <c r="AH80" s="468">
        <v>5.3424688299999996</v>
      </c>
      <c r="AI80" s="468">
        <v>5.3698331250000004</v>
      </c>
      <c r="AJ80" s="468">
        <v>5.3946137500000004</v>
      </c>
      <c r="AK80" s="468">
        <v>5.706162484</v>
      </c>
      <c r="AL80" s="468">
        <v>6.0628462970000001</v>
      </c>
      <c r="AM80" s="468">
        <v>6.3209994409999997</v>
      </c>
      <c r="AN80" s="468">
        <v>6.6231528270000002</v>
      </c>
      <c r="AO80" s="468">
        <v>7.0569670489999998</v>
      </c>
      <c r="AP80" s="468">
        <v>6.7652071100000004</v>
      </c>
      <c r="AQ80" s="468">
        <v>6.9681758440000001</v>
      </c>
      <c r="AR80" s="468">
        <v>7.0348637009999999</v>
      </c>
      <c r="AS80" s="468">
        <v>7.2507754679999996</v>
      </c>
      <c r="AT80" s="468">
        <v>7.4453150490000004</v>
      </c>
      <c r="AU80" s="468">
        <v>7.2133438720000003</v>
      </c>
      <c r="AV80" s="468">
        <v>7.2794705280000001</v>
      </c>
      <c r="AW80" s="468">
        <v>6.7798917799999998</v>
      </c>
      <c r="AX80" s="468">
        <v>6.4560123440000003</v>
      </c>
      <c r="AY80" s="468">
        <v>6.7602105029999997</v>
      </c>
      <c r="AZ80" s="355" t="s">
        <v>1339</v>
      </c>
      <c r="BA80" s="355" t="s">
        <v>1339</v>
      </c>
      <c r="BB80" s="355" t="s">
        <v>1339</v>
      </c>
      <c r="BC80" s="355" t="s">
        <v>1339</v>
      </c>
      <c r="BD80" s="355" t="s">
        <v>1339</v>
      </c>
      <c r="BE80" s="355" t="s">
        <v>1339</v>
      </c>
      <c r="BF80" s="355" t="s">
        <v>1339</v>
      </c>
      <c r="BG80" s="355" t="s">
        <v>1339</v>
      </c>
      <c r="BH80" s="355" t="s">
        <v>1339</v>
      </c>
      <c r="BI80" s="355" t="s">
        <v>1339</v>
      </c>
      <c r="BJ80" s="355" t="s">
        <v>1339</v>
      </c>
      <c r="BK80" s="355" t="s">
        <v>1339</v>
      </c>
      <c r="BL80" s="355" t="s">
        <v>1339</v>
      </c>
      <c r="BM80" s="355" t="s">
        <v>1339</v>
      </c>
      <c r="BN80" s="355" t="s">
        <v>1339</v>
      </c>
      <c r="BO80" s="355" t="s">
        <v>1339</v>
      </c>
      <c r="BP80" s="355" t="s">
        <v>1339</v>
      </c>
      <c r="BQ80" s="355" t="s">
        <v>1339</v>
      </c>
      <c r="BR80" s="355" t="s">
        <v>1339</v>
      </c>
      <c r="BS80" s="355" t="s">
        <v>1339</v>
      </c>
      <c r="BT80" s="355" t="s">
        <v>1339</v>
      </c>
      <c r="BU80" s="355" t="s">
        <v>1339</v>
      </c>
      <c r="BV80" s="355" t="s">
        <v>1339</v>
      </c>
    </row>
    <row r="81" spans="1:74" ht="11.1" customHeight="1" x14ac:dyDescent="0.2">
      <c r="A81" s="267" t="s">
        <v>1289</v>
      </c>
      <c r="B81" s="554" t="s">
        <v>1082</v>
      </c>
      <c r="C81" s="468">
        <v>16.828960980000002</v>
      </c>
      <c r="D81" s="468">
        <v>16.480487669999999</v>
      </c>
      <c r="E81" s="468">
        <v>15.16507745</v>
      </c>
      <c r="F81" s="468">
        <v>14.267761119999999</v>
      </c>
      <c r="G81" s="468">
        <v>12.90721819</v>
      </c>
      <c r="H81" s="468">
        <v>13.07596867</v>
      </c>
      <c r="I81" s="468">
        <v>13.43056417</v>
      </c>
      <c r="J81" s="468">
        <v>13.49175805</v>
      </c>
      <c r="K81" s="468">
        <v>13.39693269</v>
      </c>
      <c r="L81" s="468">
        <v>13.29415713</v>
      </c>
      <c r="M81" s="468">
        <v>13.27252966</v>
      </c>
      <c r="N81" s="468">
        <v>13.65097797</v>
      </c>
      <c r="O81" s="468">
        <v>13.84814407</v>
      </c>
      <c r="P81" s="468">
        <v>13.66512859</v>
      </c>
      <c r="Q81" s="468">
        <v>13.62034989</v>
      </c>
      <c r="R81" s="468">
        <v>13.10895006</v>
      </c>
      <c r="S81" s="468">
        <v>12.98934276</v>
      </c>
      <c r="T81" s="468">
        <v>12.899443610000001</v>
      </c>
      <c r="U81" s="468">
        <v>13.431344749999999</v>
      </c>
      <c r="V81" s="468">
        <v>14.626135769999999</v>
      </c>
      <c r="W81" s="468">
        <v>15.49684036</v>
      </c>
      <c r="X81" s="468">
        <v>15.30067693</v>
      </c>
      <c r="Y81" s="468">
        <v>16.533444830000001</v>
      </c>
      <c r="Z81" s="468">
        <v>17.3348054</v>
      </c>
      <c r="AA81" s="468">
        <v>16.486476530000001</v>
      </c>
      <c r="AB81" s="468">
        <v>14.06225008</v>
      </c>
      <c r="AC81" s="468">
        <v>13.8811196</v>
      </c>
      <c r="AD81" s="468">
        <v>13.28700725</v>
      </c>
      <c r="AE81" s="468">
        <v>14.691684690000001</v>
      </c>
      <c r="AF81" s="468">
        <v>15.2408047</v>
      </c>
      <c r="AG81" s="468">
        <v>14.42249013</v>
      </c>
      <c r="AH81" s="468">
        <v>13.85252401</v>
      </c>
      <c r="AI81" s="468">
        <v>14.045164229999999</v>
      </c>
      <c r="AJ81" s="468">
        <v>15.40089976</v>
      </c>
      <c r="AK81" s="468">
        <v>15.959572850000001</v>
      </c>
      <c r="AL81" s="468">
        <v>15.80024145</v>
      </c>
      <c r="AM81" s="468">
        <v>17.472326160000001</v>
      </c>
      <c r="AN81" s="468">
        <v>18.498001120000001</v>
      </c>
      <c r="AO81" s="468">
        <v>20.126411319999999</v>
      </c>
      <c r="AP81" s="468">
        <v>20.35111642</v>
      </c>
      <c r="AQ81" s="468">
        <v>21.607496220000002</v>
      </c>
      <c r="AR81" s="468">
        <v>19.966043679999999</v>
      </c>
      <c r="AS81" s="468">
        <v>18.914812260000001</v>
      </c>
      <c r="AT81" s="468">
        <v>17.618068189999999</v>
      </c>
      <c r="AU81" s="468">
        <v>16.971674570000001</v>
      </c>
      <c r="AV81" s="468">
        <v>16.35960884</v>
      </c>
      <c r="AW81" s="468">
        <v>16.55277504</v>
      </c>
      <c r="AX81" s="468">
        <v>17.524248799999999</v>
      </c>
      <c r="AY81" s="468">
        <v>18.217090899999999</v>
      </c>
      <c r="AZ81" s="355" t="s">
        <v>1339</v>
      </c>
      <c r="BA81" s="355" t="s">
        <v>1339</v>
      </c>
      <c r="BB81" s="355" t="s">
        <v>1339</v>
      </c>
      <c r="BC81" s="355" t="s">
        <v>1339</v>
      </c>
      <c r="BD81" s="355" t="s">
        <v>1339</v>
      </c>
      <c r="BE81" s="355" t="s">
        <v>1339</v>
      </c>
      <c r="BF81" s="355" t="s">
        <v>1339</v>
      </c>
      <c r="BG81" s="355" t="s">
        <v>1339</v>
      </c>
      <c r="BH81" s="355" t="s">
        <v>1339</v>
      </c>
      <c r="BI81" s="355" t="s">
        <v>1339</v>
      </c>
      <c r="BJ81" s="355" t="s">
        <v>1339</v>
      </c>
      <c r="BK81" s="355" t="s">
        <v>1339</v>
      </c>
      <c r="BL81" s="355" t="s">
        <v>1339</v>
      </c>
      <c r="BM81" s="355" t="s">
        <v>1339</v>
      </c>
      <c r="BN81" s="355" t="s">
        <v>1339</v>
      </c>
      <c r="BO81" s="355" t="s">
        <v>1339</v>
      </c>
      <c r="BP81" s="355" t="s">
        <v>1339</v>
      </c>
      <c r="BQ81" s="355" t="s">
        <v>1339</v>
      </c>
      <c r="BR81" s="355" t="s">
        <v>1339</v>
      </c>
      <c r="BS81" s="355" t="s">
        <v>1339</v>
      </c>
      <c r="BT81" s="355" t="s">
        <v>1339</v>
      </c>
      <c r="BU81" s="355" t="s">
        <v>1339</v>
      </c>
      <c r="BV81" s="355" t="s">
        <v>1339</v>
      </c>
    </row>
    <row r="82" spans="1:74" ht="11.1" customHeight="1" x14ac:dyDescent="0.2">
      <c r="A82" s="267" t="s">
        <v>1290</v>
      </c>
      <c r="B82" s="554" t="s">
        <v>1084</v>
      </c>
      <c r="C82" s="468">
        <v>2.7794486090000001</v>
      </c>
      <c r="D82" s="468">
        <v>2.707671494</v>
      </c>
      <c r="E82" s="468">
        <v>2.6906302329999998</v>
      </c>
      <c r="F82" s="468">
        <v>2.624618747</v>
      </c>
      <c r="G82" s="468">
        <v>2.6055351280000001</v>
      </c>
      <c r="H82" s="468">
        <v>2.504150944</v>
      </c>
      <c r="I82" s="468">
        <v>2.462702669</v>
      </c>
      <c r="J82" s="468">
        <v>2.443794617</v>
      </c>
      <c r="K82" s="468">
        <v>2.4318778700000001</v>
      </c>
      <c r="L82" s="468">
        <v>2.4121400930000001</v>
      </c>
      <c r="M82" s="468">
        <v>2.434387128</v>
      </c>
      <c r="N82" s="468">
        <v>2.44643034</v>
      </c>
      <c r="O82" s="468">
        <v>2.4027532530000002</v>
      </c>
      <c r="P82" s="468">
        <v>2.392636231</v>
      </c>
      <c r="Q82" s="468">
        <v>2.3480545930000001</v>
      </c>
      <c r="R82" s="468">
        <v>2.3526656520000002</v>
      </c>
      <c r="S82" s="468">
        <v>2.3940326010000001</v>
      </c>
      <c r="T82" s="468">
        <v>2.3661910399999999</v>
      </c>
      <c r="U82" s="468">
        <v>2.4289363019999999</v>
      </c>
      <c r="V82" s="468">
        <v>2.4744545320000002</v>
      </c>
      <c r="W82" s="468">
        <v>2.5155504849999999</v>
      </c>
      <c r="X82" s="468">
        <v>2.617770857</v>
      </c>
      <c r="Y82" s="468">
        <v>2.6452093570000001</v>
      </c>
      <c r="Z82" s="468">
        <v>2.6799145809999998</v>
      </c>
      <c r="AA82" s="468">
        <v>2.7470218160000002</v>
      </c>
      <c r="AB82" s="468">
        <v>2.8258281599999999</v>
      </c>
      <c r="AC82" s="468">
        <v>2.9387249450000001</v>
      </c>
      <c r="AD82" s="468">
        <v>3.0052575789999998</v>
      </c>
      <c r="AE82" s="468">
        <v>3.0257760120000001</v>
      </c>
      <c r="AF82" s="468">
        <v>3.1076344119999999</v>
      </c>
      <c r="AG82" s="468">
        <v>3.0856935120000002</v>
      </c>
      <c r="AH82" s="468">
        <v>3.0701111860000001</v>
      </c>
      <c r="AI82" s="468">
        <v>2.987132801</v>
      </c>
      <c r="AJ82" s="468">
        <v>2.891175987</v>
      </c>
      <c r="AK82" s="468">
        <v>2.8108039489999999</v>
      </c>
      <c r="AL82" s="468">
        <v>2.8336720510000002</v>
      </c>
      <c r="AM82" s="468">
        <v>2.8798742380000002</v>
      </c>
      <c r="AN82" s="468">
        <v>2.929716134</v>
      </c>
      <c r="AO82" s="468">
        <v>3.0008518849999999</v>
      </c>
      <c r="AP82" s="468">
        <v>3.0588288170000002</v>
      </c>
      <c r="AQ82" s="468">
        <v>3.1403167280000002</v>
      </c>
      <c r="AR82" s="468">
        <v>3.241480562</v>
      </c>
      <c r="AS82" s="468">
        <v>3.2777105949999998</v>
      </c>
      <c r="AT82" s="468">
        <v>3.3417330629999999</v>
      </c>
      <c r="AU82" s="468">
        <v>3.461117711</v>
      </c>
      <c r="AV82" s="468">
        <v>3.5690558819999998</v>
      </c>
      <c r="AW82" s="468">
        <v>3.6128083389999999</v>
      </c>
      <c r="AX82" s="468">
        <v>3.6774313900000002</v>
      </c>
      <c r="AY82" s="468">
        <v>3.6959726690000001</v>
      </c>
      <c r="AZ82" s="355" t="s">
        <v>1339</v>
      </c>
      <c r="BA82" s="355" t="s">
        <v>1339</v>
      </c>
      <c r="BB82" s="355" t="s">
        <v>1339</v>
      </c>
      <c r="BC82" s="355" t="s">
        <v>1339</v>
      </c>
      <c r="BD82" s="355" t="s">
        <v>1339</v>
      </c>
      <c r="BE82" s="355" t="s">
        <v>1339</v>
      </c>
      <c r="BF82" s="355" t="s">
        <v>1339</v>
      </c>
      <c r="BG82" s="355" t="s">
        <v>1339</v>
      </c>
      <c r="BH82" s="355" t="s">
        <v>1339</v>
      </c>
      <c r="BI82" s="355" t="s">
        <v>1339</v>
      </c>
      <c r="BJ82" s="355" t="s">
        <v>1339</v>
      </c>
      <c r="BK82" s="355" t="s">
        <v>1339</v>
      </c>
      <c r="BL82" s="355" t="s">
        <v>1339</v>
      </c>
      <c r="BM82" s="355" t="s">
        <v>1339</v>
      </c>
      <c r="BN82" s="355" t="s">
        <v>1339</v>
      </c>
      <c r="BO82" s="355" t="s">
        <v>1339</v>
      </c>
      <c r="BP82" s="355" t="s">
        <v>1339</v>
      </c>
      <c r="BQ82" s="355" t="s">
        <v>1339</v>
      </c>
      <c r="BR82" s="355" t="s">
        <v>1339</v>
      </c>
      <c r="BS82" s="355" t="s">
        <v>1339</v>
      </c>
      <c r="BT82" s="355" t="s">
        <v>1339</v>
      </c>
      <c r="BU82" s="355" t="s">
        <v>1339</v>
      </c>
      <c r="BV82" s="355" t="s">
        <v>1339</v>
      </c>
    </row>
    <row r="83" spans="1:74" ht="11.1" customHeight="1" x14ac:dyDescent="0.2">
      <c r="A83" s="267" t="s">
        <v>1291</v>
      </c>
      <c r="B83" s="554" t="s">
        <v>1554</v>
      </c>
      <c r="C83" s="468">
        <v>3.064059614</v>
      </c>
      <c r="D83" s="468">
        <v>3.287190829</v>
      </c>
      <c r="E83" s="468">
        <v>3.377510156</v>
      </c>
      <c r="F83" s="468">
        <v>3.389451159</v>
      </c>
      <c r="G83" s="468">
        <v>3.5105622099999998</v>
      </c>
      <c r="H83" s="468">
        <v>3.5218439209999999</v>
      </c>
      <c r="I83" s="468">
        <v>3.3810613639999998</v>
      </c>
      <c r="J83" s="468">
        <v>3.2971131300000001</v>
      </c>
      <c r="K83" s="468">
        <v>3.0524077539999999</v>
      </c>
      <c r="L83" s="468">
        <v>2.8810936269999998</v>
      </c>
      <c r="M83" s="468">
        <v>2.773706819</v>
      </c>
      <c r="N83" s="468">
        <v>2.675111056</v>
      </c>
      <c r="O83" s="468">
        <v>2.501145808</v>
      </c>
      <c r="P83" s="468">
        <v>2.4078616240000001</v>
      </c>
      <c r="Q83" s="468">
        <v>2.4636556120000002</v>
      </c>
      <c r="R83" s="468">
        <v>2.5847173570000002</v>
      </c>
      <c r="S83" s="468">
        <v>2.5993309349999998</v>
      </c>
      <c r="T83" s="468">
        <v>2.7418669169999998</v>
      </c>
      <c r="U83" s="468">
        <v>2.9222570769999998</v>
      </c>
      <c r="V83" s="468">
        <v>3.3962804370000002</v>
      </c>
      <c r="W83" s="468">
        <v>3.4072591390000002</v>
      </c>
      <c r="X83" s="468">
        <v>3.5347738889999998</v>
      </c>
      <c r="Y83" s="468">
        <v>3.3667099669999998</v>
      </c>
      <c r="Z83" s="468">
        <v>3.435438623</v>
      </c>
      <c r="AA83" s="468">
        <v>3.2413859199999999</v>
      </c>
      <c r="AB83" s="468">
        <v>3.0671591829999998</v>
      </c>
      <c r="AC83" s="468">
        <v>2.9332659560000001</v>
      </c>
      <c r="AD83" s="468">
        <v>2.8352883389999999</v>
      </c>
      <c r="AE83" s="468">
        <v>2.7952766919999998</v>
      </c>
      <c r="AF83" s="468">
        <v>2.8040257980000001</v>
      </c>
      <c r="AG83" s="468">
        <v>3.0479965089999999</v>
      </c>
      <c r="AH83" s="468">
        <v>3.4301742800000001</v>
      </c>
      <c r="AI83" s="468">
        <v>3.6768090359999999</v>
      </c>
      <c r="AJ83" s="468">
        <v>3.7334394620000002</v>
      </c>
      <c r="AK83" s="468">
        <v>3.9049500770000001</v>
      </c>
      <c r="AL83" s="468">
        <v>3.9553349849999999</v>
      </c>
      <c r="AM83" s="468">
        <v>4.018103075</v>
      </c>
      <c r="AN83" s="468">
        <v>3.869609181</v>
      </c>
      <c r="AO83" s="468">
        <v>3.7869961679999999</v>
      </c>
      <c r="AP83" s="468">
        <v>3.5582960890000002</v>
      </c>
      <c r="AQ83" s="468">
        <v>3.3027334420000001</v>
      </c>
      <c r="AR83" s="468">
        <v>3.217640813</v>
      </c>
      <c r="AS83" s="468">
        <v>3.3157737140000001</v>
      </c>
      <c r="AT83" s="468">
        <v>3.6193454429999998</v>
      </c>
      <c r="AU83" s="468">
        <v>3.9514483180000002</v>
      </c>
      <c r="AV83" s="468">
        <v>3.8796464309999998</v>
      </c>
      <c r="AW83" s="468">
        <v>3.8147308089999998</v>
      </c>
      <c r="AX83" s="468">
        <v>3.6506968450000001</v>
      </c>
      <c r="AY83" s="468">
        <v>3.6573662109999998</v>
      </c>
      <c r="AZ83" s="355" t="s">
        <v>1339</v>
      </c>
      <c r="BA83" s="355" t="s">
        <v>1339</v>
      </c>
      <c r="BB83" s="355" t="s">
        <v>1339</v>
      </c>
      <c r="BC83" s="355" t="s">
        <v>1339</v>
      </c>
      <c r="BD83" s="355" t="s">
        <v>1339</v>
      </c>
      <c r="BE83" s="355" t="s">
        <v>1339</v>
      </c>
      <c r="BF83" s="355" t="s">
        <v>1339</v>
      </c>
      <c r="BG83" s="355" t="s">
        <v>1339</v>
      </c>
      <c r="BH83" s="355" t="s">
        <v>1339</v>
      </c>
      <c r="BI83" s="355" t="s">
        <v>1339</v>
      </c>
      <c r="BJ83" s="355" t="s">
        <v>1339</v>
      </c>
      <c r="BK83" s="355" t="s">
        <v>1339</v>
      </c>
      <c r="BL83" s="355" t="s">
        <v>1339</v>
      </c>
      <c r="BM83" s="355" t="s">
        <v>1339</v>
      </c>
      <c r="BN83" s="355" t="s">
        <v>1339</v>
      </c>
      <c r="BO83" s="355" t="s">
        <v>1339</v>
      </c>
      <c r="BP83" s="355" t="s">
        <v>1339</v>
      </c>
      <c r="BQ83" s="355" t="s">
        <v>1339</v>
      </c>
      <c r="BR83" s="355" t="s">
        <v>1339</v>
      </c>
      <c r="BS83" s="355" t="s">
        <v>1339</v>
      </c>
      <c r="BT83" s="355" t="s">
        <v>1339</v>
      </c>
      <c r="BU83" s="355" t="s">
        <v>1339</v>
      </c>
      <c r="BV83" s="355" t="s">
        <v>1339</v>
      </c>
    </row>
    <row r="84" spans="1:74" ht="11.1" customHeight="1" x14ac:dyDescent="0.2">
      <c r="A84" s="169"/>
      <c r="B84" s="620"/>
      <c r="C84" s="631"/>
      <c r="D84" s="631"/>
      <c r="E84" s="631"/>
      <c r="F84" s="631"/>
      <c r="G84" s="631"/>
      <c r="H84" s="631"/>
      <c r="I84" s="631"/>
      <c r="J84" s="631"/>
      <c r="K84" s="631"/>
      <c r="L84" s="631"/>
      <c r="M84" s="631"/>
      <c r="N84" s="631"/>
      <c r="O84" s="631"/>
      <c r="P84" s="631"/>
      <c r="Q84" s="631"/>
      <c r="R84" s="631"/>
      <c r="S84" s="631"/>
      <c r="T84" s="631"/>
      <c r="U84" s="631"/>
      <c r="V84" s="631"/>
      <c r="W84" s="631"/>
      <c r="X84" s="631"/>
      <c r="Y84" s="631"/>
      <c r="Z84" s="631"/>
      <c r="AA84" s="631"/>
      <c r="AB84" s="631"/>
      <c r="AC84" s="631"/>
      <c r="AD84" s="631"/>
      <c r="AE84" s="631"/>
      <c r="AF84" s="631"/>
      <c r="AG84" s="631"/>
      <c r="AH84" s="631"/>
      <c r="AI84" s="631"/>
      <c r="AJ84" s="631"/>
      <c r="AK84" s="631"/>
      <c r="AL84" s="631"/>
      <c r="AM84" s="631"/>
      <c r="AN84" s="631"/>
      <c r="AO84" s="631"/>
      <c r="AP84" s="631"/>
      <c r="AQ84" s="631"/>
      <c r="AR84" s="631"/>
      <c r="AS84" s="631"/>
      <c r="AT84" s="631"/>
      <c r="AU84" s="631"/>
      <c r="AV84" s="631"/>
      <c r="AW84" s="631"/>
      <c r="AX84" s="631"/>
      <c r="AY84" s="631"/>
      <c r="AZ84" s="354"/>
      <c r="BA84" s="354"/>
      <c r="BB84" s="354"/>
      <c r="BC84" s="354"/>
      <c r="BD84" s="354"/>
      <c r="BE84" s="354"/>
      <c r="BF84" s="354"/>
      <c r="BG84" s="354"/>
      <c r="BH84" s="354"/>
      <c r="BI84" s="354"/>
      <c r="BJ84" s="354"/>
      <c r="BK84" s="354"/>
      <c r="BL84" s="354"/>
      <c r="BM84" s="354"/>
      <c r="BN84" s="354"/>
      <c r="BO84" s="354"/>
      <c r="BP84" s="354"/>
      <c r="BQ84" s="354"/>
      <c r="BR84" s="354"/>
      <c r="BS84" s="354"/>
      <c r="BT84" s="354"/>
      <c r="BU84" s="354"/>
      <c r="BV84" s="354"/>
    </row>
    <row r="85" spans="1:74" ht="11.1" customHeight="1" x14ac:dyDescent="0.2">
      <c r="A85" s="169"/>
      <c r="B85" s="37" t="s">
        <v>1292</v>
      </c>
      <c r="C85" s="631"/>
      <c r="D85" s="631"/>
      <c r="E85" s="631"/>
      <c r="F85" s="631"/>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31"/>
      <c r="AL85" s="631"/>
      <c r="AM85" s="631"/>
      <c r="AN85" s="631"/>
      <c r="AO85" s="631"/>
      <c r="AP85" s="631"/>
      <c r="AQ85" s="631"/>
      <c r="AR85" s="631"/>
      <c r="AS85" s="631"/>
      <c r="AT85" s="631"/>
      <c r="AU85" s="631"/>
      <c r="AV85" s="631"/>
      <c r="AW85" s="631"/>
      <c r="AX85" s="631"/>
      <c r="AY85" s="631"/>
      <c r="AZ85" s="354"/>
      <c r="BA85" s="354"/>
      <c r="BB85" s="354"/>
      <c r="BC85" s="354"/>
      <c r="BD85" s="354"/>
      <c r="BE85" s="354"/>
      <c r="BF85" s="354"/>
      <c r="BG85" s="354"/>
      <c r="BH85" s="354"/>
      <c r="BI85" s="354"/>
      <c r="BJ85" s="354"/>
      <c r="BK85" s="354"/>
      <c r="BL85" s="354"/>
      <c r="BM85" s="354"/>
      <c r="BN85" s="354"/>
      <c r="BO85" s="354"/>
      <c r="BP85" s="354"/>
      <c r="BQ85" s="354"/>
      <c r="BR85" s="354"/>
      <c r="BS85" s="354"/>
      <c r="BT85" s="354"/>
      <c r="BU85" s="354"/>
      <c r="BV85" s="354"/>
    </row>
    <row r="86" spans="1:74" ht="11.1" customHeight="1" x14ac:dyDescent="0.2">
      <c r="A86" s="267" t="s">
        <v>1293</v>
      </c>
      <c r="B86" s="554" t="s">
        <v>1076</v>
      </c>
      <c r="C86" s="468">
        <v>-1166.4997780000001</v>
      </c>
      <c r="D86" s="468">
        <v>-1166.9725370000001</v>
      </c>
      <c r="E86" s="468">
        <v>-1165.394333</v>
      </c>
      <c r="F86" s="468">
        <v>-1154.35383</v>
      </c>
      <c r="G86" s="468">
        <v>-1131.711501</v>
      </c>
      <c r="H86" s="468">
        <v>-1140.345916</v>
      </c>
      <c r="I86" s="468">
        <v>-1186.832568</v>
      </c>
      <c r="J86" s="468">
        <v>-1239.178764</v>
      </c>
      <c r="K86" s="468">
        <v>-1264.406718</v>
      </c>
      <c r="L86" s="468">
        <v>-1264.377256</v>
      </c>
      <c r="M86" s="468">
        <v>-1253.5858000000001</v>
      </c>
      <c r="N86" s="468">
        <v>-1246.883644</v>
      </c>
      <c r="O86" s="468">
        <v>-1236.4832819999999</v>
      </c>
      <c r="P86" s="468">
        <v>-1212.5202180000001</v>
      </c>
      <c r="Q86" s="468">
        <v>-1196.0407869999999</v>
      </c>
      <c r="R86" s="468">
        <v>-1196.2412810000001</v>
      </c>
      <c r="S86" s="468">
        <v>-1200.107111</v>
      </c>
      <c r="T86" s="468">
        <v>-1183.9989430000001</v>
      </c>
      <c r="U86" s="468">
        <v>-1127.8885990000001</v>
      </c>
      <c r="V86" s="468">
        <v>-1060.2350409999999</v>
      </c>
      <c r="W86" s="468">
        <v>-1020.941509</v>
      </c>
      <c r="X86" s="468">
        <v>-975.5261491</v>
      </c>
      <c r="Y86" s="468">
        <v>-1072.4396850000001</v>
      </c>
      <c r="Z86" s="468">
        <v>-1087.372398</v>
      </c>
      <c r="AA86" s="468">
        <v>-1149.712033</v>
      </c>
      <c r="AB86" s="468">
        <v>-1149.66545</v>
      </c>
      <c r="AC86" s="468">
        <v>-1122.601177</v>
      </c>
      <c r="AD86" s="468">
        <v>-1101.535668</v>
      </c>
      <c r="AE86" s="468">
        <v>-1083.0257300000001</v>
      </c>
      <c r="AF86" s="468">
        <v>-977.01225069999998</v>
      </c>
      <c r="AG86" s="468">
        <v>-914.79347600000006</v>
      </c>
      <c r="AH86" s="468">
        <v>-804.46892360000004</v>
      </c>
      <c r="AI86" s="468">
        <v>-796.78676059999998</v>
      </c>
      <c r="AJ86" s="468">
        <v>-855.12336330000005</v>
      </c>
      <c r="AK86" s="468">
        <v>-913.87813689999996</v>
      </c>
      <c r="AL86" s="468">
        <v>-930.34698390000005</v>
      </c>
      <c r="AM86" s="468">
        <v>-925.49133440000003</v>
      </c>
      <c r="AN86" s="468">
        <v>-975.74503709999999</v>
      </c>
      <c r="AO86" s="468">
        <v>-1034.2055170000001</v>
      </c>
      <c r="AP86" s="468">
        <v>-1076.253473</v>
      </c>
      <c r="AQ86" s="468">
        <v>-1080.0930189999999</v>
      </c>
      <c r="AR86" s="468">
        <v>-1032.9924570000001</v>
      </c>
      <c r="AS86" s="468">
        <v>-995.87518720000003</v>
      </c>
      <c r="AT86" s="468">
        <v>-983.48712399999999</v>
      </c>
      <c r="AU86" s="468">
        <v>-986.39100829999995</v>
      </c>
      <c r="AV86" s="468">
        <v>-990.75524719999999</v>
      </c>
      <c r="AW86" s="468">
        <v>-995.9621386</v>
      </c>
      <c r="AX86" s="468">
        <v>-1002.115652</v>
      </c>
      <c r="AY86" s="468">
        <v>-1010.170626</v>
      </c>
      <c r="AZ86" s="355" t="s">
        <v>1339</v>
      </c>
      <c r="BA86" s="355" t="s">
        <v>1339</v>
      </c>
      <c r="BB86" s="355" t="s">
        <v>1339</v>
      </c>
      <c r="BC86" s="355" t="s">
        <v>1339</v>
      </c>
      <c r="BD86" s="355" t="s">
        <v>1339</v>
      </c>
      <c r="BE86" s="355" t="s">
        <v>1339</v>
      </c>
      <c r="BF86" s="355" t="s">
        <v>1339</v>
      </c>
      <c r="BG86" s="355" t="s">
        <v>1339</v>
      </c>
      <c r="BH86" s="355" t="s">
        <v>1339</v>
      </c>
      <c r="BI86" s="355" t="s">
        <v>1339</v>
      </c>
      <c r="BJ86" s="355" t="s">
        <v>1339</v>
      </c>
      <c r="BK86" s="355" t="s">
        <v>1339</v>
      </c>
      <c r="BL86" s="355" t="s">
        <v>1339</v>
      </c>
      <c r="BM86" s="355" t="s">
        <v>1339</v>
      </c>
      <c r="BN86" s="355" t="s">
        <v>1339</v>
      </c>
      <c r="BO86" s="355" t="s">
        <v>1339</v>
      </c>
      <c r="BP86" s="355" t="s">
        <v>1339</v>
      </c>
      <c r="BQ86" s="355" t="s">
        <v>1339</v>
      </c>
      <c r="BR86" s="355" t="s">
        <v>1339</v>
      </c>
      <c r="BS86" s="355" t="s">
        <v>1339</v>
      </c>
      <c r="BT86" s="355" t="s">
        <v>1339</v>
      </c>
      <c r="BU86" s="355" t="s">
        <v>1339</v>
      </c>
      <c r="BV86" s="355" t="s">
        <v>1339</v>
      </c>
    </row>
    <row r="87" spans="1:74" ht="11.1" customHeight="1" x14ac:dyDescent="0.2">
      <c r="A87" s="267" t="s">
        <v>1294</v>
      </c>
      <c r="B87" s="554" t="s">
        <v>1078</v>
      </c>
      <c r="C87" s="468">
        <v>-81.009839420000006</v>
      </c>
      <c r="D87" s="468">
        <v>-73.392586399999999</v>
      </c>
      <c r="E87" s="468">
        <v>-54.491522850000003</v>
      </c>
      <c r="F87" s="468">
        <v>-32.926253750000001</v>
      </c>
      <c r="G87" s="468">
        <v>-18.8128694</v>
      </c>
      <c r="H87" s="468">
        <v>-11.30563564</v>
      </c>
      <c r="I87" s="468">
        <v>-12.82548729</v>
      </c>
      <c r="J87" s="468">
        <v>-26.565793880000001</v>
      </c>
      <c r="K87" s="468">
        <v>-45.590141760000002</v>
      </c>
      <c r="L87" s="468">
        <v>-64.059529760000004</v>
      </c>
      <c r="M87" s="468">
        <v>-69.549593720000004</v>
      </c>
      <c r="N87" s="468">
        <v>-64.253447170000001</v>
      </c>
      <c r="O87" s="468">
        <v>-57.661471759999998</v>
      </c>
      <c r="P87" s="468">
        <v>-43.714209420000003</v>
      </c>
      <c r="Q87" s="468">
        <v>-24.842101599999999</v>
      </c>
      <c r="R87" s="468">
        <v>-6.9024946590000003</v>
      </c>
      <c r="S87" s="468">
        <v>-1.83642135</v>
      </c>
      <c r="T87" s="468">
        <v>-13.476873879999999</v>
      </c>
      <c r="U87" s="468">
        <v>-23.3017243</v>
      </c>
      <c r="V87" s="468">
        <v>-30.966892609999999</v>
      </c>
      <c r="W87" s="468">
        <v>-50.235225229999998</v>
      </c>
      <c r="X87" s="468">
        <v>-68.058251839999997</v>
      </c>
      <c r="Y87" s="468">
        <v>-66.664425410000007</v>
      </c>
      <c r="Z87" s="468">
        <v>-72.689668679999997</v>
      </c>
      <c r="AA87" s="468">
        <v>-55.08892032</v>
      </c>
      <c r="AB87" s="468">
        <v>-51.917686750000001</v>
      </c>
      <c r="AC87" s="468">
        <v>-48.058950500000002</v>
      </c>
      <c r="AD87" s="468">
        <v>-29.107899199999999</v>
      </c>
      <c r="AE87" s="468">
        <v>-31.63212884</v>
      </c>
      <c r="AF87" s="468">
        <v>-35.247799620000002</v>
      </c>
      <c r="AG87" s="468">
        <v>-54.156469399999999</v>
      </c>
      <c r="AH87" s="468">
        <v>-69.69065191</v>
      </c>
      <c r="AI87" s="468">
        <v>-79.184602389999995</v>
      </c>
      <c r="AJ87" s="468">
        <v>-80.890492019999996</v>
      </c>
      <c r="AK87" s="468">
        <v>-78.363585299999997</v>
      </c>
      <c r="AL87" s="468">
        <v>-74.844391630000004</v>
      </c>
      <c r="AM87" s="468">
        <v>-70.762173540000006</v>
      </c>
      <c r="AN87" s="468">
        <v>-63.381272449999997</v>
      </c>
      <c r="AO87" s="468">
        <v>-57.115190920000003</v>
      </c>
      <c r="AP87" s="468">
        <v>-55.131108650000002</v>
      </c>
      <c r="AQ87" s="468">
        <v>-55.339181310000001</v>
      </c>
      <c r="AR87" s="468">
        <v>-58.52721201</v>
      </c>
      <c r="AS87" s="468">
        <v>-62.989990069999998</v>
      </c>
      <c r="AT87" s="468">
        <v>-65.632923930000004</v>
      </c>
      <c r="AU87" s="468">
        <v>-65.991271440000006</v>
      </c>
      <c r="AV87" s="468">
        <v>-66.375088169999998</v>
      </c>
      <c r="AW87" s="468">
        <v>-66.622458559999998</v>
      </c>
      <c r="AX87" s="468">
        <v>-66.640749909999997</v>
      </c>
      <c r="AY87" s="468">
        <v>-66.44985878</v>
      </c>
      <c r="AZ87" s="355" t="s">
        <v>1339</v>
      </c>
      <c r="BA87" s="355" t="s">
        <v>1339</v>
      </c>
      <c r="BB87" s="355" t="s">
        <v>1339</v>
      </c>
      <c r="BC87" s="355" t="s">
        <v>1339</v>
      </c>
      <c r="BD87" s="355" t="s">
        <v>1339</v>
      </c>
      <c r="BE87" s="355" t="s">
        <v>1339</v>
      </c>
      <c r="BF87" s="355" t="s">
        <v>1339</v>
      </c>
      <c r="BG87" s="355" t="s">
        <v>1339</v>
      </c>
      <c r="BH87" s="355" t="s">
        <v>1339</v>
      </c>
      <c r="BI87" s="355" t="s">
        <v>1339</v>
      </c>
      <c r="BJ87" s="355" t="s">
        <v>1339</v>
      </c>
      <c r="BK87" s="355" t="s">
        <v>1339</v>
      </c>
      <c r="BL87" s="355" t="s">
        <v>1339</v>
      </c>
      <c r="BM87" s="355" t="s">
        <v>1339</v>
      </c>
      <c r="BN87" s="355" t="s">
        <v>1339</v>
      </c>
      <c r="BO87" s="355" t="s">
        <v>1339</v>
      </c>
      <c r="BP87" s="355" t="s">
        <v>1339</v>
      </c>
      <c r="BQ87" s="355" t="s">
        <v>1339</v>
      </c>
      <c r="BR87" s="355" t="s">
        <v>1339</v>
      </c>
      <c r="BS87" s="355" t="s">
        <v>1339</v>
      </c>
      <c r="BT87" s="355" t="s">
        <v>1339</v>
      </c>
      <c r="BU87" s="355" t="s">
        <v>1339</v>
      </c>
      <c r="BV87" s="355" t="s">
        <v>1339</v>
      </c>
    </row>
    <row r="88" spans="1:74" ht="11.1" customHeight="1" x14ac:dyDescent="0.2">
      <c r="A88" s="267" t="s">
        <v>1295</v>
      </c>
      <c r="B88" s="554" t="s">
        <v>1080</v>
      </c>
      <c r="C88" s="468">
        <v>-219.2412903</v>
      </c>
      <c r="D88" s="468">
        <v>-229.54083249999999</v>
      </c>
      <c r="E88" s="468">
        <v>-236.2758584</v>
      </c>
      <c r="F88" s="468">
        <v>-238.9004008</v>
      </c>
      <c r="G88" s="468">
        <v>-249.91627510000001</v>
      </c>
      <c r="H88" s="468">
        <v>-259.69883809999999</v>
      </c>
      <c r="I88" s="468">
        <v>-275.32193619999998</v>
      </c>
      <c r="J88" s="468">
        <v>-307.05484360000003</v>
      </c>
      <c r="K88" s="468">
        <v>-331.21042310000001</v>
      </c>
      <c r="L88" s="468">
        <v>-326.1237362</v>
      </c>
      <c r="M88" s="468">
        <v>-322.98382809999998</v>
      </c>
      <c r="N88" s="468">
        <v>-327.57010559999998</v>
      </c>
      <c r="O88" s="468">
        <v>-319.0103178</v>
      </c>
      <c r="P88" s="468">
        <v>-316.87216410000002</v>
      </c>
      <c r="Q88" s="468">
        <v>-304.84987860000001</v>
      </c>
      <c r="R88" s="468">
        <v>-286.44065569999998</v>
      </c>
      <c r="S88" s="468">
        <v>-280.36177579999998</v>
      </c>
      <c r="T88" s="468">
        <v>-288.4295535</v>
      </c>
      <c r="U88" s="468">
        <v>-299.39128460000001</v>
      </c>
      <c r="V88" s="468">
        <v>-309.15442389999998</v>
      </c>
      <c r="W88" s="468">
        <v>-312.73530460000001</v>
      </c>
      <c r="X88" s="468">
        <v>-315.44072210000002</v>
      </c>
      <c r="Y88" s="468">
        <v>-316.96820539999999</v>
      </c>
      <c r="Z88" s="468">
        <v>-332.78730560000002</v>
      </c>
      <c r="AA88" s="468">
        <v>-342.03594880000003</v>
      </c>
      <c r="AB88" s="468">
        <v>-344.92215279999999</v>
      </c>
      <c r="AC88" s="468">
        <v>-336.9364951</v>
      </c>
      <c r="AD88" s="468">
        <v>-329.59863580000001</v>
      </c>
      <c r="AE88" s="468">
        <v>-315.11769459999999</v>
      </c>
      <c r="AF88" s="468">
        <v>-308.37628949999998</v>
      </c>
      <c r="AG88" s="468">
        <v>-296.69034010000001</v>
      </c>
      <c r="AH88" s="468">
        <v>-287.35497520000001</v>
      </c>
      <c r="AI88" s="468">
        <v>-283.29636599999998</v>
      </c>
      <c r="AJ88" s="468">
        <v>-281.54995930000001</v>
      </c>
      <c r="AK88" s="468">
        <v>-277.44705219999997</v>
      </c>
      <c r="AL88" s="468">
        <v>-274.77668160000002</v>
      </c>
      <c r="AM88" s="468">
        <v>-270.35500109999998</v>
      </c>
      <c r="AN88" s="468">
        <v>-264.96537869999997</v>
      </c>
      <c r="AO88" s="468">
        <v>-256.88545779999998</v>
      </c>
      <c r="AP88" s="468">
        <v>-248.9463705</v>
      </c>
      <c r="AQ88" s="468">
        <v>-246.55653419999999</v>
      </c>
      <c r="AR88" s="468">
        <v>-249.8302118</v>
      </c>
      <c r="AS88" s="468">
        <v>-255.86671290000001</v>
      </c>
      <c r="AT88" s="468">
        <v>-260.33521489999998</v>
      </c>
      <c r="AU88" s="468">
        <v>-262.02120689999998</v>
      </c>
      <c r="AV88" s="468">
        <v>-263.43046459999999</v>
      </c>
      <c r="AW88" s="468">
        <v>-264.513373</v>
      </c>
      <c r="AX88" s="468">
        <v>-265.13945669999998</v>
      </c>
      <c r="AY88" s="468">
        <v>-265.31966720000003</v>
      </c>
      <c r="AZ88" s="355" t="s">
        <v>1339</v>
      </c>
      <c r="BA88" s="355" t="s">
        <v>1339</v>
      </c>
      <c r="BB88" s="355" t="s">
        <v>1339</v>
      </c>
      <c r="BC88" s="355" t="s">
        <v>1339</v>
      </c>
      <c r="BD88" s="355" t="s">
        <v>1339</v>
      </c>
      <c r="BE88" s="355" t="s">
        <v>1339</v>
      </c>
      <c r="BF88" s="355" t="s">
        <v>1339</v>
      </c>
      <c r="BG88" s="355" t="s">
        <v>1339</v>
      </c>
      <c r="BH88" s="355" t="s">
        <v>1339</v>
      </c>
      <c r="BI88" s="355" t="s">
        <v>1339</v>
      </c>
      <c r="BJ88" s="355" t="s">
        <v>1339</v>
      </c>
      <c r="BK88" s="355" t="s">
        <v>1339</v>
      </c>
      <c r="BL88" s="355" t="s">
        <v>1339</v>
      </c>
      <c r="BM88" s="355" t="s">
        <v>1339</v>
      </c>
      <c r="BN88" s="355" t="s">
        <v>1339</v>
      </c>
      <c r="BO88" s="355" t="s">
        <v>1339</v>
      </c>
      <c r="BP88" s="355" t="s">
        <v>1339</v>
      </c>
      <c r="BQ88" s="355" t="s">
        <v>1339</v>
      </c>
      <c r="BR88" s="355" t="s">
        <v>1339</v>
      </c>
      <c r="BS88" s="355" t="s">
        <v>1339</v>
      </c>
      <c r="BT88" s="355" t="s">
        <v>1339</v>
      </c>
      <c r="BU88" s="355" t="s">
        <v>1339</v>
      </c>
      <c r="BV88" s="355" t="s">
        <v>1339</v>
      </c>
    </row>
    <row r="89" spans="1:74" ht="11.1" customHeight="1" x14ac:dyDescent="0.2">
      <c r="A89" s="267" t="s">
        <v>1296</v>
      </c>
      <c r="B89" s="554" t="s">
        <v>1082</v>
      </c>
      <c r="C89" s="468">
        <v>-668.83895129999996</v>
      </c>
      <c r="D89" s="468">
        <v>-694.91948049999996</v>
      </c>
      <c r="E89" s="468">
        <v>-720.58501820000004</v>
      </c>
      <c r="F89" s="468">
        <v>-734.83685100000002</v>
      </c>
      <c r="G89" s="468">
        <v>-733.07796800000006</v>
      </c>
      <c r="H89" s="468">
        <v>-727.67768160000003</v>
      </c>
      <c r="I89" s="468">
        <v>-741.38444900000002</v>
      </c>
      <c r="J89" s="468">
        <v>-769.11205840000002</v>
      </c>
      <c r="K89" s="468">
        <v>-784.95429769999998</v>
      </c>
      <c r="L89" s="468">
        <v>-794.10601929999996</v>
      </c>
      <c r="M89" s="468">
        <v>-821.52265390000002</v>
      </c>
      <c r="N89" s="468">
        <v>-855.593795</v>
      </c>
      <c r="O89" s="468">
        <v>-887.7517775</v>
      </c>
      <c r="P89" s="468">
        <v>-918.45224949999999</v>
      </c>
      <c r="Q89" s="468">
        <v>-933.26521509999998</v>
      </c>
      <c r="R89" s="468">
        <v>-928.83252570000002</v>
      </c>
      <c r="S89" s="468">
        <v>-922.97534889999997</v>
      </c>
      <c r="T89" s="468">
        <v>-914.57225170000004</v>
      </c>
      <c r="U89" s="468">
        <v>-896.84267420000003</v>
      </c>
      <c r="V89" s="468">
        <v>-883.74739910000005</v>
      </c>
      <c r="W89" s="468">
        <v>-879.62343799999996</v>
      </c>
      <c r="X89" s="468">
        <v>-858.23476410000001</v>
      </c>
      <c r="Y89" s="468">
        <v>-877.55154960000004</v>
      </c>
      <c r="Z89" s="468">
        <v>-908.58177360000002</v>
      </c>
      <c r="AA89" s="468">
        <v>-951.66836569999998</v>
      </c>
      <c r="AB89" s="468">
        <v>-942.57343730000002</v>
      </c>
      <c r="AC89" s="468">
        <v>-906.3474172</v>
      </c>
      <c r="AD89" s="468">
        <v>-882.96019820000004</v>
      </c>
      <c r="AE89" s="468">
        <v>-833.16842910000003</v>
      </c>
      <c r="AF89" s="468">
        <v>-788.18034360000001</v>
      </c>
      <c r="AG89" s="468">
        <v>-731.64190120000001</v>
      </c>
      <c r="AH89" s="468">
        <v>-655.73492869999995</v>
      </c>
      <c r="AI89" s="468">
        <v>-591.43400250000002</v>
      </c>
      <c r="AJ89" s="468">
        <v>-550.26760279999996</v>
      </c>
      <c r="AK89" s="468">
        <v>-518.14139060000002</v>
      </c>
      <c r="AL89" s="468">
        <v>-498.52287059999998</v>
      </c>
      <c r="AM89" s="468">
        <v>-504.39648679999999</v>
      </c>
      <c r="AN89" s="468">
        <v>-537.86712720000003</v>
      </c>
      <c r="AO89" s="468">
        <v>-580.16798089999998</v>
      </c>
      <c r="AP89" s="468">
        <v>-621.67037960000005</v>
      </c>
      <c r="AQ89" s="468">
        <v>-659.26677510000002</v>
      </c>
      <c r="AR89" s="468">
        <v>-695.38508379999996</v>
      </c>
      <c r="AS89" s="468">
        <v>-707.42710299999999</v>
      </c>
      <c r="AT89" s="468">
        <v>-694.88757239999995</v>
      </c>
      <c r="AU89" s="468">
        <v>-690.68084940000006</v>
      </c>
      <c r="AV89" s="468">
        <v>-689.2607223</v>
      </c>
      <c r="AW89" s="468">
        <v>-690.54919129999996</v>
      </c>
      <c r="AX89" s="468">
        <v>-695.9509832</v>
      </c>
      <c r="AY89" s="468">
        <v>-707.21020429999999</v>
      </c>
      <c r="AZ89" s="355" t="s">
        <v>1339</v>
      </c>
      <c r="BA89" s="355" t="s">
        <v>1339</v>
      </c>
      <c r="BB89" s="355" t="s">
        <v>1339</v>
      </c>
      <c r="BC89" s="355" t="s">
        <v>1339</v>
      </c>
      <c r="BD89" s="355" t="s">
        <v>1339</v>
      </c>
      <c r="BE89" s="355" t="s">
        <v>1339</v>
      </c>
      <c r="BF89" s="355" t="s">
        <v>1339</v>
      </c>
      <c r="BG89" s="355" t="s">
        <v>1339</v>
      </c>
      <c r="BH89" s="355" t="s">
        <v>1339</v>
      </c>
      <c r="BI89" s="355" t="s">
        <v>1339</v>
      </c>
      <c r="BJ89" s="355" t="s">
        <v>1339</v>
      </c>
      <c r="BK89" s="355" t="s">
        <v>1339</v>
      </c>
      <c r="BL89" s="355" t="s">
        <v>1339</v>
      </c>
      <c r="BM89" s="355" t="s">
        <v>1339</v>
      </c>
      <c r="BN89" s="355" t="s">
        <v>1339</v>
      </c>
      <c r="BO89" s="355" t="s">
        <v>1339</v>
      </c>
      <c r="BP89" s="355" t="s">
        <v>1339</v>
      </c>
      <c r="BQ89" s="355" t="s">
        <v>1339</v>
      </c>
      <c r="BR89" s="355" t="s">
        <v>1339</v>
      </c>
      <c r="BS89" s="355" t="s">
        <v>1339</v>
      </c>
      <c r="BT89" s="355" t="s">
        <v>1339</v>
      </c>
      <c r="BU89" s="355" t="s">
        <v>1339</v>
      </c>
      <c r="BV89" s="355" t="s">
        <v>1339</v>
      </c>
    </row>
    <row r="90" spans="1:74" ht="11.1" customHeight="1" x14ac:dyDescent="0.2">
      <c r="A90" s="267" t="s">
        <v>1297</v>
      </c>
      <c r="B90" s="554" t="s">
        <v>1084</v>
      </c>
      <c r="C90" s="468">
        <v>-566.84611700000005</v>
      </c>
      <c r="D90" s="468">
        <v>-587.12060799999995</v>
      </c>
      <c r="E90" s="468">
        <v>-593.07981029999996</v>
      </c>
      <c r="F90" s="468">
        <v>-575.21529910000004</v>
      </c>
      <c r="G90" s="468">
        <v>-556.63660200000004</v>
      </c>
      <c r="H90" s="468">
        <v>-554.07150409999997</v>
      </c>
      <c r="I90" s="468">
        <v>-596.86939280000001</v>
      </c>
      <c r="J90" s="468">
        <v>-662.04424219999999</v>
      </c>
      <c r="K90" s="468">
        <v>-688.46981040000003</v>
      </c>
      <c r="L90" s="468">
        <v>-666.59566410000002</v>
      </c>
      <c r="M90" s="468">
        <v>-642.83044610000002</v>
      </c>
      <c r="N90" s="468">
        <v>-638.01640650000002</v>
      </c>
      <c r="O90" s="468">
        <v>-634.54594929999996</v>
      </c>
      <c r="P90" s="468">
        <v>-645.8898944</v>
      </c>
      <c r="Q90" s="468">
        <v>-639.77311589999999</v>
      </c>
      <c r="R90" s="468">
        <v>-617.36398229999998</v>
      </c>
      <c r="S90" s="468">
        <v>-613.06287569999995</v>
      </c>
      <c r="T90" s="468">
        <v>-636.38608090000002</v>
      </c>
      <c r="U90" s="468">
        <v>-659.07719659999998</v>
      </c>
      <c r="V90" s="468">
        <v>-663.29320210000003</v>
      </c>
      <c r="W90" s="468">
        <v>-662.43884370000001</v>
      </c>
      <c r="X90" s="468">
        <v>-640.34053559999995</v>
      </c>
      <c r="Y90" s="468">
        <v>-640.39201739999999</v>
      </c>
      <c r="Z90" s="468">
        <v>-651.57432500000004</v>
      </c>
      <c r="AA90" s="468">
        <v>-670.91467829999999</v>
      </c>
      <c r="AB90" s="468">
        <v>-693.76021300000002</v>
      </c>
      <c r="AC90" s="468">
        <v>-703.65296899999998</v>
      </c>
      <c r="AD90" s="468">
        <v>-695.0744578</v>
      </c>
      <c r="AE90" s="468">
        <v>-673.01063360000001</v>
      </c>
      <c r="AF90" s="468">
        <v>-683.82625110000004</v>
      </c>
      <c r="AG90" s="468">
        <v>-671.60958949999997</v>
      </c>
      <c r="AH90" s="468">
        <v>-661.62769609999998</v>
      </c>
      <c r="AI90" s="468">
        <v>-641.73404479999999</v>
      </c>
      <c r="AJ90" s="468">
        <v>-627.05494650000003</v>
      </c>
      <c r="AK90" s="468">
        <v>-627.04733169999997</v>
      </c>
      <c r="AL90" s="468">
        <v>-641.77732879999996</v>
      </c>
      <c r="AM90" s="468">
        <v>-660.05167779999999</v>
      </c>
      <c r="AN90" s="468">
        <v>-681.69058389999998</v>
      </c>
      <c r="AO90" s="468">
        <v>-693.84519699999998</v>
      </c>
      <c r="AP90" s="468">
        <v>-698.11703460000001</v>
      </c>
      <c r="AQ90" s="468">
        <v>-708.09502680000003</v>
      </c>
      <c r="AR90" s="468">
        <v>-713.89583570000002</v>
      </c>
      <c r="AS90" s="468">
        <v>-720.25771090000001</v>
      </c>
      <c r="AT90" s="468">
        <v>-713.94555349999996</v>
      </c>
      <c r="AU90" s="468">
        <v>-715.42375949999996</v>
      </c>
      <c r="AV90" s="468">
        <v>-718.1930595</v>
      </c>
      <c r="AW90" s="468">
        <v>-722.56600230000004</v>
      </c>
      <c r="AX90" s="468">
        <v>-728.68727699999999</v>
      </c>
      <c r="AY90" s="468">
        <v>-737.25272900000004</v>
      </c>
      <c r="AZ90" s="355" t="s">
        <v>1339</v>
      </c>
      <c r="BA90" s="355" t="s">
        <v>1339</v>
      </c>
      <c r="BB90" s="355" t="s">
        <v>1339</v>
      </c>
      <c r="BC90" s="355" t="s">
        <v>1339</v>
      </c>
      <c r="BD90" s="355" t="s">
        <v>1339</v>
      </c>
      <c r="BE90" s="355" t="s">
        <v>1339</v>
      </c>
      <c r="BF90" s="355" t="s">
        <v>1339</v>
      </c>
      <c r="BG90" s="355" t="s">
        <v>1339</v>
      </c>
      <c r="BH90" s="355" t="s">
        <v>1339</v>
      </c>
      <c r="BI90" s="355" t="s">
        <v>1339</v>
      </c>
      <c r="BJ90" s="355" t="s">
        <v>1339</v>
      </c>
      <c r="BK90" s="355" t="s">
        <v>1339</v>
      </c>
      <c r="BL90" s="355" t="s">
        <v>1339</v>
      </c>
      <c r="BM90" s="355" t="s">
        <v>1339</v>
      </c>
      <c r="BN90" s="355" t="s">
        <v>1339</v>
      </c>
      <c r="BO90" s="355" t="s">
        <v>1339</v>
      </c>
      <c r="BP90" s="355" t="s">
        <v>1339</v>
      </c>
      <c r="BQ90" s="355" t="s">
        <v>1339</v>
      </c>
      <c r="BR90" s="355" t="s">
        <v>1339</v>
      </c>
      <c r="BS90" s="355" t="s">
        <v>1339</v>
      </c>
      <c r="BT90" s="355" t="s">
        <v>1339</v>
      </c>
      <c r="BU90" s="355" t="s">
        <v>1339</v>
      </c>
      <c r="BV90" s="355" t="s">
        <v>1339</v>
      </c>
    </row>
    <row r="91" spans="1:74" s="539" customFormat="1" ht="11.1" customHeight="1" x14ac:dyDescent="0.2">
      <c r="A91" s="108" t="s">
        <v>1298</v>
      </c>
      <c r="B91" s="540" t="s">
        <v>1554</v>
      </c>
      <c r="C91" s="470">
        <v>-340.52859960000001</v>
      </c>
      <c r="D91" s="470">
        <v>-349.2442527</v>
      </c>
      <c r="E91" s="470">
        <v>-349.24501299999997</v>
      </c>
      <c r="F91" s="470">
        <v>-328.91869400000002</v>
      </c>
      <c r="G91" s="470">
        <v>-299.13484560000001</v>
      </c>
      <c r="H91" s="470">
        <v>-297.0648994</v>
      </c>
      <c r="I91" s="470">
        <v>-338.74612339999999</v>
      </c>
      <c r="J91" s="470">
        <v>-415.11229520000001</v>
      </c>
      <c r="K91" s="470">
        <v>-460.48456750000003</v>
      </c>
      <c r="L91" s="470">
        <v>-487.6291488</v>
      </c>
      <c r="M91" s="470">
        <v>-510.87983819999999</v>
      </c>
      <c r="N91" s="470">
        <v>-523.88133870000001</v>
      </c>
      <c r="O91" s="470">
        <v>-524.65742230000001</v>
      </c>
      <c r="P91" s="470">
        <v>-510.04722240000001</v>
      </c>
      <c r="Q91" s="470">
        <v>-485.59239150000002</v>
      </c>
      <c r="R91" s="470">
        <v>-444.18310910000002</v>
      </c>
      <c r="S91" s="470">
        <v>-400.45648599999998</v>
      </c>
      <c r="T91" s="470">
        <v>-372.63244700000001</v>
      </c>
      <c r="U91" s="470">
        <v>-352.4327682</v>
      </c>
      <c r="V91" s="470">
        <v>-359.14587660000001</v>
      </c>
      <c r="W91" s="470">
        <v>-395.24947029999998</v>
      </c>
      <c r="X91" s="470">
        <v>-396.31392069999998</v>
      </c>
      <c r="Y91" s="470">
        <v>-416.73752250000001</v>
      </c>
      <c r="Z91" s="470">
        <v>-454.64166599999999</v>
      </c>
      <c r="AA91" s="470">
        <v>-453.3530308</v>
      </c>
      <c r="AB91" s="470">
        <v>-469.60439989999998</v>
      </c>
      <c r="AC91" s="470">
        <v>-458.71271250000001</v>
      </c>
      <c r="AD91" s="470">
        <v>-416.87556979999999</v>
      </c>
      <c r="AE91" s="470">
        <v>-398.88083899999998</v>
      </c>
      <c r="AF91" s="470">
        <v>-386.38548759999998</v>
      </c>
      <c r="AG91" s="470">
        <v>-380.4374694</v>
      </c>
      <c r="AH91" s="470">
        <v>-372.5859605</v>
      </c>
      <c r="AI91" s="470">
        <v>-385.16779000000002</v>
      </c>
      <c r="AJ91" s="470">
        <v>-401.93247869999999</v>
      </c>
      <c r="AK91" s="470">
        <v>-395.55441760000002</v>
      </c>
      <c r="AL91" s="470">
        <v>-376.1599458</v>
      </c>
      <c r="AM91" s="470">
        <v>-362.67806350000001</v>
      </c>
      <c r="AN91" s="470">
        <v>-370.17549209999999</v>
      </c>
      <c r="AO91" s="470">
        <v>-379.97331969999999</v>
      </c>
      <c r="AP91" s="470">
        <v>-378.80629470000002</v>
      </c>
      <c r="AQ91" s="470">
        <v>-366.30487390000002</v>
      </c>
      <c r="AR91" s="470">
        <v>-368.13801180000002</v>
      </c>
      <c r="AS91" s="470">
        <v>-393.20302090000001</v>
      </c>
      <c r="AT91" s="470">
        <v>-413.85065270000001</v>
      </c>
      <c r="AU91" s="470">
        <v>-409.74533539999999</v>
      </c>
      <c r="AV91" s="470">
        <v>-405.54764440000002</v>
      </c>
      <c r="AW91" s="470">
        <v>-401.07340010000001</v>
      </c>
      <c r="AX91" s="470">
        <v>-397.08685559999998</v>
      </c>
      <c r="AY91" s="470">
        <v>-393.74737720000002</v>
      </c>
      <c r="AZ91" s="400" t="s">
        <v>1339</v>
      </c>
      <c r="BA91" s="400" t="s">
        <v>1339</v>
      </c>
      <c r="BB91" s="400" t="s">
        <v>1339</v>
      </c>
      <c r="BC91" s="400" t="s">
        <v>1339</v>
      </c>
      <c r="BD91" s="400" t="s">
        <v>1339</v>
      </c>
      <c r="BE91" s="400" t="s">
        <v>1339</v>
      </c>
      <c r="BF91" s="400" t="s">
        <v>1339</v>
      </c>
      <c r="BG91" s="400" t="s">
        <v>1339</v>
      </c>
      <c r="BH91" s="400" t="s">
        <v>1339</v>
      </c>
      <c r="BI91" s="400" t="s">
        <v>1339</v>
      </c>
      <c r="BJ91" s="400" t="s">
        <v>1339</v>
      </c>
      <c r="BK91" s="400" t="s">
        <v>1339</v>
      </c>
      <c r="BL91" s="400" t="s">
        <v>1339</v>
      </c>
      <c r="BM91" s="400" t="s">
        <v>1339</v>
      </c>
      <c r="BN91" s="400" t="s">
        <v>1339</v>
      </c>
      <c r="BO91" s="400" t="s">
        <v>1339</v>
      </c>
      <c r="BP91" s="400" t="s">
        <v>1339</v>
      </c>
      <c r="BQ91" s="400" t="s">
        <v>1339</v>
      </c>
      <c r="BR91" s="400" t="s">
        <v>1339</v>
      </c>
      <c r="BS91" s="400" t="s">
        <v>1339</v>
      </c>
      <c r="BT91" s="400" t="s">
        <v>1339</v>
      </c>
      <c r="BU91" s="400" t="s">
        <v>1339</v>
      </c>
      <c r="BV91" s="400" t="s">
        <v>1339</v>
      </c>
    </row>
    <row r="92" spans="1:74" s="336" customFormat="1" ht="32.85" customHeight="1" x14ac:dyDescent="0.2">
      <c r="A92" s="335"/>
      <c r="B92" s="1047" t="s">
        <v>1218</v>
      </c>
      <c r="C92" s="1047"/>
      <c r="D92" s="1047"/>
      <c r="E92" s="1047"/>
      <c r="F92" s="1047"/>
      <c r="G92" s="1047"/>
      <c r="H92" s="1047"/>
      <c r="I92" s="1047"/>
      <c r="J92" s="1047"/>
      <c r="K92" s="1047"/>
      <c r="L92" s="1047"/>
      <c r="M92" s="1047"/>
      <c r="N92" s="1047"/>
      <c r="O92" s="1047"/>
      <c r="P92" s="1047"/>
      <c r="Q92" s="1047"/>
      <c r="R92" s="618"/>
      <c r="AY92" s="339"/>
      <c r="AZ92" s="339"/>
      <c r="BA92" s="339"/>
      <c r="BB92" s="339"/>
      <c r="BC92" s="339"/>
      <c r="BD92" s="339"/>
      <c r="BE92" s="339"/>
      <c r="BF92" s="339"/>
      <c r="BG92" s="339"/>
      <c r="BH92" s="339"/>
      <c r="BI92" s="339"/>
    </row>
    <row r="93" spans="1:74" s="186" customFormat="1" ht="12.6" customHeight="1" x14ac:dyDescent="0.2">
      <c r="A93" s="185"/>
      <c r="B93" s="1047" t="s">
        <v>1219</v>
      </c>
      <c r="C93" s="1000"/>
      <c r="D93" s="1000"/>
      <c r="E93" s="1000"/>
      <c r="F93" s="1000"/>
      <c r="G93" s="1000"/>
      <c r="H93" s="1000"/>
      <c r="I93" s="1000"/>
      <c r="J93" s="1000"/>
      <c r="K93" s="1000"/>
      <c r="L93" s="1000"/>
      <c r="M93" s="1000"/>
      <c r="N93" s="1000"/>
      <c r="O93" s="1000"/>
      <c r="P93" s="1000"/>
      <c r="Q93" s="958"/>
      <c r="R93" s="618"/>
      <c r="AY93" s="835"/>
      <c r="AZ93" s="835"/>
      <c r="BA93" s="835"/>
      <c r="BB93" s="835"/>
      <c r="BC93" s="835"/>
      <c r="BD93" s="679"/>
      <c r="BE93" s="679"/>
      <c r="BF93" s="679"/>
      <c r="BG93" s="835"/>
      <c r="BH93" s="835"/>
      <c r="BI93" s="835"/>
      <c r="BJ93" s="204"/>
    </row>
    <row r="94" spans="1:74" s="186" customFormat="1" ht="24" customHeight="1" x14ac:dyDescent="0.2">
      <c r="A94" s="185"/>
      <c r="B94" s="1047" t="s">
        <v>1220</v>
      </c>
      <c r="C94" s="1047"/>
      <c r="D94" s="1047"/>
      <c r="E94" s="1047"/>
      <c r="F94" s="1047"/>
      <c r="G94" s="1047"/>
      <c r="H94" s="1047"/>
      <c r="I94" s="1047"/>
      <c r="J94" s="1047"/>
      <c r="K94" s="1047"/>
      <c r="L94" s="1047"/>
      <c r="M94" s="1047"/>
      <c r="N94" s="1047"/>
      <c r="O94" s="1047"/>
      <c r="P94" s="1047"/>
      <c r="Q94" s="1047"/>
      <c r="R94" s="618"/>
      <c r="AY94" s="835"/>
      <c r="AZ94" s="835"/>
      <c r="BA94" s="835"/>
      <c r="BB94" s="835"/>
      <c r="BC94" s="835"/>
      <c r="BD94" s="679"/>
      <c r="BE94" s="679"/>
      <c r="BF94" s="679"/>
      <c r="BG94" s="835"/>
      <c r="BH94" s="835"/>
      <c r="BI94" s="835"/>
      <c r="BJ94" s="204"/>
    </row>
    <row r="95" spans="1:74" s="186" customFormat="1" ht="10.5" customHeight="1" x14ac:dyDescent="0.2">
      <c r="A95" s="185"/>
      <c r="B95" s="1047" t="s">
        <v>1221</v>
      </c>
      <c r="C95" s="1047"/>
      <c r="D95" s="1047"/>
      <c r="E95" s="1047"/>
      <c r="F95" s="1047"/>
      <c r="G95" s="1047"/>
      <c r="H95" s="1047"/>
      <c r="I95" s="1047"/>
      <c r="J95" s="1047"/>
      <c r="K95" s="1047"/>
      <c r="L95" s="1047"/>
      <c r="M95" s="1047"/>
      <c r="N95" s="1047"/>
      <c r="O95" s="1047"/>
      <c r="P95" s="1047"/>
      <c r="Q95" s="1047"/>
      <c r="R95" s="618"/>
      <c r="AY95" s="835"/>
      <c r="AZ95" s="835"/>
      <c r="BA95" s="835"/>
      <c r="BB95" s="835"/>
      <c r="BC95" s="835"/>
      <c r="BD95" s="679"/>
      <c r="BE95" s="679"/>
      <c r="BF95" s="679"/>
      <c r="BG95" s="835"/>
      <c r="BH95" s="835"/>
      <c r="BI95" s="835"/>
      <c r="BJ95" s="204"/>
    </row>
    <row r="96" spans="1:74" s="186" customFormat="1" x14ac:dyDescent="0.2">
      <c r="A96" s="185"/>
      <c r="B96" s="326" t="s">
        <v>809</v>
      </c>
      <c r="C96" s="326"/>
      <c r="D96" s="326"/>
      <c r="E96" s="326"/>
      <c r="F96" s="326"/>
      <c r="G96" s="326"/>
      <c r="H96" s="572"/>
      <c r="I96" s="326"/>
      <c r="J96" s="326"/>
      <c r="K96" s="326"/>
      <c r="L96" s="326"/>
      <c r="M96" s="326"/>
      <c r="N96" s="326"/>
      <c r="O96" s="326"/>
      <c r="P96" s="326"/>
      <c r="Q96" s="326"/>
      <c r="R96" s="619"/>
      <c r="AY96" s="835"/>
      <c r="AZ96" s="835"/>
      <c r="BA96" s="835"/>
      <c r="BB96" s="835"/>
      <c r="BC96" s="835"/>
      <c r="BD96" s="679"/>
      <c r="BE96" s="679"/>
      <c r="BF96" s="679"/>
      <c r="BG96" s="835"/>
      <c r="BH96" s="835"/>
      <c r="BI96" s="835"/>
      <c r="BJ96" s="204"/>
    </row>
    <row r="97" spans="1:74" s="186" customFormat="1" ht="10.5" customHeight="1" x14ac:dyDescent="0.2">
      <c r="A97" s="185"/>
      <c r="B97" s="929" t="str">
        <f>Dates!$G$2</f>
        <v>EIA completed modeling and analysis for this report on Thursday, February 5, 2026.</v>
      </c>
      <c r="C97" s="930"/>
      <c r="D97" s="930"/>
      <c r="E97" s="930"/>
      <c r="F97" s="930"/>
      <c r="G97" s="930"/>
      <c r="H97" s="930"/>
      <c r="I97" s="930"/>
      <c r="J97" s="930"/>
      <c r="K97" s="930"/>
      <c r="L97" s="930"/>
      <c r="M97" s="930"/>
      <c r="N97" s="930"/>
      <c r="O97" s="930"/>
      <c r="P97" s="930"/>
      <c r="Q97" s="930"/>
      <c r="R97" s="618"/>
      <c r="AY97" s="835"/>
      <c r="AZ97" s="835"/>
      <c r="BA97" s="835"/>
      <c r="BB97" s="835"/>
      <c r="BC97" s="835"/>
      <c r="BD97" s="679"/>
      <c r="BE97" s="679"/>
      <c r="BF97" s="679"/>
      <c r="BG97" s="835"/>
      <c r="BH97" s="835"/>
      <c r="BI97" s="835"/>
      <c r="BJ97" s="204"/>
    </row>
    <row r="98" spans="1:74" s="186" customFormat="1" ht="10.5" customHeight="1" x14ac:dyDescent="0.2">
      <c r="A98" s="185"/>
      <c r="B98" s="928" t="s">
        <v>482</v>
      </c>
      <c r="C98" s="921"/>
      <c r="D98" s="921"/>
      <c r="E98" s="921"/>
      <c r="F98" s="921"/>
      <c r="G98" s="921"/>
      <c r="H98" s="921"/>
      <c r="I98" s="921"/>
      <c r="J98" s="921"/>
      <c r="K98" s="921"/>
      <c r="L98" s="921"/>
      <c r="M98" s="921"/>
      <c r="N98" s="921"/>
      <c r="O98" s="921"/>
      <c r="P98" s="921"/>
      <c r="Q98" s="921"/>
      <c r="R98" s="618"/>
      <c r="AY98" s="835"/>
      <c r="AZ98" s="835"/>
      <c r="BA98" s="835"/>
      <c r="BB98" s="835"/>
      <c r="BC98" s="835"/>
      <c r="BD98" s="679"/>
      <c r="BE98" s="679"/>
      <c r="BF98" s="679"/>
      <c r="BG98" s="835"/>
      <c r="BH98" s="835"/>
      <c r="BI98" s="835"/>
      <c r="BJ98" s="204"/>
    </row>
    <row r="99" spans="1:74" s="186" customFormat="1" ht="12.6" customHeight="1" x14ac:dyDescent="0.2">
      <c r="A99" s="185"/>
      <c r="B99" s="1031" t="s">
        <v>1406</v>
      </c>
      <c r="C99" s="1032"/>
      <c r="D99" s="1032"/>
      <c r="E99" s="1032"/>
      <c r="F99" s="1032"/>
      <c r="G99" s="1032"/>
      <c r="H99" s="1032"/>
      <c r="I99" s="1032"/>
      <c r="J99" s="1032"/>
      <c r="K99" s="1032"/>
      <c r="L99" s="1032"/>
      <c r="M99" s="1032"/>
      <c r="N99" s="1032"/>
      <c r="O99" s="1032"/>
      <c r="P99" s="1032"/>
      <c r="Q99" s="1032"/>
      <c r="R99" s="618"/>
      <c r="AY99" s="835"/>
      <c r="AZ99" s="835"/>
      <c r="BA99" s="835"/>
      <c r="BB99" s="835"/>
      <c r="BC99" s="835"/>
      <c r="BD99" s="679"/>
      <c r="BE99" s="679"/>
      <c r="BF99" s="679"/>
      <c r="BG99" s="835"/>
      <c r="BH99" s="835"/>
      <c r="BI99" s="835"/>
      <c r="BJ99" s="204"/>
    </row>
    <row r="100" spans="1:74" s="186" customFormat="1" ht="14.1" customHeight="1" x14ac:dyDescent="0.2">
      <c r="A100" s="185"/>
      <c r="B100" s="957" t="s">
        <v>490</v>
      </c>
      <c r="C100" s="958"/>
      <c r="D100" s="958"/>
      <c r="E100" s="958"/>
      <c r="F100" s="958"/>
      <c r="G100" s="958"/>
      <c r="H100" s="958"/>
      <c r="I100" s="958"/>
      <c r="J100" s="958"/>
      <c r="K100" s="958"/>
      <c r="L100" s="958"/>
      <c r="M100" s="958"/>
      <c r="N100" s="958"/>
      <c r="O100" s="958"/>
      <c r="P100" s="958"/>
      <c r="Q100" s="958"/>
      <c r="R100" s="618"/>
      <c r="AY100" s="835"/>
      <c r="AZ100" s="835"/>
      <c r="BA100" s="835"/>
      <c r="BB100" s="835"/>
      <c r="BC100" s="835"/>
      <c r="BD100" s="679"/>
      <c r="BE100" s="679"/>
      <c r="BF100" s="679"/>
      <c r="BG100" s="835"/>
      <c r="BH100" s="835"/>
      <c r="BI100" s="835"/>
      <c r="BJ100" s="204"/>
    </row>
    <row r="101" spans="1:74" s="186" customFormat="1" ht="12.6" customHeight="1" x14ac:dyDescent="0.2">
      <c r="A101" s="185"/>
      <c r="B101" s="1045" t="s">
        <v>823</v>
      </c>
      <c r="C101" s="1045"/>
      <c r="D101" s="1045"/>
      <c r="E101" s="1045"/>
      <c r="F101" s="1045"/>
      <c r="G101" s="1045"/>
      <c r="H101" s="1045"/>
      <c r="I101" s="1045"/>
      <c r="J101" s="1045"/>
      <c r="K101" s="1045"/>
      <c r="L101" s="1045"/>
      <c r="M101" s="1045"/>
      <c r="N101" s="1045"/>
      <c r="O101" s="1045"/>
      <c r="P101" s="1045"/>
      <c r="Q101" s="1045"/>
      <c r="R101" s="1045"/>
      <c r="AY101" s="835"/>
      <c r="AZ101" s="835"/>
      <c r="BA101" s="835"/>
      <c r="BB101" s="835"/>
      <c r="BC101" s="835"/>
      <c r="BD101" s="679"/>
      <c r="BE101" s="679"/>
      <c r="BF101" s="679"/>
      <c r="BG101" s="835"/>
      <c r="BH101" s="835"/>
      <c r="BI101" s="835"/>
      <c r="BJ101" s="204"/>
    </row>
    <row r="102" spans="1:74" s="182" customFormat="1" ht="12" customHeight="1" x14ac:dyDescent="0.2">
      <c r="A102" s="185"/>
      <c r="B102" s="957" t="s">
        <v>1222</v>
      </c>
      <c r="C102" s="1000"/>
      <c r="D102" s="1000"/>
      <c r="E102" s="1000"/>
      <c r="F102" s="1000"/>
      <c r="G102" s="1000"/>
      <c r="H102" s="1000"/>
      <c r="I102" s="1000"/>
      <c r="J102" s="1000"/>
      <c r="K102" s="1000"/>
      <c r="L102" s="1000"/>
      <c r="M102" s="1000"/>
      <c r="N102" s="1000"/>
      <c r="O102" s="1000"/>
      <c r="P102" s="1000"/>
      <c r="Q102" s="958"/>
      <c r="R102" s="618"/>
      <c r="AY102" s="832"/>
      <c r="AZ102" s="832"/>
      <c r="BA102" s="832"/>
      <c r="BB102" s="832"/>
      <c r="BC102" s="832"/>
      <c r="BD102" s="674"/>
      <c r="BE102" s="674"/>
      <c r="BF102" s="674"/>
      <c r="BG102" s="832"/>
      <c r="BH102" s="832"/>
      <c r="BI102" s="832"/>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6"/>
      <c r="AZ103" s="836"/>
      <c r="BA103" s="836"/>
      <c r="BB103" s="836"/>
      <c r="BC103" s="836"/>
      <c r="BD103" s="680"/>
      <c r="BE103" s="680"/>
      <c r="BF103" s="680"/>
      <c r="BG103" s="836"/>
      <c r="BH103" s="836"/>
      <c r="BI103" s="836"/>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6"/>
      <c r="AZ104" s="836"/>
      <c r="BA104" s="836"/>
      <c r="BB104" s="836"/>
      <c r="BC104" s="836"/>
      <c r="BD104" s="680"/>
      <c r="BE104" s="680"/>
      <c r="BF104" s="680"/>
      <c r="BG104" s="836"/>
      <c r="BH104" s="836"/>
      <c r="BI104" s="836"/>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6"/>
      <c r="AZ105" s="836"/>
      <c r="BA105" s="836"/>
      <c r="BB105" s="836"/>
      <c r="BC105" s="836"/>
      <c r="BD105" s="680"/>
      <c r="BE105" s="680"/>
      <c r="BF105" s="680"/>
      <c r="BG105" s="836"/>
      <c r="BH105" s="836"/>
      <c r="BI105" s="836"/>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6"/>
      <c r="AZ106" s="836"/>
      <c r="BA106" s="836"/>
      <c r="BB106" s="836"/>
      <c r="BC106" s="836"/>
      <c r="BD106" s="680"/>
      <c r="BE106" s="680"/>
      <c r="BF106" s="680"/>
      <c r="BG106" s="836"/>
      <c r="BH106" s="836"/>
      <c r="BI106" s="836"/>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6"/>
      <c r="AZ107" s="836"/>
      <c r="BA107" s="836"/>
      <c r="BB107" s="836"/>
      <c r="BC107" s="836"/>
      <c r="BD107" s="680"/>
      <c r="BE107" s="680"/>
      <c r="BF107" s="680"/>
      <c r="BG107" s="836"/>
      <c r="BH107" s="836"/>
      <c r="BI107" s="836"/>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6"/>
      <c r="AZ108" s="836"/>
      <c r="BA108" s="836"/>
      <c r="BB108" s="836"/>
      <c r="BC108" s="836"/>
      <c r="BD108" s="680"/>
      <c r="BE108" s="680"/>
      <c r="BF108" s="680"/>
      <c r="BG108" s="836"/>
      <c r="BH108" s="836"/>
      <c r="BI108" s="836"/>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6"/>
      <c r="AZ109" s="836"/>
      <c r="BA109" s="836"/>
      <c r="BB109" s="836"/>
      <c r="BC109" s="836"/>
      <c r="BD109" s="680"/>
      <c r="BE109" s="680"/>
      <c r="BF109" s="680"/>
      <c r="BG109" s="836"/>
      <c r="BH109" s="836"/>
      <c r="BI109" s="836"/>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6"/>
      <c r="AZ110" s="836"/>
      <c r="BA110" s="836"/>
      <c r="BB110" s="836"/>
      <c r="BC110" s="836"/>
      <c r="BD110" s="680"/>
      <c r="BE110" s="680"/>
      <c r="BF110" s="680"/>
      <c r="BG110" s="836"/>
      <c r="BH110" s="836"/>
      <c r="BI110" s="836"/>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6"/>
      <c r="AZ111" s="836"/>
      <c r="BA111" s="836"/>
      <c r="BB111" s="836"/>
      <c r="BC111" s="836"/>
      <c r="BD111" s="680"/>
      <c r="BE111" s="680"/>
      <c r="BF111" s="680"/>
      <c r="BG111" s="836"/>
      <c r="BH111" s="836"/>
      <c r="BI111" s="836"/>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6"/>
      <c r="AZ113" s="836"/>
      <c r="BA113" s="836"/>
      <c r="BB113" s="836"/>
      <c r="BC113" s="836"/>
      <c r="BD113" s="680"/>
      <c r="BE113" s="680"/>
      <c r="BF113" s="680"/>
      <c r="BG113" s="836"/>
      <c r="BH113" s="836"/>
      <c r="BI113" s="836"/>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6"/>
      <c r="AZ114" s="836"/>
      <c r="BA114" s="836"/>
      <c r="BB114" s="836"/>
      <c r="BC114" s="836"/>
      <c r="BD114" s="680"/>
      <c r="BE114" s="680"/>
      <c r="BF114" s="680"/>
      <c r="BG114" s="836"/>
      <c r="BH114" s="836"/>
      <c r="BI114" s="836"/>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6"/>
      <c r="AZ115" s="836"/>
      <c r="BA115" s="836"/>
      <c r="BB115" s="836"/>
      <c r="BC115" s="836"/>
      <c r="BD115" s="680"/>
      <c r="BE115" s="680"/>
      <c r="BF115" s="680"/>
      <c r="BG115" s="836"/>
      <c r="BH115" s="836"/>
      <c r="BI115" s="836"/>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6"/>
      <c r="AZ116" s="836"/>
      <c r="BA116" s="836"/>
      <c r="BB116" s="836"/>
      <c r="BC116" s="836"/>
      <c r="BD116" s="680"/>
      <c r="BE116" s="680"/>
      <c r="BF116" s="680"/>
      <c r="BG116" s="836"/>
      <c r="BH116" s="836"/>
      <c r="BI116" s="836"/>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6"/>
      <c r="AZ117" s="836"/>
      <c r="BA117" s="836"/>
      <c r="BB117" s="836"/>
      <c r="BC117" s="836"/>
      <c r="BD117" s="680"/>
      <c r="BE117" s="680"/>
      <c r="BF117" s="680"/>
      <c r="BG117" s="836"/>
      <c r="BH117" s="836"/>
      <c r="BI117" s="836"/>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6"/>
      <c r="AZ118" s="836"/>
      <c r="BA118" s="836"/>
      <c r="BB118" s="836"/>
      <c r="BC118" s="836"/>
      <c r="BD118" s="680"/>
      <c r="BE118" s="680"/>
      <c r="BF118" s="680"/>
      <c r="BG118" s="836"/>
      <c r="BH118" s="836"/>
      <c r="BI118" s="836"/>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6"/>
      <c r="AZ119" s="836"/>
      <c r="BA119" s="836"/>
      <c r="BB119" s="836"/>
      <c r="BC119" s="836"/>
      <c r="BD119" s="680"/>
      <c r="BE119" s="680"/>
      <c r="BF119" s="680"/>
      <c r="BG119" s="836"/>
      <c r="BH119" s="836"/>
      <c r="BI119" s="836"/>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6"/>
      <c r="AZ120" s="836"/>
      <c r="BA120" s="836"/>
      <c r="BB120" s="836"/>
      <c r="BC120" s="836"/>
      <c r="BD120" s="680"/>
      <c r="BE120" s="680"/>
      <c r="BF120" s="680"/>
      <c r="BG120" s="836"/>
      <c r="BH120" s="836"/>
      <c r="BI120" s="836"/>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6"/>
      <c r="AZ121" s="836"/>
      <c r="BA121" s="836"/>
      <c r="BB121" s="836"/>
      <c r="BC121" s="836"/>
      <c r="BD121" s="680"/>
      <c r="BE121" s="680"/>
      <c r="BF121" s="680"/>
      <c r="BG121" s="836"/>
      <c r="BH121" s="836"/>
      <c r="BI121" s="836"/>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7"/>
      <c r="AZ124" s="837"/>
      <c r="BA124" s="837"/>
      <c r="BB124" s="837"/>
      <c r="BC124" s="837"/>
      <c r="BD124" s="681"/>
      <c r="BE124" s="681"/>
      <c r="BF124" s="681"/>
      <c r="BG124" s="837"/>
      <c r="BH124" s="837"/>
      <c r="BI124" s="837"/>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8"/>
      <c r="AZ134" s="838"/>
      <c r="BA134" s="838"/>
      <c r="BB134" s="838"/>
      <c r="BC134" s="838"/>
      <c r="BD134" s="682"/>
      <c r="BE134" s="682"/>
      <c r="BF134" s="682"/>
      <c r="BG134" s="838"/>
      <c r="BH134" s="838"/>
      <c r="BI134" s="838"/>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8"/>
      <c r="AZ135" s="838"/>
      <c r="BA135" s="838"/>
      <c r="BB135" s="838"/>
      <c r="BC135" s="838"/>
      <c r="BD135" s="682"/>
      <c r="BE135" s="682"/>
      <c r="BF135" s="682"/>
      <c r="BG135" s="838"/>
      <c r="BH135" s="838"/>
      <c r="BI135" s="838"/>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8"/>
      <c r="AZ136" s="838"/>
      <c r="BA136" s="838"/>
      <c r="BB136" s="838"/>
      <c r="BC136" s="838"/>
      <c r="BD136" s="682"/>
      <c r="BE136" s="682"/>
      <c r="BF136" s="682"/>
      <c r="BG136" s="838"/>
      <c r="BH136" s="838"/>
      <c r="BI136" s="838"/>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8"/>
      <c r="AZ137" s="838"/>
      <c r="BA137" s="838"/>
      <c r="BB137" s="838"/>
      <c r="BC137" s="838"/>
      <c r="BD137" s="682"/>
      <c r="BE137" s="682"/>
      <c r="BF137" s="682"/>
      <c r="BG137" s="838"/>
      <c r="BH137" s="838"/>
      <c r="BI137" s="838"/>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8"/>
      <c r="AZ138" s="838"/>
      <c r="BA138" s="838"/>
      <c r="BB138" s="838"/>
      <c r="BC138" s="838"/>
      <c r="BD138" s="682"/>
      <c r="BE138" s="682"/>
      <c r="BF138" s="682"/>
      <c r="BG138" s="838"/>
      <c r="BH138" s="838"/>
      <c r="BI138" s="838"/>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8"/>
      <c r="AZ139" s="838"/>
      <c r="BA139" s="838"/>
      <c r="BB139" s="838"/>
      <c r="BC139" s="838"/>
      <c r="BD139" s="682"/>
      <c r="BE139" s="682"/>
      <c r="BF139" s="682"/>
      <c r="BG139" s="838"/>
      <c r="BH139" s="838"/>
      <c r="BI139" s="838"/>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8"/>
      <c r="AZ140" s="838"/>
      <c r="BA140" s="838"/>
      <c r="BB140" s="838"/>
      <c r="BC140" s="838"/>
      <c r="BD140" s="682"/>
      <c r="BE140" s="682"/>
      <c r="BF140" s="682"/>
      <c r="BG140" s="838"/>
      <c r="BH140" s="838"/>
      <c r="BI140" s="838"/>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8"/>
      <c r="AZ141" s="838"/>
      <c r="BA141" s="838"/>
      <c r="BB141" s="838"/>
      <c r="BC141" s="838"/>
      <c r="BD141" s="682"/>
      <c r="BE141" s="682"/>
      <c r="BF141" s="682"/>
      <c r="BG141" s="838"/>
      <c r="BH141" s="838"/>
      <c r="BI141" s="838"/>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8"/>
      <c r="AZ142" s="838"/>
      <c r="BA142" s="838"/>
      <c r="BB142" s="838"/>
      <c r="BC142" s="838"/>
      <c r="BD142" s="682"/>
      <c r="BE142" s="682"/>
      <c r="BF142" s="682"/>
      <c r="BG142" s="838"/>
      <c r="BH142" s="838"/>
      <c r="BI142" s="838"/>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9"/>
      <c r="AZ144" s="839"/>
      <c r="BA144" s="839"/>
      <c r="BB144" s="839"/>
      <c r="BC144" s="839"/>
      <c r="BD144" s="683"/>
      <c r="BE144" s="683"/>
      <c r="BF144" s="683"/>
      <c r="BG144" s="839"/>
      <c r="BH144" s="839"/>
      <c r="BI144" s="839"/>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B97:Q97"/>
    <mergeCell ref="B98:Q98"/>
    <mergeCell ref="B99:Q99"/>
    <mergeCell ref="B100:Q100"/>
    <mergeCell ref="B102:Q102"/>
    <mergeCell ref="B101:R101"/>
    <mergeCell ref="AY3:BJ3"/>
    <mergeCell ref="BK3:BV3"/>
    <mergeCell ref="B93:Q93"/>
    <mergeCell ref="B94:Q94"/>
    <mergeCell ref="B95:Q95"/>
    <mergeCell ref="B92:Q92"/>
    <mergeCell ref="AM3:AX3"/>
    <mergeCell ref="A1:A2"/>
    <mergeCell ref="B1:AL1"/>
    <mergeCell ref="C3:N3"/>
    <mergeCell ref="O3:Z3"/>
    <mergeCell ref="AA3:AL3"/>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AY12" sqref="AY12"/>
    </sheetView>
  </sheetViews>
  <sheetFormatPr defaultColWidth="9.5703125" defaultRowHeight="12" x14ac:dyDescent="0.15"/>
  <cols>
    <col min="1" max="1" width="10.5703125" style="2" customWidth="1"/>
    <col min="2" max="2" width="58" style="2" customWidth="1"/>
    <col min="3" max="50" width="6.5703125" style="2" customWidth="1"/>
    <col min="51" max="55" width="6.5703125" style="651" customWidth="1"/>
    <col min="56" max="58" width="6.5703125" style="649" customWidth="1"/>
    <col min="59" max="61" width="6.5703125" style="651" customWidth="1"/>
    <col min="62" max="62" width="6.5703125" style="146" customWidth="1"/>
    <col min="63" max="64" width="6.5703125" style="2" customWidth="1"/>
    <col min="65" max="65" width="6.5703125" style="2" bestFit="1" customWidth="1"/>
    <col min="66" max="74" width="6.5703125" style="2" customWidth="1"/>
    <col min="75" max="16384" width="9.5703125" style="2"/>
  </cols>
  <sheetData>
    <row r="1" spans="1:74" ht="15.75" customHeight="1" x14ac:dyDescent="0.2">
      <c r="A1" s="931" t="s">
        <v>478</v>
      </c>
      <c r="B1" s="987" t="s">
        <v>1299</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row>
    <row r="2" spans="1:74" s="4" customFormat="1" ht="12.75"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ht="11.25"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s="275" customFormat="1" ht="11.1" customHeight="1" x14ac:dyDescent="0.2">
      <c r="A5" s="595" t="s">
        <v>1302</v>
      </c>
      <c r="B5" s="622" t="s">
        <v>1303</v>
      </c>
      <c r="C5" s="584">
        <v>7.4020000000000001</v>
      </c>
      <c r="D5" s="584">
        <v>7.4619999999999997</v>
      </c>
      <c r="E5" s="584">
        <v>7.7409999999999997</v>
      </c>
      <c r="F5" s="584">
        <v>7.6269999999999998</v>
      </c>
      <c r="G5" s="584">
        <v>7.7610000000000001</v>
      </c>
      <c r="H5" s="584">
        <v>7.8170000000000002</v>
      </c>
      <c r="I5" s="584">
        <v>7.8380000000000001</v>
      </c>
      <c r="J5" s="584">
        <v>7.9290000000000003</v>
      </c>
      <c r="K5" s="584">
        <v>8.1159999999999997</v>
      </c>
      <c r="L5" s="584">
        <v>8.1850000000000005</v>
      </c>
      <c r="M5" s="584">
        <v>8.2040000000000006</v>
      </c>
      <c r="N5" s="584">
        <v>7.9580000000000002</v>
      </c>
      <c r="O5" s="584">
        <v>8.2129999999999992</v>
      </c>
      <c r="P5" s="584">
        <v>8.2789999999999999</v>
      </c>
      <c r="Q5" s="584">
        <v>8.4849999999999994</v>
      </c>
      <c r="R5" s="584">
        <v>8.4670000000000005</v>
      </c>
      <c r="S5" s="584">
        <v>8.4860000000000007</v>
      </c>
      <c r="T5" s="584">
        <v>8.4659999999999993</v>
      </c>
      <c r="U5" s="584">
        <v>8.5399999999999991</v>
      </c>
      <c r="V5" s="584">
        <v>8.6389999999999993</v>
      </c>
      <c r="W5" s="584">
        <v>8.7210000000000001</v>
      </c>
      <c r="X5" s="584">
        <v>8.7370000000000001</v>
      </c>
      <c r="Y5" s="584">
        <v>8.9280000000000008</v>
      </c>
      <c r="Z5" s="584">
        <v>8.9179999999999993</v>
      </c>
      <c r="AA5" s="584">
        <v>8.3529999999999998</v>
      </c>
      <c r="AB5" s="584">
        <v>8.8109999999999999</v>
      </c>
      <c r="AC5" s="584">
        <v>8.8810000000000002</v>
      </c>
      <c r="AD5" s="584">
        <v>8.9290000000000003</v>
      </c>
      <c r="AE5" s="584">
        <v>8.9380000000000006</v>
      </c>
      <c r="AF5" s="584">
        <v>8.9410000000000007</v>
      </c>
      <c r="AG5" s="584">
        <v>8.8829999999999991</v>
      </c>
      <c r="AH5" s="584">
        <v>9.0690000000000008</v>
      </c>
      <c r="AI5" s="584">
        <v>9.1460000000000008</v>
      </c>
      <c r="AJ5" s="584">
        <v>9.2330000000000005</v>
      </c>
      <c r="AK5" s="584">
        <v>9.2509999999999994</v>
      </c>
      <c r="AL5" s="584">
        <v>9.07</v>
      </c>
      <c r="AM5" s="584">
        <v>8.8070000000000004</v>
      </c>
      <c r="AN5" s="584">
        <v>8.9139999999999997</v>
      </c>
      <c r="AO5" s="584">
        <v>9.1029999999999998</v>
      </c>
      <c r="AP5" s="584">
        <v>9.0670000000000002</v>
      </c>
      <c r="AQ5" s="584">
        <v>9.0120000000000005</v>
      </c>
      <c r="AR5" s="584">
        <v>9.0359999999999996</v>
      </c>
      <c r="AS5" s="584">
        <v>9.1880000000000006</v>
      </c>
      <c r="AT5" s="584">
        <v>9.1489999999999991</v>
      </c>
      <c r="AU5" s="584">
        <v>9.1829999999999998</v>
      </c>
      <c r="AV5" s="584">
        <v>9.2100000000000009</v>
      </c>
      <c r="AW5" s="584">
        <v>9.2560000000000002</v>
      </c>
      <c r="AX5" s="584">
        <v>9.2469999999999999</v>
      </c>
      <c r="AY5" s="584">
        <v>8.9320000000000004</v>
      </c>
      <c r="AZ5" s="355" t="s">
        <v>1339</v>
      </c>
      <c r="BA5" s="355" t="s">
        <v>1339</v>
      </c>
      <c r="BB5" s="355" t="s">
        <v>1339</v>
      </c>
      <c r="BC5" s="355" t="s">
        <v>1339</v>
      </c>
      <c r="BD5" s="355" t="s">
        <v>1339</v>
      </c>
      <c r="BE5" s="355" t="s">
        <v>1339</v>
      </c>
      <c r="BF5" s="355" t="s">
        <v>1339</v>
      </c>
      <c r="BG5" s="355" t="s">
        <v>1339</v>
      </c>
      <c r="BH5" s="355" t="s">
        <v>1339</v>
      </c>
      <c r="BI5" s="355" t="s">
        <v>1339</v>
      </c>
      <c r="BJ5" s="355" t="s">
        <v>1339</v>
      </c>
      <c r="BK5" s="355" t="s">
        <v>1339</v>
      </c>
      <c r="BL5" s="355" t="s">
        <v>1339</v>
      </c>
      <c r="BM5" s="355" t="s">
        <v>1339</v>
      </c>
      <c r="BN5" s="355" t="s">
        <v>1339</v>
      </c>
      <c r="BO5" s="355" t="s">
        <v>1339</v>
      </c>
      <c r="BP5" s="355" t="s">
        <v>1339</v>
      </c>
      <c r="BQ5" s="355" t="s">
        <v>1339</v>
      </c>
      <c r="BR5" s="355" t="s">
        <v>1339</v>
      </c>
      <c r="BS5" s="355" t="s">
        <v>1339</v>
      </c>
      <c r="BT5" s="355" t="s">
        <v>1339</v>
      </c>
      <c r="BU5" s="355" t="s">
        <v>1339</v>
      </c>
      <c r="BV5" s="355" t="s">
        <v>1339</v>
      </c>
    </row>
    <row r="6" spans="1:74" ht="11.1" customHeight="1" x14ac:dyDescent="0.2">
      <c r="A6" s="267" t="s">
        <v>1304</v>
      </c>
      <c r="B6" s="554" t="s">
        <v>1305</v>
      </c>
      <c r="C6" s="585">
        <v>0.107</v>
      </c>
      <c r="D6" s="585">
        <v>0.121</v>
      </c>
      <c r="E6" s="585">
        <v>0.11899999999999999</v>
      </c>
      <c r="F6" s="585">
        <v>0.11799999999999999</v>
      </c>
      <c r="G6" s="585">
        <v>0.121</v>
      </c>
      <c r="H6" s="585">
        <v>0.122</v>
      </c>
      <c r="I6" s="585">
        <v>0.124</v>
      </c>
      <c r="J6" s="585">
        <v>0.12</v>
      </c>
      <c r="K6" s="585">
        <v>0.11600000000000001</v>
      </c>
      <c r="L6" s="585">
        <v>0.113</v>
      </c>
      <c r="M6" s="585">
        <v>0.114</v>
      </c>
      <c r="N6" s="585">
        <v>0.123</v>
      </c>
      <c r="O6" s="585">
        <v>0.13100000000000001</v>
      </c>
      <c r="P6" s="585">
        <v>0.13200000000000001</v>
      </c>
      <c r="Q6" s="585">
        <v>0.128</v>
      </c>
      <c r="R6" s="585">
        <v>0.13</v>
      </c>
      <c r="S6" s="585">
        <v>0.127</v>
      </c>
      <c r="T6" s="585">
        <v>0.12</v>
      </c>
      <c r="U6" s="585">
        <v>0.125</v>
      </c>
      <c r="V6" s="585">
        <v>0.127</v>
      </c>
      <c r="W6" s="585">
        <v>0.13100000000000001</v>
      </c>
      <c r="X6" s="585">
        <v>0.13300000000000001</v>
      </c>
      <c r="Y6" s="585">
        <v>0.128</v>
      </c>
      <c r="Z6" s="585">
        <v>0.11700000000000001</v>
      </c>
      <c r="AA6" s="585">
        <v>0.111</v>
      </c>
      <c r="AB6" s="585">
        <v>0.123</v>
      </c>
      <c r="AC6" s="585">
        <v>0.126</v>
      </c>
      <c r="AD6" s="585">
        <v>0.128</v>
      </c>
      <c r="AE6" s="585">
        <v>0.129</v>
      </c>
      <c r="AF6" s="585">
        <v>0.128</v>
      </c>
      <c r="AG6" s="585">
        <v>0.126</v>
      </c>
      <c r="AH6" s="585">
        <v>0.127</v>
      </c>
      <c r="AI6" s="585">
        <v>0.124</v>
      </c>
      <c r="AJ6" s="585">
        <v>0.128</v>
      </c>
      <c r="AK6" s="585">
        <v>0.126</v>
      </c>
      <c r="AL6" s="585">
        <v>0.125</v>
      </c>
      <c r="AM6" s="585">
        <v>0.11799999999999999</v>
      </c>
      <c r="AN6" s="585">
        <v>0.11799999999999999</v>
      </c>
      <c r="AO6" s="585">
        <v>0.11899999999999999</v>
      </c>
      <c r="AP6" s="585">
        <v>0.125</v>
      </c>
      <c r="AQ6" s="585">
        <v>0.11799999999999999</v>
      </c>
      <c r="AR6" s="585">
        <v>0.113</v>
      </c>
      <c r="AS6" s="585">
        <v>0.112</v>
      </c>
      <c r="AT6" s="585">
        <v>0.115</v>
      </c>
      <c r="AU6" s="585">
        <v>0.121</v>
      </c>
      <c r="AV6" s="585">
        <v>0.125</v>
      </c>
      <c r="AW6" s="585">
        <v>0.123</v>
      </c>
      <c r="AX6" s="585">
        <v>0.11899999999999999</v>
      </c>
      <c r="AY6" s="585">
        <v>0.113</v>
      </c>
      <c r="AZ6" s="355" t="s">
        <v>1339</v>
      </c>
      <c r="BA6" s="355" t="s">
        <v>1339</v>
      </c>
      <c r="BB6" s="355" t="s">
        <v>1339</v>
      </c>
      <c r="BC6" s="355" t="s">
        <v>1339</v>
      </c>
      <c r="BD6" s="355" t="s">
        <v>1339</v>
      </c>
      <c r="BE6" s="355" t="s">
        <v>1339</v>
      </c>
      <c r="BF6" s="355" t="s">
        <v>1339</v>
      </c>
      <c r="BG6" s="355" t="s">
        <v>1339</v>
      </c>
      <c r="BH6" s="355" t="s">
        <v>1339</v>
      </c>
      <c r="BI6" s="355" t="s">
        <v>1339</v>
      </c>
      <c r="BJ6" s="355" t="s">
        <v>1339</v>
      </c>
      <c r="BK6" s="355" t="s">
        <v>1339</v>
      </c>
      <c r="BL6" s="355" t="s">
        <v>1339</v>
      </c>
      <c r="BM6" s="355" t="s">
        <v>1339</v>
      </c>
      <c r="BN6" s="355" t="s">
        <v>1339</v>
      </c>
      <c r="BO6" s="355" t="s">
        <v>1339</v>
      </c>
      <c r="BP6" s="355" t="s">
        <v>1339</v>
      </c>
      <c r="BQ6" s="355" t="s">
        <v>1339</v>
      </c>
      <c r="BR6" s="355" t="s">
        <v>1339</v>
      </c>
      <c r="BS6" s="355" t="s">
        <v>1339</v>
      </c>
      <c r="BT6" s="355" t="s">
        <v>1339</v>
      </c>
      <c r="BU6" s="355" t="s">
        <v>1339</v>
      </c>
      <c r="BV6" s="355" t="s">
        <v>1339</v>
      </c>
    </row>
    <row r="7" spans="1:74" ht="11.1" customHeight="1" x14ac:dyDescent="0.2">
      <c r="A7" s="267" t="s">
        <v>1306</v>
      </c>
      <c r="B7" s="554" t="s">
        <v>1307</v>
      </c>
      <c r="C7" s="585">
        <v>1.079</v>
      </c>
      <c r="D7" s="585">
        <v>1.081</v>
      </c>
      <c r="E7" s="585">
        <v>1.117</v>
      </c>
      <c r="F7" s="585">
        <v>0.90400000000000003</v>
      </c>
      <c r="G7" s="585">
        <v>1.0489999999999999</v>
      </c>
      <c r="H7" s="585">
        <v>1.095</v>
      </c>
      <c r="I7" s="585">
        <v>1.0669999999999999</v>
      </c>
      <c r="J7" s="585">
        <v>1.0680000000000001</v>
      </c>
      <c r="K7" s="585">
        <v>1.117</v>
      </c>
      <c r="L7" s="585">
        <v>1.1100000000000001</v>
      </c>
      <c r="M7" s="585">
        <v>1.0940000000000001</v>
      </c>
      <c r="N7" s="585">
        <v>0.96099999999999997</v>
      </c>
      <c r="O7" s="585">
        <v>1.0640000000000001</v>
      </c>
      <c r="P7" s="585">
        <v>1.159</v>
      </c>
      <c r="Q7" s="585">
        <v>1.1259999999999999</v>
      </c>
      <c r="R7" s="585">
        <v>1.1339999999999999</v>
      </c>
      <c r="S7" s="585">
        <v>1.137</v>
      </c>
      <c r="T7" s="585">
        <v>1.17</v>
      </c>
      <c r="U7" s="585">
        <v>1.179</v>
      </c>
      <c r="V7" s="585">
        <v>1.2190000000000001</v>
      </c>
      <c r="W7" s="585">
        <v>1.3</v>
      </c>
      <c r="X7" s="585">
        <v>1.268</v>
      </c>
      <c r="Y7" s="585">
        <v>1.2929999999999999</v>
      </c>
      <c r="Z7" s="585">
        <v>1.288</v>
      </c>
      <c r="AA7" s="585">
        <v>1.1160000000000001</v>
      </c>
      <c r="AB7" s="585">
        <v>1.27</v>
      </c>
      <c r="AC7" s="585">
        <v>1.2490000000000001</v>
      </c>
      <c r="AD7" s="585">
        <v>1.262</v>
      </c>
      <c r="AE7" s="585">
        <v>1.2190000000000001</v>
      </c>
      <c r="AF7" s="585">
        <v>1.2070000000000001</v>
      </c>
      <c r="AG7" s="585">
        <v>1.1919999999999999</v>
      </c>
      <c r="AH7" s="585">
        <v>1.206</v>
      </c>
      <c r="AI7" s="585">
        <v>1.23</v>
      </c>
      <c r="AJ7" s="585">
        <v>1.212</v>
      </c>
      <c r="AK7" s="585">
        <v>1.26</v>
      </c>
      <c r="AL7" s="585">
        <v>1.2230000000000001</v>
      </c>
      <c r="AM7" s="585">
        <v>1.212</v>
      </c>
      <c r="AN7" s="585">
        <v>1.1910000000000001</v>
      </c>
      <c r="AO7" s="585">
        <v>1.2230000000000001</v>
      </c>
      <c r="AP7" s="585">
        <v>1.202</v>
      </c>
      <c r="AQ7" s="585">
        <v>1.1579999999999999</v>
      </c>
      <c r="AR7" s="585">
        <v>1.2030000000000001</v>
      </c>
      <c r="AS7" s="585">
        <v>1.2170000000000001</v>
      </c>
      <c r="AT7" s="585">
        <v>1.2010000000000001</v>
      </c>
      <c r="AU7" s="585">
        <v>1.204</v>
      </c>
      <c r="AV7" s="585">
        <v>1.214</v>
      </c>
      <c r="AW7" s="585">
        <v>1.2090000000000001</v>
      </c>
      <c r="AX7" s="585">
        <v>1.21</v>
      </c>
      <c r="AY7" s="585">
        <v>1.18</v>
      </c>
      <c r="AZ7" s="355" t="s">
        <v>1339</v>
      </c>
      <c r="BA7" s="355" t="s">
        <v>1339</v>
      </c>
      <c r="BB7" s="355" t="s">
        <v>1339</v>
      </c>
      <c r="BC7" s="355" t="s">
        <v>1339</v>
      </c>
      <c r="BD7" s="355" t="s">
        <v>1339</v>
      </c>
      <c r="BE7" s="355" t="s">
        <v>1339</v>
      </c>
      <c r="BF7" s="355" t="s">
        <v>1339</v>
      </c>
      <c r="BG7" s="355" t="s">
        <v>1339</v>
      </c>
      <c r="BH7" s="355" t="s">
        <v>1339</v>
      </c>
      <c r="BI7" s="355" t="s">
        <v>1339</v>
      </c>
      <c r="BJ7" s="355" t="s">
        <v>1339</v>
      </c>
      <c r="BK7" s="355" t="s">
        <v>1339</v>
      </c>
      <c r="BL7" s="355" t="s">
        <v>1339</v>
      </c>
      <c r="BM7" s="355" t="s">
        <v>1339</v>
      </c>
      <c r="BN7" s="355" t="s">
        <v>1339</v>
      </c>
      <c r="BO7" s="355" t="s">
        <v>1339</v>
      </c>
      <c r="BP7" s="355" t="s">
        <v>1339</v>
      </c>
      <c r="BQ7" s="355" t="s">
        <v>1339</v>
      </c>
      <c r="BR7" s="355" t="s">
        <v>1339</v>
      </c>
      <c r="BS7" s="355" t="s">
        <v>1339</v>
      </c>
      <c r="BT7" s="355" t="s">
        <v>1339</v>
      </c>
      <c r="BU7" s="355" t="s">
        <v>1339</v>
      </c>
      <c r="BV7" s="355" t="s">
        <v>1339</v>
      </c>
    </row>
    <row r="8" spans="1:74" ht="11.1" customHeight="1" x14ac:dyDescent="0.2">
      <c r="A8" s="267" t="s">
        <v>1308</v>
      </c>
      <c r="B8" s="554" t="s">
        <v>1309</v>
      </c>
      <c r="C8" s="585">
        <v>0.93899999999999995</v>
      </c>
      <c r="D8" s="585">
        <v>0.93600000000000005</v>
      </c>
      <c r="E8" s="585">
        <v>0.94099999999999995</v>
      </c>
      <c r="F8" s="585">
        <v>0.96599999999999997</v>
      </c>
      <c r="G8" s="585">
        <v>0.95599999999999996</v>
      </c>
      <c r="H8" s="585">
        <v>0.98599999999999999</v>
      </c>
      <c r="I8" s="585">
        <v>0.97399999999999998</v>
      </c>
      <c r="J8" s="585">
        <v>0.98699999999999999</v>
      </c>
      <c r="K8" s="585">
        <v>1.01</v>
      </c>
      <c r="L8" s="585">
        <v>1.0109999999999999</v>
      </c>
      <c r="M8" s="585">
        <v>0.98199999999999998</v>
      </c>
      <c r="N8" s="585">
        <v>0.94899999999999995</v>
      </c>
      <c r="O8" s="585">
        <v>0.97899999999999998</v>
      </c>
      <c r="P8" s="585">
        <v>0.99299999999999999</v>
      </c>
      <c r="Q8" s="585">
        <v>1.0269999999999999</v>
      </c>
      <c r="R8" s="585">
        <v>1.0049999999999999</v>
      </c>
      <c r="S8" s="585">
        <v>1.0289999999999999</v>
      </c>
      <c r="T8" s="585">
        <v>1.0389999999999999</v>
      </c>
      <c r="U8" s="585">
        <v>1.0409999999999999</v>
      </c>
      <c r="V8" s="585">
        <v>1.0129999999999999</v>
      </c>
      <c r="W8" s="585">
        <v>1.0109999999999999</v>
      </c>
      <c r="X8" s="585">
        <v>0.97799999999999998</v>
      </c>
      <c r="Y8" s="585">
        <v>0.97099999999999997</v>
      </c>
      <c r="Z8" s="585">
        <v>0.94199999999999995</v>
      </c>
      <c r="AA8" s="585">
        <v>0.90800000000000003</v>
      </c>
      <c r="AB8" s="585">
        <v>0.95099999999999996</v>
      </c>
      <c r="AC8" s="585">
        <v>0.96699999999999997</v>
      </c>
      <c r="AD8" s="585">
        <v>1.008</v>
      </c>
      <c r="AE8" s="585">
        <v>1.04</v>
      </c>
      <c r="AF8" s="585">
        <v>1.038</v>
      </c>
      <c r="AG8" s="585">
        <v>1.0169999999999999</v>
      </c>
      <c r="AH8" s="585">
        <v>1.048</v>
      </c>
      <c r="AI8" s="585">
        <v>1.0649999999999999</v>
      </c>
      <c r="AJ8" s="585">
        <v>1.075</v>
      </c>
      <c r="AK8" s="585">
        <v>1.028</v>
      </c>
      <c r="AL8" s="585">
        <v>1.002</v>
      </c>
      <c r="AM8" s="585">
        <v>0.97599999999999998</v>
      </c>
      <c r="AN8" s="585">
        <v>1.0349999999999999</v>
      </c>
      <c r="AO8" s="585">
        <v>1.0429999999999999</v>
      </c>
      <c r="AP8" s="585">
        <v>1.048</v>
      </c>
      <c r="AQ8" s="585">
        <v>1.02</v>
      </c>
      <c r="AR8" s="585">
        <v>1.03</v>
      </c>
      <c r="AS8" s="585">
        <v>1.0469999999999999</v>
      </c>
      <c r="AT8" s="585">
        <v>1.024</v>
      </c>
      <c r="AU8" s="585">
        <v>1.032</v>
      </c>
      <c r="AV8" s="585">
        <v>1.0209999999999999</v>
      </c>
      <c r="AW8" s="585">
        <v>1.0309999999999999</v>
      </c>
      <c r="AX8" s="585">
        <v>1.0209999999999999</v>
      </c>
      <c r="AY8" s="585">
        <v>0.98899999999999999</v>
      </c>
      <c r="AZ8" s="355" t="s">
        <v>1339</v>
      </c>
      <c r="BA8" s="355" t="s">
        <v>1339</v>
      </c>
      <c r="BB8" s="355" t="s">
        <v>1339</v>
      </c>
      <c r="BC8" s="355" t="s">
        <v>1339</v>
      </c>
      <c r="BD8" s="355" t="s">
        <v>1339</v>
      </c>
      <c r="BE8" s="355" t="s">
        <v>1339</v>
      </c>
      <c r="BF8" s="355" t="s">
        <v>1339</v>
      </c>
      <c r="BG8" s="355" t="s">
        <v>1339</v>
      </c>
      <c r="BH8" s="355" t="s">
        <v>1339</v>
      </c>
      <c r="BI8" s="355" t="s">
        <v>1339</v>
      </c>
      <c r="BJ8" s="355" t="s">
        <v>1339</v>
      </c>
      <c r="BK8" s="355" t="s">
        <v>1339</v>
      </c>
      <c r="BL8" s="355" t="s">
        <v>1339</v>
      </c>
      <c r="BM8" s="355" t="s">
        <v>1339</v>
      </c>
      <c r="BN8" s="355" t="s">
        <v>1339</v>
      </c>
      <c r="BO8" s="355" t="s">
        <v>1339</v>
      </c>
      <c r="BP8" s="355" t="s">
        <v>1339</v>
      </c>
      <c r="BQ8" s="355" t="s">
        <v>1339</v>
      </c>
      <c r="BR8" s="355" t="s">
        <v>1339</v>
      </c>
      <c r="BS8" s="355" t="s">
        <v>1339</v>
      </c>
      <c r="BT8" s="355" t="s">
        <v>1339</v>
      </c>
      <c r="BU8" s="355" t="s">
        <v>1339</v>
      </c>
      <c r="BV8" s="355" t="s">
        <v>1339</v>
      </c>
    </row>
    <row r="9" spans="1:74" s="275" customFormat="1" ht="11.1" customHeight="1" x14ac:dyDescent="0.2">
      <c r="A9" s="267" t="s">
        <v>1310</v>
      </c>
      <c r="B9" s="554" t="s">
        <v>1311</v>
      </c>
      <c r="C9" s="585">
        <v>0.15</v>
      </c>
      <c r="D9" s="585">
        <v>0.14499999999999999</v>
      </c>
      <c r="E9" s="585">
        <v>0.157</v>
      </c>
      <c r="F9" s="585">
        <v>0.157</v>
      </c>
      <c r="G9" s="585">
        <v>0.156</v>
      </c>
      <c r="H9" s="585">
        <v>0.151</v>
      </c>
      <c r="I9" s="585">
        <v>0.14599999999999999</v>
      </c>
      <c r="J9" s="585">
        <v>0.14899999999999999</v>
      </c>
      <c r="K9" s="585">
        <v>0.14199999999999999</v>
      </c>
      <c r="L9" s="585">
        <v>0.154</v>
      </c>
      <c r="M9" s="585">
        <v>0.16</v>
      </c>
      <c r="N9" s="585">
        <v>0.15</v>
      </c>
      <c r="O9" s="585">
        <v>0.157</v>
      </c>
      <c r="P9" s="585">
        <v>0.155</v>
      </c>
      <c r="Q9" s="585">
        <v>0.154</v>
      </c>
      <c r="R9" s="585">
        <v>0.14799999999999999</v>
      </c>
      <c r="S9" s="585">
        <v>0.14899999999999999</v>
      </c>
      <c r="T9" s="585">
        <v>0.14299999999999999</v>
      </c>
      <c r="U9" s="585">
        <v>0.14199999999999999</v>
      </c>
      <c r="V9" s="585">
        <v>0.13600000000000001</v>
      </c>
      <c r="W9" s="585">
        <v>0.13600000000000001</v>
      </c>
      <c r="X9" s="585">
        <v>0.13500000000000001</v>
      </c>
      <c r="Y9" s="585">
        <v>0.13700000000000001</v>
      </c>
      <c r="Z9" s="585">
        <v>0.13600000000000001</v>
      </c>
      <c r="AA9" s="585">
        <v>0.121</v>
      </c>
      <c r="AB9" s="585">
        <v>0.13200000000000001</v>
      </c>
      <c r="AC9" s="585">
        <v>0.127</v>
      </c>
      <c r="AD9" s="585">
        <v>0.126</v>
      </c>
      <c r="AE9" s="585">
        <v>0.11799999999999999</v>
      </c>
      <c r="AF9" s="585">
        <v>0.114</v>
      </c>
      <c r="AG9" s="585">
        <v>0.113</v>
      </c>
      <c r="AH9" s="585">
        <v>0.113</v>
      </c>
      <c r="AI9" s="585">
        <v>0.11899999999999999</v>
      </c>
      <c r="AJ9" s="585">
        <v>0.11899999999999999</v>
      </c>
      <c r="AK9" s="585">
        <v>0.11899999999999999</v>
      </c>
      <c r="AL9" s="585">
        <v>0.115</v>
      </c>
      <c r="AM9" s="585">
        <v>0.113</v>
      </c>
      <c r="AN9" s="585">
        <v>0.10299999999999999</v>
      </c>
      <c r="AO9" s="585">
        <v>0.11899999999999999</v>
      </c>
      <c r="AP9" s="585">
        <v>0.11799999999999999</v>
      </c>
      <c r="AQ9" s="585">
        <v>0.11899999999999999</v>
      </c>
      <c r="AR9" s="585">
        <v>0.11899999999999999</v>
      </c>
      <c r="AS9" s="585">
        <v>0.111</v>
      </c>
      <c r="AT9" s="585">
        <v>0.106</v>
      </c>
      <c r="AU9" s="585">
        <v>0.111</v>
      </c>
      <c r="AV9" s="585">
        <v>0.112</v>
      </c>
      <c r="AW9" s="585">
        <v>0.115</v>
      </c>
      <c r="AX9" s="585">
        <v>0.111</v>
      </c>
      <c r="AY9" s="585">
        <v>0.107</v>
      </c>
      <c r="AZ9" s="355" t="s">
        <v>1339</v>
      </c>
      <c r="BA9" s="355" t="s">
        <v>1339</v>
      </c>
      <c r="BB9" s="355" t="s">
        <v>1339</v>
      </c>
      <c r="BC9" s="355" t="s">
        <v>1339</v>
      </c>
      <c r="BD9" s="355" t="s">
        <v>1339</v>
      </c>
      <c r="BE9" s="355" t="s">
        <v>1339</v>
      </c>
      <c r="BF9" s="355" t="s">
        <v>1339</v>
      </c>
      <c r="BG9" s="355" t="s">
        <v>1339</v>
      </c>
      <c r="BH9" s="355" t="s">
        <v>1339</v>
      </c>
      <c r="BI9" s="355" t="s">
        <v>1339</v>
      </c>
      <c r="BJ9" s="355" t="s">
        <v>1339</v>
      </c>
      <c r="BK9" s="355" t="s">
        <v>1339</v>
      </c>
      <c r="BL9" s="355" t="s">
        <v>1339</v>
      </c>
      <c r="BM9" s="355" t="s">
        <v>1339</v>
      </c>
      <c r="BN9" s="355" t="s">
        <v>1339</v>
      </c>
      <c r="BO9" s="355" t="s">
        <v>1339</v>
      </c>
      <c r="BP9" s="355" t="s">
        <v>1339</v>
      </c>
      <c r="BQ9" s="355" t="s">
        <v>1339</v>
      </c>
      <c r="BR9" s="355" t="s">
        <v>1339</v>
      </c>
      <c r="BS9" s="355" t="s">
        <v>1339</v>
      </c>
      <c r="BT9" s="355" t="s">
        <v>1339</v>
      </c>
      <c r="BU9" s="355" t="s">
        <v>1339</v>
      </c>
      <c r="BV9" s="355" t="s">
        <v>1339</v>
      </c>
    </row>
    <row r="10" spans="1:74" s="275" customFormat="1" ht="11.1" customHeight="1" x14ac:dyDescent="0.2">
      <c r="A10" s="267" t="s">
        <v>1312</v>
      </c>
      <c r="B10" s="554" t="s">
        <v>1313</v>
      </c>
      <c r="C10" s="585">
        <v>0.42599999999999999</v>
      </c>
      <c r="D10" s="585">
        <v>0.433</v>
      </c>
      <c r="E10" s="585">
        <v>0.442</v>
      </c>
      <c r="F10" s="585">
        <v>0.441</v>
      </c>
      <c r="G10" s="585">
        <v>0.432</v>
      </c>
      <c r="H10" s="585">
        <v>0.42599999999999999</v>
      </c>
      <c r="I10" s="585">
        <v>0.42599999999999999</v>
      </c>
      <c r="J10" s="585">
        <v>0.42799999999999999</v>
      </c>
      <c r="K10" s="585">
        <v>0.42699999999999999</v>
      </c>
      <c r="L10" s="585">
        <v>0.43</v>
      </c>
      <c r="M10" s="585">
        <v>0.442</v>
      </c>
      <c r="N10" s="585">
        <v>0.40500000000000003</v>
      </c>
      <c r="O10" s="585">
        <v>0.41699999999999998</v>
      </c>
      <c r="P10" s="585">
        <v>0.41099999999999998</v>
      </c>
      <c r="Q10" s="585">
        <v>0.432</v>
      </c>
      <c r="R10" s="585">
        <v>0.44700000000000001</v>
      </c>
      <c r="S10" s="585">
        <v>0.45</v>
      </c>
      <c r="T10" s="585">
        <v>0.45800000000000002</v>
      </c>
      <c r="U10" s="585">
        <v>0.45</v>
      </c>
      <c r="V10" s="585">
        <v>0.45800000000000002</v>
      </c>
      <c r="W10" s="585">
        <v>0.45500000000000002</v>
      </c>
      <c r="X10" s="585">
        <v>0.46800000000000003</v>
      </c>
      <c r="Y10" s="585">
        <v>0.48</v>
      </c>
      <c r="Z10" s="585">
        <v>0.49199999999999999</v>
      </c>
      <c r="AA10" s="585">
        <v>0.44900000000000001</v>
      </c>
      <c r="AB10" s="585">
        <v>0.47299999999999998</v>
      </c>
      <c r="AC10" s="585">
        <v>0.47499999999999998</v>
      </c>
      <c r="AD10" s="585">
        <v>0.45600000000000002</v>
      </c>
      <c r="AE10" s="585">
        <v>0.46</v>
      </c>
      <c r="AF10" s="585">
        <v>0.44800000000000001</v>
      </c>
      <c r="AG10" s="585">
        <v>0.44700000000000001</v>
      </c>
      <c r="AH10" s="585">
        <v>0.45500000000000002</v>
      </c>
      <c r="AI10" s="585">
        <v>0.47499999999999998</v>
      </c>
      <c r="AJ10" s="585">
        <v>0.498</v>
      </c>
      <c r="AK10" s="585">
        <v>0.52600000000000002</v>
      </c>
      <c r="AL10" s="585">
        <v>0.51500000000000001</v>
      </c>
      <c r="AM10" s="585">
        <v>0.47899999999999998</v>
      </c>
      <c r="AN10" s="585">
        <v>0.47499999999999998</v>
      </c>
      <c r="AO10" s="585">
        <v>0.47899999999999998</v>
      </c>
      <c r="AP10" s="585">
        <v>0.45800000000000002</v>
      </c>
      <c r="AQ10" s="585">
        <v>0.47699999999999998</v>
      </c>
      <c r="AR10" s="585">
        <v>0.45400000000000001</v>
      </c>
      <c r="AS10" s="585">
        <v>0.46300000000000002</v>
      </c>
      <c r="AT10" s="585">
        <v>0.46700000000000003</v>
      </c>
      <c r="AU10" s="585">
        <v>0.46200000000000002</v>
      </c>
      <c r="AV10" s="585">
        <v>0.48</v>
      </c>
      <c r="AW10" s="585">
        <v>0.499</v>
      </c>
      <c r="AX10" s="585">
        <v>0.501</v>
      </c>
      <c r="AY10" s="585">
        <v>0.48099999999999998</v>
      </c>
      <c r="AZ10" s="355" t="s">
        <v>1339</v>
      </c>
      <c r="BA10" s="355" t="s">
        <v>1339</v>
      </c>
      <c r="BB10" s="355" t="s">
        <v>1339</v>
      </c>
      <c r="BC10" s="355" t="s">
        <v>1339</v>
      </c>
      <c r="BD10" s="355" t="s">
        <v>1339</v>
      </c>
      <c r="BE10" s="355" t="s">
        <v>1339</v>
      </c>
      <c r="BF10" s="355" t="s">
        <v>1339</v>
      </c>
      <c r="BG10" s="355" t="s">
        <v>1339</v>
      </c>
      <c r="BH10" s="355" t="s">
        <v>1339</v>
      </c>
      <c r="BI10" s="355" t="s">
        <v>1339</v>
      </c>
      <c r="BJ10" s="355" t="s">
        <v>1339</v>
      </c>
      <c r="BK10" s="355" t="s">
        <v>1339</v>
      </c>
      <c r="BL10" s="355" t="s">
        <v>1339</v>
      </c>
      <c r="BM10" s="355" t="s">
        <v>1339</v>
      </c>
      <c r="BN10" s="355" t="s">
        <v>1339</v>
      </c>
      <c r="BO10" s="355" t="s">
        <v>1339</v>
      </c>
      <c r="BP10" s="355" t="s">
        <v>1339</v>
      </c>
      <c r="BQ10" s="355" t="s">
        <v>1339</v>
      </c>
      <c r="BR10" s="355" t="s">
        <v>1339</v>
      </c>
      <c r="BS10" s="355" t="s">
        <v>1339</v>
      </c>
      <c r="BT10" s="355" t="s">
        <v>1339</v>
      </c>
      <c r="BU10" s="355" t="s">
        <v>1339</v>
      </c>
      <c r="BV10" s="355" t="s">
        <v>1339</v>
      </c>
    </row>
    <row r="11" spans="1:74" ht="11.1" customHeight="1" x14ac:dyDescent="0.2">
      <c r="A11" s="267" t="s">
        <v>1314</v>
      </c>
      <c r="B11" s="554" t="s">
        <v>1315</v>
      </c>
      <c r="C11" s="585">
        <v>4.335</v>
      </c>
      <c r="D11" s="585">
        <v>4.3819999999999997</v>
      </c>
      <c r="E11" s="585">
        <v>4.577</v>
      </c>
      <c r="F11" s="585">
        <v>4.6429999999999998</v>
      </c>
      <c r="G11" s="585">
        <v>4.6349999999999998</v>
      </c>
      <c r="H11" s="585">
        <v>4.6239999999999997</v>
      </c>
      <c r="I11" s="585">
        <v>4.6909999999999998</v>
      </c>
      <c r="J11" s="585">
        <v>4.7590000000000003</v>
      </c>
      <c r="K11" s="585">
        <v>4.8840000000000003</v>
      </c>
      <c r="L11" s="585">
        <v>4.9450000000000003</v>
      </c>
      <c r="M11" s="585">
        <v>4.9880000000000004</v>
      </c>
      <c r="N11" s="585">
        <v>4.9690000000000003</v>
      </c>
      <c r="O11" s="585">
        <v>5.0620000000000003</v>
      </c>
      <c r="P11" s="585">
        <v>5.0140000000000002</v>
      </c>
      <c r="Q11" s="585">
        <v>5.1790000000000003</v>
      </c>
      <c r="R11" s="585">
        <v>5.1760000000000002</v>
      </c>
      <c r="S11" s="585">
        <v>5.1550000000000002</v>
      </c>
      <c r="T11" s="585">
        <v>5.09</v>
      </c>
      <c r="U11" s="585">
        <v>5.1779999999999999</v>
      </c>
      <c r="V11" s="585">
        <v>5.2560000000000002</v>
      </c>
      <c r="W11" s="585">
        <v>5.2619999999999996</v>
      </c>
      <c r="X11" s="585">
        <v>5.3280000000000003</v>
      </c>
      <c r="Y11" s="585">
        <v>5.4859999999999998</v>
      </c>
      <c r="Z11" s="585">
        <v>5.516</v>
      </c>
      <c r="AA11" s="585">
        <v>5.26</v>
      </c>
      <c r="AB11" s="585">
        <v>5.468</v>
      </c>
      <c r="AC11" s="585">
        <v>5.5439999999999996</v>
      </c>
      <c r="AD11" s="585">
        <v>5.548</v>
      </c>
      <c r="AE11" s="585">
        <v>5.5570000000000004</v>
      </c>
      <c r="AF11" s="585">
        <v>5.5910000000000002</v>
      </c>
      <c r="AG11" s="585">
        <v>5.5759999999999996</v>
      </c>
      <c r="AH11" s="585">
        <v>5.69</v>
      </c>
      <c r="AI11" s="585">
        <v>5.6840000000000002</v>
      </c>
      <c r="AJ11" s="585">
        <v>5.7590000000000003</v>
      </c>
      <c r="AK11" s="585">
        <v>5.7389999999999999</v>
      </c>
      <c r="AL11" s="585">
        <v>5.6440000000000001</v>
      </c>
      <c r="AM11" s="585">
        <v>5.476</v>
      </c>
      <c r="AN11" s="585">
        <v>5.5549999999999997</v>
      </c>
      <c r="AO11" s="585">
        <v>5.6630000000000003</v>
      </c>
      <c r="AP11" s="585">
        <v>5.673</v>
      </c>
      <c r="AQ11" s="585">
        <v>5.665</v>
      </c>
      <c r="AR11" s="585">
        <v>5.6559999999999997</v>
      </c>
      <c r="AS11" s="585">
        <v>5.7910000000000004</v>
      </c>
      <c r="AT11" s="585">
        <v>5.7770000000000001</v>
      </c>
      <c r="AU11" s="585">
        <v>5.7889999999999997</v>
      </c>
      <c r="AV11" s="585">
        <v>5.7889999999999997</v>
      </c>
      <c r="AW11" s="585">
        <v>5.798</v>
      </c>
      <c r="AX11" s="585">
        <v>5.8029999999999999</v>
      </c>
      <c r="AY11" s="585">
        <v>5.5970000000000004</v>
      </c>
      <c r="AZ11" s="355" t="s">
        <v>1339</v>
      </c>
      <c r="BA11" s="355" t="s">
        <v>1339</v>
      </c>
      <c r="BB11" s="355" t="s">
        <v>1339</v>
      </c>
      <c r="BC11" s="355" t="s">
        <v>1339</v>
      </c>
      <c r="BD11" s="355" t="s">
        <v>1339</v>
      </c>
      <c r="BE11" s="355" t="s">
        <v>1339</v>
      </c>
      <c r="BF11" s="355" t="s">
        <v>1339</v>
      </c>
      <c r="BG11" s="355" t="s">
        <v>1339</v>
      </c>
      <c r="BH11" s="355" t="s">
        <v>1339</v>
      </c>
      <c r="BI11" s="355" t="s">
        <v>1339</v>
      </c>
      <c r="BJ11" s="355" t="s">
        <v>1339</v>
      </c>
      <c r="BK11" s="355" t="s">
        <v>1339</v>
      </c>
      <c r="BL11" s="355" t="s">
        <v>1339</v>
      </c>
      <c r="BM11" s="355" t="s">
        <v>1339</v>
      </c>
      <c r="BN11" s="355" t="s">
        <v>1339</v>
      </c>
      <c r="BO11" s="355" t="s">
        <v>1339</v>
      </c>
      <c r="BP11" s="355" t="s">
        <v>1339</v>
      </c>
      <c r="BQ11" s="355" t="s">
        <v>1339</v>
      </c>
      <c r="BR11" s="355" t="s">
        <v>1339</v>
      </c>
      <c r="BS11" s="355" t="s">
        <v>1339</v>
      </c>
      <c r="BT11" s="355" t="s">
        <v>1339</v>
      </c>
      <c r="BU11" s="355" t="s">
        <v>1339</v>
      </c>
      <c r="BV11" s="355" t="s">
        <v>1339</v>
      </c>
    </row>
    <row r="12" spans="1:74" ht="11.1" customHeight="1" x14ac:dyDescent="0.2">
      <c r="A12" s="267" t="s">
        <v>1316</v>
      </c>
      <c r="B12" s="554" t="s">
        <v>1317</v>
      </c>
      <c r="C12" s="585">
        <v>8.4000000000000005E-2</v>
      </c>
      <c r="D12" s="585">
        <v>7.8E-2</v>
      </c>
      <c r="E12" s="585">
        <v>9.0999999999999998E-2</v>
      </c>
      <c r="F12" s="585">
        <v>9.5000000000000001E-2</v>
      </c>
      <c r="G12" s="585">
        <v>9.5000000000000001E-2</v>
      </c>
      <c r="H12" s="585">
        <v>9.4E-2</v>
      </c>
      <c r="I12" s="585">
        <v>8.8999999999999996E-2</v>
      </c>
      <c r="J12" s="585">
        <v>9.0999999999999998E-2</v>
      </c>
      <c r="K12" s="585">
        <v>0.09</v>
      </c>
      <c r="L12" s="585">
        <v>8.6999999999999994E-2</v>
      </c>
      <c r="M12" s="585">
        <v>9.4E-2</v>
      </c>
      <c r="N12" s="585">
        <v>8.7999999999999995E-2</v>
      </c>
      <c r="O12" s="585">
        <v>9.2999999999999999E-2</v>
      </c>
      <c r="P12" s="585">
        <v>9.2999999999999999E-2</v>
      </c>
      <c r="Q12" s="585">
        <v>9.6000000000000002E-2</v>
      </c>
      <c r="R12" s="585">
        <v>9.2999999999999999E-2</v>
      </c>
      <c r="S12" s="585">
        <v>0.104</v>
      </c>
      <c r="T12" s="585">
        <v>0.10100000000000001</v>
      </c>
      <c r="U12" s="585">
        <v>0.10299999999999999</v>
      </c>
      <c r="V12" s="585">
        <v>9.7000000000000003E-2</v>
      </c>
      <c r="W12" s="585">
        <v>9.1999999999999998E-2</v>
      </c>
      <c r="X12" s="585">
        <v>8.8999999999999996E-2</v>
      </c>
      <c r="Y12" s="585">
        <v>8.8999999999999996E-2</v>
      </c>
      <c r="Z12" s="585">
        <v>8.6999999999999994E-2</v>
      </c>
      <c r="AA12" s="585">
        <v>7.8E-2</v>
      </c>
      <c r="AB12" s="585">
        <v>8.1000000000000003E-2</v>
      </c>
      <c r="AC12" s="585">
        <v>0.08</v>
      </c>
      <c r="AD12" s="585">
        <v>8.4000000000000005E-2</v>
      </c>
      <c r="AE12" s="585">
        <v>8.5999999999999993E-2</v>
      </c>
      <c r="AF12" s="585">
        <v>8.1000000000000003E-2</v>
      </c>
      <c r="AG12" s="585">
        <v>7.9000000000000001E-2</v>
      </c>
      <c r="AH12" s="585">
        <v>8.4000000000000005E-2</v>
      </c>
      <c r="AI12" s="585">
        <v>0.09</v>
      </c>
      <c r="AJ12" s="585">
        <v>9.0999999999999998E-2</v>
      </c>
      <c r="AK12" s="585">
        <v>9.2999999999999999E-2</v>
      </c>
      <c r="AL12" s="585">
        <v>9.1999999999999998E-2</v>
      </c>
      <c r="AM12" s="585">
        <v>0.09</v>
      </c>
      <c r="AN12" s="585">
        <v>8.3000000000000004E-2</v>
      </c>
      <c r="AO12" s="585">
        <v>8.5000000000000006E-2</v>
      </c>
      <c r="AP12" s="585">
        <v>0.08</v>
      </c>
      <c r="AQ12" s="585">
        <v>0.08</v>
      </c>
      <c r="AR12" s="585">
        <v>8.1000000000000003E-2</v>
      </c>
      <c r="AS12" s="585">
        <v>8.1000000000000003E-2</v>
      </c>
      <c r="AT12" s="585">
        <v>7.8E-2</v>
      </c>
      <c r="AU12" s="585">
        <v>8.3000000000000004E-2</v>
      </c>
      <c r="AV12" s="585">
        <v>8.4000000000000005E-2</v>
      </c>
      <c r="AW12" s="585">
        <v>8.5999999999999993E-2</v>
      </c>
      <c r="AX12" s="585">
        <v>8.5999999999999993E-2</v>
      </c>
      <c r="AY12" s="585">
        <v>8.4000000000000005E-2</v>
      </c>
      <c r="AZ12" s="355" t="s">
        <v>1339</v>
      </c>
      <c r="BA12" s="355" t="s">
        <v>1339</v>
      </c>
      <c r="BB12" s="355" t="s">
        <v>1339</v>
      </c>
      <c r="BC12" s="355" t="s">
        <v>1339</v>
      </c>
      <c r="BD12" s="355" t="s">
        <v>1339</v>
      </c>
      <c r="BE12" s="355" t="s">
        <v>1339</v>
      </c>
      <c r="BF12" s="355" t="s">
        <v>1339</v>
      </c>
      <c r="BG12" s="355" t="s">
        <v>1339</v>
      </c>
      <c r="BH12" s="355" t="s">
        <v>1339</v>
      </c>
      <c r="BI12" s="355" t="s">
        <v>1339</v>
      </c>
      <c r="BJ12" s="355" t="s">
        <v>1339</v>
      </c>
      <c r="BK12" s="355" t="s">
        <v>1339</v>
      </c>
      <c r="BL12" s="355" t="s">
        <v>1339</v>
      </c>
      <c r="BM12" s="355" t="s">
        <v>1339</v>
      </c>
      <c r="BN12" s="355" t="s">
        <v>1339</v>
      </c>
      <c r="BO12" s="355" t="s">
        <v>1339</v>
      </c>
      <c r="BP12" s="355" t="s">
        <v>1339</v>
      </c>
      <c r="BQ12" s="355" t="s">
        <v>1339</v>
      </c>
      <c r="BR12" s="355" t="s">
        <v>1339</v>
      </c>
      <c r="BS12" s="355" t="s">
        <v>1339</v>
      </c>
      <c r="BT12" s="355" t="s">
        <v>1339</v>
      </c>
      <c r="BU12" s="355" t="s">
        <v>1339</v>
      </c>
      <c r="BV12" s="355" t="s">
        <v>1339</v>
      </c>
    </row>
    <row r="13" spans="1:74" ht="11.1" customHeight="1" x14ac:dyDescent="0.2">
      <c r="A13" s="267" t="s">
        <v>1318</v>
      </c>
      <c r="B13" s="554" t="s">
        <v>1319</v>
      </c>
      <c r="C13" s="585">
        <v>0.28199999999999997</v>
      </c>
      <c r="D13" s="585">
        <v>0.28599999999999998</v>
      </c>
      <c r="E13" s="585">
        <v>0.29699999999999999</v>
      </c>
      <c r="F13" s="585">
        <v>0.30299999999999999</v>
      </c>
      <c r="G13" s="585">
        <v>0.317</v>
      </c>
      <c r="H13" s="585">
        <v>0.31900000000000001</v>
      </c>
      <c r="I13" s="585">
        <v>0.32100000000000001</v>
      </c>
      <c r="J13" s="585">
        <v>0.32700000000000001</v>
      </c>
      <c r="K13" s="585">
        <v>0.33</v>
      </c>
      <c r="L13" s="585">
        <v>0.33500000000000002</v>
      </c>
      <c r="M13" s="585">
        <v>0.33</v>
      </c>
      <c r="N13" s="585">
        <v>0.313</v>
      </c>
      <c r="O13" s="585">
        <v>0.31</v>
      </c>
      <c r="P13" s="585">
        <v>0.32200000000000001</v>
      </c>
      <c r="Q13" s="585">
        <v>0.34300000000000003</v>
      </c>
      <c r="R13" s="585">
        <v>0.33400000000000002</v>
      </c>
      <c r="S13" s="585">
        <v>0.33500000000000002</v>
      </c>
      <c r="T13" s="585">
        <v>0.34499999999999997</v>
      </c>
      <c r="U13" s="585">
        <v>0.32200000000000001</v>
      </c>
      <c r="V13" s="585">
        <v>0.33300000000000002</v>
      </c>
      <c r="W13" s="585">
        <v>0.33400000000000002</v>
      </c>
      <c r="X13" s="585">
        <v>0.33800000000000002</v>
      </c>
      <c r="Y13" s="585">
        <v>0.34399999999999997</v>
      </c>
      <c r="Z13" s="585">
        <v>0.34</v>
      </c>
      <c r="AA13" s="585">
        <v>0.31</v>
      </c>
      <c r="AB13" s="585">
        <v>0.313</v>
      </c>
      <c r="AC13" s="585">
        <v>0.313</v>
      </c>
      <c r="AD13" s="585">
        <v>0.317</v>
      </c>
      <c r="AE13" s="585">
        <v>0.32900000000000001</v>
      </c>
      <c r="AF13" s="585">
        <v>0.33400000000000002</v>
      </c>
      <c r="AG13" s="585">
        <v>0.33300000000000002</v>
      </c>
      <c r="AH13" s="585">
        <v>0.34599999999999997</v>
      </c>
      <c r="AI13" s="585">
        <v>0.35899999999999999</v>
      </c>
      <c r="AJ13" s="585">
        <v>0.35099999999999998</v>
      </c>
      <c r="AK13" s="585">
        <v>0.36</v>
      </c>
      <c r="AL13" s="585">
        <v>0.35399999999999998</v>
      </c>
      <c r="AM13" s="585">
        <v>0.34300000000000003</v>
      </c>
      <c r="AN13" s="585">
        <v>0.35399999999999998</v>
      </c>
      <c r="AO13" s="585">
        <v>0.372</v>
      </c>
      <c r="AP13" s="585">
        <v>0.36299999999999999</v>
      </c>
      <c r="AQ13" s="585">
        <v>0.375</v>
      </c>
      <c r="AR13" s="585">
        <v>0.38</v>
      </c>
      <c r="AS13" s="585">
        <v>0.36599999999999999</v>
      </c>
      <c r="AT13" s="585">
        <v>0.38100000000000001</v>
      </c>
      <c r="AU13" s="585">
        <v>0.38100000000000001</v>
      </c>
      <c r="AV13" s="585">
        <v>0.38500000000000001</v>
      </c>
      <c r="AW13" s="585">
        <v>0.39500000000000002</v>
      </c>
      <c r="AX13" s="585">
        <v>0.39600000000000002</v>
      </c>
      <c r="AY13" s="585">
        <v>0.38100000000000001</v>
      </c>
      <c r="AZ13" s="355" t="s">
        <v>1339</v>
      </c>
      <c r="BA13" s="355" t="s">
        <v>1339</v>
      </c>
      <c r="BB13" s="355" t="s">
        <v>1339</v>
      </c>
      <c r="BC13" s="355" t="s">
        <v>1339</v>
      </c>
      <c r="BD13" s="355" t="s">
        <v>1339</v>
      </c>
      <c r="BE13" s="355" t="s">
        <v>1339</v>
      </c>
      <c r="BF13" s="355" t="s">
        <v>1339</v>
      </c>
      <c r="BG13" s="355" t="s">
        <v>1339</v>
      </c>
      <c r="BH13" s="355" t="s">
        <v>1339</v>
      </c>
      <c r="BI13" s="355" t="s">
        <v>1339</v>
      </c>
      <c r="BJ13" s="355" t="s">
        <v>1339</v>
      </c>
      <c r="BK13" s="355" t="s">
        <v>1339</v>
      </c>
      <c r="BL13" s="355" t="s">
        <v>1339</v>
      </c>
      <c r="BM13" s="355" t="s">
        <v>1339</v>
      </c>
      <c r="BN13" s="355" t="s">
        <v>1339</v>
      </c>
      <c r="BO13" s="355" t="s">
        <v>1339</v>
      </c>
      <c r="BP13" s="355" t="s">
        <v>1339</v>
      </c>
      <c r="BQ13" s="355" t="s">
        <v>1339</v>
      </c>
      <c r="BR13" s="355" t="s">
        <v>1339</v>
      </c>
      <c r="BS13" s="355" t="s">
        <v>1339</v>
      </c>
      <c r="BT13" s="355" t="s">
        <v>1339</v>
      </c>
      <c r="BU13" s="355" t="s">
        <v>1339</v>
      </c>
      <c r="BV13" s="355" t="s">
        <v>1339</v>
      </c>
    </row>
    <row r="14" spans="1:74" ht="11.1"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623"/>
      <c r="BA14" s="623"/>
      <c r="BB14" s="623"/>
      <c r="BC14" s="623"/>
      <c r="BD14" s="623"/>
      <c r="BE14" s="623"/>
      <c r="BF14" s="623"/>
      <c r="BG14" s="623"/>
      <c r="BH14" s="623"/>
      <c r="BI14" s="623"/>
      <c r="BJ14" s="623"/>
      <c r="BK14" s="623"/>
      <c r="BL14" s="623"/>
      <c r="BM14" s="623"/>
      <c r="BN14" s="623"/>
      <c r="BO14" s="623"/>
      <c r="BP14" s="623"/>
      <c r="BQ14" s="623"/>
      <c r="BR14" s="623"/>
      <c r="BS14" s="623"/>
      <c r="BT14" s="623"/>
      <c r="BU14" s="623"/>
      <c r="BV14" s="623"/>
    </row>
    <row r="15" spans="1:74" s="275" customFormat="1" ht="11.1" customHeight="1" x14ac:dyDescent="0.2">
      <c r="A15" s="595" t="s">
        <v>1320</v>
      </c>
      <c r="B15" s="622" t="s">
        <v>1321</v>
      </c>
      <c r="C15" s="299">
        <v>75.734999999999999</v>
      </c>
      <c r="D15" s="299">
        <v>75.608999999999995</v>
      </c>
      <c r="E15" s="299">
        <v>76.799000000000007</v>
      </c>
      <c r="F15" s="299">
        <v>77.534000000000006</v>
      </c>
      <c r="G15" s="299">
        <v>78.894999999999996</v>
      </c>
      <c r="H15" s="299">
        <v>79.326999999999998</v>
      </c>
      <c r="I15" s="299">
        <v>79.777000000000001</v>
      </c>
      <c r="J15" s="299">
        <v>80.358000000000004</v>
      </c>
      <c r="K15" s="299">
        <v>81.572999999999993</v>
      </c>
      <c r="L15" s="299">
        <v>81.468000000000004</v>
      </c>
      <c r="M15" s="299">
        <v>82.09</v>
      </c>
      <c r="N15" s="299">
        <v>81.040000000000006</v>
      </c>
      <c r="O15" s="299">
        <v>82.575999999999993</v>
      </c>
      <c r="P15" s="299">
        <v>82.561000000000007</v>
      </c>
      <c r="Q15" s="299">
        <v>83.69</v>
      </c>
      <c r="R15" s="299">
        <v>83.091999999999999</v>
      </c>
      <c r="S15" s="299">
        <v>84.302000000000007</v>
      </c>
      <c r="T15" s="299">
        <v>83.631</v>
      </c>
      <c r="U15" s="299">
        <v>83.975999999999999</v>
      </c>
      <c r="V15" s="299">
        <v>84.38</v>
      </c>
      <c r="W15" s="299">
        <v>84.472999999999999</v>
      </c>
      <c r="X15" s="299">
        <v>84.137</v>
      </c>
      <c r="Y15" s="299">
        <v>85.775999999999996</v>
      </c>
      <c r="Z15" s="299">
        <v>86.179000000000002</v>
      </c>
      <c r="AA15" s="299">
        <v>83.99</v>
      </c>
      <c r="AB15" s="299">
        <v>85.918999999999997</v>
      </c>
      <c r="AC15" s="299">
        <v>83.843999999999994</v>
      </c>
      <c r="AD15" s="299">
        <v>82.581000000000003</v>
      </c>
      <c r="AE15" s="299">
        <v>82.391999999999996</v>
      </c>
      <c r="AF15" s="299">
        <v>83.314999999999998</v>
      </c>
      <c r="AG15" s="299">
        <v>84.248000000000005</v>
      </c>
      <c r="AH15" s="299">
        <v>83.903999999999996</v>
      </c>
      <c r="AI15" s="299">
        <v>83.808000000000007</v>
      </c>
      <c r="AJ15" s="299">
        <v>84.153000000000006</v>
      </c>
      <c r="AK15" s="299">
        <v>84.555000000000007</v>
      </c>
      <c r="AL15" s="299">
        <v>85.66</v>
      </c>
      <c r="AM15" s="299">
        <v>83.846999999999994</v>
      </c>
      <c r="AN15" s="299">
        <v>85.010999999999996</v>
      </c>
      <c r="AO15" s="299">
        <v>86.213999999999999</v>
      </c>
      <c r="AP15" s="299">
        <v>86.298000000000002</v>
      </c>
      <c r="AQ15" s="299">
        <v>86.966999999999999</v>
      </c>
      <c r="AR15" s="299">
        <v>86.924999999999997</v>
      </c>
      <c r="AS15" s="299">
        <v>87.956999999999994</v>
      </c>
      <c r="AT15" s="299">
        <v>88.897999999999996</v>
      </c>
      <c r="AU15" s="299">
        <v>88.867999999999995</v>
      </c>
      <c r="AV15" s="299">
        <v>88.683999999999997</v>
      </c>
      <c r="AW15" s="299">
        <v>89.379000000000005</v>
      </c>
      <c r="AX15" s="299">
        <v>89.6</v>
      </c>
      <c r="AY15" s="299">
        <v>86.135999999999996</v>
      </c>
      <c r="AZ15" s="624" t="s">
        <v>1339</v>
      </c>
      <c r="BA15" s="624" t="s">
        <v>1339</v>
      </c>
      <c r="BB15" s="624" t="s">
        <v>1339</v>
      </c>
      <c r="BC15" s="624" t="s">
        <v>1339</v>
      </c>
      <c r="BD15" s="624" t="s">
        <v>1339</v>
      </c>
      <c r="BE15" s="624" t="s">
        <v>1339</v>
      </c>
      <c r="BF15" s="624" t="s">
        <v>1339</v>
      </c>
      <c r="BG15" s="624" t="s">
        <v>1339</v>
      </c>
      <c r="BH15" s="624" t="s">
        <v>1339</v>
      </c>
      <c r="BI15" s="624" t="s">
        <v>1339</v>
      </c>
      <c r="BJ15" s="624" t="s">
        <v>1339</v>
      </c>
      <c r="BK15" s="624" t="s">
        <v>1339</v>
      </c>
      <c r="BL15" s="624" t="s">
        <v>1339</v>
      </c>
      <c r="BM15" s="624" t="s">
        <v>1339</v>
      </c>
      <c r="BN15" s="624" t="s">
        <v>1339</v>
      </c>
      <c r="BO15" s="624" t="s">
        <v>1339</v>
      </c>
      <c r="BP15" s="624" t="s">
        <v>1339</v>
      </c>
      <c r="BQ15" s="624" t="s">
        <v>1339</v>
      </c>
      <c r="BR15" s="624" t="s">
        <v>1339</v>
      </c>
      <c r="BS15" s="624" t="s">
        <v>1339</v>
      </c>
      <c r="BT15" s="624" t="s">
        <v>1339</v>
      </c>
      <c r="BU15" s="624" t="s">
        <v>1339</v>
      </c>
      <c r="BV15" s="624" t="s">
        <v>1339</v>
      </c>
    </row>
    <row r="16" spans="1:74" ht="11.1" customHeight="1" x14ac:dyDescent="0.2">
      <c r="A16" s="267" t="s">
        <v>1322</v>
      </c>
      <c r="B16" s="554" t="s">
        <v>1307</v>
      </c>
      <c r="C16" s="452">
        <v>2.129</v>
      </c>
      <c r="D16" s="452">
        <v>2.153</v>
      </c>
      <c r="E16" s="452">
        <v>2.2589999999999999</v>
      </c>
      <c r="F16" s="452">
        <v>1.8460000000000001</v>
      </c>
      <c r="G16" s="452">
        <v>2.09</v>
      </c>
      <c r="H16" s="452">
        <v>2.2959999999999998</v>
      </c>
      <c r="I16" s="452">
        <v>2.3290000000000002</v>
      </c>
      <c r="J16" s="452">
        <v>2.319</v>
      </c>
      <c r="K16" s="452">
        <v>2.383</v>
      </c>
      <c r="L16" s="452">
        <v>2.3660000000000001</v>
      </c>
      <c r="M16" s="452">
        <v>2.2890000000000001</v>
      </c>
      <c r="N16" s="452">
        <v>1.9930000000000001</v>
      </c>
      <c r="O16" s="452">
        <v>2.1789999999999998</v>
      </c>
      <c r="P16" s="452">
        <v>2.33</v>
      </c>
      <c r="Q16" s="452">
        <v>2.335</v>
      </c>
      <c r="R16" s="452">
        <v>2.3889999999999998</v>
      </c>
      <c r="S16" s="452">
        <v>2.4180000000000001</v>
      </c>
      <c r="T16" s="452">
        <v>2.4860000000000002</v>
      </c>
      <c r="U16" s="452">
        <v>2.5259999999999998</v>
      </c>
      <c r="V16" s="452">
        <v>2.5510000000000002</v>
      </c>
      <c r="W16" s="452">
        <v>2.6429999999999998</v>
      </c>
      <c r="X16" s="452">
        <v>2.613</v>
      </c>
      <c r="Y16" s="452">
        <v>2.6579999999999999</v>
      </c>
      <c r="Z16" s="452">
        <v>2.706</v>
      </c>
      <c r="AA16" s="452">
        <v>2.3010000000000002</v>
      </c>
      <c r="AB16" s="452">
        <v>2.5830000000000002</v>
      </c>
      <c r="AC16" s="452">
        <v>2.5990000000000002</v>
      </c>
      <c r="AD16" s="452">
        <v>2.661</v>
      </c>
      <c r="AE16" s="452">
        <v>2.69</v>
      </c>
      <c r="AF16" s="452">
        <v>2.6789999999999998</v>
      </c>
      <c r="AG16" s="452">
        <v>2.6629999999999998</v>
      </c>
      <c r="AH16" s="452">
        <v>2.71</v>
      </c>
      <c r="AI16" s="452">
        <v>2.7330000000000001</v>
      </c>
      <c r="AJ16" s="452">
        <v>2.6259999999999999</v>
      </c>
      <c r="AK16" s="452">
        <v>2.6749999999999998</v>
      </c>
      <c r="AL16" s="452">
        <v>2.6040000000000001</v>
      </c>
      <c r="AM16" s="452">
        <v>2.5619999999999998</v>
      </c>
      <c r="AN16" s="452">
        <v>2.5219999999999998</v>
      </c>
      <c r="AO16" s="452">
        <v>2.6509999999999998</v>
      </c>
      <c r="AP16" s="452">
        <v>2.677</v>
      </c>
      <c r="AQ16" s="452">
        <v>2.6040000000000001</v>
      </c>
      <c r="AR16" s="452">
        <v>2.6829999999999998</v>
      </c>
      <c r="AS16" s="452">
        <v>2.746</v>
      </c>
      <c r="AT16" s="452">
        <v>2.73</v>
      </c>
      <c r="AU16" s="452">
        <v>2.762</v>
      </c>
      <c r="AV16" s="452">
        <v>2.7490000000000001</v>
      </c>
      <c r="AW16" s="452">
        <v>2.7240000000000002</v>
      </c>
      <c r="AX16" s="452">
        <v>2.71</v>
      </c>
      <c r="AY16" s="452">
        <v>2.6520000000000001</v>
      </c>
      <c r="AZ16" s="624" t="s">
        <v>1339</v>
      </c>
      <c r="BA16" s="624" t="s">
        <v>1339</v>
      </c>
      <c r="BB16" s="624" t="s">
        <v>1339</v>
      </c>
      <c r="BC16" s="624" t="s">
        <v>1339</v>
      </c>
      <c r="BD16" s="624" t="s">
        <v>1339</v>
      </c>
      <c r="BE16" s="624" t="s">
        <v>1339</v>
      </c>
      <c r="BF16" s="624" t="s">
        <v>1339</v>
      </c>
      <c r="BG16" s="624" t="s">
        <v>1339</v>
      </c>
      <c r="BH16" s="624" t="s">
        <v>1339</v>
      </c>
      <c r="BI16" s="624" t="s">
        <v>1339</v>
      </c>
      <c r="BJ16" s="624" t="s">
        <v>1339</v>
      </c>
      <c r="BK16" s="624" t="s">
        <v>1339</v>
      </c>
      <c r="BL16" s="624" t="s">
        <v>1339</v>
      </c>
      <c r="BM16" s="624" t="s">
        <v>1339</v>
      </c>
      <c r="BN16" s="624" t="s">
        <v>1339</v>
      </c>
      <c r="BO16" s="624" t="s">
        <v>1339</v>
      </c>
      <c r="BP16" s="624" t="s">
        <v>1339</v>
      </c>
      <c r="BQ16" s="624" t="s">
        <v>1339</v>
      </c>
      <c r="BR16" s="624" t="s">
        <v>1339</v>
      </c>
      <c r="BS16" s="624" t="s">
        <v>1339</v>
      </c>
      <c r="BT16" s="624" t="s">
        <v>1339</v>
      </c>
      <c r="BU16" s="624" t="s">
        <v>1339</v>
      </c>
      <c r="BV16" s="624" t="s">
        <v>1339</v>
      </c>
    </row>
    <row r="17" spans="1:74" ht="11.1" customHeight="1" x14ac:dyDescent="0.2">
      <c r="A17" s="267" t="s">
        <v>1323</v>
      </c>
      <c r="B17" s="554" t="s">
        <v>1324</v>
      </c>
      <c r="C17" s="452">
        <v>1.869</v>
      </c>
      <c r="D17" s="452">
        <v>1.82</v>
      </c>
      <c r="E17" s="452">
        <v>1.853</v>
      </c>
      <c r="F17" s="452">
        <v>1.865</v>
      </c>
      <c r="G17" s="452">
        <v>1.8779999999999999</v>
      </c>
      <c r="H17" s="452">
        <v>1.8540000000000001</v>
      </c>
      <c r="I17" s="452">
        <v>1.841</v>
      </c>
      <c r="J17" s="452">
        <v>1.873</v>
      </c>
      <c r="K17" s="452">
        <v>1.869</v>
      </c>
      <c r="L17" s="452">
        <v>1.887</v>
      </c>
      <c r="M17" s="452">
        <v>1.9239999999999999</v>
      </c>
      <c r="N17" s="452">
        <v>1.845</v>
      </c>
      <c r="O17" s="452">
        <v>1.827</v>
      </c>
      <c r="P17" s="452">
        <v>1.7869999999999999</v>
      </c>
      <c r="Q17" s="452">
        <v>1.839</v>
      </c>
      <c r="R17" s="452">
        <v>1.8360000000000001</v>
      </c>
      <c r="S17" s="452">
        <v>1.8120000000000001</v>
      </c>
      <c r="T17" s="452">
        <v>1.8</v>
      </c>
      <c r="U17" s="452">
        <v>1.7789999999999999</v>
      </c>
      <c r="V17" s="452">
        <v>1.746</v>
      </c>
      <c r="W17" s="452">
        <v>1.76</v>
      </c>
      <c r="X17" s="452">
        <v>1.7450000000000001</v>
      </c>
      <c r="Y17" s="452">
        <v>1.7490000000000001</v>
      </c>
      <c r="Z17" s="452">
        <v>1.73</v>
      </c>
      <c r="AA17" s="452">
        <v>1.647</v>
      </c>
      <c r="AB17" s="452">
        <v>1.6819999999999999</v>
      </c>
      <c r="AC17" s="452">
        <v>1.669</v>
      </c>
      <c r="AD17" s="452">
        <v>1.647</v>
      </c>
      <c r="AE17" s="452">
        <v>1.6339999999999999</v>
      </c>
      <c r="AF17" s="452">
        <v>1.661</v>
      </c>
      <c r="AG17" s="452">
        <v>1.643</v>
      </c>
      <c r="AH17" s="452">
        <v>1.633</v>
      </c>
      <c r="AI17" s="452">
        <v>1.653</v>
      </c>
      <c r="AJ17" s="452">
        <v>1.6539999999999999</v>
      </c>
      <c r="AK17" s="452">
        <v>1.649</v>
      </c>
      <c r="AL17" s="452">
        <v>1.6519999999999999</v>
      </c>
      <c r="AM17" s="452">
        <v>1.619</v>
      </c>
      <c r="AN17" s="452">
        <v>1.6120000000000001</v>
      </c>
      <c r="AO17" s="452">
        <v>1.63</v>
      </c>
      <c r="AP17" s="452">
        <v>1.639</v>
      </c>
      <c r="AQ17" s="452">
        <v>1.6479999999999999</v>
      </c>
      <c r="AR17" s="452">
        <v>1.641</v>
      </c>
      <c r="AS17" s="452">
        <v>1.6240000000000001</v>
      </c>
      <c r="AT17" s="452">
        <v>1.621</v>
      </c>
      <c r="AU17" s="452">
        <v>1.61</v>
      </c>
      <c r="AV17" s="452">
        <v>1.607</v>
      </c>
      <c r="AW17" s="452">
        <v>1.6</v>
      </c>
      <c r="AX17" s="452">
        <v>1.6020000000000001</v>
      </c>
      <c r="AY17" s="452">
        <v>1.54</v>
      </c>
      <c r="AZ17" s="624" t="s">
        <v>1339</v>
      </c>
      <c r="BA17" s="624" t="s">
        <v>1339</v>
      </c>
      <c r="BB17" s="624" t="s">
        <v>1339</v>
      </c>
      <c r="BC17" s="624" t="s">
        <v>1339</v>
      </c>
      <c r="BD17" s="624" t="s">
        <v>1339</v>
      </c>
      <c r="BE17" s="624" t="s">
        <v>1339</v>
      </c>
      <c r="BF17" s="624" t="s">
        <v>1339</v>
      </c>
      <c r="BG17" s="624" t="s">
        <v>1339</v>
      </c>
      <c r="BH17" s="624" t="s">
        <v>1339</v>
      </c>
      <c r="BI17" s="624" t="s">
        <v>1339</v>
      </c>
      <c r="BJ17" s="624" t="s">
        <v>1339</v>
      </c>
      <c r="BK17" s="624" t="s">
        <v>1339</v>
      </c>
      <c r="BL17" s="624" t="s">
        <v>1339</v>
      </c>
      <c r="BM17" s="624" t="s">
        <v>1339</v>
      </c>
      <c r="BN17" s="624" t="s">
        <v>1339</v>
      </c>
      <c r="BO17" s="624" t="s">
        <v>1339</v>
      </c>
      <c r="BP17" s="624" t="s">
        <v>1339</v>
      </c>
      <c r="BQ17" s="624" t="s">
        <v>1339</v>
      </c>
      <c r="BR17" s="624" t="s">
        <v>1339</v>
      </c>
      <c r="BS17" s="624" t="s">
        <v>1339</v>
      </c>
      <c r="BT17" s="624" t="s">
        <v>1339</v>
      </c>
      <c r="BU17" s="624" t="s">
        <v>1339</v>
      </c>
      <c r="BV17" s="624" t="s">
        <v>1339</v>
      </c>
    </row>
    <row r="18" spans="1:74" ht="11.1" customHeight="1" x14ac:dyDescent="0.2">
      <c r="A18" s="267" t="s">
        <v>1325</v>
      </c>
      <c r="B18" s="554" t="s">
        <v>1309</v>
      </c>
      <c r="C18" s="452">
        <v>3.8090000000000002</v>
      </c>
      <c r="D18" s="452">
        <v>3.9039999999999999</v>
      </c>
      <c r="E18" s="452">
        <v>3.9670000000000001</v>
      </c>
      <c r="F18" s="452">
        <v>4.1449999999999996</v>
      </c>
      <c r="G18" s="452">
        <v>4.1710000000000003</v>
      </c>
      <c r="H18" s="452">
        <v>4.3120000000000003</v>
      </c>
      <c r="I18" s="452">
        <v>4.2359999999999998</v>
      </c>
      <c r="J18" s="452">
        <v>4.29</v>
      </c>
      <c r="K18" s="452">
        <v>4.2910000000000004</v>
      </c>
      <c r="L18" s="452">
        <v>4.3010000000000002</v>
      </c>
      <c r="M18" s="452">
        <v>4.26</v>
      </c>
      <c r="N18" s="452">
        <v>4.2229999999999999</v>
      </c>
      <c r="O18" s="452">
        <v>4.1749999999999998</v>
      </c>
      <c r="P18" s="452">
        <v>4.26</v>
      </c>
      <c r="Q18" s="452">
        <v>4.4960000000000004</v>
      </c>
      <c r="R18" s="452">
        <v>4.4420000000000002</v>
      </c>
      <c r="S18" s="452">
        <v>4.5190000000000001</v>
      </c>
      <c r="T18" s="452">
        <v>4.4349999999999996</v>
      </c>
      <c r="U18" s="452">
        <v>4.4530000000000003</v>
      </c>
      <c r="V18" s="452">
        <v>4.383</v>
      </c>
      <c r="W18" s="452">
        <v>4.4960000000000004</v>
      </c>
      <c r="X18" s="452">
        <v>4.4240000000000004</v>
      </c>
      <c r="Y18" s="452">
        <v>4.4050000000000002</v>
      </c>
      <c r="Z18" s="452">
        <v>4.3920000000000003</v>
      </c>
      <c r="AA18" s="452">
        <v>4.3040000000000003</v>
      </c>
      <c r="AB18" s="452">
        <v>4.3840000000000003</v>
      </c>
      <c r="AC18" s="452">
        <v>4.3789999999999996</v>
      </c>
      <c r="AD18" s="452">
        <v>4.2539999999999996</v>
      </c>
      <c r="AE18" s="452">
        <v>4.4459999999999997</v>
      </c>
      <c r="AF18" s="452">
        <v>4.431</v>
      </c>
      <c r="AG18" s="452">
        <v>4.3029999999999999</v>
      </c>
      <c r="AH18" s="452">
        <v>4.2530000000000001</v>
      </c>
      <c r="AI18" s="452">
        <v>4.2699999999999996</v>
      </c>
      <c r="AJ18" s="452">
        <v>4.4390000000000001</v>
      </c>
      <c r="AK18" s="452">
        <v>4.33</v>
      </c>
      <c r="AL18" s="452">
        <v>4.2060000000000004</v>
      </c>
      <c r="AM18" s="452">
        <v>4.0350000000000001</v>
      </c>
      <c r="AN18" s="452">
        <v>4.1859999999999999</v>
      </c>
      <c r="AO18" s="452">
        <v>4.2619999999999996</v>
      </c>
      <c r="AP18" s="452">
        <v>4.3280000000000003</v>
      </c>
      <c r="AQ18" s="452">
        <v>4.4470000000000001</v>
      </c>
      <c r="AR18" s="452">
        <v>4.49</v>
      </c>
      <c r="AS18" s="452">
        <v>4.4409999999999998</v>
      </c>
      <c r="AT18" s="452">
        <v>4.4240000000000004</v>
      </c>
      <c r="AU18" s="452">
        <v>4.4829999999999997</v>
      </c>
      <c r="AV18" s="452">
        <v>4.5179999999999998</v>
      </c>
      <c r="AW18" s="452">
        <v>4.45</v>
      </c>
      <c r="AX18" s="452">
        <v>4.4050000000000002</v>
      </c>
      <c r="AY18" s="452">
        <v>4.2709999999999999</v>
      </c>
      <c r="AZ18" s="624" t="s">
        <v>1339</v>
      </c>
      <c r="BA18" s="624" t="s">
        <v>1339</v>
      </c>
      <c r="BB18" s="624" t="s">
        <v>1339</v>
      </c>
      <c r="BC18" s="624" t="s">
        <v>1339</v>
      </c>
      <c r="BD18" s="624" t="s">
        <v>1339</v>
      </c>
      <c r="BE18" s="624" t="s">
        <v>1339</v>
      </c>
      <c r="BF18" s="624" t="s">
        <v>1339</v>
      </c>
      <c r="BG18" s="624" t="s">
        <v>1339</v>
      </c>
      <c r="BH18" s="624" t="s">
        <v>1339</v>
      </c>
      <c r="BI18" s="624" t="s">
        <v>1339</v>
      </c>
      <c r="BJ18" s="624" t="s">
        <v>1339</v>
      </c>
      <c r="BK18" s="624" t="s">
        <v>1339</v>
      </c>
      <c r="BL18" s="624" t="s">
        <v>1339</v>
      </c>
      <c r="BM18" s="624" t="s">
        <v>1339</v>
      </c>
      <c r="BN18" s="624" t="s">
        <v>1339</v>
      </c>
      <c r="BO18" s="624" t="s">
        <v>1339</v>
      </c>
      <c r="BP18" s="624" t="s">
        <v>1339</v>
      </c>
      <c r="BQ18" s="624" t="s">
        <v>1339</v>
      </c>
      <c r="BR18" s="624" t="s">
        <v>1339</v>
      </c>
      <c r="BS18" s="624" t="s">
        <v>1339</v>
      </c>
      <c r="BT18" s="624" t="s">
        <v>1339</v>
      </c>
      <c r="BU18" s="624" t="s">
        <v>1339</v>
      </c>
      <c r="BV18" s="624" t="s">
        <v>1339</v>
      </c>
    </row>
    <row r="19" spans="1:74" ht="11.1" customHeight="1" x14ac:dyDescent="0.2">
      <c r="A19" s="267" t="s">
        <v>1326</v>
      </c>
      <c r="B19" s="554" t="s">
        <v>1327</v>
      </c>
      <c r="C19" s="452">
        <v>0.98899999999999999</v>
      </c>
      <c r="D19" s="452">
        <v>0.97899999999999998</v>
      </c>
      <c r="E19" s="452">
        <v>0.99199999999999999</v>
      </c>
      <c r="F19" s="452">
        <v>0.98899999999999999</v>
      </c>
      <c r="G19" s="452">
        <v>0.97699999999999998</v>
      </c>
      <c r="H19" s="452">
        <v>0.96699999999999997</v>
      </c>
      <c r="I19" s="452">
        <v>0.95899999999999996</v>
      </c>
      <c r="J19" s="452">
        <v>0.96199999999999997</v>
      </c>
      <c r="K19" s="452">
        <v>0.96099999999999997</v>
      </c>
      <c r="L19" s="452">
        <v>0.95399999999999996</v>
      </c>
      <c r="M19" s="452">
        <v>0.94299999999999995</v>
      </c>
      <c r="N19" s="452">
        <v>0.89800000000000002</v>
      </c>
      <c r="O19" s="452">
        <v>0.93799999999999994</v>
      </c>
      <c r="P19" s="452">
        <v>0.92800000000000005</v>
      </c>
      <c r="Q19" s="452">
        <v>0.92600000000000005</v>
      </c>
      <c r="R19" s="452">
        <v>0.91300000000000003</v>
      </c>
      <c r="S19" s="452">
        <v>0.90600000000000003</v>
      </c>
      <c r="T19" s="452">
        <v>0.89700000000000002</v>
      </c>
      <c r="U19" s="452">
        <v>0.89</v>
      </c>
      <c r="V19" s="452">
        <v>0.88500000000000001</v>
      </c>
      <c r="W19" s="452">
        <v>0.88400000000000001</v>
      </c>
      <c r="X19" s="452">
        <v>0.878</v>
      </c>
      <c r="Y19" s="452">
        <v>0.872</v>
      </c>
      <c r="Z19" s="452">
        <v>0.86199999999999999</v>
      </c>
      <c r="AA19" s="452">
        <v>0.77400000000000002</v>
      </c>
      <c r="AB19" s="452">
        <v>0.84599999999999997</v>
      </c>
      <c r="AC19" s="452">
        <v>0.84399999999999997</v>
      </c>
      <c r="AD19" s="452">
        <v>0.83199999999999996</v>
      </c>
      <c r="AE19" s="452">
        <v>0.82499999999999996</v>
      </c>
      <c r="AF19" s="452">
        <v>0.81399999999999995</v>
      </c>
      <c r="AG19" s="452">
        <v>0.81100000000000005</v>
      </c>
      <c r="AH19" s="452">
        <v>0.80900000000000005</v>
      </c>
      <c r="AI19" s="452">
        <v>0.80500000000000005</v>
      </c>
      <c r="AJ19" s="452">
        <v>0.79500000000000004</v>
      </c>
      <c r="AK19" s="452">
        <v>0.79600000000000004</v>
      </c>
      <c r="AL19" s="452">
        <v>0.78400000000000003</v>
      </c>
      <c r="AM19" s="452">
        <v>0.75900000000000001</v>
      </c>
      <c r="AN19" s="452">
        <v>0.751</v>
      </c>
      <c r="AO19" s="452">
        <v>0.76500000000000001</v>
      </c>
      <c r="AP19" s="452">
        <v>0.75800000000000001</v>
      </c>
      <c r="AQ19" s="452">
        <v>0.75600000000000001</v>
      </c>
      <c r="AR19" s="452">
        <v>0.749</v>
      </c>
      <c r="AS19" s="452">
        <v>0.746</v>
      </c>
      <c r="AT19" s="452">
        <v>0.746</v>
      </c>
      <c r="AU19" s="452">
        <v>0.74399999999999999</v>
      </c>
      <c r="AV19" s="452">
        <v>0.74399999999999999</v>
      </c>
      <c r="AW19" s="452">
        <v>0.72199999999999998</v>
      </c>
      <c r="AX19" s="452">
        <v>0.71099999999999997</v>
      </c>
      <c r="AY19" s="452">
        <v>0.66700000000000004</v>
      </c>
      <c r="AZ19" s="624" t="s">
        <v>1339</v>
      </c>
      <c r="BA19" s="624" t="s">
        <v>1339</v>
      </c>
      <c r="BB19" s="624" t="s">
        <v>1339</v>
      </c>
      <c r="BC19" s="624" t="s">
        <v>1339</v>
      </c>
      <c r="BD19" s="624" t="s">
        <v>1339</v>
      </c>
      <c r="BE19" s="624" t="s">
        <v>1339</v>
      </c>
      <c r="BF19" s="624" t="s">
        <v>1339</v>
      </c>
      <c r="BG19" s="624" t="s">
        <v>1339</v>
      </c>
      <c r="BH19" s="624" t="s">
        <v>1339</v>
      </c>
      <c r="BI19" s="624" t="s">
        <v>1339</v>
      </c>
      <c r="BJ19" s="624" t="s">
        <v>1339</v>
      </c>
      <c r="BK19" s="624" t="s">
        <v>1339</v>
      </c>
      <c r="BL19" s="624" t="s">
        <v>1339</v>
      </c>
      <c r="BM19" s="624" t="s">
        <v>1339</v>
      </c>
      <c r="BN19" s="624" t="s">
        <v>1339</v>
      </c>
      <c r="BO19" s="624" t="s">
        <v>1339</v>
      </c>
      <c r="BP19" s="624" t="s">
        <v>1339</v>
      </c>
      <c r="BQ19" s="624" t="s">
        <v>1339</v>
      </c>
      <c r="BR19" s="624" t="s">
        <v>1339</v>
      </c>
      <c r="BS19" s="624" t="s">
        <v>1339</v>
      </c>
      <c r="BT19" s="624" t="s">
        <v>1339</v>
      </c>
      <c r="BU19" s="624" t="s">
        <v>1339</v>
      </c>
      <c r="BV19" s="624" t="s">
        <v>1339</v>
      </c>
    </row>
    <row r="20" spans="1:74" ht="11.1" customHeight="1" x14ac:dyDescent="0.2">
      <c r="A20" s="267" t="s">
        <v>1328</v>
      </c>
      <c r="B20" s="554" t="s">
        <v>1329</v>
      </c>
      <c r="C20" s="452">
        <v>11.95</v>
      </c>
      <c r="D20" s="452">
        <v>11.997999999999999</v>
      </c>
      <c r="E20" s="452">
        <v>11.797000000000001</v>
      </c>
      <c r="F20" s="452">
        <v>12.314</v>
      </c>
      <c r="G20" s="452">
        <v>12.742000000000001</v>
      </c>
      <c r="H20" s="452">
        <v>12.723000000000001</v>
      </c>
      <c r="I20" s="452">
        <v>12.736000000000001</v>
      </c>
      <c r="J20" s="452">
        <v>12.978</v>
      </c>
      <c r="K20" s="452">
        <v>13.37</v>
      </c>
      <c r="L20" s="452">
        <v>13.749000000000001</v>
      </c>
      <c r="M20" s="452">
        <v>13.978999999999999</v>
      </c>
      <c r="N20" s="452">
        <v>13.797000000000001</v>
      </c>
      <c r="O20" s="452">
        <v>13.939</v>
      </c>
      <c r="P20" s="452">
        <v>14.313000000000001</v>
      </c>
      <c r="Q20" s="452">
        <v>14.023</v>
      </c>
      <c r="R20" s="452">
        <v>14.1</v>
      </c>
      <c r="S20" s="452">
        <v>14.657</v>
      </c>
      <c r="T20" s="452">
        <v>14.007</v>
      </c>
      <c r="U20" s="452">
        <v>14.11</v>
      </c>
      <c r="V20" s="452">
        <v>14.170999999999999</v>
      </c>
      <c r="W20" s="452">
        <v>14.063000000000001</v>
      </c>
      <c r="X20" s="452">
        <v>13.907999999999999</v>
      </c>
      <c r="Y20" s="452">
        <v>13.872999999999999</v>
      </c>
      <c r="Z20" s="452">
        <v>13.506</v>
      </c>
      <c r="AA20" s="452">
        <v>13.528</v>
      </c>
      <c r="AB20" s="452">
        <v>13.835000000000001</v>
      </c>
      <c r="AC20" s="452">
        <v>13.236000000000001</v>
      </c>
      <c r="AD20" s="452">
        <v>12.375</v>
      </c>
      <c r="AE20" s="452">
        <v>11.932</v>
      </c>
      <c r="AF20" s="452">
        <v>11.874000000000001</v>
      </c>
      <c r="AG20" s="452">
        <v>12.124000000000001</v>
      </c>
      <c r="AH20" s="452">
        <v>12.048</v>
      </c>
      <c r="AI20" s="452">
        <v>11.957000000000001</v>
      </c>
      <c r="AJ20" s="452">
        <v>11.702</v>
      </c>
      <c r="AK20" s="452">
        <v>11.904999999999999</v>
      </c>
      <c r="AL20" s="452">
        <v>11.673999999999999</v>
      </c>
      <c r="AM20" s="452">
        <v>12.074999999999999</v>
      </c>
      <c r="AN20" s="452">
        <v>12.231</v>
      </c>
      <c r="AO20" s="452">
        <v>12.635</v>
      </c>
      <c r="AP20" s="452">
        <v>12.62</v>
      </c>
      <c r="AQ20" s="452">
        <v>12.234999999999999</v>
      </c>
      <c r="AR20" s="452">
        <v>12.211</v>
      </c>
      <c r="AS20" s="452">
        <v>12.319000000000001</v>
      </c>
      <c r="AT20" s="452">
        <v>12.821999999999999</v>
      </c>
      <c r="AU20" s="452">
        <v>12.744999999999999</v>
      </c>
      <c r="AV20" s="452">
        <v>12.632999999999999</v>
      </c>
      <c r="AW20" s="452">
        <v>12.795</v>
      </c>
      <c r="AX20" s="452">
        <v>12.795</v>
      </c>
      <c r="AY20" s="452">
        <v>12.539</v>
      </c>
      <c r="AZ20" s="624" t="s">
        <v>1339</v>
      </c>
      <c r="BA20" s="624" t="s">
        <v>1339</v>
      </c>
      <c r="BB20" s="624" t="s">
        <v>1339</v>
      </c>
      <c r="BC20" s="624" t="s">
        <v>1339</v>
      </c>
      <c r="BD20" s="624" t="s">
        <v>1339</v>
      </c>
      <c r="BE20" s="624" t="s">
        <v>1339</v>
      </c>
      <c r="BF20" s="624" t="s">
        <v>1339</v>
      </c>
      <c r="BG20" s="624" t="s">
        <v>1339</v>
      </c>
      <c r="BH20" s="624" t="s">
        <v>1339</v>
      </c>
      <c r="BI20" s="624" t="s">
        <v>1339</v>
      </c>
      <c r="BJ20" s="624" t="s">
        <v>1339</v>
      </c>
      <c r="BK20" s="624" t="s">
        <v>1339</v>
      </c>
      <c r="BL20" s="624" t="s">
        <v>1339</v>
      </c>
      <c r="BM20" s="624" t="s">
        <v>1339</v>
      </c>
      <c r="BN20" s="624" t="s">
        <v>1339</v>
      </c>
      <c r="BO20" s="624" t="s">
        <v>1339</v>
      </c>
      <c r="BP20" s="624" t="s">
        <v>1339</v>
      </c>
      <c r="BQ20" s="624" t="s">
        <v>1339</v>
      </c>
      <c r="BR20" s="624" t="s">
        <v>1339</v>
      </c>
      <c r="BS20" s="624" t="s">
        <v>1339</v>
      </c>
      <c r="BT20" s="624" t="s">
        <v>1339</v>
      </c>
      <c r="BU20" s="624" t="s">
        <v>1339</v>
      </c>
      <c r="BV20" s="624" t="s">
        <v>1339</v>
      </c>
    </row>
    <row r="21" spans="1:74" ht="11.1" customHeight="1" x14ac:dyDescent="0.2">
      <c r="A21" s="267" t="s">
        <v>1330</v>
      </c>
      <c r="B21" s="554" t="s">
        <v>1331</v>
      </c>
      <c r="C21" s="452">
        <v>25.721</v>
      </c>
      <c r="D21" s="452">
        <v>25.100999999999999</v>
      </c>
      <c r="E21" s="452">
        <v>25.097999999999999</v>
      </c>
      <c r="F21" s="452">
        <v>25.210999999999999</v>
      </c>
      <c r="G21" s="452">
        <v>25.548999999999999</v>
      </c>
      <c r="H21" s="452">
        <v>25.545000000000002</v>
      </c>
      <c r="I21" s="452">
        <v>25.922000000000001</v>
      </c>
      <c r="J21" s="452">
        <v>25.695</v>
      </c>
      <c r="K21" s="452">
        <v>25.745999999999999</v>
      </c>
      <c r="L21" s="452">
        <v>25.614999999999998</v>
      </c>
      <c r="M21" s="452">
        <v>25.734999999999999</v>
      </c>
      <c r="N21" s="452">
        <v>25.195</v>
      </c>
      <c r="O21" s="452">
        <v>26.166</v>
      </c>
      <c r="P21" s="452">
        <v>25.803999999999998</v>
      </c>
      <c r="Q21" s="452">
        <v>26.039000000000001</v>
      </c>
      <c r="R21" s="452">
        <v>25.853999999999999</v>
      </c>
      <c r="S21" s="452">
        <v>26.161999999999999</v>
      </c>
      <c r="T21" s="452">
        <v>26.475000000000001</v>
      </c>
      <c r="U21" s="452">
        <v>26.472999999999999</v>
      </c>
      <c r="V21" s="452">
        <v>26.507000000000001</v>
      </c>
      <c r="W21" s="452">
        <v>26.202999999999999</v>
      </c>
      <c r="X21" s="452">
        <v>26.562999999999999</v>
      </c>
      <c r="Y21" s="452">
        <v>27.606000000000002</v>
      </c>
      <c r="Z21" s="452">
        <v>27.765000000000001</v>
      </c>
      <c r="AA21" s="452">
        <v>27.529</v>
      </c>
      <c r="AB21" s="452">
        <v>27.358000000000001</v>
      </c>
      <c r="AC21" s="452">
        <v>25.687000000000001</v>
      </c>
      <c r="AD21" s="452">
        <v>25.693999999999999</v>
      </c>
      <c r="AE21" s="452">
        <v>25.463000000000001</v>
      </c>
      <c r="AF21" s="452">
        <v>26.23</v>
      </c>
      <c r="AG21" s="452">
        <v>26.872</v>
      </c>
      <c r="AH21" s="452">
        <v>26.163</v>
      </c>
      <c r="AI21" s="452">
        <v>25.689</v>
      </c>
      <c r="AJ21" s="452">
        <v>25.91</v>
      </c>
      <c r="AK21" s="452">
        <v>25.99</v>
      </c>
      <c r="AL21" s="452">
        <v>27.245000000000001</v>
      </c>
      <c r="AM21" s="452">
        <v>26.518000000000001</v>
      </c>
      <c r="AN21" s="452">
        <v>26.928999999999998</v>
      </c>
      <c r="AO21" s="452">
        <v>26.67</v>
      </c>
      <c r="AP21" s="452">
        <v>26.827000000000002</v>
      </c>
      <c r="AQ21" s="452">
        <v>26.998999999999999</v>
      </c>
      <c r="AR21" s="452">
        <v>26.861000000000001</v>
      </c>
      <c r="AS21" s="452">
        <v>27.129000000000001</v>
      </c>
      <c r="AT21" s="452">
        <v>27.010999999999999</v>
      </c>
      <c r="AU21" s="452">
        <v>26.788</v>
      </c>
      <c r="AV21" s="452">
        <v>26.827999999999999</v>
      </c>
      <c r="AW21" s="452">
        <v>27.209</v>
      </c>
      <c r="AX21" s="452">
        <v>27.199000000000002</v>
      </c>
      <c r="AY21" s="452">
        <v>25.295000000000002</v>
      </c>
      <c r="AZ21" s="624" t="s">
        <v>1339</v>
      </c>
      <c r="BA21" s="624" t="s">
        <v>1339</v>
      </c>
      <c r="BB21" s="624" t="s">
        <v>1339</v>
      </c>
      <c r="BC21" s="624" t="s">
        <v>1339</v>
      </c>
      <c r="BD21" s="624" t="s">
        <v>1339</v>
      </c>
      <c r="BE21" s="624" t="s">
        <v>1339</v>
      </c>
      <c r="BF21" s="624" t="s">
        <v>1339</v>
      </c>
      <c r="BG21" s="624" t="s">
        <v>1339</v>
      </c>
      <c r="BH21" s="624" t="s">
        <v>1339</v>
      </c>
      <c r="BI21" s="624" t="s">
        <v>1339</v>
      </c>
      <c r="BJ21" s="624" t="s">
        <v>1339</v>
      </c>
      <c r="BK21" s="624" t="s">
        <v>1339</v>
      </c>
      <c r="BL21" s="624" t="s">
        <v>1339</v>
      </c>
      <c r="BM21" s="624" t="s">
        <v>1339</v>
      </c>
      <c r="BN21" s="624" t="s">
        <v>1339</v>
      </c>
      <c r="BO21" s="624" t="s">
        <v>1339</v>
      </c>
      <c r="BP21" s="624" t="s">
        <v>1339</v>
      </c>
      <c r="BQ21" s="624" t="s">
        <v>1339</v>
      </c>
      <c r="BR21" s="624" t="s">
        <v>1339</v>
      </c>
      <c r="BS21" s="624" t="s">
        <v>1339</v>
      </c>
      <c r="BT21" s="624" t="s">
        <v>1339</v>
      </c>
      <c r="BU21" s="624" t="s">
        <v>1339</v>
      </c>
      <c r="BV21" s="624" t="s">
        <v>1339</v>
      </c>
    </row>
    <row r="22" spans="1:74" ht="11.1" customHeight="1" x14ac:dyDescent="0.2">
      <c r="A22" s="267" t="s">
        <v>1332</v>
      </c>
      <c r="B22" s="554" t="s">
        <v>1311</v>
      </c>
      <c r="C22" s="452">
        <v>2.1989999999999998</v>
      </c>
      <c r="D22" s="452">
        <v>2.246</v>
      </c>
      <c r="E22" s="452">
        <v>2.3239999999999998</v>
      </c>
      <c r="F22" s="452">
        <v>2.3540000000000001</v>
      </c>
      <c r="G22" s="452">
        <v>2.383</v>
      </c>
      <c r="H22" s="452">
        <v>2.4449999999999998</v>
      </c>
      <c r="I22" s="452">
        <v>2.4569999999999999</v>
      </c>
      <c r="J22" s="452">
        <v>2.403</v>
      </c>
      <c r="K22" s="452">
        <v>2.5190000000000001</v>
      </c>
      <c r="L22" s="452">
        <v>2.5830000000000002</v>
      </c>
      <c r="M22" s="452">
        <v>2.4780000000000002</v>
      </c>
      <c r="N22" s="452">
        <v>2.4119999999999999</v>
      </c>
      <c r="O22" s="452">
        <v>2.4950000000000001</v>
      </c>
      <c r="P22" s="452">
        <v>2.4820000000000002</v>
      </c>
      <c r="Q22" s="452">
        <v>2.484</v>
      </c>
      <c r="R22" s="452">
        <v>2.5059999999999998</v>
      </c>
      <c r="S22" s="452">
        <v>2.548</v>
      </c>
      <c r="T22" s="452">
        <v>2.4159999999999999</v>
      </c>
      <c r="U22" s="452">
        <v>2.4220000000000002</v>
      </c>
      <c r="V22" s="452">
        <v>2.3580000000000001</v>
      </c>
      <c r="W22" s="452">
        <v>2.508</v>
      </c>
      <c r="X22" s="452">
        <v>2.4129999999999998</v>
      </c>
      <c r="Y22" s="452">
        <v>2.387</v>
      </c>
      <c r="Z22" s="452">
        <v>2.46</v>
      </c>
      <c r="AA22" s="452">
        <v>2.3170000000000002</v>
      </c>
      <c r="AB22" s="452">
        <v>2.4140000000000001</v>
      </c>
      <c r="AC22" s="452">
        <v>2.298</v>
      </c>
      <c r="AD22" s="452">
        <v>2.3069999999999999</v>
      </c>
      <c r="AE22" s="452">
        <v>2.3050000000000002</v>
      </c>
      <c r="AF22" s="452">
        <v>2.2480000000000002</v>
      </c>
      <c r="AG22" s="452">
        <v>2.234</v>
      </c>
      <c r="AH22" s="452">
        <v>2.1960000000000002</v>
      </c>
      <c r="AI22" s="452">
        <v>2.1709999999999998</v>
      </c>
      <c r="AJ22" s="452">
        <v>2.1850000000000001</v>
      </c>
      <c r="AK22" s="452">
        <v>2.1640000000000001</v>
      </c>
      <c r="AL22" s="452">
        <v>2.1360000000000001</v>
      </c>
      <c r="AM22" s="452">
        <v>2.1080000000000001</v>
      </c>
      <c r="AN22" s="452">
        <v>2.0649999999999999</v>
      </c>
      <c r="AO22" s="452">
        <v>2.17</v>
      </c>
      <c r="AP22" s="452">
        <v>2.238</v>
      </c>
      <c r="AQ22" s="452">
        <v>2.2229999999999999</v>
      </c>
      <c r="AR22" s="452">
        <v>2.302</v>
      </c>
      <c r="AS22" s="452">
        <v>2.266</v>
      </c>
      <c r="AT22" s="452">
        <v>2.2690000000000001</v>
      </c>
      <c r="AU22" s="452">
        <v>2.3679999999999999</v>
      </c>
      <c r="AV22" s="452">
        <v>2.4060000000000001</v>
      </c>
      <c r="AW22" s="452">
        <v>2.4279999999999999</v>
      </c>
      <c r="AX22" s="452">
        <v>2.4689999999999999</v>
      </c>
      <c r="AY22" s="452">
        <v>2.4729999999999999</v>
      </c>
      <c r="AZ22" s="624" t="s">
        <v>1339</v>
      </c>
      <c r="BA22" s="624" t="s">
        <v>1339</v>
      </c>
      <c r="BB22" s="624" t="s">
        <v>1339</v>
      </c>
      <c r="BC22" s="624" t="s">
        <v>1339</v>
      </c>
      <c r="BD22" s="624" t="s">
        <v>1339</v>
      </c>
      <c r="BE22" s="624" t="s">
        <v>1339</v>
      </c>
      <c r="BF22" s="624" t="s">
        <v>1339</v>
      </c>
      <c r="BG22" s="624" t="s">
        <v>1339</v>
      </c>
      <c r="BH22" s="624" t="s">
        <v>1339</v>
      </c>
      <c r="BI22" s="624" t="s">
        <v>1339</v>
      </c>
      <c r="BJ22" s="624" t="s">
        <v>1339</v>
      </c>
      <c r="BK22" s="624" t="s">
        <v>1339</v>
      </c>
      <c r="BL22" s="624" t="s">
        <v>1339</v>
      </c>
      <c r="BM22" s="624" t="s">
        <v>1339</v>
      </c>
      <c r="BN22" s="624" t="s">
        <v>1339</v>
      </c>
      <c r="BO22" s="624" t="s">
        <v>1339</v>
      </c>
      <c r="BP22" s="624" t="s">
        <v>1339</v>
      </c>
      <c r="BQ22" s="624" t="s">
        <v>1339</v>
      </c>
      <c r="BR22" s="624" t="s">
        <v>1339</v>
      </c>
      <c r="BS22" s="624" t="s">
        <v>1339</v>
      </c>
      <c r="BT22" s="624" t="s">
        <v>1339</v>
      </c>
      <c r="BU22" s="624" t="s">
        <v>1339</v>
      </c>
      <c r="BV22" s="624" t="s">
        <v>1339</v>
      </c>
    </row>
    <row r="23" spans="1:74" ht="11.1" customHeight="1" x14ac:dyDescent="0.2">
      <c r="A23" s="267" t="s">
        <v>1333</v>
      </c>
      <c r="B23" s="554" t="s">
        <v>1313</v>
      </c>
      <c r="C23" s="452">
        <v>2.4820000000000002</v>
      </c>
      <c r="D23" s="452">
        <v>2.5129999999999999</v>
      </c>
      <c r="E23" s="452">
        <v>2.573</v>
      </c>
      <c r="F23" s="452">
        <v>2.5710000000000002</v>
      </c>
      <c r="G23" s="452">
        <v>2.5259999999999998</v>
      </c>
      <c r="H23" s="452">
        <v>2.5049999999999999</v>
      </c>
      <c r="I23" s="452">
        <v>2.5259999999999998</v>
      </c>
      <c r="J23" s="452">
        <v>2.5649999999999999</v>
      </c>
      <c r="K23" s="452">
        <v>2.577</v>
      </c>
      <c r="L23" s="452">
        <v>2.5779999999999998</v>
      </c>
      <c r="M23" s="452">
        <v>2.589</v>
      </c>
      <c r="N23" s="452">
        <v>2.4369999999999998</v>
      </c>
      <c r="O23" s="452">
        <v>2.5099999999999998</v>
      </c>
      <c r="P23" s="452">
        <v>2.4950000000000001</v>
      </c>
      <c r="Q23" s="452">
        <v>2.5289999999999999</v>
      </c>
      <c r="R23" s="452">
        <v>2.5489999999999999</v>
      </c>
      <c r="S23" s="452">
        <v>2.5569999999999999</v>
      </c>
      <c r="T23" s="452">
        <v>2.5939999999999999</v>
      </c>
      <c r="U23" s="452">
        <v>2.609</v>
      </c>
      <c r="V23" s="452">
        <v>2.665</v>
      </c>
      <c r="W23" s="452">
        <v>2.6520000000000001</v>
      </c>
      <c r="X23" s="452">
        <v>2.6829999999999998</v>
      </c>
      <c r="Y23" s="452">
        <v>2.738</v>
      </c>
      <c r="Z23" s="452">
        <v>2.7669999999999999</v>
      </c>
      <c r="AA23" s="452">
        <v>2.6469999999999998</v>
      </c>
      <c r="AB23" s="452">
        <v>2.7909999999999999</v>
      </c>
      <c r="AC23" s="452">
        <v>2.8319999999999999</v>
      </c>
      <c r="AD23" s="452">
        <v>2.7589999999999999</v>
      </c>
      <c r="AE23" s="452">
        <v>2.7719999999999998</v>
      </c>
      <c r="AF23" s="452">
        <v>2.754</v>
      </c>
      <c r="AG23" s="452">
        <v>2.8029999999999999</v>
      </c>
      <c r="AH23" s="452">
        <v>2.82</v>
      </c>
      <c r="AI23" s="452">
        <v>2.802</v>
      </c>
      <c r="AJ23" s="452">
        <v>2.8740000000000001</v>
      </c>
      <c r="AK23" s="452">
        <v>2.9489999999999998</v>
      </c>
      <c r="AL23" s="452">
        <v>2.9950000000000001</v>
      </c>
      <c r="AM23" s="452">
        <v>2.83</v>
      </c>
      <c r="AN23" s="452">
        <v>2.8380000000000001</v>
      </c>
      <c r="AO23" s="452">
        <v>2.9220000000000002</v>
      </c>
      <c r="AP23" s="452">
        <v>2.8679999999999999</v>
      </c>
      <c r="AQ23" s="452">
        <v>2.8660000000000001</v>
      </c>
      <c r="AR23" s="452">
        <v>2.7610000000000001</v>
      </c>
      <c r="AS23" s="452">
        <v>2.8519999999999999</v>
      </c>
      <c r="AT23" s="452">
        <v>2.8769999999999998</v>
      </c>
      <c r="AU23" s="452">
        <v>2.8860000000000001</v>
      </c>
      <c r="AV23" s="452">
        <v>2.9390000000000001</v>
      </c>
      <c r="AW23" s="452">
        <v>3.0049999999999999</v>
      </c>
      <c r="AX23" s="452">
        <v>3.044</v>
      </c>
      <c r="AY23" s="452">
        <v>2.9710000000000001</v>
      </c>
      <c r="AZ23" s="624" t="s">
        <v>1339</v>
      </c>
      <c r="BA23" s="624" t="s">
        <v>1339</v>
      </c>
      <c r="BB23" s="624" t="s">
        <v>1339</v>
      </c>
      <c r="BC23" s="624" t="s">
        <v>1339</v>
      </c>
      <c r="BD23" s="624" t="s">
        <v>1339</v>
      </c>
      <c r="BE23" s="624" t="s">
        <v>1339</v>
      </c>
      <c r="BF23" s="624" t="s">
        <v>1339</v>
      </c>
      <c r="BG23" s="624" t="s">
        <v>1339</v>
      </c>
      <c r="BH23" s="624" t="s">
        <v>1339</v>
      </c>
      <c r="BI23" s="624" t="s">
        <v>1339</v>
      </c>
      <c r="BJ23" s="624" t="s">
        <v>1339</v>
      </c>
      <c r="BK23" s="624" t="s">
        <v>1339</v>
      </c>
      <c r="BL23" s="624" t="s">
        <v>1339</v>
      </c>
      <c r="BM23" s="624" t="s">
        <v>1339</v>
      </c>
      <c r="BN23" s="624" t="s">
        <v>1339</v>
      </c>
      <c r="BO23" s="624" t="s">
        <v>1339</v>
      </c>
      <c r="BP23" s="624" t="s">
        <v>1339</v>
      </c>
      <c r="BQ23" s="624" t="s">
        <v>1339</v>
      </c>
      <c r="BR23" s="624" t="s">
        <v>1339</v>
      </c>
      <c r="BS23" s="624" t="s">
        <v>1339</v>
      </c>
      <c r="BT23" s="624" t="s">
        <v>1339</v>
      </c>
      <c r="BU23" s="624" t="s">
        <v>1339</v>
      </c>
      <c r="BV23" s="624" t="s">
        <v>1339</v>
      </c>
    </row>
    <row r="24" spans="1:74" ht="11.1" customHeight="1" x14ac:dyDescent="0.2">
      <c r="A24" s="267" t="s">
        <v>1334</v>
      </c>
      <c r="B24" s="554" t="s">
        <v>1315</v>
      </c>
      <c r="C24" s="452">
        <v>13.202999999999999</v>
      </c>
      <c r="D24" s="452">
        <v>13.32</v>
      </c>
      <c r="E24" s="452">
        <v>14.105</v>
      </c>
      <c r="F24" s="452">
        <v>14.535</v>
      </c>
      <c r="G24" s="452">
        <v>14.593999999999999</v>
      </c>
      <c r="H24" s="452">
        <v>14.49</v>
      </c>
      <c r="I24" s="452">
        <v>14.824</v>
      </c>
      <c r="J24" s="452">
        <v>15.037000000000001</v>
      </c>
      <c r="K24" s="452">
        <v>15.394</v>
      </c>
      <c r="L24" s="452">
        <v>15.494999999999999</v>
      </c>
      <c r="M24" s="452">
        <v>15.416</v>
      </c>
      <c r="N24" s="452">
        <v>15.321</v>
      </c>
      <c r="O24" s="452">
        <v>15.581</v>
      </c>
      <c r="P24" s="452">
        <v>15.569000000000001</v>
      </c>
      <c r="Q24" s="452">
        <v>16.376000000000001</v>
      </c>
      <c r="R24" s="452">
        <v>16.504000000000001</v>
      </c>
      <c r="S24" s="452">
        <v>16.498999999999999</v>
      </c>
      <c r="T24" s="452">
        <v>16.274000000000001</v>
      </c>
      <c r="U24" s="452">
        <v>16.606999999999999</v>
      </c>
      <c r="V24" s="452">
        <v>16.995999999999999</v>
      </c>
      <c r="W24" s="452">
        <v>17.170999999999999</v>
      </c>
      <c r="X24" s="452">
        <v>17.198</v>
      </c>
      <c r="Y24" s="452">
        <v>17.521000000000001</v>
      </c>
      <c r="Z24" s="452">
        <v>17.829000000000001</v>
      </c>
      <c r="AA24" s="452">
        <v>17.068000000000001</v>
      </c>
      <c r="AB24" s="452">
        <v>17.844000000000001</v>
      </c>
      <c r="AC24" s="452">
        <v>18.303000000000001</v>
      </c>
      <c r="AD24" s="452">
        <v>18.379000000000001</v>
      </c>
      <c r="AE24" s="452">
        <v>18.309999999999999</v>
      </c>
      <c r="AF24" s="452">
        <v>18.844999999999999</v>
      </c>
      <c r="AG24" s="452">
        <v>19.135000000000002</v>
      </c>
      <c r="AH24" s="452">
        <v>19.559999999999999</v>
      </c>
      <c r="AI24" s="452">
        <v>19.658000000000001</v>
      </c>
      <c r="AJ24" s="452">
        <v>20.015000000000001</v>
      </c>
      <c r="AK24" s="452">
        <v>19.899000000000001</v>
      </c>
      <c r="AL24" s="452">
        <v>19.888000000000002</v>
      </c>
      <c r="AM24" s="452">
        <v>19.273</v>
      </c>
      <c r="AN24" s="452">
        <v>19.620999999999999</v>
      </c>
      <c r="AO24" s="452">
        <v>20.099</v>
      </c>
      <c r="AP24" s="452">
        <v>20.158000000000001</v>
      </c>
      <c r="AQ24" s="452">
        <v>20.673999999999999</v>
      </c>
      <c r="AR24" s="452">
        <v>20.594000000000001</v>
      </c>
      <c r="AS24" s="452">
        <v>21.143000000000001</v>
      </c>
      <c r="AT24" s="452">
        <v>21.372</v>
      </c>
      <c r="AU24" s="452">
        <v>21.443999999999999</v>
      </c>
      <c r="AV24" s="452">
        <v>21.497</v>
      </c>
      <c r="AW24" s="452">
        <v>21.484000000000002</v>
      </c>
      <c r="AX24" s="452">
        <v>21.498999999999999</v>
      </c>
      <c r="AY24" s="452">
        <v>21.055</v>
      </c>
      <c r="AZ24" s="624" t="s">
        <v>1339</v>
      </c>
      <c r="BA24" s="624" t="s">
        <v>1339</v>
      </c>
      <c r="BB24" s="624" t="s">
        <v>1339</v>
      </c>
      <c r="BC24" s="624" t="s">
        <v>1339</v>
      </c>
      <c r="BD24" s="624" t="s">
        <v>1339</v>
      </c>
      <c r="BE24" s="624" t="s">
        <v>1339</v>
      </c>
      <c r="BF24" s="624" t="s">
        <v>1339</v>
      </c>
      <c r="BG24" s="624" t="s">
        <v>1339</v>
      </c>
      <c r="BH24" s="624" t="s">
        <v>1339</v>
      </c>
      <c r="BI24" s="624" t="s">
        <v>1339</v>
      </c>
      <c r="BJ24" s="624" t="s">
        <v>1339</v>
      </c>
      <c r="BK24" s="624" t="s">
        <v>1339</v>
      </c>
      <c r="BL24" s="624" t="s">
        <v>1339</v>
      </c>
      <c r="BM24" s="624" t="s">
        <v>1339</v>
      </c>
      <c r="BN24" s="624" t="s">
        <v>1339</v>
      </c>
      <c r="BO24" s="624" t="s">
        <v>1339</v>
      </c>
      <c r="BP24" s="624" t="s">
        <v>1339</v>
      </c>
      <c r="BQ24" s="624" t="s">
        <v>1339</v>
      </c>
      <c r="BR24" s="624" t="s">
        <v>1339</v>
      </c>
      <c r="BS24" s="624" t="s">
        <v>1339</v>
      </c>
      <c r="BT24" s="624" t="s">
        <v>1339</v>
      </c>
      <c r="BU24" s="624" t="s">
        <v>1339</v>
      </c>
      <c r="BV24" s="624" t="s">
        <v>1339</v>
      </c>
    </row>
    <row r="25" spans="1:74" ht="11.1" customHeight="1" x14ac:dyDescent="0.2">
      <c r="A25" s="267" t="s">
        <v>1335</v>
      </c>
      <c r="B25" s="554" t="s">
        <v>1336</v>
      </c>
      <c r="C25" s="452">
        <v>6.702</v>
      </c>
      <c r="D25" s="452">
        <v>6.8929999999999998</v>
      </c>
      <c r="E25" s="452">
        <v>6.9729999999999999</v>
      </c>
      <c r="F25" s="452">
        <v>6.6230000000000002</v>
      </c>
      <c r="G25" s="452">
        <v>6.7960000000000003</v>
      </c>
      <c r="H25" s="452">
        <v>7.0149999999999997</v>
      </c>
      <c r="I25" s="452">
        <v>6.7240000000000002</v>
      </c>
      <c r="J25" s="452">
        <v>6.976</v>
      </c>
      <c r="K25" s="452">
        <v>7.1040000000000001</v>
      </c>
      <c r="L25" s="452">
        <v>6.6710000000000003</v>
      </c>
      <c r="M25" s="452">
        <v>7.0339999999999998</v>
      </c>
      <c r="N25" s="452">
        <v>7.4640000000000004</v>
      </c>
      <c r="O25" s="452">
        <v>7.0209999999999999</v>
      </c>
      <c r="P25" s="452">
        <v>7.1779999999999999</v>
      </c>
      <c r="Q25" s="452">
        <v>7.21</v>
      </c>
      <c r="R25" s="452">
        <v>6.6189999999999998</v>
      </c>
      <c r="S25" s="452">
        <v>6.8810000000000002</v>
      </c>
      <c r="T25" s="452">
        <v>6.9340000000000002</v>
      </c>
      <c r="U25" s="452">
        <v>6.7389999999999999</v>
      </c>
      <c r="V25" s="452">
        <v>6.8150000000000004</v>
      </c>
      <c r="W25" s="452">
        <v>6.81</v>
      </c>
      <c r="X25" s="452">
        <v>6.39</v>
      </c>
      <c r="Y25" s="452">
        <v>6.5860000000000003</v>
      </c>
      <c r="Z25" s="452">
        <v>6.7350000000000003</v>
      </c>
      <c r="AA25" s="452">
        <v>6.6689999999999996</v>
      </c>
      <c r="AB25" s="452">
        <v>6.7960000000000003</v>
      </c>
      <c r="AC25" s="452">
        <v>6.7530000000000001</v>
      </c>
      <c r="AD25" s="452">
        <v>6.4660000000000002</v>
      </c>
      <c r="AE25" s="452">
        <v>6.6050000000000004</v>
      </c>
      <c r="AF25" s="452">
        <v>6.67</v>
      </c>
      <c r="AG25" s="452">
        <v>6.3239999999999998</v>
      </c>
      <c r="AH25" s="452">
        <v>6.4710000000000001</v>
      </c>
      <c r="AI25" s="452">
        <v>6.8289999999999997</v>
      </c>
      <c r="AJ25" s="452">
        <v>6.6219999999999999</v>
      </c>
      <c r="AK25" s="452">
        <v>6.843</v>
      </c>
      <c r="AL25" s="452">
        <v>7.09</v>
      </c>
      <c r="AM25" s="452">
        <v>6.5350000000000001</v>
      </c>
      <c r="AN25" s="452">
        <v>6.6159999999999997</v>
      </c>
      <c r="AO25" s="452">
        <v>6.7229999999999999</v>
      </c>
      <c r="AP25" s="452">
        <v>6.4089999999999998</v>
      </c>
      <c r="AQ25" s="452">
        <v>6.7370000000000001</v>
      </c>
      <c r="AR25" s="452">
        <v>6.8810000000000002</v>
      </c>
      <c r="AS25" s="452">
        <v>6.8120000000000003</v>
      </c>
      <c r="AT25" s="452">
        <v>7.03</v>
      </c>
      <c r="AU25" s="452">
        <v>7.1210000000000004</v>
      </c>
      <c r="AV25" s="452">
        <v>6.7080000000000002</v>
      </c>
      <c r="AW25" s="452">
        <v>6.8540000000000001</v>
      </c>
      <c r="AX25" s="452">
        <v>6.9950000000000001</v>
      </c>
      <c r="AY25" s="452">
        <v>6.5060000000000002</v>
      </c>
      <c r="AZ25" s="624" t="s">
        <v>1339</v>
      </c>
      <c r="BA25" s="624" t="s">
        <v>1339</v>
      </c>
      <c r="BB25" s="624" t="s">
        <v>1339</v>
      </c>
      <c r="BC25" s="624" t="s">
        <v>1339</v>
      </c>
      <c r="BD25" s="624" t="s">
        <v>1339</v>
      </c>
      <c r="BE25" s="624" t="s">
        <v>1339</v>
      </c>
      <c r="BF25" s="624" t="s">
        <v>1339</v>
      </c>
      <c r="BG25" s="624" t="s">
        <v>1339</v>
      </c>
      <c r="BH25" s="624" t="s">
        <v>1339</v>
      </c>
      <c r="BI25" s="624" t="s">
        <v>1339</v>
      </c>
      <c r="BJ25" s="624" t="s">
        <v>1339</v>
      </c>
      <c r="BK25" s="624" t="s">
        <v>1339</v>
      </c>
      <c r="BL25" s="624" t="s">
        <v>1339</v>
      </c>
      <c r="BM25" s="624" t="s">
        <v>1339</v>
      </c>
      <c r="BN25" s="624" t="s">
        <v>1339</v>
      </c>
      <c r="BO25" s="624" t="s">
        <v>1339</v>
      </c>
      <c r="BP25" s="624" t="s">
        <v>1339</v>
      </c>
      <c r="BQ25" s="624" t="s">
        <v>1339</v>
      </c>
      <c r="BR25" s="624" t="s">
        <v>1339</v>
      </c>
      <c r="BS25" s="624" t="s">
        <v>1339</v>
      </c>
      <c r="BT25" s="624" t="s">
        <v>1339</v>
      </c>
      <c r="BU25" s="624" t="s">
        <v>1339</v>
      </c>
      <c r="BV25" s="624" t="s">
        <v>1339</v>
      </c>
    </row>
    <row r="26" spans="1:74" ht="11.1" customHeight="1" x14ac:dyDescent="0.2">
      <c r="A26" s="267" t="s">
        <v>1337</v>
      </c>
      <c r="B26" s="554" t="s">
        <v>1317</v>
      </c>
      <c r="C26" s="452">
        <v>2.5590000000000002</v>
      </c>
      <c r="D26" s="452">
        <v>2.5299999999999998</v>
      </c>
      <c r="E26" s="452">
        <v>2.621</v>
      </c>
      <c r="F26" s="452">
        <v>2.8149999999999999</v>
      </c>
      <c r="G26" s="452">
        <v>2.8570000000000002</v>
      </c>
      <c r="H26" s="452">
        <v>2.8769999999999998</v>
      </c>
      <c r="I26" s="452">
        <v>2.85</v>
      </c>
      <c r="J26" s="452">
        <v>2.8929999999999998</v>
      </c>
      <c r="K26" s="452">
        <v>3.0209999999999999</v>
      </c>
      <c r="L26" s="452">
        <v>2.8380000000000001</v>
      </c>
      <c r="M26" s="452">
        <v>2.9769999999999999</v>
      </c>
      <c r="N26" s="452">
        <v>2.8860000000000001</v>
      </c>
      <c r="O26" s="452">
        <v>3.1269999999999998</v>
      </c>
      <c r="P26" s="452">
        <v>2.8159999999999998</v>
      </c>
      <c r="Q26" s="452">
        <v>2.782</v>
      </c>
      <c r="R26" s="452">
        <v>2.7559999999999998</v>
      </c>
      <c r="S26" s="452">
        <v>2.746</v>
      </c>
      <c r="T26" s="452">
        <v>2.7410000000000001</v>
      </c>
      <c r="U26" s="452">
        <v>2.74</v>
      </c>
      <c r="V26" s="452">
        <v>2.673</v>
      </c>
      <c r="W26" s="452">
        <v>2.6640000000000001</v>
      </c>
      <c r="X26" s="452">
        <v>2.6669999999999998</v>
      </c>
      <c r="Y26" s="452">
        <v>2.6339999999999999</v>
      </c>
      <c r="Z26" s="452">
        <v>2.669</v>
      </c>
      <c r="AA26" s="452">
        <v>2.4470000000000001</v>
      </c>
      <c r="AB26" s="452">
        <v>2.5739999999999998</v>
      </c>
      <c r="AC26" s="452">
        <v>2.5139999999999998</v>
      </c>
      <c r="AD26" s="452">
        <v>2.54</v>
      </c>
      <c r="AE26" s="452">
        <v>2.6309999999999998</v>
      </c>
      <c r="AF26" s="452">
        <v>2.4849999999999999</v>
      </c>
      <c r="AG26" s="452">
        <v>2.5990000000000002</v>
      </c>
      <c r="AH26" s="452">
        <v>2.5019999999999998</v>
      </c>
      <c r="AI26" s="452">
        <v>2.5209999999999999</v>
      </c>
      <c r="AJ26" s="452">
        <v>2.54</v>
      </c>
      <c r="AK26" s="452">
        <v>2.484</v>
      </c>
      <c r="AL26" s="452">
        <v>2.3380000000000001</v>
      </c>
      <c r="AM26" s="452">
        <v>2.427</v>
      </c>
      <c r="AN26" s="452">
        <v>2.4910000000000001</v>
      </c>
      <c r="AO26" s="452">
        <v>2.5550000000000002</v>
      </c>
      <c r="AP26" s="452">
        <v>2.5880000000000001</v>
      </c>
      <c r="AQ26" s="452">
        <v>2.6269999999999998</v>
      </c>
      <c r="AR26" s="452">
        <v>2.6150000000000002</v>
      </c>
      <c r="AS26" s="452">
        <v>2.6680000000000001</v>
      </c>
      <c r="AT26" s="452">
        <v>2.589</v>
      </c>
      <c r="AU26" s="452">
        <v>2.5939999999999999</v>
      </c>
      <c r="AV26" s="452">
        <v>2.605</v>
      </c>
      <c r="AW26" s="452">
        <v>2.5609999999999999</v>
      </c>
      <c r="AX26" s="452">
        <v>2.5150000000000001</v>
      </c>
      <c r="AY26" s="452">
        <v>2.4750000000000001</v>
      </c>
      <c r="AZ26" s="624" t="s">
        <v>1339</v>
      </c>
      <c r="BA26" s="624" t="s">
        <v>1339</v>
      </c>
      <c r="BB26" s="624" t="s">
        <v>1339</v>
      </c>
      <c r="BC26" s="624" t="s">
        <v>1339</v>
      </c>
      <c r="BD26" s="624" t="s">
        <v>1339</v>
      </c>
      <c r="BE26" s="624" t="s">
        <v>1339</v>
      </c>
      <c r="BF26" s="624" t="s">
        <v>1339</v>
      </c>
      <c r="BG26" s="624" t="s">
        <v>1339</v>
      </c>
      <c r="BH26" s="624" t="s">
        <v>1339</v>
      </c>
      <c r="BI26" s="624" t="s">
        <v>1339</v>
      </c>
      <c r="BJ26" s="624" t="s">
        <v>1339</v>
      </c>
      <c r="BK26" s="624" t="s">
        <v>1339</v>
      </c>
      <c r="BL26" s="624" t="s">
        <v>1339</v>
      </c>
      <c r="BM26" s="624" t="s">
        <v>1339</v>
      </c>
      <c r="BN26" s="624" t="s">
        <v>1339</v>
      </c>
      <c r="BO26" s="624" t="s">
        <v>1339</v>
      </c>
      <c r="BP26" s="624" t="s">
        <v>1339</v>
      </c>
      <c r="BQ26" s="624" t="s">
        <v>1339</v>
      </c>
      <c r="BR26" s="624" t="s">
        <v>1339</v>
      </c>
      <c r="BS26" s="624" t="s">
        <v>1339</v>
      </c>
      <c r="BT26" s="624" t="s">
        <v>1339</v>
      </c>
      <c r="BU26" s="624" t="s">
        <v>1339</v>
      </c>
      <c r="BV26" s="624" t="s">
        <v>1339</v>
      </c>
    </row>
    <row r="27" spans="1:74" ht="11.1" customHeight="1" x14ac:dyDescent="0.2">
      <c r="A27" s="267" t="s">
        <v>1338</v>
      </c>
      <c r="B27" s="621" t="s">
        <v>1319</v>
      </c>
      <c r="C27" s="557">
        <v>2.1230000000000002</v>
      </c>
      <c r="D27" s="557">
        <v>2.1520000000000001</v>
      </c>
      <c r="E27" s="557">
        <v>2.2370000000000001</v>
      </c>
      <c r="F27" s="557">
        <v>2.266</v>
      </c>
      <c r="G27" s="557">
        <v>2.3319999999999999</v>
      </c>
      <c r="H27" s="557">
        <v>2.298</v>
      </c>
      <c r="I27" s="557">
        <v>2.3730000000000002</v>
      </c>
      <c r="J27" s="557">
        <v>2.367</v>
      </c>
      <c r="K27" s="557">
        <v>2.3380000000000001</v>
      </c>
      <c r="L27" s="557">
        <v>2.431</v>
      </c>
      <c r="M27" s="557">
        <v>2.4660000000000002</v>
      </c>
      <c r="N27" s="557">
        <v>2.569</v>
      </c>
      <c r="O27" s="557">
        <v>2.6179999999999999</v>
      </c>
      <c r="P27" s="557">
        <v>2.5990000000000002</v>
      </c>
      <c r="Q27" s="557">
        <v>2.6509999999999998</v>
      </c>
      <c r="R27" s="557">
        <v>2.6240000000000001</v>
      </c>
      <c r="S27" s="557">
        <v>2.597</v>
      </c>
      <c r="T27" s="557">
        <v>2.5720000000000001</v>
      </c>
      <c r="U27" s="557">
        <v>2.6280000000000001</v>
      </c>
      <c r="V27" s="557">
        <v>2.63</v>
      </c>
      <c r="W27" s="557">
        <v>2.6190000000000002</v>
      </c>
      <c r="X27" s="557">
        <v>2.6549999999999998</v>
      </c>
      <c r="Y27" s="557">
        <v>2.7469999999999999</v>
      </c>
      <c r="Z27" s="557">
        <v>2.758</v>
      </c>
      <c r="AA27" s="557">
        <v>2.7589999999999999</v>
      </c>
      <c r="AB27" s="557">
        <v>2.8119999999999998</v>
      </c>
      <c r="AC27" s="557">
        <v>2.73</v>
      </c>
      <c r="AD27" s="557">
        <v>2.6669999999999998</v>
      </c>
      <c r="AE27" s="557">
        <v>2.7789999999999999</v>
      </c>
      <c r="AF27" s="557">
        <v>2.6240000000000001</v>
      </c>
      <c r="AG27" s="557">
        <v>2.7370000000000001</v>
      </c>
      <c r="AH27" s="557">
        <v>2.7389999999999999</v>
      </c>
      <c r="AI27" s="557">
        <v>2.72</v>
      </c>
      <c r="AJ27" s="557">
        <v>2.7909999999999999</v>
      </c>
      <c r="AK27" s="557">
        <v>2.871</v>
      </c>
      <c r="AL27" s="557">
        <v>3.048</v>
      </c>
      <c r="AM27" s="557">
        <v>3.1059999999999999</v>
      </c>
      <c r="AN27" s="557">
        <v>3.149</v>
      </c>
      <c r="AO27" s="557">
        <v>3.1320000000000001</v>
      </c>
      <c r="AP27" s="557">
        <v>3.1880000000000002</v>
      </c>
      <c r="AQ27" s="557">
        <v>3.1509999999999998</v>
      </c>
      <c r="AR27" s="557">
        <v>3.137</v>
      </c>
      <c r="AS27" s="557">
        <v>3.2109999999999999</v>
      </c>
      <c r="AT27" s="557">
        <v>3.407</v>
      </c>
      <c r="AU27" s="557">
        <v>3.323</v>
      </c>
      <c r="AV27" s="557">
        <v>3.45</v>
      </c>
      <c r="AW27" s="557">
        <v>3.5470000000000002</v>
      </c>
      <c r="AX27" s="557">
        <v>3.6560000000000001</v>
      </c>
      <c r="AY27" s="557">
        <v>3.6920000000000002</v>
      </c>
      <c r="AZ27" s="625" t="s">
        <v>1339</v>
      </c>
      <c r="BA27" s="625" t="s">
        <v>1339</v>
      </c>
      <c r="BB27" s="625" t="s">
        <v>1339</v>
      </c>
      <c r="BC27" s="625" t="s">
        <v>1339</v>
      </c>
      <c r="BD27" s="625" t="s">
        <v>1339</v>
      </c>
      <c r="BE27" s="625" t="s">
        <v>1339</v>
      </c>
      <c r="BF27" s="625" t="s">
        <v>1339</v>
      </c>
      <c r="BG27" s="625" t="s">
        <v>1339</v>
      </c>
      <c r="BH27" s="625" t="s">
        <v>1339</v>
      </c>
      <c r="BI27" s="625" t="s">
        <v>1339</v>
      </c>
      <c r="BJ27" s="625" t="s">
        <v>1339</v>
      </c>
      <c r="BK27" s="625" t="s">
        <v>1339</v>
      </c>
      <c r="BL27" s="625" t="s">
        <v>1339</v>
      </c>
      <c r="BM27" s="625" t="s">
        <v>1339</v>
      </c>
      <c r="BN27" s="625" t="s">
        <v>1339</v>
      </c>
      <c r="BO27" s="625" t="s">
        <v>1339</v>
      </c>
      <c r="BP27" s="625" t="s">
        <v>1339</v>
      </c>
      <c r="BQ27" s="625" t="s">
        <v>1339</v>
      </c>
      <c r="BR27" s="625" t="s">
        <v>1339</v>
      </c>
      <c r="BS27" s="625" t="s">
        <v>1339</v>
      </c>
      <c r="BT27" s="625" t="s">
        <v>1339</v>
      </c>
      <c r="BU27" s="625" t="s">
        <v>1339</v>
      </c>
      <c r="BV27" s="625" t="s">
        <v>1339</v>
      </c>
    </row>
    <row r="28" spans="1:74" s="113" customFormat="1" ht="12" customHeight="1" x14ac:dyDescent="0.2">
      <c r="A28" s="1"/>
      <c r="B28" s="542" t="s">
        <v>1300</v>
      </c>
      <c r="C28" s="605"/>
      <c r="D28" s="605"/>
      <c r="E28" s="605"/>
      <c r="F28" s="605"/>
      <c r="G28" s="605"/>
      <c r="H28" s="662"/>
      <c r="I28" s="605"/>
      <c r="J28" s="605"/>
      <c r="K28" s="605"/>
      <c r="L28" s="605"/>
      <c r="M28" s="605"/>
      <c r="N28" s="605"/>
      <c r="O28" s="605"/>
      <c r="P28" s="605"/>
      <c r="Q28" s="605"/>
      <c r="R28" s="605"/>
      <c r="AY28" s="651"/>
      <c r="AZ28" s="651"/>
      <c r="BA28" s="651"/>
      <c r="BB28" s="651"/>
      <c r="BC28" s="651"/>
      <c r="BD28" s="651"/>
      <c r="BE28" s="651"/>
      <c r="BF28" s="651"/>
      <c r="BG28" s="651"/>
      <c r="BH28" s="651"/>
      <c r="BI28" s="651"/>
      <c r="BJ28" s="215"/>
    </row>
    <row r="29" spans="1:74" s="336" customFormat="1" ht="12" customHeight="1" x14ac:dyDescent="0.2">
      <c r="A29" s="335"/>
      <c r="B29" s="326" t="s">
        <v>809</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2" customHeight="1" x14ac:dyDescent="0.2">
      <c r="A30" s="166"/>
      <c r="B30" s="929" t="str">
        <f>Dates!$G$2</f>
        <v>EIA completed modeling and analysis for this report on Thursday, February 5, 2026.</v>
      </c>
      <c r="C30" s="930"/>
      <c r="D30" s="930"/>
      <c r="E30" s="930"/>
      <c r="F30" s="930"/>
      <c r="G30" s="930"/>
      <c r="H30" s="930"/>
      <c r="I30" s="930"/>
      <c r="J30" s="930"/>
      <c r="K30" s="930"/>
      <c r="L30" s="930"/>
      <c r="M30" s="930"/>
      <c r="N30" s="930"/>
      <c r="O30" s="930"/>
      <c r="P30" s="930"/>
      <c r="Q30" s="930"/>
      <c r="R30" s="618"/>
      <c r="AY30" s="652"/>
      <c r="AZ30" s="652"/>
      <c r="BA30" s="652"/>
      <c r="BB30" s="652"/>
      <c r="BC30" s="652"/>
      <c r="BD30" s="652"/>
      <c r="BE30" s="652"/>
      <c r="BF30" s="652"/>
      <c r="BG30" s="652"/>
      <c r="BH30" s="652"/>
      <c r="BI30" s="652"/>
      <c r="BJ30" s="216"/>
    </row>
    <row r="31" spans="1:74" s="167" customFormat="1" ht="12" customHeight="1" x14ac:dyDescent="0.2">
      <c r="A31" s="166"/>
      <c r="B31" s="928" t="s">
        <v>482</v>
      </c>
      <c r="C31" s="921"/>
      <c r="D31" s="921"/>
      <c r="E31" s="921"/>
      <c r="F31" s="921"/>
      <c r="G31" s="921"/>
      <c r="H31" s="921"/>
      <c r="I31" s="921"/>
      <c r="J31" s="921"/>
      <c r="K31" s="921"/>
      <c r="L31" s="921"/>
      <c r="M31" s="921"/>
      <c r="N31" s="921"/>
      <c r="O31" s="921"/>
      <c r="P31" s="921"/>
      <c r="Q31" s="921"/>
      <c r="R31" s="618"/>
      <c r="AY31" s="652"/>
      <c r="AZ31" s="652"/>
      <c r="BA31" s="652"/>
      <c r="BB31" s="652"/>
      <c r="BC31" s="652"/>
      <c r="BD31" s="652"/>
      <c r="BE31" s="652"/>
      <c r="BF31" s="652"/>
      <c r="BG31" s="652"/>
      <c r="BH31" s="652"/>
      <c r="BI31" s="652"/>
      <c r="BJ31" s="216"/>
    </row>
    <row r="32" spans="1:74" s="113" customFormat="1" ht="12" customHeight="1" x14ac:dyDescent="0.2">
      <c r="A32" s="1"/>
      <c r="B32" s="1031" t="s">
        <v>1406</v>
      </c>
      <c r="C32" s="1032"/>
      <c r="D32" s="1032"/>
      <c r="E32" s="1032"/>
      <c r="F32" s="1032"/>
      <c r="G32" s="1032"/>
      <c r="H32" s="1032"/>
      <c r="I32" s="1032"/>
      <c r="J32" s="1032"/>
      <c r="K32" s="1032"/>
      <c r="L32" s="1032"/>
      <c r="M32" s="1032"/>
      <c r="N32" s="1032"/>
      <c r="O32" s="1032"/>
      <c r="P32" s="1032"/>
      <c r="Q32" s="1032"/>
      <c r="R32" s="618"/>
      <c r="AY32" s="651"/>
      <c r="AZ32" s="651"/>
      <c r="BA32" s="651"/>
      <c r="BB32" s="651"/>
      <c r="BC32" s="651"/>
      <c r="BD32" s="651"/>
      <c r="BE32" s="651"/>
      <c r="BF32" s="651"/>
      <c r="BG32" s="651"/>
      <c r="BH32" s="651"/>
      <c r="BI32" s="651"/>
      <c r="BJ32" s="215"/>
    </row>
    <row r="33" spans="1:74" s="167" customFormat="1" ht="12" customHeight="1" x14ac:dyDescent="0.2">
      <c r="A33" s="166"/>
      <c r="B33" s="957" t="s">
        <v>490</v>
      </c>
      <c r="C33" s="958"/>
      <c r="D33" s="958"/>
      <c r="E33" s="958"/>
      <c r="F33" s="958"/>
      <c r="G33" s="958"/>
      <c r="H33" s="958"/>
      <c r="I33" s="958"/>
      <c r="J33" s="958"/>
      <c r="K33" s="958"/>
      <c r="L33" s="958"/>
      <c r="M33" s="958"/>
      <c r="N33" s="958"/>
      <c r="O33" s="958"/>
      <c r="P33" s="958"/>
      <c r="Q33" s="958"/>
      <c r="R33" s="618"/>
      <c r="AY33" s="652"/>
      <c r="AZ33" s="652"/>
      <c r="BA33" s="652"/>
      <c r="BB33" s="652"/>
      <c r="BC33" s="652"/>
      <c r="BD33" s="652"/>
      <c r="BE33" s="652"/>
      <c r="BF33" s="652"/>
      <c r="BG33" s="652"/>
      <c r="BH33" s="652"/>
      <c r="BI33" s="652"/>
      <c r="BJ33" s="216"/>
    </row>
    <row r="34" spans="1:74" s="167" customFormat="1" ht="12" customHeight="1" x14ac:dyDescent="0.2">
      <c r="A34" s="166"/>
      <c r="B34" s="1045" t="s">
        <v>823</v>
      </c>
      <c r="C34" s="1045"/>
      <c r="D34" s="1045"/>
      <c r="E34" s="1045"/>
      <c r="F34" s="1045"/>
      <c r="G34" s="1045"/>
      <c r="H34" s="1045"/>
      <c r="I34" s="1045"/>
      <c r="J34" s="1045"/>
      <c r="K34" s="1045"/>
      <c r="L34" s="1045"/>
      <c r="M34" s="1045"/>
      <c r="N34" s="1045"/>
      <c r="O34" s="1045"/>
      <c r="P34" s="1045"/>
      <c r="Q34" s="1045"/>
      <c r="R34" s="1045"/>
      <c r="AY34" s="652"/>
      <c r="AZ34" s="652"/>
      <c r="BA34" s="652"/>
      <c r="BB34" s="652"/>
      <c r="BC34" s="652"/>
      <c r="BD34" s="652"/>
      <c r="BE34" s="652"/>
      <c r="BF34" s="652"/>
      <c r="BG34" s="652"/>
      <c r="BH34" s="652"/>
      <c r="BI34" s="652"/>
      <c r="BJ34" s="216"/>
    </row>
    <row r="35" spans="1:74" s="167" customFormat="1" ht="12" customHeight="1" x14ac:dyDescent="0.2">
      <c r="A35" s="166"/>
      <c r="B35" s="957" t="s">
        <v>1301</v>
      </c>
      <c r="C35" s="1000"/>
      <c r="D35" s="1000"/>
      <c r="E35" s="1000"/>
      <c r="F35" s="1000"/>
      <c r="G35" s="1000"/>
      <c r="H35" s="1000"/>
      <c r="I35" s="1000"/>
      <c r="J35" s="1000"/>
      <c r="K35" s="1000"/>
      <c r="L35" s="1000"/>
      <c r="M35" s="1000"/>
      <c r="N35" s="1000"/>
      <c r="O35" s="1000"/>
      <c r="P35" s="1000"/>
      <c r="Q35" s="958"/>
      <c r="R35" s="618"/>
      <c r="AY35" s="652"/>
      <c r="AZ35" s="652"/>
      <c r="BA35" s="652"/>
      <c r="BB35" s="652"/>
      <c r="BC35" s="652"/>
      <c r="BD35" s="652"/>
      <c r="BE35" s="652"/>
      <c r="BF35" s="652"/>
      <c r="BG35" s="652"/>
      <c r="BH35" s="652"/>
      <c r="BI35" s="652"/>
      <c r="BJ35" s="216"/>
    </row>
    <row r="36" spans="1:74" s="167" customFormat="1" ht="12" customHeight="1" x14ac:dyDescent="0.15">
      <c r="A36" s="2"/>
      <c r="B36" s="957"/>
      <c r="C36" s="911"/>
      <c r="D36" s="911"/>
      <c r="E36" s="911"/>
      <c r="F36" s="911"/>
      <c r="G36" s="911"/>
      <c r="H36" s="911"/>
      <c r="I36" s="911"/>
      <c r="J36" s="911"/>
      <c r="K36" s="911"/>
      <c r="L36" s="911"/>
      <c r="M36" s="911"/>
      <c r="N36" s="911"/>
      <c r="O36" s="911"/>
      <c r="P36" s="911"/>
      <c r="Q36" s="911"/>
      <c r="AY36" s="652"/>
      <c r="AZ36" s="652"/>
      <c r="BA36" s="652"/>
      <c r="BB36" s="652"/>
      <c r="BC36" s="652"/>
      <c r="BD36" s="652"/>
      <c r="BE36" s="652"/>
      <c r="BF36" s="652"/>
      <c r="BG36" s="652"/>
      <c r="BH36" s="652"/>
      <c r="BI36" s="652"/>
      <c r="BJ36" s="216"/>
    </row>
    <row r="37" spans="1:74" s="167" customFormat="1" ht="12" customHeight="1" x14ac:dyDescent="0.15">
      <c r="A37" s="2"/>
      <c r="B37" s="1044"/>
      <c r="C37" s="911"/>
      <c r="D37" s="911"/>
      <c r="E37" s="911"/>
      <c r="F37" s="911"/>
      <c r="G37" s="911"/>
      <c r="H37" s="911"/>
      <c r="I37" s="911"/>
      <c r="J37" s="911"/>
      <c r="K37" s="911"/>
      <c r="L37" s="911"/>
      <c r="M37" s="911"/>
      <c r="N37" s="911"/>
      <c r="O37" s="911"/>
      <c r="P37" s="911"/>
      <c r="Q37" s="911"/>
      <c r="AY37" s="652"/>
      <c r="AZ37" s="652"/>
      <c r="BA37" s="652"/>
      <c r="BB37" s="652"/>
      <c r="BC37" s="652"/>
      <c r="BD37" s="652"/>
      <c r="BE37" s="652"/>
      <c r="BF37" s="652"/>
      <c r="BG37" s="652"/>
      <c r="BH37" s="652"/>
      <c r="BI37" s="652"/>
      <c r="BJ37" s="216"/>
    </row>
    <row r="38" spans="1:74" s="168" customFormat="1" ht="12" customHeight="1" x14ac:dyDescent="0.15">
      <c r="A38" s="2"/>
      <c r="B38" s="326"/>
      <c r="C38" s="541"/>
      <c r="D38" s="541"/>
      <c r="E38" s="541"/>
      <c r="F38" s="541"/>
      <c r="G38" s="541"/>
      <c r="H38" s="541"/>
      <c r="I38" s="541"/>
      <c r="J38" s="541"/>
      <c r="K38" s="541"/>
      <c r="L38" s="541"/>
      <c r="M38" s="541"/>
      <c r="N38" s="541"/>
      <c r="O38" s="541"/>
      <c r="P38" s="541"/>
      <c r="Q38" s="541"/>
      <c r="AY38" s="652"/>
      <c r="AZ38" s="652"/>
      <c r="BA38" s="652"/>
      <c r="BB38" s="652"/>
      <c r="BC38" s="652"/>
      <c r="BD38" s="652"/>
      <c r="BE38" s="652"/>
      <c r="BF38" s="652"/>
      <c r="BG38" s="652"/>
      <c r="BH38" s="652"/>
      <c r="BI38" s="652"/>
      <c r="BJ38" s="217"/>
    </row>
    <row r="39" spans="1:74" ht="12.75" x14ac:dyDescent="0.15">
      <c r="B39" s="957"/>
      <c r="C39" s="960"/>
      <c r="D39" s="960"/>
      <c r="E39" s="960"/>
      <c r="F39" s="960"/>
      <c r="G39" s="960"/>
      <c r="H39" s="960"/>
      <c r="I39" s="960"/>
      <c r="J39" s="960"/>
      <c r="K39" s="960"/>
      <c r="L39" s="960"/>
      <c r="M39" s="960"/>
      <c r="N39" s="960"/>
      <c r="O39" s="960"/>
      <c r="P39" s="960"/>
      <c r="Q39" s="911"/>
      <c r="BD39" s="651"/>
      <c r="BE39" s="651"/>
      <c r="BF39" s="651"/>
      <c r="BK39" s="146"/>
      <c r="BL39" s="146"/>
      <c r="BM39" s="146"/>
      <c r="BN39" s="146"/>
      <c r="BO39" s="146"/>
      <c r="BP39" s="146"/>
      <c r="BQ39" s="146"/>
      <c r="BR39" s="146"/>
      <c r="BS39" s="146"/>
      <c r="BT39" s="146"/>
      <c r="BU39" s="146"/>
      <c r="BV39" s="146"/>
    </row>
    <row r="40" spans="1:74" ht="12.75" x14ac:dyDescent="0.15">
      <c r="B40" s="1048"/>
      <c r="C40" s="958"/>
      <c r="D40" s="958"/>
      <c r="E40" s="958"/>
      <c r="F40" s="958"/>
      <c r="G40" s="958"/>
      <c r="H40" s="958"/>
      <c r="I40" s="958"/>
      <c r="J40" s="958"/>
      <c r="K40" s="958"/>
      <c r="L40" s="958"/>
      <c r="M40" s="958"/>
      <c r="N40" s="958"/>
      <c r="O40" s="958"/>
      <c r="P40" s="958"/>
      <c r="Q40" s="911"/>
      <c r="BK40" s="146"/>
      <c r="BL40" s="146"/>
      <c r="BM40" s="146"/>
      <c r="BN40" s="146"/>
      <c r="BO40" s="146"/>
      <c r="BP40" s="146"/>
      <c r="BQ40" s="146"/>
      <c r="BR40" s="146"/>
      <c r="BS40" s="146"/>
      <c r="BT40" s="146"/>
      <c r="BU40" s="146"/>
      <c r="BV40" s="146"/>
    </row>
    <row r="41" spans="1:74" ht="12.75" x14ac:dyDescent="0.15">
      <c r="B41" s="955"/>
      <c r="C41" s="911"/>
      <c r="D41" s="911"/>
      <c r="E41" s="911"/>
      <c r="F41" s="911"/>
      <c r="G41" s="911"/>
      <c r="H41" s="911"/>
      <c r="I41" s="911"/>
      <c r="J41" s="911"/>
      <c r="K41" s="911"/>
      <c r="L41" s="911"/>
      <c r="M41" s="911"/>
      <c r="N41" s="911"/>
      <c r="O41" s="911"/>
      <c r="P41" s="911"/>
      <c r="Q41" s="911"/>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B40:Q40"/>
    <mergeCell ref="B41:Q41"/>
    <mergeCell ref="B30:Q30"/>
    <mergeCell ref="B34:R34"/>
    <mergeCell ref="B33:Q33"/>
    <mergeCell ref="B35:Q35"/>
    <mergeCell ref="B36:Q36"/>
    <mergeCell ref="B37:Q37"/>
    <mergeCell ref="B39:Q39"/>
    <mergeCell ref="AY3:BJ3"/>
    <mergeCell ref="BK3:BV3"/>
    <mergeCell ref="B31:Q31"/>
    <mergeCell ref="B32:Q32"/>
    <mergeCell ref="A1:A2"/>
    <mergeCell ref="B1:AL1"/>
    <mergeCell ref="C3:N3"/>
    <mergeCell ref="O3:Z3"/>
    <mergeCell ref="AA3:AL3"/>
    <mergeCell ref="AM3:AX3"/>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T5" transitionEvaluation="1" transitionEntry="1">
    <pageSetUpPr fitToPage="1"/>
  </sheetPr>
  <dimension ref="A1:BV145"/>
  <sheetViews>
    <sheetView showGridLines="0" zoomScaleNormal="100" workbookViewId="0">
      <pane xSplit="2" ySplit="4" topLeftCell="AT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0.5703125" style="7" bestFit="1" customWidth="1"/>
    <col min="2" max="2" width="56.5703125" style="7" customWidth="1"/>
    <col min="3" max="12" width="6.5703125" style="7" customWidth="1"/>
    <col min="13" max="13" width="7.42578125" style="7" customWidth="1"/>
    <col min="14" max="50" width="6.5703125" style="7" customWidth="1"/>
    <col min="51" max="55" width="6.5703125" style="823" customWidth="1"/>
    <col min="56" max="58" width="6.5703125" style="632" customWidth="1"/>
    <col min="59" max="61" width="6.5703125" style="823" customWidth="1"/>
    <col min="62" max="62" width="6.5703125" style="131" customWidth="1"/>
    <col min="63" max="74" width="6.5703125" style="7" customWidth="1"/>
    <col min="75" max="16384" width="9.5703125" style="7"/>
  </cols>
  <sheetData>
    <row r="1" spans="1:74" ht="12.75" x14ac:dyDescent="0.2">
      <c r="A1" s="931" t="s">
        <v>478</v>
      </c>
      <c r="B1" s="933" t="s">
        <v>141</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row>
    <row r="2" spans="1:74" s="8" customFormat="1" ht="12.75" x14ac:dyDescent="0.2">
      <c r="A2" s="932"/>
      <c r="B2" s="222" t="str">
        <f>"U.S. Energy Information Administration  |  Short-Term Energy Outlook  - "&amp;Dates!D1</f>
        <v>U.S. Energy Information Administration  |  Short-Term Energy Outlook  - February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13"/>
      <c r="B5" s="14" t="s">
        <v>753</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96"/>
      <c r="AZ5" s="856"/>
      <c r="BA5" s="856"/>
      <c r="BB5" s="856"/>
      <c r="BC5" s="856"/>
      <c r="BD5" s="857"/>
      <c r="BE5" s="857"/>
      <c r="BF5" s="857"/>
      <c r="BG5" s="857"/>
      <c r="BH5" s="350"/>
      <c r="BI5" s="350"/>
      <c r="BJ5" s="350"/>
      <c r="BK5" s="350"/>
      <c r="BL5" s="350"/>
      <c r="BM5" s="350"/>
      <c r="BN5" s="350"/>
      <c r="BO5" s="350"/>
      <c r="BP5" s="350"/>
      <c r="BQ5" s="350"/>
      <c r="BR5" s="350"/>
      <c r="BS5" s="350"/>
      <c r="BT5" s="350"/>
      <c r="BU5" s="350"/>
      <c r="BV5" s="350"/>
    </row>
    <row r="6" spans="1:74" ht="11.1"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96"/>
      <c r="AZ6" s="856"/>
      <c r="BA6" s="856"/>
      <c r="BB6" s="856"/>
      <c r="BC6" s="856"/>
      <c r="BD6" s="857"/>
      <c r="BE6" s="857"/>
      <c r="BF6" s="857"/>
      <c r="BG6" s="857"/>
      <c r="BH6" s="350"/>
      <c r="BI6" s="350"/>
      <c r="BJ6" s="350"/>
      <c r="BK6" s="350"/>
      <c r="BL6" s="350"/>
      <c r="BM6" s="350" t="s">
        <v>540</v>
      </c>
      <c r="BN6" s="350"/>
      <c r="BO6" s="350"/>
      <c r="BP6" s="350"/>
      <c r="BQ6" s="350"/>
      <c r="BR6" s="350"/>
      <c r="BS6" s="350"/>
      <c r="BT6" s="350"/>
      <c r="BU6" s="350"/>
      <c r="BV6" s="350"/>
    </row>
    <row r="7" spans="1:74" ht="11.1" customHeight="1" x14ac:dyDescent="0.2">
      <c r="A7" s="13"/>
      <c r="B7" s="361" t="s">
        <v>63</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96"/>
      <c r="AZ7" s="858"/>
      <c r="BA7" s="856"/>
      <c r="BB7" s="856"/>
      <c r="BC7" s="856"/>
      <c r="BD7" s="857"/>
      <c r="BE7" s="857"/>
      <c r="BF7" s="857"/>
      <c r="BG7" s="857"/>
      <c r="BH7" s="350"/>
      <c r="BI7" s="350"/>
      <c r="BJ7" s="350"/>
      <c r="BK7" s="350"/>
      <c r="BL7" s="350"/>
      <c r="BM7" s="350"/>
      <c r="BN7" s="350"/>
      <c r="BO7" s="350"/>
      <c r="BP7" s="350"/>
      <c r="BQ7" s="350"/>
      <c r="BR7" s="350"/>
      <c r="BS7" s="351"/>
      <c r="BT7" s="350"/>
      <c r="BU7" s="350"/>
      <c r="BV7" s="350"/>
    </row>
    <row r="8" spans="1:74" ht="11.1" customHeight="1" x14ac:dyDescent="0.2">
      <c r="A8" s="13" t="s">
        <v>232</v>
      </c>
      <c r="B8" s="362" t="s">
        <v>52</v>
      </c>
      <c r="C8" s="341">
        <v>11.450569</v>
      </c>
      <c r="D8" s="341">
        <v>11.465123999999999</v>
      </c>
      <c r="E8" s="341">
        <v>11.888377999999999</v>
      </c>
      <c r="F8" s="341">
        <v>11.82958</v>
      </c>
      <c r="G8" s="341">
        <v>11.757607</v>
      </c>
      <c r="H8" s="341">
        <v>11.919069</v>
      </c>
      <c r="I8" s="341">
        <v>12.008948</v>
      </c>
      <c r="J8" s="341">
        <v>12.134452</v>
      </c>
      <c r="K8" s="341">
        <v>12.429211</v>
      </c>
      <c r="L8" s="341">
        <v>12.441943</v>
      </c>
      <c r="M8" s="341">
        <v>12.493145</v>
      </c>
      <c r="N8" s="341">
        <v>12.201518</v>
      </c>
      <c r="O8" s="341">
        <v>12.640105</v>
      </c>
      <c r="P8" s="341">
        <v>12.620922999999999</v>
      </c>
      <c r="Q8" s="341">
        <v>12.867153999999999</v>
      </c>
      <c r="R8" s="341">
        <v>12.734163000000001</v>
      </c>
      <c r="S8" s="341">
        <v>12.73226</v>
      </c>
      <c r="T8" s="341">
        <v>12.787032999999999</v>
      </c>
      <c r="U8" s="341">
        <v>12.912464</v>
      </c>
      <c r="V8" s="341">
        <v>12.999148999999999</v>
      </c>
      <c r="W8" s="341">
        <v>13.17794</v>
      </c>
      <c r="X8" s="341">
        <v>13.213355</v>
      </c>
      <c r="Y8" s="341">
        <v>13.315652999999999</v>
      </c>
      <c r="Z8" s="341">
        <v>13.29698</v>
      </c>
      <c r="AA8" s="341">
        <v>12.517327999999999</v>
      </c>
      <c r="AB8" s="341">
        <v>13.128899000000001</v>
      </c>
      <c r="AC8" s="341">
        <v>13.190308999999999</v>
      </c>
      <c r="AD8" s="341">
        <v>13.313839</v>
      </c>
      <c r="AE8" s="341">
        <v>13.256073000000001</v>
      </c>
      <c r="AF8" s="341">
        <v>13.251652</v>
      </c>
      <c r="AG8" s="341">
        <v>13.21224</v>
      </c>
      <c r="AH8" s="341">
        <v>13.41051</v>
      </c>
      <c r="AI8" s="341">
        <v>13.170586</v>
      </c>
      <c r="AJ8" s="341">
        <v>13.529911999999999</v>
      </c>
      <c r="AK8" s="341">
        <v>13.395830999999999</v>
      </c>
      <c r="AL8" s="341">
        <v>13.437274</v>
      </c>
      <c r="AM8" s="341">
        <v>13.140373</v>
      </c>
      <c r="AN8" s="341">
        <v>13.239549999999999</v>
      </c>
      <c r="AO8" s="341">
        <v>13.452956</v>
      </c>
      <c r="AP8" s="341">
        <v>13.465611000000001</v>
      </c>
      <c r="AQ8" s="341">
        <v>13.446565</v>
      </c>
      <c r="AR8" s="341">
        <v>13.610484</v>
      </c>
      <c r="AS8" s="341">
        <v>13.707281</v>
      </c>
      <c r="AT8" s="341">
        <v>13.810121000000001</v>
      </c>
      <c r="AU8" s="341">
        <v>13.838779000000001</v>
      </c>
      <c r="AV8" s="341">
        <v>13.870431</v>
      </c>
      <c r="AW8" s="341">
        <v>13.77027829</v>
      </c>
      <c r="AX8" s="341">
        <v>13.849107399999999</v>
      </c>
      <c r="AY8" s="897">
        <v>13.54481384</v>
      </c>
      <c r="AZ8" s="352">
        <v>13.729559999999999</v>
      </c>
      <c r="BA8" s="352">
        <v>13.737209999999999</v>
      </c>
      <c r="BB8" s="352">
        <v>13.706020000000001</v>
      </c>
      <c r="BC8" s="352">
        <v>13.665150000000001</v>
      </c>
      <c r="BD8" s="352">
        <v>13.63397</v>
      </c>
      <c r="BE8" s="352">
        <v>13.57579</v>
      </c>
      <c r="BF8" s="352">
        <v>13.551769999999999</v>
      </c>
      <c r="BG8" s="352">
        <v>13.40878</v>
      </c>
      <c r="BH8" s="352">
        <v>13.47486</v>
      </c>
      <c r="BI8" s="352">
        <v>13.60352</v>
      </c>
      <c r="BJ8" s="352">
        <v>13.589689999999999</v>
      </c>
      <c r="BK8" s="352">
        <v>13.566789999999999</v>
      </c>
      <c r="BL8" s="352">
        <v>13.461209999999999</v>
      </c>
      <c r="BM8" s="352">
        <v>13.49206</v>
      </c>
      <c r="BN8" s="352">
        <v>13.446999999999999</v>
      </c>
      <c r="BO8" s="352">
        <v>13.39235</v>
      </c>
      <c r="BP8" s="352">
        <v>13.345269999999999</v>
      </c>
      <c r="BQ8" s="352">
        <v>13.262409999999999</v>
      </c>
      <c r="BR8" s="352">
        <v>13.230230000000001</v>
      </c>
      <c r="BS8" s="352">
        <v>13.105729999999999</v>
      </c>
      <c r="BT8" s="352">
        <v>13.15461</v>
      </c>
      <c r="BU8" s="352">
        <v>13.222989999999999</v>
      </c>
      <c r="BV8" s="352">
        <v>13.211370000000001</v>
      </c>
    </row>
    <row r="9" spans="1:74" ht="11.1"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97"/>
      <c r="AZ9" s="352"/>
      <c r="BA9" s="352"/>
      <c r="BB9" s="352"/>
      <c r="BC9" s="352"/>
      <c r="BD9" s="352"/>
      <c r="BE9" s="352"/>
      <c r="BF9" s="352"/>
      <c r="BG9" s="352"/>
      <c r="BH9" s="352"/>
      <c r="BI9" s="352"/>
      <c r="BJ9" s="352"/>
      <c r="BK9" s="352"/>
      <c r="BL9" s="352"/>
      <c r="BM9" s="352"/>
      <c r="BN9" s="352"/>
      <c r="BO9" s="352"/>
      <c r="BP9" s="352"/>
      <c r="BQ9" s="352"/>
      <c r="BR9" s="352"/>
      <c r="BS9" s="352"/>
      <c r="BT9" s="352"/>
      <c r="BU9" s="352"/>
      <c r="BV9" s="352"/>
    </row>
    <row r="10" spans="1:74" ht="11.1" customHeight="1" x14ac:dyDescent="0.2">
      <c r="A10" s="13"/>
      <c r="B10" s="361" t="s">
        <v>759</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98"/>
      <c r="AZ10" s="353"/>
      <c r="BA10" s="353"/>
      <c r="BB10" s="353"/>
      <c r="BC10" s="353"/>
      <c r="BD10" s="353"/>
      <c r="BE10" s="353"/>
      <c r="BF10" s="353"/>
      <c r="BG10" s="353"/>
      <c r="BH10" s="353"/>
      <c r="BI10" s="353"/>
      <c r="BJ10" s="353"/>
      <c r="BK10" s="353"/>
      <c r="BL10" s="353"/>
      <c r="BM10" s="353"/>
      <c r="BN10" s="353"/>
      <c r="BO10" s="353"/>
      <c r="BP10" s="353"/>
      <c r="BQ10" s="353"/>
      <c r="BR10" s="353"/>
      <c r="BS10" s="353"/>
      <c r="BT10" s="353"/>
      <c r="BU10" s="353"/>
      <c r="BV10" s="353"/>
    </row>
    <row r="11" spans="1:74" ht="11.1" customHeight="1" x14ac:dyDescent="0.2">
      <c r="A11" s="13" t="s">
        <v>259</v>
      </c>
      <c r="B11" s="362" t="s">
        <v>53</v>
      </c>
      <c r="C11" s="343">
        <v>95.189354839999993</v>
      </c>
      <c r="D11" s="343">
        <v>96.099785710000006</v>
      </c>
      <c r="E11" s="343">
        <v>97.676806450000001</v>
      </c>
      <c r="F11" s="343">
        <v>98.637933329999996</v>
      </c>
      <c r="G11" s="343">
        <v>98.706225810000007</v>
      </c>
      <c r="H11" s="343">
        <v>99.000966669999997</v>
      </c>
      <c r="I11" s="343">
        <v>99.790580649999995</v>
      </c>
      <c r="J11" s="343">
        <v>100.4380323</v>
      </c>
      <c r="K11" s="343">
        <v>101.9952</v>
      </c>
      <c r="L11" s="343">
        <v>101.81396770000001</v>
      </c>
      <c r="M11" s="343">
        <v>101.9417</v>
      </c>
      <c r="N11" s="343">
        <v>100.4775807</v>
      </c>
      <c r="O11" s="343">
        <v>102.0464839</v>
      </c>
      <c r="P11" s="343">
        <v>101.7848929</v>
      </c>
      <c r="Q11" s="343">
        <v>103.2138387</v>
      </c>
      <c r="R11" s="343">
        <v>102.2997333</v>
      </c>
      <c r="S11" s="343">
        <v>103.4955484</v>
      </c>
      <c r="T11" s="343">
        <v>103.1194</v>
      </c>
      <c r="U11" s="343">
        <v>103.3388387</v>
      </c>
      <c r="V11" s="343">
        <v>104.05980649999999</v>
      </c>
      <c r="W11" s="343">
        <v>104.18313329999999</v>
      </c>
      <c r="X11" s="343">
        <v>104.06154840000001</v>
      </c>
      <c r="Y11" s="343">
        <v>105.5497</v>
      </c>
      <c r="Z11" s="343">
        <v>105.5493548</v>
      </c>
      <c r="AA11" s="343">
        <v>103.43012899999999</v>
      </c>
      <c r="AB11" s="343">
        <v>105.9021724</v>
      </c>
      <c r="AC11" s="343">
        <v>102.5978065</v>
      </c>
      <c r="AD11" s="343">
        <v>101.6829</v>
      </c>
      <c r="AE11" s="343">
        <v>101.5013871</v>
      </c>
      <c r="AF11" s="343">
        <v>102.7699667</v>
      </c>
      <c r="AG11" s="343">
        <v>104.1187097</v>
      </c>
      <c r="AH11" s="343">
        <v>103.0499032</v>
      </c>
      <c r="AI11" s="343">
        <v>101.79993330000001</v>
      </c>
      <c r="AJ11" s="343">
        <v>102.8867742</v>
      </c>
      <c r="AK11" s="343">
        <v>102.99290000000001</v>
      </c>
      <c r="AL11" s="343">
        <v>105.5787097</v>
      </c>
      <c r="AM11" s="343">
        <v>104.3723871</v>
      </c>
      <c r="AN11" s="343">
        <v>104.96410710000001</v>
      </c>
      <c r="AO11" s="343">
        <v>107.44990319999999</v>
      </c>
      <c r="AP11" s="343">
        <v>107.0294</v>
      </c>
      <c r="AQ11" s="343">
        <v>106.6358065</v>
      </c>
      <c r="AR11" s="343">
        <v>107.5452667</v>
      </c>
      <c r="AS11" s="343">
        <v>108.20987100000001</v>
      </c>
      <c r="AT11" s="343">
        <v>108.7514516</v>
      </c>
      <c r="AU11" s="343">
        <v>108.2717</v>
      </c>
      <c r="AV11" s="343">
        <v>107.18722579999999</v>
      </c>
      <c r="AW11" s="343">
        <v>110.37909999999999</v>
      </c>
      <c r="AX11" s="343">
        <v>110.39109999999999</v>
      </c>
      <c r="AY11" s="899">
        <v>106.6819</v>
      </c>
      <c r="AZ11" s="354">
        <v>110.2795</v>
      </c>
      <c r="BA11" s="354">
        <v>110.24639999999999</v>
      </c>
      <c r="BB11" s="354">
        <v>109.9329</v>
      </c>
      <c r="BC11" s="354">
        <v>109.8026</v>
      </c>
      <c r="BD11" s="354">
        <v>109.91379999999999</v>
      </c>
      <c r="BE11" s="354">
        <v>110.1344</v>
      </c>
      <c r="BF11" s="354">
        <v>110.35720000000001</v>
      </c>
      <c r="BG11" s="354">
        <v>110.19240000000001</v>
      </c>
      <c r="BH11" s="354">
        <v>110.31699999999999</v>
      </c>
      <c r="BI11" s="354">
        <v>110.7153</v>
      </c>
      <c r="BJ11" s="354">
        <v>111.12309999999999</v>
      </c>
      <c r="BK11" s="354">
        <v>111.02460000000001</v>
      </c>
      <c r="BL11" s="354">
        <v>109.72669999999999</v>
      </c>
      <c r="BM11" s="354">
        <v>110.71259999999999</v>
      </c>
      <c r="BN11" s="354">
        <v>110.8189</v>
      </c>
      <c r="BO11" s="354">
        <v>110.7842</v>
      </c>
      <c r="BP11" s="354">
        <v>110.84869999999999</v>
      </c>
      <c r="BQ11" s="354">
        <v>111.11799999999999</v>
      </c>
      <c r="BR11" s="354">
        <v>111.2032</v>
      </c>
      <c r="BS11" s="354">
        <v>111.4378</v>
      </c>
      <c r="BT11" s="354">
        <v>111.87560000000001</v>
      </c>
      <c r="BU11" s="354">
        <v>112.3436</v>
      </c>
      <c r="BV11" s="354">
        <v>112.9096</v>
      </c>
    </row>
    <row r="12" spans="1:74" ht="11.1"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97"/>
      <c r="AZ12" s="352"/>
      <c r="BA12" s="352"/>
      <c r="BB12" s="352"/>
      <c r="BC12" s="352"/>
      <c r="BD12" s="352"/>
      <c r="BE12" s="352"/>
      <c r="BF12" s="352"/>
      <c r="BG12" s="352"/>
      <c r="BH12" s="352"/>
      <c r="BI12" s="352"/>
      <c r="BJ12" s="352"/>
      <c r="BK12" s="352"/>
      <c r="BL12" s="352"/>
      <c r="BM12" s="352"/>
      <c r="BN12" s="352"/>
      <c r="BO12" s="352"/>
      <c r="BP12" s="352"/>
      <c r="BQ12" s="352"/>
      <c r="BR12" s="352"/>
      <c r="BS12" s="352"/>
      <c r="BT12" s="352"/>
      <c r="BU12" s="352"/>
      <c r="BV12" s="352"/>
    </row>
    <row r="13" spans="1:74" ht="11.1" customHeight="1" x14ac:dyDescent="0.2">
      <c r="A13" s="13"/>
      <c r="B13" s="361" t="s">
        <v>471</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98"/>
      <c r="AZ13" s="353"/>
      <c r="BA13" s="353"/>
      <c r="BB13" s="353"/>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13" t="s">
        <v>114</v>
      </c>
      <c r="B14" s="362" t="s">
        <v>479</v>
      </c>
      <c r="C14" s="343">
        <v>49.887262999999997</v>
      </c>
      <c r="D14" s="343">
        <v>47.875067000000001</v>
      </c>
      <c r="E14" s="343">
        <v>51.548139999999997</v>
      </c>
      <c r="F14" s="343">
        <v>46.387467999999998</v>
      </c>
      <c r="G14" s="343">
        <v>49.552526</v>
      </c>
      <c r="H14" s="343">
        <v>48.670070000000003</v>
      </c>
      <c r="I14" s="343">
        <v>49.301246999999996</v>
      </c>
      <c r="J14" s="343">
        <v>53.601346999999997</v>
      </c>
      <c r="K14" s="343">
        <v>51.574119000000003</v>
      </c>
      <c r="L14" s="343">
        <v>51.331895000000003</v>
      </c>
      <c r="M14" s="343">
        <v>48.753593000000002</v>
      </c>
      <c r="N14" s="343">
        <v>45.672547000000002</v>
      </c>
      <c r="O14" s="343">
        <v>51.052731999999999</v>
      </c>
      <c r="P14" s="343">
        <v>45.750903999999998</v>
      </c>
      <c r="Q14" s="343">
        <v>52.027268999999997</v>
      </c>
      <c r="R14" s="343">
        <v>47.006179000000003</v>
      </c>
      <c r="S14" s="343">
        <v>48.262134000000003</v>
      </c>
      <c r="T14" s="343">
        <v>47.18356</v>
      </c>
      <c r="U14" s="343">
        <v>46.594642999999998</v>
      </c>
      <c r="V14" s="343">
        <v>50.624502999999997</v>
      </c>
      <c r="W14" s="343">
        <v>48.619798000000003</v>
      </c>
      <c r="X14" s="343">
        <v>47.602803999999999</v>
      </c>
      <c r="Y14" s="343">
        <v>47.518639</v>
      </c>
      <c r="Z14" s="343">
        <v>45.710852000000003</v>
      </c>
      <c r="AA14" s="343">
        <v>44.060189000000001</v>
      </c>
      <c r="AB14" s="343">
        <v>44.018887999999997</v>
      </c>
      <c r="AC14" s="343">
        <v>41.815978999999999</v>
      </c>
      <c r="AD14" s="343">
        <v>35.763852999999997</v>
      </c>
      <c r="AE14" s="343">
        <v>39.430148000000003</v>
      </c>
      <c r="AF14" s="343">
        <v>43.069394000000003</v>
      </c>
      <c r="AG14" s="343">
        <v>43.388767000000001</v>
      </c>
      <c r="AH14" s="343">
        <v>47.159948</v>
      </c>
      <c r="AI14" s="343">
        <v>45.772016999999998</v>
      </c>
      <c r="AJ14" s="343">
        <v>44.317433000000001</v>
      </c>
      <c r="AK14" s="343">
        <v>40.984302999999997</v>
      </c>
      <c r="AL14" s="343">
        <v>42.759405000000001</v>
      </c>
      <c r="AM14" s="343">
        <v>44.845035000000003</v>
      </c>
      <c r="AN14" s="343">
        <v>39.706701000000002</v>
      </c>
      <c r="AO14" s="343">
        <v>47.781933000000002</v>
      </c>
      <c r="AP14" s="343">
        <v>41.876334</v>
      </c>
      <c r="AQ14" s="343">
        <v>44.020249</v>
      </c>
      <c r="AR14" s="343">
        <v>42.239888000000001</v>
      </c>
      <c r="AS14" s="343">
        <v>46.958624999999998</v>
      </c>
      <c r="AT14" s="343">
        <v>48.646165000000003</v>
      </c>
      <c r="AU14" s="343">
        <v>45.458542000000001</v>
      </c>
      <c r="AV14" s="343">
        <v>44.760317999999998</v>
      </c>
      <c r="AW14" s="343">
        <v>42.903666999999999</v>
      </c>
      <c r="AX14" s="343">
        <v>43.840071999999999</v>
      </c>
      <c r="AY14" s="899">
        <v>45.803417860000003</v>
      </c>
      <c r="AZ14" s="354">
        <v>42.229939999999999</v>
      </c>
      <c r="BA14" s="354">
        <v>46.774900000000002</v>
      </c>
      <c r="BB14" s="354">
        <v>41.086129999999997</v>
      </c>
      <c r="BC14" s="354">
        <v>43.515389999999996</v>
      </c>
      <c r="BD14" s="354">
        <v>42.755209999999998</v>
      </c>
      <c r="BE14" s="354">
        <v>43.224769999999999</v>
      </c>
      <c r="BF14" s="354">
        <v>46.456600000000002</v>
      </c>
      <c r="BG14" s="354">
        <v>41.77805</v>
      </c>
      <c r="BH14" s="354">
        <v>43.069719999999997</v>
      </c>
      <c r="BI14" s="354">
        <v>41.836300000000001</v>
      </c>
      <c r="BJ14" s="354">
        <v>40.983820000000001</v>
      </c>
      <c r="BK14" s="354">
        <v>45.218589999999999</v>
      </c>
      <c r="BL14" s="354">
        <v>40.256329999999998</v>
      </c>
      <c r="BM14" s="354">
        <v>44.251559999999998</v>
      </c>
      <c r="BN14" s="354">
        <v>38.693199999999997</v>
      </c>
      <c r="BO14" s="354">
        <v>41.46546</v>
      </c>
      <c r="BP14" s="354">
        <v>41.087330000000001</v>
      </c>
      <c r="BQ14" s="354">
        <v>41.862499999999997</v>
      </c>
      <c r="BR14" s="354">
        <v>45.178260000000002</v>
      </c>
      <c r="BS14" s="354">
        <v>40.590649999999997</v>
      </c>
      <c r="BT14" s="354">
        <v>41.931040000000003</v>
      </c>
      <c r="BU14" s="354">
        <v>40.661729999999999</v>
      </c>
      <c r="BV14" s="354">
        <v>39.629170000000002</v>
      </c>
    </row>
    <row r="15" spans="1:74" ht="11.1"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98"/>
      <c r="AZ15" s="353"/>
      <c r="BA15" s="353"/>
      <c r="BB15" s="353"/>
      <c r="BC15" s="353"/>
      <c r="BD15" s="353"/>
      <c r="BE15" s="353"/>
      <c r="BF15" s="353"/>
      <c r="BG15" s="353"/>
      <c r="BH15" s="353"/>
      <c r="BI15" s="353"/>
      <c r="BJ15" s="353"/>
      <c r="BK15" s="353"/>
      <c r="BL15" s="353"/>
      <c r="BM15" s="353"/>
      <c r="BN15" s="353"/>
      <c r="BO15" s="353"/>
      <c r="BP15" s="353"/>
      <c r="BQ15" s="353"/>
      <c r="BR15" s="353"/>
      <c r="BS15" s="353"/>
      <c r="BT15" s="353"/>
      <c r="BU15" s="353"/>
      <c r="BV15" s="353"/>
    </row>
    <row r="16" spans="1:74" ht="11.1" customHeight="1" x14ac:dyDescent="0.2">
      <c r="A16" s="10"/>
      <c r="B16" s="14" t="s">
        <v>472</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98"/>
      <c r="AZ16" s="353"/>
      <c r="BA16" s="353"/>
      <c r="BB16" s="353"/>
      <c r="BC16" s="353"/>
      <c r="BD16" s="353"/>
      <c r="BE16" s="353"/>
      <c r="BF16" s="353"/>
      <c r="BG16" s="353"/>
      <c r="BH16" s="353"/>
      <c r="BI16" s="353"/>
      <c r="BJ16" s="353"/>
      <c r="BK16" s="353"/>
      <c r="BL16" s="353"/>
      <c r="BM16" s="353"/>
      <c r="BN16" s="353"/>
      <c r="BO16" s="353"/>
      <c r="BP16" s="353"/>
      <c r="BQ16" s="353"/>
      <c r="BR16" s="353"/>
      <c r="BS16" s="353"/>
      <c r="BT16" s="353"/>
      <c r="BU16" s="353"/>
      <c r="BV16" s="353"/>
    </row>
    <row r="17" spans="1:74" ht="11.1"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98"/>
      <c r="AZ17" s="353"/>
      <c r="BA17" s="353"/>
      <c r="BB17" s="353"/>
      <c r="BC17" s="353"/>
      <c r="BD17" s="353"/>
      <c r="BE17" s="353"/>
      <c r="BF17" s="353"/>
      <c r="BG17" s="353"/>
      <c r="BH17" s="353"/>
      <c r="BI17" s="353"/>
      <c r="BJ17" s="353"/>
      <c r="BK17" s="353"/>
      <c r="BL17" s="353"/>
      <c r="BM17" s="353"/>
      <c r="BN17" s="353"/>
      <c r="BO17" s="353"/>
      <c r="BP17" s="353"/>
      <c r="BQ17" s="353"/>
      <c r="BR17" s="353"/>
      <c r="BS17" s="353"/>
      <c r="BT17" s="353"/>
      <c r="BU17" s="353"/>
      <c r="BV17" s="353"/>
    </row>
    <row r="18" spans="1:74" ht="11.1" customHeight="1" x14ac:dyDescent="0.2">
      <c r="A18" s="10"/>
      <c r="B18" s="361" t="s">
        <v>260</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900"/>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ht="11.1" customHeight="1" x14ac:dyDescent="0.2">
      <c r="A19" s="13" t="s">
        <v>246</v>
      </c>
      <c r="B19" s="362" t="s">
        <v>52</v>
      </c>
      <c r="C19" s="341">
        <v>19.613111</v>
      </c>
      <c r="D19" s="341">
        <v>20.190412999999999</v>
      </c>
      <c r="E19" s="341">
        <v>20.483485999999999</v>
      </c>
      <c r="F19" s="341">
        <v>19.727340999999999</v>
      </c>
      <c r="G19" s="341">
        <v>19.839566999999999</v>
      </c>
      <c r="H19" s="341">
        <v>20.433236999999998</v>
      </c>
      <c r="I19" s="341">
        <v>19.925560999999998</v>
      </c>
      <c r="J19" s="341">
        <v>20.265028999999998</v>
      </c>
      <c r="K19" s="341">
        <v>20.129058000000001</v>
      </c>
      <c r="L19" s="341">
        <v>20.006618</v>
      </c>
      <c r="M19" s="341">
        <v>20.214213999999998</v>
      </c>
      <c r="N19" s="341">
        <v>19.327209</v>
      </c>
      <c r="O19" s="341">
        <v>19.353483000000001</v>
      </c>
      <c r="P19" s="341">
        <v>19.941524000000001</v>
      </c>
      <c r="Q19" s="341">
        <v>20.207293</v>
      </c>
      <c r="R19" s="341">
        <v>19.971914999999999</v>
      </c>
      <c r="S19" s="341">
        <v>20.323443000000001</v>
      </c>
      <c r="T19" s="341">
        <v>20.755185999999998</v>
      </c>
      <c r="U19" s="341">
        <v>20.042788999999999</v>
      </c>
      <c r="V19" s="341">
        <v>20.767872000000001</v>
      </c>
      <c r="W19" s="341">
        <v>20.154582999999999</v>
      </c>
      <c r="X19" s="341">
        <v>20.631443999999998</v>
      </c>
      <c r="Y19" s="341">
        <v>20.738980000000002</v>
      </c>
      <c r="Z19" s="341">
        <v>20.396183000000001</v>
      </c>
      <c r="AA19" s="341">
        <v>19.789279000000001</v>
      </c>
      <c r="AB19" s="341">
        <v>19.972377999999999</v>
      </c>
      <c r="AC19" s="341">
        <v>20.011388</v>
      </c>
      <c r="AD19" s="341">
        <v>20.155279</v>
      </c>
      <c r="AE19" s="341">
        <v>20.887834000000002</v>
      </c>
      <c r="AF19" s="341">
        <v>20.536577000000001</v>
      </c>
      <c r="AG19" s="341">
        <v>20.593178000000002</v>
      </c>
      <c r="AH19" s="341">
        <v>20.984949</v>
      </c>
      <c r="AI19" s="341">
        <v>20.356294999999999</v>
      </c>
      <c r="AJ19" s="341">
        <v>21.249372000000001</v>
      </c>
      <c r="AK19" s="341">
        <v>20.367203</v>
      </c>
      <c r="AL19" s="341">
        <v>20.615046</v>
      </c>
      <c r="AM19" s="341">
        <v>20.735623</v>
      </c>
      <c r="AN19" s="341">
        <v>20.225491999999999</v>
      </c>
      <c r="AO19" s="341">
        <v>19.949864000000002</v>
      </c>
      <c r="AP19" s="341">
        <v>20.212610000000002</v>
      </c>
      <c r="AQ19" s="341">
        <v>20.322932000000002</v>
      </c>
      <c r="AR19" s="341">
        <v>21.007194999999999</v>
      </c>
      <c r="AS19" s="341">
        <v>20.984271</v>
      </c>
      <c r="AT19" s="341">
        <v>21.195426000000001</v>
      </c>
      <c r="AU19" s="341">
        <v>20.720068000000001</v>
      </c>
      <c r="AV19" s="341">
        <v>20.846401</v>
      </c>
      <c r="AW19" s="341">
        <v>20.22701</v>
      </c>
      <c r="AX19" s="341">
        <v>20.391983979999999</v>
      </c>
      <c r="AY19" s="897">
        <v>20.413675789999999</v>
      </c>
      <c r="AZ19" s="352">
        <v>20.28276</v>
      </c>
      <c r="BA19" s="352">
        <v>20.195350000000001</v>
      </c>
      <c r="BB19" s="352">
        <v>20.415410000000001</v>
      </c>
      <c r="BC19" s="352">
        <v>20.522649999999999</v>
      </c>
      <c r="BD19" s="352">
        <v>20.87885</v>
      </c>
      <c r="BE19" s="352">
        <v>20.799430000000001</v>
      </c>
      <c r="BF19" s="352">
        <v>21.091200000000001</v>
      </c>
      <c r="BG19" s="352">
        <v>20.450299999999999</v>
      </c>
      <c r="BH19" s="352">
        <v>20.900729999999999</v>
      </c>
      <c r="BI19" s="352">
        <v>20.52393</v>
      </c>
      <c r="BJ19" s="352">
        <v>20.554390000000001</v>
      </c>
      <c r="BK19" s="352">
        <v>20.27394</v>
      </c>
      <c r="BL19" s="352">
        <v>20.348220000000001</v>
      </c>
      <c r="BM19" s="352">
        <v>20.350010000000001</v>
      </c>
      <c r="BN19" s="352">
        <v>20.626010000000001</v>
      </c>
      <c r="BO19" s="352">
        <v>20.744769999999999</v>
      </c>
      <c r="BP19" s="352">
        <v>21.09619</v>
      </c>
      <c r="BQ19" s="352">
        <v>20.805910000000001</v>
      </c>
      <c r="BR19" s="352">
        <v>21.111440000000002</v>
      </c>
      <c r="BS19" s="352">
        <v>20.467680000000001</v>
      </c>
      <c r="BT19" s="352">
        <v>20.903749999999999</v>
      </c>
      <c r="BU19" s="352">
        <v>20.55132</v>
      </c>
      <c r="BV19" s="352">
        <v>20.578230000000001</v>
      </c>
    </row>
    <row r="20" spans="1:74" ht="11.1"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97"/>
      <c r="AZ20" s="352"/>
      <c r="BA20" s="352"/>
      <c r="BB20" s="352"/>
      <c r="BC20" s="352"/>
      <c r="BD20" s="352"/>
      <c r="BE20" s="352"/>
      <c r="BF20" s="352"/>
      <c r="BG20" s="352"/>
      <c r="BH20" s="352"/>
      <c r="BI20" s="352"/>
      <c r="BJ20" s="352"/>
      <c r="BK20" s="352"/>
      <c r="BL20" s="352"/>
      <c r="BM20" s="352"/>
      <c r="BN20" s="352"/>
      <c r="BO20" s="352"/>
      <c r="BP20" s="352"/>
      <c r="BQ20" s="352"/>
      <c r="BR20" s="352"/>
      <c r="BS20" s="352"/>
      <c r="BT20" s="352"/>
      <c r="BU20" s="352"/>
      <c r="BV20" s="352"/>
    </row>
    <row r="21" spans="1:74" ht="11.1" customHeight="1" x14ac:dyDescent="0.2">
      <c r="A21" s="10"/>
      <c r="B21" s="361" t="s">
        <v>314</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901"/>
      <c r="AZ21" s="356"/>
      <c r="BA21" s="356"/>
      <c r="BB21" s="356"/>
      <c r="BC21" s="356"/>
      <c r="BD21" s="356"/>
      <c r="BE21" s="356"/>
      <c r="BF21" s="356"/>
      <c r="BG21" s="356"/>
      <c r="BH21" s="356"/>
      <c r="BI21" s="356"/>
      <c r="BJ21" s="356"/>
      <c r="BK21" s="356"/>
      <c r="BL21" s="356"/>
      <c r="BM21" s="356"/>
      <c r="BN21" s="356"/>
      <c r="BO21" s="356"/>
      <c r="BP21" s="356"/>
      <c r="BQ21" s="356"/>
      <c r="BR21" s="356"/>
      <c r="BS21" s="356"/>
      <c r="BT21" s="356"/>
      <c r="BU21" s="356"/>
      <c r="BV21" s="356"/>
    </row>
    <row r="22" spans="1:74" ht="11.1" customHeight="1" x14ac:dyDescent="0.2">
      <c r="A22" s="13" t="s">
        <v>271</v>
      </c>
      <c r="B22" s="362" t="s">
        <v>53</v>
      </c>
      <c r="C22" s="343">
        <v>115.55025809999999</v>
      </c>
      <c r="D22" s="343">
        <v>109.0154643</v>
      </c>
      <c r="E22" s="343">
        <v>89.734451609999994</v>
      </c>
      <c r="F22" s="343">
        <v>78.606233329999995</v>
      </c>
      <c r="G22" s="343">
        <v>72.265258070000002</v>
      </c>
      <c r="H22" s="343">
        <v>77.236466669999999</v>
      </c>
      <c r="I22" s="343">
        <v>83.535548390000002</v>
      </c>
      <c r="J22" s="343">
        <v>82.796806450000005</v>
      </c>
      <c r="K22" s="343">
        <v>76.451033330000001</v>
      </c>
      <c r="L22" s="343">
        <v>76.20719355</v>
      </c>
      <c r="M22" s="343">
        <v>92.298199999999994</v>
      </c>
      <c r="N22" s="343">
        <v>108.9980968</v>
      </c>
      <c r="O22" s="343">
        <v>107.1855161</v>
      </c>
      <c r="P22" s="343">
        <v>105.8762143</v>
      </c>
      <c r="Q22" s="343">
        <v>97.627516130000004</v>
      </c>
      <c r="R22" s="343">
        <v>80.94326667</v>
      </c>
      <c r="S22" s="343">
        <v>74.845903230000005</v>
      </c>
      <c r="T22" s="343">
        <v>78.971366669999995</v>
      </c>
      <c r="U22" s="343">
        <v>86.207322579999996</v>
      </c>
      <c r="V22" s="343">
        <v>86.409451610000005</v>
      </c>
      <c r="W22" s="343">
        <v>79.385666670000006</v>
      </c>
      <c r="X22" s="343">
        <v>78.918645159999997</v>
      </c>
      <c r="Y22" s="343">
        <v>94.372633329999999</v>
      </c>
      <c r="Z22" s="343">
        <v>102.50525810000001</v>
      </c>
      <c r="AA22" s="343">
        <v>120.4084584</v>
      </c>
      <c r="AB22" s="343">
        <v>102.5232757</v>
      </c>
      <c r="AC22" s="343">
        <v>90.45000478</v>
      </c>
      <c r="AD22" s="343">
        <v>80.131969900000001</v>
      </c>
      <c r="AE22" s="343">
        <v>75.5919569</v>
      </c>
      <c r="AF22" s="343">
        <v>81.080207099999996</v>
      </c>
      <c r="AG22" s="343">
        <v>88.602843390000004</v>
      </c>
      <c r="AH22" s="343">
        <v>87.942371030000004</v>
      </c>
      <c r="AI22" s="343">
        <v>80.619891699999997</v>
      </c>
      <c r="AJ22" s="343">
        <v>78.623886229999997</v>
      </c>
      <c r="AK22" s="343">
        <v>90.417965199999998</v>
      </c>
      <c r="AL22" s="343">
        <v>108.5912668</v>
      </c>
      <c r="AM22" s="343">
        <v>126.5526977</v>
      </c>
      <c r="AN22" s="343">
        <v>115.6046796</v>
      </c>
      <c r="AO22" s="343">
        <v>89.091261739999993</v>
      </c>
      <c r="AP22" s="343">
        <v>79.397391999999996</v>
      </c>
      <c r="AQ22" s="343">
        <v>74.543309100000002</v>
      </c>
      <c r="AR22" s="343">
        <v>80.62562466</v>
      </c>
      <c r="AS22" s="343">
        <v>87.784929899999995</v>
      </c>
      <c r="AT22" s="343">
        <v>85.295724969999995</v>
      </c>
      <c r="AU22" s="343">
        <v>80.84998933</v>
      </c>
      <c r="AV22" s="343">
        <v>78.724320579999997</v>
      </c>
      <c r="AW22" s="343">
        <v>91.729598530000004</v>
      </c>
      <c r="AX22" s="343">
        <v>110.0252761</v>
      </c>
      <c r="AY22" s="899">
        <v>121.9040591</v>
      </c>
      <c r="AZ22" s="354">
        <v>112.931</v>
      </c>
      <c r="BA22" s="354">
        <v>93.137739999999994</v>
      </c>
      <c r="BB22" s="354">
        <v>80.303920000000005</v>
      </c>
      <c r="BC22" s="354">
        <v>73.394469999999998</v>
      </c>
      <c r="BD22" s="354">
        <v>79.354069999999993</v>
      </c>
      <c r="BE22" s="354">
        <v>87.28125</v>
      </c>
      <c r="BF22" s="354">
        <v>87.142570000000006</v>
      </c>
      <c r="BG22" s="354">
        <v>81.232219999999998</v>
      </c>
      <c r="BH22" s="354">
        <v>79.906450000000007</v>
      </c>
      <c r="BI22" s="354">
        <v>93.819789999999998</v>
      </c>
      <c r="BJ22" s="354">
        <v>110.387</v>
      </c>
      <c r="BK22" s="354">
        <v>116.6485</v>
      </c>
      <c r="BL22" s="354">
        <v>108.75579999999999</v>
      </c>
      <c r="BM22" s="354">
        <v>92.36533</v>
      </c>
      <c r="BN22" s="354">
        <v>80.765929999999997</v>
      </c>
      <c r="BO22" s="354">
        <v>73.706379999999996</v>
      </c>
      <c r="BP22" s="354">
        <v>80.056830000000005</v>
      </c>
      <c r="BQ22" s="354">
        <v>88.661590000000004</v>
      </c>
      <c r="BR22" s="354">
        <v>88.644390000000001</v>
      </c>
      <c r="BS22" s="354">
        <v>82.709720000000004</v>
      </c>
      <c r="BT22" s="354">
        <v>81.034019999999998</v>
      </c>
      <c r="BU22" s="354">
        <v>94.723320000000001</v>
      </c>
      <c r="BV22" s="354">
        <v>111.1542</v>
      </c>
    </row>
    <row r="23" spans="1:74" ht="11.1"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97"/>
      <c r="AZ23" s="352"/>
      <c r="BA23" s="352"/>
      <c r="BB23" s="352"/>
      <c r="BC23" s="352"/>
      <c r="BD23" s="352"/>
      <c r="BE23" s="352"/>
      <c r="BF23" s="352"/>
      <c r="BG23" s="352"/>
      <c r="BH23" s="352"/>
      <c r="BI23" s="352"/>
      <c r="BJ23" s="352"/>
      <c r="BK23" s="352"/>
      <c r="BL23" s="352"/>
      <c r="BM23" s="352"/>
      <c r="BN23" s="352"/>
      <c r="BO23" s="352"/>
      <c r="BP23" s="352"/>
      <c r="BQ23" s="352"/>
      <c r="BR23" s="352"/>
      <c r="BS23" s="352"/>
      <c r="BT23" s="352"/>
      <c r="BU23" s="352"/>
      <c r="BV23" s="352"/>
    </row>
    <row r="24" spans="1:74" ht="11.1" customHeight="1" x14ac:dyDescent="0.2">
      <c r="A24" s="10"/>
      <c r="B24" s="361" t="s">
        <v>64</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97"/>
      <c r="AZ24" s="352"/>
      <c r="BA24" s="352"/>
      <c r="BB24" s="352"/>
      <c r="BC24" s="352"/>
      <c r="BD24" s="352"/>
      <c r="BE24" s="352"/>
      <c r="BF24" s="352"/>
      <c r="BG24" s="352"/>
      <c r="BH24" s="352"/>
      <c r="BI24" s="352"/>
      <c r="BJ24" s="352"/>
      <c r="BK24" s="352"/>
      <c r="BL24" s="352"/>
      <c r="BM24" s="352"/>
      <c r="BN24" s="352"/>
      <c r="BO24" s="352"/>
      <c r="BP24" s="352"/>
      <c r="BQ24" s="352"/>
      <c r="BR24" s="352"/>
      <c r="BS24" s="352"/>
      <c r="BT24" s="352"/>
      <c r="BU24" s="352"/>
      <c r="BV24" s="352"/>
    </row>
    <row r="25" spans="1:74" ht="11.1" customHeight="1" x14ac:dyDescent="0.2">
      <c r="A25" s="13" t="s">
        <v>132</v>
      </c>
      <c r="B25" s="362" t="s">
        <v>479</v>
      </c>
      <c r="C25" s="343">
        <v>52.532774029999999</v>
      </c>
      <c r="D25" s="343">
        <v>43.693880970000002</v>
      </c>
      <c r="E25" s="343">
        <v>38.218616449999999</v>
      </c>
      <c r="F25" s="343">
        <v>34.553562149999998</v>
      </c>
      <c r="G25" s="343">
        <v>38.843298310000002</v>
      </c>
      <c r="H25" s="343">
        <v>45.339655229999998</v>
      </c>
      <c r="I25" s="343">
        <v>53.059303759999999</v>
      </c>
      <c r="J25" s="343">
        <v>51.962850940000003</v>
      </c>
      <c r="K25" s="343">
        <v>40.842045900000002</v>
      </c>
      <c r="L25" s="343">
        <v>35.108945030000001</v>
      </c>
      <c r="M25" s="343">
        <v>35.986838069999997</v>
      </c>
      <c r="N25" s="343">
        <v>45.392050509999997</v>
      </c>
      <c r="O25" s="343">
        <v>39.092554399999997</v>
      </c>
      <c r="P25" s="343">
        <v>30.341058830000001</v>
      </c>
      <c r="Q25" s="343">
        <v>32.317523559999998</v>
      </c>
      <c r="R25" s="343">
        <v>26.062644030000001</v>
      </c>
      <c r="S25" s="343">
        <v>28.689242019999998</v>
      </c>
      <c r="T25" s="343">
        <v>36.729027989999999</v>
      </c>
      <c r="U25" s="343">
        <v>47.559796319999997</v>
      </c>
      <c r="V25" s="343">
        <v>47.049748579999999</v>
      </c>
      <c r="W25" s="343">
        <v>37.333333320000001</v>
      </c>
      <c r="X25" s="343">
        <v>32.707409720000001</v>
      </c>
      <c r="Y25" s="343">
        <v>32.790520649999998</v>
      </c>
      <c r="Z25" s="343">
        <v>35.221733360000002</v>
      </c>
      <c r="AA25" s="343">
        <v>45.65010788</v>
      </c>
      <c r="AB25" s="343">
        <v>29.198921989999999</v>
      </c>
      <c r="AC25" s="343">
        <v>25.646463000000001</v>
      </c>
      <c r="AD25" s="343">
        <v>24.27694602</v>
      </c>
      <c r="AE25" s="343">
        <v>29.250938770000001</v>
      </c>
      <c r="AF25" s="343">
        <v>37.46769372</v>
      </c>
      <c r="AG25" s="343">
        <v>43.518561239999997</v>
      </c>
      <c r="AH25" s="343">
        <v>42.474831510000001</v>
      </c>
      <c r="AI25" s="343">
        <v>34.485968370000002</v>
      </c>
      <c r="AJ25" s="343">
        <v>30.586618099999999</v>
      </c>
      <c r="AK25" s="343">
        <v>29.599145579999998</v>
      </c>
      <c r="AL25" s="343">
        <v>38.782489669999997</v>
      </c>
      <c r="AM25" s="343">
        <v>49.060488339999999</v>
      </c>
      <c r="AN25" s="343">
        <v>38.236127439999997</v>
      </c>
      <c r="AO25" s="343">
        <v>31.15485005</v>
      </c>
      <c r="AP25" s="343">
        <v>28.631193</v>
      </c>
      <c r="AQ25" s="343">
        <v>30.76127498</v>
      </c>
      <c r="AR25" s="343">
        <v>39.411925199999999</v>
      </c>
      <c r="AS25" s="343">
        <v>47.841587990000001</v>
      </c>
      <c r="AT25" s="343">
        <v>42.463765809999998</v>
      </c>
      <c r="AU25" s="343">
        <v>36.252963540000003</v>
      </c>
      <c r="AV25" s="343">
        <v>34.149530660000003</v>
      </c>
      <c r="AW25" s="343">
        <v>34.087416099999999</v>
      </c>
      <c r="AX25" s="343">
        <v>40.986357050000002</v>
      </c>
      <c r="AY25" s="899">
        <v>45.826333419999997</v>
      </c>
      <c r="AZ25" s="354">
        <v>37.415819999999997</v>
      </c>
      <c r="BA25" s="354">
        <v>30.32977</v>
      </c>
      <c r="BB25" s="354">
        <v>25.921209999999999</v>
      </c>
      <c r="BC25" s="354">
        <v>29.006599999999999</v>
      </c>
      <c r="BD25" s="354">
        <v>34.363460000000003</v>
      </c>
      <c r="BE25" s="354">
        <v>42.190519999999999</v>
      </c>
      <c r="BF25" s="354">
        <v>43.009059999999998</v>
      </c>
      <c r="BG25" s="354">
        <v>35.53978</v>
      </c>
      <c r="BH25" s="354">
        <v>30.94999</v>
      </c>
      <c r="BI25" s="354">
        <v>30.918230000000001</v>
      </c>
      <c r="BJ25" s="354">
        <v>38.903919999999999</v>
      </c>
      <c r="BK25" s="354">
        <v>42.457430000000002</v>
      </c>
      <c r="BL25" s="354">
        <v>34.300229999999999</v>
      </c>
      <c r="BM25" s="354">
        <v>28.876709999999999</v>
      </c>
      <c r="BN25" s="354">
        <v>25.244990000000001</v>
      </c>
      <c r="BO25" s="354">
        <v>28.742280000000001</v>
      </c>
      <c r="BP25" s="354">
        <v>34.199959999999997</v>
      </c>
      <c r="BQ25" s="354">
        <v>41.699260000000002</v>
      </c>
      <c r="BR25" s="354">
        <v>42.66283</v>
      </c>
      <c r="BS25" s="354">
        <v>35.035440000000001</v>
      </c>
      <c r="BT25" s="354">
        <v>30.34526</v>
      </c>
      <c r="BU25" s="354">
        <v>29.950469999999999</v>
      </c>
      <c r="BV25" s="354">
        <v>34.879379999999998</v>
      </c>
    </row>
    <row r="26" spans="1:74" ht="11.1"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901"/>
      <c r="AZ26" s="356"/>
      <c r="BA26" s="356"/>
      <c r="BB26" s="356"/>
      <c r="BC26" s="356"/>
      <c r="BD26" s="356"/>
      <c r="BE26" s="356"/>
      <c r="BF26" s="356"/>
      <c r="BG26" s="356"/>
      <c r="BH26" s="356"/>
      <c r="BI26" s="356"/>
      <c r="BJ26" s="356"/>
      <c r="BK26" s="356"/>
      <c r="BL26" s="356"/>
      <c r="BM26" s="356"/>
      <c r="BN26" s="356"/>
      <c r="BO26" s="356"/>
      <c r="BP26" s="356"/>
      <c r="BQ26" s="356"/>
      <c r="BR26" s="356"/>
      <c r="BS26" s="356"/>
      <c r="BT26" s="356"/>
      <c r="BU26" s="356"/>
      <c r="BV26" s="356"/>
    </row>
    <row r="27" spans="1:74" ht="11.1" customHeight="1" x14ac:dyDescent="0.2">
      <c r="A27" s="10"/>
      <c r="B27" s="361" t="s">
        <v>470</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97"/>
      <c r="AZ27" s="352"/>
      <c r="BA27" s="352"/>
      <c r="BB27" s="352"/>
      <c r="BC27" s="352"/>
      <c r="BD27" s="352"/>
      <c r="BE27" s="352"/>
      <c r="BF27" s="352"/>
      <c r="BG27" s="352"/>
      <c r="BH27" s="352"/>
      <c r="BI27" s="352"/>
      <c r="BJ27" s="352"/>
      <c r="BK27" s="352"/>
      <c r="BL27" s="352"/>
      <c r="BM27" s="352"/>
      <c r="BN27" s="352"/>
      <c r="BO27" s="352"/>
      <c r="BP27" s="352"/>
      <c r="BQ27" s="352"/>
      <c r="BR27" s="352"/>
      <c r="BS27" s="352"/>
      <c r="BT27" s="352"/>
      <c r="BU27" s="352"/>
      <c r="BV27" s="352"/>
    </row>
    <row r="28" spans="1:74" ht="11.1" customHeight="1" x14ac:dyDescent="0.2">
      <c r="A28" s="10" t="s">
        <v>312</v>
      </c>
      <c r="B28" s="362" t="s">
        <v>55</v>
      </c>
      <c r="C28" s="341">
        <v>11.32429587</v>
      </c>
      <c r="D28" s="341">
        <v>11.310503690000001</v>
      </c>
      <c r="E28" s="341">
        <v>10.189891060000001</v>
      </c>
      <c r="F28" s="341">
        <v>9.8595849409999996</v>
      </c>
      <c r="G28" s="341">
        <v>10.360125630000001</v>
      </c>
      <c r="H28" s="341">
        <v>11.959861350000001</v>
      </c>
      <c r="I28" s="341">
        <v>12.96069791</v>
      </c>
      <c r="J28" s="341">
        <v>12.97373767</v>
      </c>
      <c r="K28" s="341">
        <v>11.72841837</v>
      </c>
      <c r="L28" s="341">
        <v>9.9471910890000004</v>
      </c>
      <c r="M28" s="341">
        <v>10.127078109999999</v>
      </c>
      <c r="N28" s="341">
        <v>10.9522022</v>
      </c>
      <c r="O28" s="341">
        <v>10.865846599999999</v>
      </c>
      <c r="P28" s="341">
        <v>10.842153079999999</v>
      </c>
      <c r="Q28" s="341">
        <v>10.2532602</v>
      </c>
      <c r="R28" s="341">
        <v>9.6963369589999999</v>
      </c>
      <c r="S28" s="341">
        <v>9.9923792359999997</v>
      </c>
      <c r="T28" s="341">
        <v>11.344601949999999</v>
      </c>
      <c r="U28" s="341">
        <v>12.885611490000001</v>
      </c>
      <c r="V28" s="341">
        <v>13.05545545</v>
      </c>
      <c r="W28" s="341">
        <v>11.936491180000001</v>
      </c>
      <c r="X28" s="341">
        <v>10.299568389999999</v>
      </c>
      <c r="Y28" s="341">
        <v>10.18968201</v>
      </c>
      <c r="Z28" s="341">
        <v>10.47297116</v>
      </c>
      <c r="AA28" s="341">
        <v>11.483305270000001</v>
      </c>
      <c r="AB28" s="341">
        <v>10.836556809999999</v>
      </c>
      <c r="AC28" s="341">
        <v>9.9473731619999999</v>
      </c>
      <c r="AD28" s="341">
        <v>9.9005642359999992</v>
      </c>
      <c r="AE28" s="341">
        <v>10.485098349999999</v>
      </c>
      <c r="AF28" s="341">
        <v>12.230808980000001</v>
      </c>
      <c r="AG28" s="341">
        <v>13.21847288</v>
      </c>
      <c r="AH28" s="341">
        <v>13.110541059999999</v>
      </c>
      <c r="AI28" s="341">
        <v>11.80319072</v>
      </c>
      <c r="AJ28" s="341">
        <v>10.521472149999999</v>
      </c>
      <c r="AK28" s="341">
        <v>10.217045669999999</v>
      </c>
      <c r="AL28" s="341">
        <v>10.96321833</v>
      </c>
      <c r="AM28" s="341">
        <v>12.085060629999999</v>
      </c>
      <c r="AN28" s="341">
        <v>11.84234667</v>
      </c>
      <c r="AO28" s="341">
        <v>10.28792477</v>
      </c>
      <c r="AP28" s="341">
        <v>10.18689657</v>
      </c>
      <c r="AQ28" s="341">
        <v>10.435563630000001</v>
      </c>
      <c r="AR28" s="341">
        <v>12.28392727</v>
      </c>
      <c r="AS28" s="341">
        <v>13.51856658</v>
      </c>
      <c r="AT28" s="341">
        <v>13.039154679999999</v>
      </c>
      <c r="AU28" s="341">
        <v>11.87861989</v>
      </c>
      <c r="AV28" s="341">
        <v>10.725008430000001</v>
      </c>
      <c r="AW28" s="341">
        <v>10.342881439999999</v>
      </c>
      <c r="AX28" s="341">
        <v>11.27313</v>
      </c>
      <c r="AY28" s="897">
        <v>12.115080000000001</v>
      </c>
      <c r="AZ28" s="352">
        <v>11.81751</v>
      </c>
      <c r="BA28" s="352">
        <v>10.545109999999999</v>
      </c>
      <c r="BB28" s="352">
        <v>10.287940000000001</v>
      </c>
      <c r="BC28" s="352">
        <v>10.628209999999999</v>
      </c>
      <c r="BD28" s="352">
        <v>12.37177</v>
      </c>
      <c r="BE28" s="352">
        <v>13.62504</v>
      </c>
      <c r="BF28" s="352">
        <v>13.7134</v>
      </c>
      <c r="BG28" s="352">
        <v>12.26038</v>
      </c>
      <c r="BH28" s="352">
        <v>10.86759</v>
      </c>
      <c r="BI28" s="352">
        <v>10.535019999999999</v>
      </c>
      <c r="BJ28" s="352">
        <v>11.505739999999999</v>
      </c>
      <c r="BK28" s="352">
        <v>12.09686</v>
      </c>
      <c r="BL28" s="352">
        <v>11.95927</v>
      </c>
      <c r="BM28" s="352">
        <v>10.814550000000001</v>
      </c>
      <c r="BN28" s="352">
        <v>10.602069999999999</v>
      </c>
      <c r="BO28" s="352">
        <v>10.9689</v>
      </c>
      <c r="BP28" s="352">
        <v>12.76488</v>
      </c>
      <c r="BQ28" s="352">
        <v>14.05058</v>
      </c>
      <c r="BR28" s="352">
        <v>14.146610000000001</v>
      </c>
      <c r="BS28" s="352">
        <v>12.649050000000001</v>
      </c>
      <c r="BT28" s="352">
        <v>11.21003</v>
      </c>
      <c r="BU28" s="352">
        <v>10.852410000000001</v>
      </c>
      <c r="BV28" s="352">
        <v>11.582229999999999</v>
      </c>
    </row>
    <row r="29" spans="1:74" ht="11.1"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97"/>
      <c r="AZ29" s="352"/>
      <c r="BA29" s="352"/>
      <c r="BB29" s="352"/>
      <c r="BC29" s="352"/>
      <c r="BD29" s="352"/>
      <c r="BE29" s="352"/>
      <c r="BF29" s="352"/>
      <c r="BG29" s="352"/>
      <c r="BH29" s="352"/>
      <c r="BI29" s="352"/>
      <c r="BJ29" s="352"/>
      <c r="BK29" s="352"/>
      <c r="BL29" s="352"/>
      <c r="BM29" s="352"/>
      <c r="BN29" s="352"/>
      <c r="BO29" s="352"/>
      <c r="BP29" s="352"/>
      <c r="BQ29" s="352"/>
      <c r="BR29" s="352"/>
      <c r="BS29" s="352"/>
      <c r="BT29" s="352"/>
      <c r="BU29" s="352"/>
      <c r="BV29" s="352"/>
    </row>
    <row r="30" spans="1:74" ht="11.1" customHeight="1" x14ac:dyDescent="0.2">
      <c r="A30" s="10"/>
      <c r="B30" s="361" t="s">
        <v>138</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97"/>
      <c r="AZ30" s="352"/>
      <c r="BA30" s="352"/>
      <c r="BB30" s="352"/>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ht="11.1" customHeight="1" x14ac:dyDescent="0.2">
      <c r="A31" s="69" t="s">
        <v>15</v>
      </c>
      <c r="B31" s="365" t="s">
        <v>56</v>
      </c>
      <c r="C31" s="341">
        <v>0.67651470999999996</v>
      </c>
      <c r="D31" s="341">
        <v>0.63706681799999998</v>
      </c>
      <c r="E31" s="341">
        <v>0.72539581200000003</v>
      </c>
      <c r="F31" s="341">
        <v>0.70987112299999999</v>
      </c>
      <c r="G31" s="341">
        <v>0.73522841400000005</v>
      </c>
      <c r="H31" s="341">
        <v>0.72022448500000003</v>
      </c>
      <c r="I31" s="341">
        <v>0.70213952300000004</v>
      </c>
      <c r="J31" s="341">
        <v>0.67486178500000005</v>
      </c>
      <c r="K31" s="341">
        <v>0.62801006800000003</v>
      </c>
      <c r="L31" s="341">
        <v>0.65687134899999999</v>
      </c>
      <c r="M31" s="341">
        <v>0.67503311899999996</v>
      </c>
      <c r="N31" s="341">
        <v>0.67147430399999997</v>
      </c>
      <c r="O31" s="341">
        <v>0.68019837400000005</v>
      </c>
      <c r="P31" s="341">
        <v>0.645583201</v>
      </c>
      <c r="Q31" s="341">
        <v>0.72283810900000001</v>
      </c>
      <c r="R31" s="341">
        <v>0.69837925499999998</v>
      </c>
      <c r="S31" s="341">
        <v>0.73915989299999996</v>
      </c>
      <c r="T31" s="341">
        <v>0.69079301599999998</v>
      </c>
      <c r="U31" s="341">
        <v>0.70066507200000006</v>
      </c>
      <c r="V31" s="341">
        <v>0.70761924899999995</v>
      </c>
      <c r="W31" s="341">
        <v>0.65861266900000004</v>
      </c>
      <c r="X31" s="341">
        <v>0.68765152600000001</v>
      </c>
      <c r="Y31" s="341">
        <v>0.66501791499999996</v>
      </c>
      <c r="Z31" s="341">
        <v>0.69526593699999995</v>
      </c>
      <c r="AA31" s="341">
        <v>0.66674004600000003</v>
      </c>
      <c r="AB31" s="341">
        <v>0.69561799599999996</v>
      </c>
      <c r="AC31" s="341">
        <v>0.75507662399999997</v>
      </c>
      <c r="AD31" s="341">
        <v>0.74872047100000005</v>
      </c>
      <c r="AE31" s="341">
        <v>0.77337426499999995</v>
      </c>
      <c r="AF31" s="341">
        <v>0.75988618799999996</v>
      </c>
      <c r="AG31" s="341">
        <v>0.74558117800000001</v>
      </c>
      <c r="AH31" s="341">
        <v>0.73531621899999999</v>
      </c>
      <c r="AI31" s="341">
        <v>0.68350922300000005</v>
      </c>
      <c r="AJ31" s="341">
        <v>0.72164809699999999</v>
      </c>
      <c r="AK31" s="341">
        <v>0.69893460500000004</v>
      </c>
      <c r="AL31" s="341">
        <v>0.71106351800000001</v>
      </c>
      <c r="AM31" s="341">
        <v>0.71189499700000003</v>
      </c>
      <c r="AN31" s="341">
        <v>0.66564486599999995</v>
      </c>
      <c r="AO31" s="341">
        <v>0.77973297500000005</v>
      </c>
      <c r="AP31" s="341">
        <v>0.76313113799999999</v>
      </c>
      <c r="AQ31" s="341">
        <v>0.75782113399999995</v>
      </c>
      <c r="AR31" s="341">
        <v>0.75070232199999998</v>
      </c>
      <c r="AS31" s="341">
        <v>0.755162165</v>
      </c>
      <c r="AT31" s="341">
        <v>0.72899286500000005</v>
      </c>
      <c r="AU31" s="341">
        <v>0.67844473100000002</v>
      </c>
      <c r="AV31" s="341">
        <v>0.739063833</v>
      </c>
      <c r="AW31" s="341">
        <v>0.697770844</v>
      </c>
      <c r="AX31" s="341">
        <v>0.72812748599999999</v>
      </c>
      <c r="AY31" s="897">
        <v>0.74348882199999999</v>
      </c>
      <c r="AZ31" s="352">
        <v>0.6883186</v>
      </c>
      <c r="BA31" s="352">
        <v>0.80482419999999999</v>
      </c>
      <c r="BB31" s="352">
        <v>0.80077940000000003</v>
      </c>
      <c r="BC31" s="352">
        <v>0.82150599999999996</v>
      </c>
      <c r="BD31" s="352">
        <v>0.82170489999999996</v>
      </c>
      <c r="BE31" s="352">
        <v>0.82163909999999996</v>
      </c>
      <c r="BF31" s="352">
        <v>0.79780010000000001</v>
      </c>
      <c r="BG31" s="352">
        <v>0.73867039999999995</v>
      </c>
      <c r="BH31" s="352">
        <v>0.78496089999999996</v>
      </c>
      <c r="BI31" s="352">
        <v>0.75025509999999995</v>
      </c>
      <c r="BJ31" s="352">
        <v>0.76436870000000001</v>
      </c>
      <c r="BK31" s="352">
        <v>0.78343969999999996</v>
      </c>
      <c r="BL31" s="352">
        <v>0.73981050000000004</v>
      </c>
      <c r="BM31" s="352">
        <v>0.8614906</v>
      </c>
      <c r="BN31" s="352">
        <v>0.85806530000000003</v>
      </c>
      <c r="BO31" s="352">
        <v>0.88023450000000003</v>
      </c>
      <c r="BP31" s="352">
        <v>0.87738950000000004</v>
      </c>
      <c r="BQ31" s="352">
        <v>0.87296019999999996</v>
      </c>
      <c r="BR31" s="352">
        <v>0.8435646</v>
      </c>
      <c r="BS31" s="352">
        <v>0.77889439999999999</v>
      </c>
      <c r="BT31" s="352">
        <v>0.82464669999999995</v>
      </c>
      <c r="BU31" s="352">
        <v>0.7825915</v>
      </c>
      <c r="BV31" s="352">
        <v>0.78894719999999996</v>
      </c>
    </row>
    <row r="32" spans="1:74" ht="11.1"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97"/>
      <c r="AZ32" s="352"/>
      <c r="BA32" s="352"/>
      <c r="BB32" s="352"/>
      <c r="BC32" s="352"/>
      <c r="BD32" s="352"/>
      <c r="BE32" s="352"/>
      <c r="BF32" s="352"/>
      <c r="BG32" s="352"/>
      <c r="BH32" s="352"/>
      <c r="BI32" s="352"/>
      <c r="BJ32" s="352"/>
      <c r="BK32" s="352"/>
      <c r="BL32" s="352"/>
      <c r="BM32" s="352"/>
      <c r="BN32" s="352"/>
      <c r="BO32" s="352"/>
      <c r="BP32" s="352"/>
      <c r="BQ32" s="352"/>
      <c r="BR32" s="352"/>
      <c r="BS32" s="352"/>
      <c r="BT32" s="352"/>
      <c r="BU32" s="352"/>
      <c r="BV32" s="352"/>
    </row>
    <row r="33" spans="1:74" ht="11.1" customHeight="1" x14ac:dyDescent="0.2">
      <c r="A33" s="10"/>
      <c r="B33" s="361" t="s">
        <v>139</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901"/>
      <c r="AZ33" s="356"/>
      <c r="BA33" s="356"/>
      <c r="BB33" s="356"/>
      <c r="BC33" s="356"/>
      <c r="BD33" s="356"/>
      <c r="BE33" s="356"/>
      <c r="BF33" s="356"/>
      <c r="BG33" s="356"/>
      <c r="BH33" s="356"/>
      <c r="BI33" s="356"/>
      <c r="BJ33" s="356"/>
      <c r="BK33" s="356"/>
      <c r="BL33" s="356"/>
      <c r="BM33" s="356"/>
      <c r="BN33" s="356"/>
      <c r="BO33" s="356"/>
      <c r="BP33" s="356"/>
      <c r="BQ33" s="356"/>
      <c r="BR33" s="356"/>
      <c r="BS33" s="356"/>
      <c r="BT33" s="356"/>
      <c r="BU33" s="356"/>
      <c r="BV33" s="356"/>
    </row>
    <row r="34" spans="1:74" ht="11.1" customHeight="1" x14ac:dyDescent="0.2">
      <c r="A34" s="13" t="s">
        <v>315</v>
      </c>
      <c r="B34" s="365" t="s">
        <v>56</v>
      </c>
      <c r="C34" s="341">
        <v>9.0469885760000004</v>
      </c>
      <c r="D34" s="341">
        <v>8.0082527120000009</v>
      </c>
      <c r="E34" s="341">
        <v>8.0585739969999999</v>
      </c>
      <c r="F34" s="341">
        <v>7.2484323890000004</v>
      </c>
      <c r="G34" s="341">
        <v>7.4392738879999998</v>
      </c>
      <c r="H34" s="341">
        <v>7.6489599410000002</v>
      </c>
      <c r="I34" s="341">
        <v>8.1155134679999996</v>
      </c>
      <c r="J34" s="341">
        <v>8.1237570399999992</v>
      </c>
      <c r="K34" s="341">
        <v>7.3985170790000003</v>
      </c>
      <c r="L34" s="341">
        <v>7.3924824149999999</v>
      </c>
      <c r="M34" s="341">
        <v>7.8130556479999997</v>
      </c>
      <c r="N34" s="341">
        <v>8.6508675030000006</v>
      </c>
      <c r="O34" s="341">
        <v>8.5266223730000004</v>
      </c>
      <c r="P34" s="341">
        <v>7.6490471619999996</v>
      </c>
      <c r="Q34" s="341">
        <v>8.1881060649999995</v>
      </c>
      <c r="R34" s="341">
        <v>7.2099575209999998</v>
      </c>
      <c r="S34" s="341">
        <v>7.3705316310000004</v>
      </c>
      <c r="T34" s="341">
        <v>7.549290407</v>
      </c>
      <c r="U34" s="341">
        <v>8.1221448029999994</v>
      </c>
      <c r="V34" s="341">
        <v>8.264152996</v>
      </c>
      <c r="W34" s="341">
        <v>7.46836184</v>
      </c>
      <c r="X34" s="341">
        <v>7.5836522950000003</v>
      </c>
      <c r="Y34" s="341">
        <v>7.887039304</v>
      </c>
      <c r="Z34" s="341">
        <v>8.4008346449999998</v>
      </c>
      <c r="AA34" s="341">
        <v>9.0983937630000007</v>
      </c>
      <c r="AB34" s="341">
        <v>7.780737727</v>
      </c>
      <c r="AC34" s="341">
        <v>7.7866751340000002</v>
      </c>
      <c r="AD34" s="341">
        <v>7.2172206259999996</v>
      </c>
      <c r="AE34" s="341">
        <v>7.5566378619999997</v>
      </c>
      <c r="AF34" s="341">
        <v>7.6852193939999998</v>
      </c>
      <c r="AG34" s="341">
        <v>8.2609447580000008</v>
      </c>
      <c r="AH34" s="341">
        <v>8.2536386860000004</v>
      </c>
      <c r="AI34" s="341">
        <v>7.4373837050000002</v>
      </c>
      <c r="AJ34" s="341">
        <v>7.6077517019999998</v>
      </c>
      <c r="AK34" s="341">
        <v>7.6419143309999997</v>
      </c>
      <c r="AL34" s="341">
        <v>8.7308010869999997</v>
      </c>
      <c r="AM34" s="341">
        <v>9.5280713919999993</v>
      </c>
      <c r="AN34" s="341">
        <v>8.0819635200000004</v>
      </c>
      <c r="AO34" s="341">
        <v>7.838872844</v>
      </c>
      <c r="AP34" s="341">
        <v>7.288309763</v>
      </c>
      <c r="AQ34" s="341">
        <v>7.4179951089999996</v>
      </c>
      <c r="AR34" s="341">
        <v>7.7400140710000001</v>
      </c>
      <c r="AS34" s="341">
        <v>8.3532500249999995</v>
      </c>
      <c r="AT34" s="341">
        <v>8.1529180060000002</v>
      </c>
      <c r="AU34" s="341">
        <v>7.5455047740000003</v>
      </c>
      <c r="AV34" s="341">
        <v>7.6165681879999996</v>
      </c>
      <c r="AW34" s="341">
        <v>7.7813660000000002</v>
      </c>
      <c r="AX34" s="341">
        <v>8.8443260000000006</v>
      </c>
      <c r="AY34" s="897">
        <v>9.2667400000000004</v>
      </c>
      <c r="AZ34" s="352">
        <v>8.0249120000000005</v>
      </c>
      <c r="BA34" s="352">
        <v>8.011711</v>
      </c>
      <c r="BB34" s="352">
        <v>7.3162859999999998</v>
      </c>
      <c r="BC34" s="352">
        <v>7.4508489999999998</v>
      </c>
      <c r="BD34" s="352">
        <v>7.6446569999999996</v>
      </c>
      <c r="BE34" s="352">
        <v>8.2413089999999993</v>
      </c>
      <c r="BF34" s="352">
        <v>8.2748550000000005</v>
      </c>
      <c r="BG34" s="352">
        <v>7.5401980000000002</v>
      </c>
      <c r="BH34" s="352">
        <v>7.6357619999999997</v>
      </c>
      <c r="BI34" s="352">
        <v>7.813968</v>
      </c>
      <c r="BJ34" s="352">
        <v>8.7804280000000006</v>
      </c>
      <c r="BK34" s="352">
        <v>9.0393170000000005</v>
      </c>
      <c r="BL34" s="352">
        <v>7.8689580000000001</v>
      </c>
      <c r="BM34" s="352">
        <v>8.0235880000000002</v>
      </c>
      <c r="BN34" s="352">
        <v>7.360322</v>
      </c>
      <c r="BO34" s="352">
        <v>7.5205510000000002</v>
      </c>
      <c r="BP34" s="352">
        <v>7.7317410000000004</v>
      </c>
      <c r="BQ34" s="352">
        <v>8.3197860000000006</v>
      </c>
      <c r="BR34" s="352">
        <v>8.3591119999999997</v>
      </c>
      <c r="BS34" s="352">
        <v>7.6085339999999997</v>
      </c>
      <c r="BT34" s="352">
        <v>7.6902480000000004</v>
      </c>
      <c r="BU34" s="352">
        <v>7.8710899999999997</v>
      </c>
      <c r="BV34" s="352">
        <v>8.7556259999999995</v>
      </c>
    </row>
    <row r="35" spans="1:74" ht="11.1"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902"/>
      <c r="AZ35" s="357"/>
      <c r="BA35" s="357"/>
      <c r="BB35" s="357"/>
      <c r="BC35" s="357"/>
      <c r="BD35" s="357"/>
      <c r="BE35" s="357"/>
      <c r="BF35" s="357"/>
      <c r="BG35" s="357"/>
      <c r="BH35" s="357"/>
      <c r="BI35" s="357"/>
      <c r="BJ35" s="357"/>
      <c r="BK35" s="357"/>
      <c r="BL35" s="357"/>
      <c r="BM35" s="357"/>
      <c r="BN35" s="357"/>
      <c r="BO35" s="357"/>
      <c r="BP35" s="357"/>
      <c r="BQ35" s="357"/>
      <c r="BR35" s="357"/>
      <c r="BS35" s="357"/>
      <c r="BT35" s="357"/>
      <c r="BU35" s="357"/>
      <c r="BV35" s="357"/>
    </row>
    <row r="36" spans="1:74" ht="11.1" customHeight="1" x14ac:dyDescent="0.2">
      <c r="A36" s="10"/>
      <c r="B36" s="14" t="s">
        <v>65</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902"/>
      <c r="AZ36" s="357"/>
      <c r="BA36" s="357"/>
      <c r="BB36" s="357"/>
      <c r="BC36" s="357"/>
      <c r="BD36" s="357"/>
      <c r="BE36" s="357"/>
      <c r="BF36" s="357"/>
      <c r="BG36" s="357"/>
      <c r="BH36" s="357"/>
      <c r="BI36" s="357"/>
      <c r="BJ36" s="357"/>
      <c r="BK36" s="357"/>
      <c r="BL36" s="357"/>
      <c r="BM36" s="357"/>
      <c r="BN36" s="357"/>
      <c r="BO36" s="357"/>
      <c r="BP36" s="357"/>
      <c r="BQ36" s="357"/>
      <c r="BR36" s="357"/>
      <c r="BS36" s="357"/>
      <c r="BT36" s="357"/>
      <c r="BU36" s="357"/>
      <c r="BV36" s="357"/>
    </row>
    <row r="37" spans="1:74" ht="11.1"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98"/>
      <c r="AZ37" s="353"/>
      <c r="BA37" s="353"/>
      <c r="BB37" s="353"/>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4"/>
      <c r="B38" s="361" t="s">
        <v>541</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98"/>
      <c r="AZ38" s="353"/>
      <c r="BA38" s="353"/>
      <c r="BB38" s="353"/>
      <c r="BC38" s="353"/>
      <c r="BD38" s="353"/>
      <c r="BE38" s="353"/>
      <c r="BF38" s="353"/>
      <c r="BG38" s="353"/>
      <c r="BH38" s="353"/>
      <c r="BI38" s="353"/>
      <c r="BJ38" s="353"/>
      <c r="BK38" s="353"/>
      <c r="BL38" s="353"/>
      <c r="BM38" s="353"/>
      <c r="BN38" s="353"/>
      <c r="BO38" s="353"/>
      <c r="BP38" s="353"/>
      <c r="BQ38" s="353"/>
      <c r="BR38" s="353"/>
      <c r="BS38" s="353"/>
      <c r="BT38" s="353"/>
      <c r="BU38" s="353"/>
      <c r="BV38" s="353"/>
    </row>
    <row r="39" spans="1:74" ht="11.1" customHeight="1" x14ac:dyDescent="0.2">
      <c r="A39" s="264" t="s">
        <v>253</v>
      </c>
      <c r="B39" s="365" t="s">
        <v>60</v>
      </c>
      <c r="C39" s="341">
        <v>83.22</v>
      </c>
      <c r="D39" s="341">
        <v>91.64</v>
      </c>
      <c r="E39" s="341">
        <v>108.5</v>
      </c>
      <c r="F39" s="341">
        <v>101.78</v>
      </c>
      <c r="G39" s="341">
        <v>109.55</v>
      </c>
      <c r="H39" s="341">
        <v>114.84</v>
      </c>
      <c r="I39" s="341">
        <v>101.62</v>
      </c>
      <c r="J39" s="341">
        <v>93.67</v>
      </c>
      <c r="K39" s="341">
        <v>84.26</v>
      </c>
      <c r="L39" s="341">
        <v>87.55</v>
      </c>
      <c r="M39" s="341">
        <v>84.37</v>
      </c>
      <c r="N39" s="341">
        <v>76.44</v>
      </c>
      <c r="O39" s="341">
        <v>78.12</v>
      </c>
      <c r="P39" s="341">
        <v>76.83</v>
      </c>
      <c r="Q39" s="341">
        <v>73.28</v>
      </c>
      <c r="R39" s="341">
        <v>79.45</v>
      </c>
      <c r="S39" s="341">
        <v>71.58</v>
      </c>
      <c r="T39" s="341">
        <v>70.25</v>
      </c>
      <c r="U39" s="341">
        <v>76.069999999999993</v>
      </c>
      <c r="V39" s="341">
        <v>81.39</v>
      </c>
      <c r="W39" s="341">
        <v>89.43</v>
      </c>
      <c r="X39" s="341">
        <v>85.64</v>
      </c>
      <c r="Y39" s="341">
        <v>77.69</v>
      </c>
      <c r="Z39" s="341">
        <v>71.900000000000006</v>
      </c>
      <c r="AA39" s="341">
        <v>74.150000000000006</v>
      </c>
      <c r="AB39" s="341">
        <v>77.25</v>
      </c>
      <c r="AC39" s="341">
        <v>81.28</v>
      </c>
      <c r="AD39" s="341">
        <v>85.35</v>
      </c>
      <c r="AE39" s="341">
        <v>80.02</v>
      </c>
      <c r="AF39" s="341">
        <v>79.77</v>
      </c>
      <c r="AG39" s="341">
        <v>81.8</v>
      </c>
      <c r="AH39" s="341">
        <v>76.680000000000007</v>
      </c>
      <c r="AI39" s="341">
        <v>70.239999999999995</v>
      </c>
      <c r="AJ39" s="341">
        <v>71.989999999999995</v>
      </c>
      <c r="AK39" s="341">
        <v>69.95</v>
      </c>
      <c r="AL39" s="341">
        <v>70.12</v>
      </c>
      <c r="AM39" s="341">
        <v>75.739999999999995</v>
      </c>
      <c r="AN39" s="341">
        <v>71.53</v>
      </c>
      <c r="AO39" s="341">
        <v>68.239999999999995</v>
      </c>
      <c r="AP39" s="341">
        <v>63.54</v>
      </c>
      <c r="AQ39" s="341">
        <v>62.17</v>
      </c>
      <c r="AR39" s="341">
        <v>68.17</v>
      </c>
      <c r="AS39" s="341">
        <v>68.39</v>
      </c>
      <c r="AT39" s="341">
        <v>64.86</v>
      </c>
      <c r="AU39" s="341">
        <v>63.96</v>
      </c>
      <c r="AV39" s="341">
        <v>60.89</v>
      </c>
      <c r="AW39" s="341">
        <v>60.06</v>
      </c>
      <c r="AX39" s="341">
        <v>57.97</v>
      </c>
      <c r="AY39" s="897">
        <v>60.04</v>
      </c>
      <c r="AZ39" s="352">
        <v>59</v>
      </c>
      <c r="BA39" s="352">
        <v>57</v>
      </c>
      <c r="BB39" s="352">
        <v>55</v>
      </c>
      <c r="BC39" s="352">
        <v>53.5</v>
      </c>
      <c r="BD39" s="352">
        <v>52.5</v>
      </c>
      <c r="BE39" s="352">
        <v>52.5</v>
      </c>
      <c r="BF39" s="352">
        <v>51.5</v>
      </c>
      <c r="BG39" s="352">
        <v>51</v>
      </c>
      <c r="BH39" s="352">
        <v>50</v>
      </c>
      <c r="BI39" s="352">
        <v>50</v>
      </c>
      <c r="BJ39" s="352">
        <v>50</v>
      </c>
      <c r="BK39" s="352">
        <v>49</v>
      </c>
      <c r="BL39" s="352">
        <v>49</v>
      </c>
      <c r="BM39" s="352">
        <v>49</v>
      </c>
      <c r="BN39" s="352">
        <v>49</v>
      </c>
      <c r="BO39" s="352">
        <v>50</v>
      </c>
      <c r="BP39" s="352">
        <v>50</v>
      </c>
      <c r="BQ39" s="352">
        <v>50</v>
      </c>
      <c r="BR39" s="352">
        <v>50</v>
      </c>
      <c r="BS39" s="352">
        <v>49</v>
      </c>
      <c r="BT39" s="352">
        <v>49</v>
      </c>
      <c r="BU39" s="352">
        <v>49</v>
      </c>
      <c r="BV39" s="352">
        <v>49</v>
      </c>
    </row>
    <row r="40" spans="1:74" ht="11.1"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98"/>
      <c r="AZ40" s="353"/>
      <c r="BA40" s="353"/>
      <c r="BB40" s="353"/>
      <c r="BC40" s="353"/>
      <c r="BD40" s="353"/>
      <c r="BE40" s="353"/>
      <c r="BF40" s="353"/>
      <c r="BG40" s="353"/>
      <c r="BH40" s="353"/>
      <c r="BI40" s="353"/>
      <c r="BJ40" s="353"/>
      <c r="BK40" s="353"/>
      <c r="BL40" s="353"/>
      <c r="BM40" s="353"/>
      <c r="BN40" s="353"/>
      <c r="BO40" s="353"/>
      <c r="BP40" s="353"/>
      <c r="BQ40" s="353"/>
      <c r="BR40" s="353"/>
      <c r="BS40" s="353"/>
      <c r="BT40" s="353"/>
      <c r="BU40" s="353"/>
      <c r="BV40" s="353"/>
    </row>
    <row r="41" spans="1:74" ht="11.1" customHeight="1" x14ac:dyDescent="0.2">
      <c r="A41" s="263"/>
      <c r="B41" s="361" t="s">
        <v>483</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902"/>
      <c r="AZ41" s="357"/>
      <c r="BA41" s="357"/>
      <c r="BB41" s="357"/>
      <c r="BC41" s="357"/>
      <c r="BD41" s="357"/>
      <c r="BE41" s="357"/>
      <c r="BF41" s="357"/>
      <c r="BG41" s="357"/>
      <c r="BH41" s="357"/>
      <c r="BI41" s="357"/>
      <c r="BJ41" s="357"/>
      <c r="BK41" s="357"/>
      <c r="BL41" s="357"/>
      <c r="BM41" s="357"/>
      <c r="BN41" s="357"/>
      <c r="BO41" s="357"/>
      <c r="BP41" s="357"/>
      <c r="BQ41" s="357"/>
      <c r="BR41" s="357"/>
      <c r="BS41" s="357"/>
      <c r="BT41" s="357"/>
      <c r="BU41" s="357"/>
      <c r="BV41" s="357"/>
    </row>
    <row r="42" spans="1:74" ht="11.1" customHeight="1" x14ac:dyDescent="0.2">
      <c r="A42" s="264" t="s">
        <v>69</v>
      </c>
      <c r="B42" s="365" t="s">
        <v>61</v>
      </c>
      <c r="C42" s="341">
        <v>4.38</v>
      </c>
      <c r="D42" s="341">
        <v>4.6900000000000004</v>
      </c>
      <c r="E42" s="341">
        <v>4.9000000000000004</v>
      </c>
      <c r="F42" s="341">
        <v>6.6</v>
      </c>
      <c r="G42" s="341">
        <v>8.14</v>
      </c>
      <c r="H42" s="341">
        <v>7.7</v>
      </c>
      <c r="I42" s="341">
        <v>7.28</v>
      </c>
      <c r="J42" s="341">
        <v>8.81</v>
      </c>
      <c r="K42" s="341">
        <v>7.88</v>
      </c>
      <c r="L42" s="341">
        <v>5.66</v>
      </c>
      <c r="M42" s="341">
        <v>5.45</v>
      </c>
      <c r="N42" s="341">
        <v>5.53</v>
      </c>
      <c r="O42" s="341">
        <v>3.27</v>
      </c>
      <c r="P42" s="341">
        <v>2.38</v>
      </c>
      <c r="Q42" s="341">
        <v>2.31</v>
      </c>
      <c r="R42" s="341">
        <v>2.16</v>
      </c>
      <c r="S42" s="341">
        <v>2.15</v>
      </c>
      <c r="T42" s="341">
        <v>2.1800000000000002</v>
      </c>
      <c r="U42" s="341">
        <v>2.5499999999999998</v>
      </c>
      <c r="V42" s="341">
        <v>2.58</v>
      </c>
      <c r="W42" s="341">
        <v>2.64</v>
      </c>
      <c r="X42" s="341">
        <v>2.98</v>
      </c>
      <c r="Y42" s="341">
        <v>2.71</v>
      </c>
      <c r="Z42" s="341">
        <v>2.52</v>
      </c>
      <c r="AA42" s="341">
        <v>3.18</v>
      </c>
      <c r="AB42" s="341">
        <v>1.72</v>
      </c>
      <c r="AC42" s="341">
        <v>1.49</v>
      </c>
      <c r="AD42" s="341">
        <v>1.6</v>
      </c>
      <c r="AE42" s="341">
        <v>2.12</v>
      </c>
      <c r="AF42" s="341">
        <v>2.54</v>
      </c>
      <c r="AG42" s="341">
        <v>2.0699999999999998</v>
      </c>
      <c r="AH42" s="341">
        <v>1.99</v>
      </c>
      <c r="AI42" s="341">
        <v>2.2799999999999998</v>
      </c>
      <c r="AJ42" s="341">
        <v>2.2000000000000002</v>
      </c>
      <c r="AK42" s="341">
        <v>2.12</v>
      </c>
      <c r="AL42" s="341">
        <v>3.01</v>
      </c>
      <c r="AM42" s="341">
        <v>4.13</v>
      </c>
      <c r="AN42" s="341">
        <v>4.1900000000000004</v>
      </c>
      <c r="AO42" s="341">
        <v>4.12</v>
      </c>
      <c r="AP42" s="341">
        <v>3.42</v>
      </c>
      <c r="AQ42" s="341">
        <v>3.12</v>
      </c>
      <c r="AR42" s="341">
        <v>3.02</v>
      </c>
      <c r="AS42" s="341">
        <v>3.2</v>
      </c>
      <c r="AT42" s="341">
        <v>2.91</v>
      </c>
      <c r="AU42" s="341">
        <v>2.97</v>
      </c>
      <c r="AV42" s="341">
        <v>3.19</v>
      </c>
      <c r="AW42" s="341">
        <v>3.79</v>
      </c>
      <c r="AX42" s="341">
        <v>4.26</v>
      </c>
      <c r="AY42" s="897">
        <v>7.72</v>
      </c>
      <c r="AZ42" s="352">
        <v>4.5998159999999997</v>
      </c>
      <c r="BA42" s="352">
        <v>4.1171220000000002</v>
      </c>
      <c r="BB42" s="352">
        <v>3.7539950000000002</v>
      </c>
      <c r="BC42" s="352">
        <v>3.5904769999999999</v>
      </c>
      <c r="BD42" s="352">
        <v>3.4987059999999999</v>
      </c>
      <c r="BE42" s="352">
        <v>3.8521550000000002</v>
      </c>
      <c r="BF42" s="352">
        <v>3.8766259999999999</v>
      </c>
      <c r="BG42" s="352">
        <v>3.8483399999999999</v>
      </c>
      <c r="BH42" s="352">
        <v>3.907451</v>
      </c>
      <c r="BI42" s="352">
        <v>4.1652449999999996</v>
      </c>
      <c r="BJ42" s="352">
        <v>4.7835530000000004</v>
      </c>
      <c r="BK42" s="352">
        <v>5.0067349999999999</v>
      </c>
      <c r="BL42" s="352">
        <v>4.690544</v>
      </c>
      <c r="BM42" s="352">
        <v>4.4079129999999997</v>
      </c>
      <c r="BN42" s="352">
        <v>4.0724369999999999</v>
      </c>
      <c r="BO42" s="352">
        <v>4.1523539999999999</v>
      </c>
      <c r="BP42" s="352">
        <v>4.1432310000000001</v>
      </c>
      <c r="BQ42" s="352">
        <v>4.1371279999999997</v>
      </c>
      <c r="BR42" s="352">
        <v>4.202636</v>
      </c>
      <c r="BS42" s="352">
        <v>4.19876</v>
      </c>
      <c r="BT42" s="352">
        <v>4.2559959999999997</v>
      </c>
      <c r="BU42" s="352">
        <v>4.3640350000000003</v>
      </c>
      <c r="BV42" s="352">
        <v>4.9238039999999996</v>
      </c>
    </row>
    <row r="43" spans="1:74" ht="11.1"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901"/>
      <c r="AZ43" s="356"/>
      <c r="BA43" s="356"/>
      <c r="BB43" s="356"/>
      <c r="BC43" s="356"/>
      <c r="BD43" s="356"/>
      <c r="BE43" s="356"/>
      <c r="BF43" s="356"/>
      <c r="BG43" s="356"/>
      <c r="BH43" s="356"/>
      <c r="BI43" s="356"/>
      <c r="BJ43" s="356"/>
      <c r="BK43" s="356"/>
      <c r="BL43" s="356"/>
      <c r="BM43" s="356"/>
      <c r="BN43" s="356"/>
      <c r="BO43" s="356"/>
      <c r="BP43" s="356"/>
      <c r="BQ43" s="356"/>
      <c r="BR43" s="356"/>
      <c r="BS43" s="356"/>
      <c r="BT43" s="356"/>
      <c r="BU43" s="356"/>
      <c r="BV43" s="356"/>
    </row>
    <row r="44" spans="1:74" ht="11.1" customHeight="1" x14ac:dyDescent="0.2">
      <c r="A44" s="10"/>
      <c r="B44" s="361" t="s">
        <v>473</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901"/>
      <c r="AZ44" s="356"/>
      <c r="BA44" s="356"/>
      <c r="BB44" s="356"/>
      <c r="BC44" s="356"/>
      <c r="BD44" s="356"/>
      <c r="BE44" s="356"/>
      <c r="BF44" s="356"/>
      <c r="BG44" s="356"/>
      <c r="BH44" s="356"/>
      <c r="BI44" s="356"/>
      <c r="BJ44" s="356"/>
      <c r="BK44" s="356"/>
      <c r="BL44" s="356"/>
      <c r="BM44" s="356"/>
      <c r="BN44" s="356"/>
      <c r="BO44" s="356"/>
      <c r="BP44" s="356"/>
      <c r="BQ44" s="356"/>
      <c r="BR44" s="356"/>
      <c r="BS44" s="356"/>
      <c r="BT44" s="356"/>
      <c r="BU44" s="356"/>
      <c r="BV44" s="356"/>
    </row>
    <row r="45" spans="1:74" ht="11.1" customHeight="1" x14ac:dyDescent="0.2">
      <c r="A45" s="13" t="s">
        <v>254</v>
      </c>
      <c r="B45" s="365" t="s">
        <v>61</v>
      </c>
      <c r="C45" s="341">
        <v>2.1999997520000001</v>
      </c>
      <c r="D45" s="341">
        <v>2.1699923609999998</v>
      </c>
      <c r="E45" s="341">
        <v>2.151961225</v>
      </c>
      <c r="F45" s="341">
        <v>2.1814958870000001</v>
      </c>
      <c r="G45" s="341">
        <v>2.2321288400000001</v>
      </c>
      <c r="H45" s="341">
        <v>2.3155552369999999</v>
      </c>
      <c r="I45" s="341">
        <v>2.46932982</v>
      </c>
      <c r="J45" s="341">
        <v>2.506524341</v>
      </c>
      <c r="K45" s="341">
        <v>2.5078223409999998</v>
      </c>
      <c r="L45" s="341">
        <v>2.4609091749999998</v>
      </c>
      <c r="M45" s="341">
        <v>2.477731275</v>
      </c>
      <c r="N45" s="341">
        <v>2.6450427790000002</v>
      </c>
      <c r="O45" s="341">
        <v>2.5903686220000002</v>
      </c>
      <c r="P45" s="341">
        <v>2.5892527439999999</v>
      </c>
      <c r="Q45" s="341">
        <v>2.4979914440000002</v>
      </c>
      <c r="R45" s="341">
        <v>2.4713572309999998</v>
      </c>
      <c r="S45" s="341">
        <v>2.5092990620000002</v>
      </c>
      <c r="T45" s="341">
        <v>2.462301139</v>
      </c>
      <c r="U45" s="341">
        <v>2.4738063499999998</v>
      </c>
      <c r="V45" s="341">
        <v>2.490899894</v>
      </c>
      <c r="W45" s="341">
        <v>2.5303277519999998</v>
      </c>
      <c r="X45" s="341">
        <v>2.5308087509999999</v>
      </c>
      <c r="Y45" s="341">
        <v>2.5057355779999999</v>
      </c>
      <c r="Z45" s="341">
        <v>2.474383429</v>
      </c>
      <c r="AA45" s="341">
        <v>2.4806339990000001</v>
      </c>
      <c r="AB45" s="341">
        <v>2.481884038</v>
      </c>
      <c r="AC45" s="341">
        <v>2.499010298</v>
      </c>
      <c r="AD45" s="341">
        <v>2.5358311649999998</v>
      </c>
      <c r="AE45" s="341">
        <v>2.5624787640000002</v>
      </c>
      <c r="AF45" s="341">
        <v>2.5077763420000001</v>
      </c>
      <c r="AG45" s="341">
        <v>2.4719804120000002</v>
      </c>
      <c r="AH45" s="341">
        <v>2.4424824919999999</v>
      </c>
      <c r="AI45" s="341">
        <v>2.415850405</v>
      </c>
      <c r="AJ45" s="341">
        <v>2.4734106159999998</v>
      </c>
      <c r="AK45" s="341">
        <v>2.4189353320000002</v>
      </c>
      <c r="AL45" s="341">
        <v>2.400159833</v>
      </c>
      <c r="AM45" s="341">
        <v>2.4072413739999998</v>
      </c>
      <c r="AN45" s="341">
        <v>2.422083695</v>
      </c>
      <c r="AO45" s="341">
        <v>2.4481212280000002</v>
      </c>
      <c r="AP45" s="341">
        <v>2.4748776669999999</v>
      </c>
      <c r="AQ45" s="341">
        <v>2.49750227</v>
      </c>
      <c r="AR45" s="341">
        <v>2.4556935040000001</v>
      </c>
      <c r="AS45" s="341">
        <v>2.403853829</v>
      </c>
      <c r="AT45" s="341">
        <v>2.4052350320000002</v>
      </c>
      <c r="AU45" s="341">
        <v>2.4046953439999998</v>
      </c>
      <c r="AV45" s="341">
        <v>2.3785385899999998</v>
      </c>
      <c r="AW45" s="341">
        <v>2.3944822120000002</v>
      </c>
      <c r="AX45" s="341">
        <v>2.417087</v>
      </c>
      <c r="AY45" s="897">
        <v>2.4252259999999999</v>
      </c>
      <c r="AZ45" s="352">
        <v>2.4163450000000002</v>
      </c>
      <c r="BA45" s="352">
        <v>2.4163579999999998</v>
      </c>
      <c r="BB45" s="352">
        <v>2.4205260000000002</v>
      </c>
      <c r="BC45" s="352">
        <v>2.4221550000000001</v>
      </c>
      <c r="BD45" s="352">
        <v>2.4057569999999999</v>
      </c>
      <c r="BE45" s="352">
        <v>2.4060130000000002</v>
      </c>
      <c r="BF45" s="352">
        <v>2.4098250000000001</v>
      </c>
      <c r="BG45" s="352">
        <v>2.401176</v>
      </c>
      <c r="BH45" s="352">
        <v>2.3813900000000001</v>
      </c>
      <c r="BI45" s="352">
        <v>2.3820679999999999</v>
      </c>
      <c r="BJ45" s="352">
        <v>2.401726</v>
      </c>
      <c r="BK45" s="352">
        <v>2.40957</v>
      </c>
      <c r="BL45" s="352">
        <v>2.4012699999999998</v>
      </c>
      <c r="BM45" s="352">
        <v>2.4001640000000002</v>
      </c>
      <c r="BN45" s="352">
        <v>2.405097</v>
      </c>
      <c r="BO45" s="352">
        <v>2.4086859999999999</v>
      </c>
      <c r="BP45" s="352">
        <v>2.3941650000000001</v>
      </c>
      <c r="BQ45" s="352">
        <v>2.3957929999999998</v>
      </c>
      <c r="BR45" s="352">
        <v>2.4006560000000001</v>
      </c>
      <c r="BS45" s="352">
        <v>2.393119</v>
      </c>
      <c r="BT45" s="352">
        <v>2.374009</v>
      </c>
      <c r="BU45" s="352">
        <v>2.37581</v>
      </c>
      <c r="BV45" s="352">
        <v>2.3930660000000001</v>
      </c>
    </row>
    <row r="46" spans="1:74" ht="11.1"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98"/>
      <c r="AZ46" s="353"/>
      <c r="BA46" s="353"/>
      <c r="BB46" s="353"/>
      <c r="BC46" s="353"/>
      <c r="BD46" s="353"/>
      <c r="BE46" s="353"/>
      <c r="BF46" s="353"/>
      <c r="BG46" s="353"/>
      <c r="BH46" s="353"/>
      <c r="BI46" s="353"/>
      <c r="BJ46" s="353"/>
      <c r="BK46" s="353"/>
      <c r="BL46" s="353"/>
      <c r="BM46" s="353"/>
      <c r="BN46" s="353"/>
      <c r="BO46" s="353"/>
      <c r="BP46" s="353"/>
      <c r="BQ46" s="353"/>
      <c r="BR46" s="353"/>
      <c r="BS46" s="353"/>
      <c r="BT46" s="353"/>
      <c r="BU46" s="353"/>
      <c r="BV46" s="353"/>
    </row>
    <row r="47" spans="1:74" ht="11.1" customHeight="1" x14ac:dyDescent="0.2">
      <c r="A47" s="13"/>
      <c r="B47" s="14" t="s">
        <v>474</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98"/>
      <c r="AZ47" s="353"/>
      <c r="BA47" s="353"/>
      <c r="BB47" s="353"/>
      <c r="BC47" s="353"/>
      <c r="BD47" s="353"/>
      <c r="BE47" s="353"/>
      <c r="BF47" s="353"/>
      <c r="BG47" s="353"/>
      <c r="BH47" s="353"/>
      <c r="BI47" s="353"/>
      <c r="BJ47" s="353"/>
      <c r="BK47" s="353"/>
      <c r="BL47" s="353"/>
      <c r="BM47" s="353"/>
      <c r="BN47" s="353"/>
      <c r="BO47" s="353"/>
      <c r="BP47" s="353"/>
      <c r="BQ47" s="353"/>
      <c r="BR47" s="353"/>
      <c r="BS47" s="353"/>
      <c r="BT47" s="353"/>
      <c r="BU47" s="353"/>
      <c r="BV47" s="353"/>
    </row>
    <row r="48" spans="1:74" ht="11.1"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98"/>
      <c r="AZ48" s="353"/>
      <c r="BA48" s="353"/>
      <c r="BB48" s="353"/>
      <c r="BC48" s="353"/>
      <c r="BD48" s="353"/>
      <c r="BE48" s="353"/>
      <c r="BF48" s="353"/>
      <c r="BG48" s="353"/>
      <c r="BH48" s="353"/>
      <c r="BI48" s="353"/>
      <c r="BJ48" s="353"/>
      <c r="BK48" s="353"/>
      <c r="BL48" s="353"/>
      <c r="BM48" s="353"/>
      <c r="BN48" s="353"/>
      <c r="BO48" s="353"/>
      <c r="BP48" s="353"/>
      <c r="BQ48" s="353"/>
      <c r="BR48" s="353"/>
      <c r="BS48" s="353"/>
      <c r="BT48" s="353"/>
      <c r="BU48" s="353"/>
      <c r="BV48" s="353"/>
    </row>
    <row r="49" spans="1:74" ht="11.1" customHeight="1" x14ac:dyDescent="0.2">
      <c r="A49" s="17"/>
      <c r="B49" s="366" t="s">
        <v>276</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98"/>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row>
    <row r="50" spans="1:74" ht="11.1" customHeight="1" x14ac:dyDescent="0.2">
      <c r="A50" s="17" t="s">
        <v>277</v>
      </c>
      <c r="B50" s="367" t="s">
        <v>806</v>
      </c>
      <c r="C50" s="347">
        <v>21932.71</v>
      </c>
      <c r="D50" s="347">
        <v>21932.71</v>
      </c>
      <c r="E50" s="347">
        <v>21932.71</v>
      </c>
      <c r="F50" s="347">
        <v>21967.044999999998</v>
      </c>
      <c r="G50" s="347">
        <v>21967.044999999998</v>
      </c>
      <c r="H50" s="347">
        <v>21967.044999999998</v>
      </c>
      <c r="I50" s="347">
        <v>22125.625</v>
      </c>
      <c r="J50" s="347">
        <v>22125.625</v>
      </c>
      <c r="K50" s="347">
        <v>22125.625</v>
      </c>
      <c r="L50" s="347">
        <v>22278.345000000001</v>
      </c>
      <c r="M50" s="347">
        <v>22278.345000000001</v>
      </c>
      <c r="N50" s="347">
        <v>22278.345000000001</v>
      </c>
      <c r="O50" s="347">
        <v>22439.607</v>
      </c>
      <c r="P50" s="347">
        <v>22439.607</v>
      </c>
      <c r="Q50" s="347">
        <v>22439.607</v>
      </c>
      <c r="R50" s="347">
        <v>22580.499</v>
      </c>
      <c r="S50" s="347">
        <v>22580.499</v>
      </c>
      <c r="T50" s="347">
        <v>22580.499</v>
      </c>
      <c r="U50" s="347">
        <v>22840.989000000001</v>
      </c>
      <c r="V50" s="347">
        <v>22840.989000000001</v>
      </c>
      <c r="W50" s="347">
        <v>22840.989000000001</v>
      </c>
      <c r="X50" s="347">
        <v>23033.78</v>
      </c>
      <c r="Y50" s="347">
        <v>23033.78</v>
      </c>
      <c r="Z50" s="347">
        <v>23033.78</v>
      </c>
      <c r="AA50" s="347">
        <v>23082.118999999999</v>
      </c>
      <c r="AB50" s="347">
        <v>23082.118999999999</v>
      </c>
      <c r="AC50" s="347">
        <v>23082.118999999999</v>
      </c>
      <c r="AD50" s="347">
        <v>23286.508000000002</v>
      </c>
      <c r="AE50" s="347">
        <v>23286.508000000002</v>
      </c>
      <c r="AF50" s="347">
        <v>23286.508000000002</v>
      </c>
      <c r="AG50" s="347">
        <v>23478.57</v>
      </c>
      <c r="AH50" s="347">
        <v>23478.57</v>
      </c>
      <c r="AI50" s="347">
        <v>23478.57</v>
      </c>
      <c r="AJ50" s="347">
        <v>23586.542000000001</v>
      </c>
      <c r="AK50" s="347">
        <v>23586.542000000001</v>
      </c>
      <c r="AL50" s="347">
        <v>23586.542000000001</v>
      </c>
      <c r="AM50" s="347">
        <v>23548.21</v>
      </c>
      <c r="AN50" s="347">
        <v>23548.21</v>
      </c>
      <c r="AO50" s="347">
        <v>23548.21</v>
      </c>
      <c r="AP50" s="347">
        <v>23770.975999999999</v>
      </c>
      <c r="AQ50" s="347">
        <v>23770.975999999999</v>
      </c>
      <c r="AR50" s="347">
        <v>23770.975999999999</v>
      </c>
      <c r="AS50" s="347">
        <v>24024.956999999999</v>
      </c>
      <c r="AT50" s="347">
        <v>24024.956999999999</v>
      </c>
      <c r="AU50" s="347">
        <v>24024.956999999999</v>
      </c>
      <c r="AV50" s="347">
        <v>24074.470829999998</v>
      </c>
      <c r="AW50" s="347">
        <v>24104.99885</v>
      </c>
      <c r="AX50" s="347">
        <v>24138.989519999999</v>
      </c>
      <c r="AY50" s="903">
        <v>24176.939729999998</v>
      </c>
      <c r="AZ50" s="358">
        <v>24217.48</v>
      </c>
      <c r="BA50" s="358">
        <v>24261.119999999999</v>
      </c>
      <c r="BB50" s="358">
        <v>24310.16</v>
      </c>
      <c r="BC50" s="358">
        <v>24358.23</v>
      </c>
      <c r="BD50" s="358">
        <v>24407.66</v>
      </c>
      <c r="BE50" s="358">
        <v>24460.02</v>
      </c>
      <c r="BF50" s="358">
        <v>24510.959999999999</v>
      </c>
      <c r="BG50" s="358">
        <v>24562.07</v>
      </c>
      <c r="BH50" s="358">
        <v>24618.94</v>
      </c>
      <c r="BI50" s="358">
        <v>24666.18</v>
      </c>
      <c r="BJ50" s="358">
        <v>24709.37</v>
      </c>
      <c r="BK50" s="358">
        <v>24744.14</v>
      </c>
      <c r="BL50" s="358">
        <v>24782.55</v>
      </c>
      <c r="BM50" s="358">
        <v>24820.22</v>
      </c>
      <c r="BN50" s="358">
        <v>24859.38</v>
      </c>
      <c r="BO50" s="358">
        <v>24893.9</v>
      </c>
      <c r="BP50" s="358">
        <v>24926</v>
      </c>
      <c r="BQ50" s="358">
        <v>24953.06</v>
      </c>
      <c r="BR50" s="358">
        <v>24982.29</v>
      </c>
      <c r="BS50" s="358">
        <v>25011.08</v>
      </c>
      <c r="BT50" s="358">
        <v>25038.720000000001</v>
      </c>
      <c r="BU50" s="358">
        <v>25067.13</v>
      </c>
      <c r="BV50" s="358">
        <v>25095.61</v>
      </c>
    </row>
    <row r="51" spans="1:74" ht="11.1" customHeight="1" x14ac:dyDescent="0.2">
      <c r="A51" s="17" t="s">
        <v>16</v>
      </c>
      <c r="B51" s="368" t="s">
        <v>5</v>
      </c>
      <c r="C51" s="343">
        <v>4.0345820779999997</v>
      </c>
      <c r="D51" s="343">
        <v>4.0345820779999997</v>
      </c>
      <c r="E51" s="343">
        <v>4.0345820779999997</v>
      </c>
      <c r="F51" s="343">
        <v>2.4537929300000001</v>
      </c>
      <c r="G51" s="343">
        <v>2.4537929300000001</v>
      </c>
      <c r="H51" s="343">
        <v>2.4537929300000001</v>
      </c>
      <c r="I51" s="343">
        <v>2.3489732640000001</v>
      </c>
      <c r="J51" s="343">
        <v>2.3489732640000001</v>
      </c>
      <c r="K51" s="343">
        <v>2.3489732640000001</v>
      </c>
      <c r="L51" s="343">
        <v>1.3170742820000001</v>
      </c>
      <c r="M51" s="343">
        <v>1.3170742820000001</v>
      </c>
      <c r="N51" s="343">
        <v>1.3170742820000001</v>
      </c>
      <c r="O51" s="343">
        <v>2.3111462290000002</v>
      </c>
      <c r="P51" s="343">
        <v>2.3111462290000002</v>
      </c>
      <c r="Q51" s="343">
        <v>2.3111462290000002</v>
      </c>
      <c r="R51" s="343">
        <v>2.7926104760000001</v>
      </c>
      <c r="S51" s="343">
        <v>2.7926104760000001</v>
      </c>
      <c r="T51" s="343">
        <v>2.7926104760000001</v>
      </c>
      <c r="U51" s="343">
        <v>3.2331922830000002</v>
      </c>
      <c r="V51" s="343">
        <v>3.2331922830000002</v>
      </c>
      <c r="W51" s="343">
        <v>3.2331922830000002</v>
      </c>
      <c r="X51" s="343">
        <v>3.3908937130000001</v>
      </c>
      <c r="Y51" s="343">
        <v>3.3908937130000001</v>
      </c>
      <c r="Z51" s="343">
        <v>3.3908937130000001</v>
      </c>
      <c r="AA51" s="343">
        <v>2.8632943530000001</v>
      </c>
      <c r="AB51" s="343">
        <v>2.8632943530000001</v>
      </c>
      <c r="AC51" s="343">
        <v>2.8632943530000001</v>
      </c>
      <c r="AD51" s="343">
        <v>3.126631524</v>
      </c>
      <c r="AE51" s="343">
        <v>3.126631524</v>
      </c>
      <c r="AF51" s="343">
        <v>3.126631524</v>
      </c>
      <c r="AG51" s="343">
        <v>2.791389637</v>
      </c>
      <c r="AH51" s="343">
        <v>2.791389637</v>
      </c>
      <c r="AI51" s="343">
        <v>2.791389637</v>
      </c>
      <c r="AJ51" s="343">
        <v>2.3997884850000002</v>
      </c>
      <c r="AK51" s="343">
        <v>2.3997884850000002</v>
      </c>
      <c r="AL51" s="343">
        <v>2.3997884850000002</v>
      </c>
      <c r="AM51" s="343">
        <v>2.0192730139999999</v>
      </c>
      <c r="AN51" s="343">
        <v>2.0192730139999999</v>
      </c>
      <c r="AO51" s="343">
        <v>2.0192730139999999</v>
      </c>
      <c r="AP51" s="343">
        <v>2.0804665089999999</v>
      </c>
      <c r="AQ51" s="343">
        <v>2.0804665089999999</v>
      </c>
      <c r="AR51" s="343">
        <v>2.0804665089999999</v>
      </c>
      <c r="AS51" s="343">
        <v>2.3271732479999998</v>
      </c>
      <c r="AT51" s="343">
        <v>2.3271732479999998</v>
      </c>
      <c r="AU51" s="343">
        <v>2.3271732479999998</v>
      </c>
      <c r="AV51" s="343">
        <v>2.068674718</v>
      </c>
      <c r="AW51" s="343">
        <v>2.1981045199999998</v>
      </c>
      <c r="AX51" s="343">
        <v>2.342214979</v>
      </c>
      <c r="AY51" s="899">
        <v>2.6699682579999999</v>
      </c>
      <c r="AZ51" s="354">
        <v>2.8421400000000001</v>
      </c>
      <c r="BA51" s="354">
        <v>3.027434</v>
      </c>
      <c r="BB51" s="354">
        <v>2.2682380000000002</v>
      </c>
      <c r="BC51" s="354">
        <v>2.470478</v>
      </c>
      <c r="BD51" s="354">
        <v>2.6784020000000002</v>
      </c>
      <c r="BE51" s="354">
        <v>1.8108610000000001</v>
      </c>
      <c r="BF51" s="354">
        <v>2.0228999999999999</v>
      </c>
      <c r="BG51" s="354">
        <v>2.2356280000000002</v>
      </c>
      <c r="BH51" s="354">
        <v>2.2616239999999999</v>
      </c>
      <c r="BI51" s="354">
        <v>2.3280669999999999</v>
      </c>
      <c r="BJ51" s="354">
        <v>2.3629220000000002</v>
      </c>
      <c r="BK51" s="354">
        <v>2.3460220000000001</v>
      </c>
      <c r="BL51" s="354">
        <v>2.333304</v>
      </c>
      <c r="BM51" s="354">
        <v>2.3045369999999998</v>
      </c>
      <c r="BN51" s="354">
        <v>2.2592430000000001</v>
      </c>
      <c r="BO51" s="354">
        <v>2.1991149999999999</v>
      </c>
      <c r="BP51" s="354">
        <v>2.1236730000000001</v>
      </c>
      <c r="BQ51" s="354">
        <v>2.0157080000000001</v>
      </c>
      <c r="BR51" s="354">
        <v>1.9229560000000001</v>
      </c>
      <c r="BS51" s="354">
        <v>1.8280730000000001</v>
      </c>
      <c r="BT51" s="354">
        <v>1.7050959999999999</v>
      </c>
      <c r="BU51" s="354">
        <v>1.625505</v>
      </c>
      <c r="BV51" s="354">
        <v>1.563104</v>
      </c>
    </row>
    <row r="52" spans="1:74" ht="11.1"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98"/>
      <c r="AZ52" s="353"/>
      <c r="BA52" s="353"/>
      <c r="BB52" s="353"/>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17"/>
      <c r="B53" s="366" t="s">
        <v>278</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902"/>
      <c r="AZ53" s="357"/>
      <c r="BA53" s="357"/>
      <c r="BB53" s="357"/>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17" t="s">
        <v>279</v>
      </c>
      <c r="B54" s="367" t="s">
        <v>750</v>
      </c>
      <c r="C54" s="343">
        <v>115.16200000000001</v>
      </c>
      <c r="D54" s="343">
        <v>115.16200000000001</v>
      </c>
      <c r="E54" s="343">
        <v>115.16200000000001</v>
      </c>
      <c r="F54" s="343">
        <v>117.76</v>
      </c>
      <c r="G54" s="343">
        <v>117.76</v>
      </c>
      <c r="H54" s="343">
        <v>117.76</v>
      </c>
      <c r="I54" s="343">
        <v>119.042</v>
      </c>
      <c r="J54" s="343">
        <v>119.042</v>
      </c>
      <c r="K54" s="343">
        <v>119.042</v>
      </c>
      <c r="L54" s="343">
        <v>120.175</v>
      </c>
      <c r="M54" s="343">
        <v>120.175</v>
      </c>
      <c r="N54" s="343">
        <v>120.175</v>
      </c>
      <c r="O54" s="343">
        <v>121.291</v>
      </c>
      <c r="P54" s="343">
        <v>121.291</v>
      </c>
      <c r="Q54" s="343">
        <v>121.291</v>
      </c>
      <c r="R54" s="343">
        <v>121.93300000000001</v>
      </c>
      <c r="S54" s="343">
        <v>121.93300000000001</v>
      </c>
      <c r="T54" s="343">
        <v>121.93300000000001</v>
      </c>
      <c r="U54" s="343">
        <v>122.923</v>
      </c>
      <c r="V54" s="343">
        <v>122.923</v>
      </c>
      <c r="W54" s="343">
        <v>122.923</v>
      </c>
      <c r="X54" s="343">
        <v>123.40900000000001</v>
      </c>
      <c r="Y54" s="343">
        <v>123.40900000000001</v>
      </c>
      <c r="Z54" s="343">
        <v>123.40900000000001</v>
      </c>
      <c r="AA54" s="343">
        <v>124.366</v>
      </c>
      <c r="AB54" s="343">
        <v>124.366</v>
      </c>
      <c r="AC54" s="343">
        <v>124.366</v>
      </c>
      <c r="AD54" s="343">
        <v>125.167</v>
      </c>
      <c r="AE54" s="343">
        <v>125.167</v>
      </c>
      <c r="AF54" s="343">
        <v>125.167</v>
      </c>
      <c r="AG54" s="343">
        <v>125.715</v>
      </c>
      <c r="AH54" s="343">
        <v>125.715</v>
      </c>
      <c r="AI54" s="343">
        <v>125.715</v>
      </c>
      <c r="AJ54" s="343">
        <v>126.474</v>
      </c>
      <c r="AK54" s="343">
        <v>126.474</v>
      </c>
      <c r="AL54" s="343">
        <v>126.474</v>
      </c>
      <c r="AM54" s="343">
        <v>127.59699999999999</v>
      </c>
      <c r="AN54" s="343">
        <v>127.59699999999999</v>
      </c>
      <c r="AO54" s="343">
        <v>127.59699999999999</v>
      </c>
      <c r="AP54" s="343">
        <v>128.26599999999999</v>
      </c>
      <c r="AQ54" s="343">
        <v>128.26599999999999</v>
      </c>
      <c r="AR54" s="343">
        <v>128.26599999999999</v>
      </c>
      <c r="AS54" s="343">
        <v>129.45500000000001</v>
      </c>
      <c r="AT54" s="343">
        <v>129.45500000000001</v>
      </c>
      <c r="AU54" s="343">
        <v>129.45500000000001</v>
      </c>
      <c r="AV54" s="343">
        <v>130.32337680000001</v>
      </c>
      <c r="AW54" s="343">
        <v>130.64660079999999</v>
      </c>
      <c r="AX54" s="343">
        <v>130.90324609999999</v>
      </c>
      <c r="AY54" s="899">
        <v>130.9592375</v>
      </c>
      <c r="AZ54" s="354">
        <v>131.1833</v>
      </c>
      <c r="BA54" s="354">
        <v>131.44130000000001</v>
      </c>
      <c r="BB54" s="354">
        <v>131.7869</v>
      </c>
      <c r="BC54" s="354">
        <v>132.0727</v>
      </c>
      <c r="BD54" s="354">
        <v>132.35230000000001</v>
      </c>
      <c r="BE54" s="354">
        <v>132.61410000000001</v>
      </c>
      <c r="BF54" s="354">
        <v>132.88999999999999</v>
      </c>
      <c r="BG54" s="354">
        <v>133.16829999999999</v>
      </c>
      <c r="BH54" s="354">
        <v>133.45760000000001</v>
      </c>
      <c r="BI54" s="354">
        <v>133.73439999999999</v>
      </c>
      <c r="BJ54" s="354">
        <v>134.00729999999999</v>
      </c>
      <c r="BK54" s="354">
        <v>134.2646</v>
      </c>
      <c r="BL54" s="354">
        <v>134.53809999999999</v>
      </c>
      <c r="BM54" s="354">
        <v>134.81639999999999</v>
      </c>
      <c r="BN54" s="354">
        <v>135.12950000000001</v>
      </c>
      <c r="BO54" s="354">
        <v>135.3946</v>
      </c>
      <c r="BP54" s="354">
        <v>135.64169999999999</v>
      </c>
      <c r="BQ54" s="354">
        <v>135.82820000000001</v>
      </c>
      <c r="BR54" s="354">
        <v>136.07149999999999</v>
      </c>
      <c r="BS54" s="354">
        <v>136.3289</v>
      </c>
      <c r="BT54" s="354">
        <v>136.61879999999999</v>
      </c>
      <c r="BU54" s="354">
        <v>136.8904</v>
      </c>
      <c r="BV54" s="354">
        <v>137.16229999999999</v>
      </c>
    </row>
    <row r="55" spans="1:74" ht="11.1" customHeight="1" x14ac:dyDescent="0.2">
      <c r="A55" s="17" t="s">
        <v>17</v>
      </c>
      <c r="B55" s="368" t="s">
        <v>5</v>
      </c>
      <c r="C55" s="343">
        <v>6.9990430090000002</v>
      </c>
      <c r="D55" s="343">
        <v>6.9990430090000002</v>
      </c>
      <c r="E55" s="343">
        <v>6.9990430090000002</v>
      </c>
      <c r="F55" s="343">
        <v>7.7638273729999998</v>
      </c>
      <c r="G55" s="343">
        <v>7.7638273729999998</v>
      </c>
      <c r="H55" s="343">
        <v>7.7638273729999998</v>
      </c>
      <c r="I55" s="343">
        <v>7.2779049440000003</v>
      </c>
      <c r="J55" s="343">
        <v>7.2779049440000003</v>
      </c>
      <c r="K55" s="343">
        <v>7.2779049440000003</v>
      </c>
      <c r="L55" s="343">
        <v>6.4795945489999998</v>
      </c>
      <c r="M55" s="343">
        <v>6.4795945489999998</v>
      </c>
      <c r="N55" s="343">
        <v>6.4795945489999998</v>
      </c>
      <c r="O55" s="343">
        <v>5.3220680429999998</v>
      </c>
      <c r="P55" s="343">
        <v>5.3220680429999998</v>
      </c>
      <c r="Q55" s="343">
        <v>5.3220680429999998</v>
      </c>
      <c r="R55" s="343">
        <v>3.5436480979999998</v>
      </c>
      <c r="S55" s="343">
        <v>3.5436480979999998</v>
      </c>
      <c r="T55" s="343">
        <v>3.5436480979999998</v>
      </c>
      <c r="U55" s="343">
        <v>3.2601938810000002</v>
      </c>
      <c r="V55" s="343">
        <v>3.2601938810000002</v>
      </c>
      <c r="W55" s="343">
        <v>3.2601938810000002</v>
      </c>
      <c r="X55" s="343">
        <v>2.6910755150000001</v>
      </c>
      <c r="Y55" s="343">
        <v>2.6910755150000001</v>
      </c>
      <c r="Z55" s="343">
        <v>2.6910755150000001</v>
      </c>
      <c r="AA55" s="343">
        <v>2.5352252019999999</v>
      </c>
      <c r="AB55" s="343">
        <v>2.5352252019999999</v>
      </c>
      <c r="AC55" s="343">
        <v>2.5352252019999999</v>
      </c>
      <c r="AD55" s="343">
        <v>2.6522762499999999</v>
      </c>
      <c r="AE55" s="343">
        <v>2.6522762499999999</v>
      </c>
      <c r="AF55" s="343">
        <v>2.6522762499999999</v>
      </c>
      <c r="AG55" s="343">
        <v>2.2713405949999999</v>
      </c>
      <c r="AH55" s="343">
        <v>2.2713405949999999</v>
      </c>
      <c r="AI55" s="343">
        <v>2.2713405949999999</v>
      </c>
      <c r="AJ55" s="343">
        <v>2.4836114060000001</v>
      </c>
      <c r="AK55" s="343">
        <v>2.4836114060000001</v>
      </c>
      <c r="AL55" s="343">
        <v>2.4836114060000001</v>
      </c>
      <c r="AM55" s="343">
        <v>2.597976939</v>
      </c>
      <c r="AN55" s="343">
        <v>2.597976939</v>
      </c>
      <c r="AO55" s="343">
        <v>2.597976939</v>
      </c>
      <c r="AP55" s="343">
        <v>2.4758922079999999</v>
      </c>
      <c r="AQ55" s="343">
        <v>2.4758922079999999</v>
      </c>
      <c r="AR55" s="343">
        <v>2.4758922079999999</v>
      </c>
      <c r="AS55" s="343">
        <v>2.974983097</v>
      </c>
      <c r="AT55" s="343">
        <v>2.974983097</v>
      </c>
      <c r="AU55" s="343">
        <v>2.974983097</v>
      </c>
      <c r="AV55" s="343">
        <v>3.0436111819999998</v>
      </c>
      <c r="AW55" s="343">
        <v>3.2991767350000001</v>
      </c>
      <c r="AX55" s="343">
        <v>3.5021001200000001</v>
      </c>
      <c r="AY55" s="899">
        <v>2.635044342</v>
      </c>
      <c r="AZ55" s="354">
        <v>2.810632</v>
      </c>
      <c r="BA55" s="354">
        <v>3.012848</v>
      </c>
      <c r="BB55" s="354">
        <v>2.7449789999999998</v>
      </c>
      <c r="BC55" s="354">
        <v>2.967797</v>
      </c>
      <c r="BD55" s="354">
        <v>3.1857820000000001</v>
      </c>
      <c r="BE55" s="354">
        <v>2.440334</v>
      </c>
      <c r="BF55" s="354">
        <v>2.6534230000000001</v>
      </c>
      <c r="BG55" s="354">
        <v>2.8684099999999999</v>
      </c>
      <c r="BH55" s="354">
        <v>2.404982</v>
      </c>
      <c r="BI55" s="354">
        <v>2.3634979999999999</v>
      </c>
      <c r="BJ55" s="354">
        <v>2.3712300000000002</v>
      </c>
      <c r="BK55" s="354">
        <v>2.523943</v>
      </c>
      <c r="BL55" s="354">
        <v>2.5573830000000002</v>
      </c>
      <c r="BM55" s="354">
        <v>2.5677650000000001</v>
      </c>
      <c r="BN55" s="354">
        <v>2.536416</v>
      </c>
      <c r="BO55" s="354">
        <v>2.515212</v>
      </c>
      <c r="BP55" s="354">
        <v>2.4853589999999999</v>
      </c>
      <c r="BQ55" s="354">
        <v>2.423651</v>
      </c>
      <c r="BR55" s="354">
        <v>2.3941050000000001</v>
      </c>
      <c r="BS55" s="354">
        <v>2.3733650000000002</v>
      </c>
      <c r="BT55" s="354">
        <v>2.3686750000000001</v>
      </c>
      <c r="BU55" s="354">
        <v>2.359909</v>
      </c>
      <c r="BV55" s="354">
        <v>2.354358</v>
      </c>
    </row>
    <row r="56" spans="1:74" ht="11.1"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904"/>
      <c r="AZ56" s="359"/>
      <c r="BA56" s="359"/>
      <c r="BB56" s="359"/>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17"/>
      <c r="B57" s="366" t="s">
        <v>280</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902"/>
      <c r="AZ57" s="357"/>
      <c r="BA57" s="357"/>
      <c r="BB57" s="357"/>
      <c r="BC57" s="357"/>
      <c r="BD57" s="357"/>
      <c r="BE57" s="357"/>
      <c r="BF57" s="357"/>
      <c r="BG57" s="357"/>
      <c r="BH57" s="357"/>
      <c r="BI57" s="357"/>
      <c r="BJ57" s="357"/>
      <c r="BK57" s="357"/>
      <c r="BL57" s="357"/>
      <c r="BM57" s="357"/>
      <c r="BN57" s="357"/>
      <c r="BO57" s="357"/>
      <c r="BP57" s="357"/>
      <c r="BQ57" s="357"/>
      <c r="BR57" s="357"/>
      <c r="BS57" s="357"/>
      <c r="BT57" s="357"/>
      <c r="BU57" s="357"/>
      <c r="BV57" s="357"/>
    </row>
    <row r="58" spans="1:74" ht="11.1" customHeight="1" x14ac:dyDescent="0.2">
      <c r="A58" s="17" t="s">
        <v>281</v>
      </c>
      <c r="B58" s="367" t="s">
        <v>806</v>
      </c>
      <c r="C58" s="347">
        <v>16206.1</v>
      </c>
      <c r="D58" s="347">
        <v>16207.6</v>
      </c>
      <c r="E58" s="347">
        <v>16127.2</v>
      </c>
      <c r="F58" s="347">
        <v>16125.5</v>
      </c>
      <c r="G58" s="347">
        <v>16103</v>
      </c>
      <c r="H58" s="347">
        <v>16062.9</v>
      </c>
      <c r="I58" s="347">
        <v>16270.4</v>
      </c>
      <c r="J58" s="347">
        <v>16367.3</v>
      </c>
      <c r="K58" s="347">
        <v>16423.8</v>
      </c>
      <c r="L58" s="347">
        <v>16476.3</v>
      </c>
      <c r="M58" s="347">
        <v>16502.7</v>
      </c>
      <c r="N58" s="347">
        <v>16578.2</v>
      </c>
      <c r="O58" s="347">
        <v>16906.900000000001</v>
      </c>
      <c r="P58" s="347">
        <v>16998.2</v>
      </c>
      <c r="Q58" s="347">
        <v>17098.8</v>
      </c>
      <c r="R58" s="347">
        <v>17135.3</v>
      </c>
      <c r="S58" s="347">
        <v>17196.7</v>
      </c>
      <c r="T58" s="347">
        <v>17216.3</v>
      </c>
      <c r="U58" s="347">
        <v>17250.599999999999</v>
      </c>
      <c r="V58" s="347">
        <v>17275.3</v>
      </c>
      <c r="W58" s="347">
        <v>17282.2</v>
      </c>
      <c r="X58" s="347">
        <v>17341.3</v>
      </c>
      <c r="Y58" s="347">
        <v>17427.099999999999</v>
      </c>
      <c r="Z58" s="347">
        <v>17481.7</v>
      </c>
      <c r="AA58" s="347">
        <v>17575.400000000001</v>
      </c>
      <c r="AB58" s="347">
        <v>17596.2</v>
      </c>
      <c r="AC58" s="347">
        <v>17617</v>
      </c>
      <c r="AD58" s="347">
        <v>17638.599999999999</v>
      </c>
      <c r="AE58" s="347">
        <v>17713.3</v>
      </c>
      <c r="AF58" s="347">
        <v>17751.099999999999</v>
      </c>
      <c r="AG58" s="347">
        <v>17743.2</v>
      </c>
      <c r="AH58" s="347">
        <v>17752.900000000001</v>
      </c>
      <c r="AI58" s="347">
        <v>17769.900000000001</v>
      </c>
      <c r="AJ58" s="347">
        <v>17810.5</v>
      </c>
      <c r="AK58" s="347">
        <v>17851.400000000001</v>
      </c>
      <c r="AL58" s="347">
        <v>17867.900000000001</v>
      </c>
      <c r="AM58" s="347">
        <v>17889.8</v>
      </c>
      <c r="AN58" s="347">
        <v>17910.5</v>
      </c>
      <c r="AO58" s="347">
        <v>18029.099999999999</v>
      </c>
      <c r="AP58" s="347">
        <v>18132.900000000001</v>
      </c>
      <c r="AQ58" s="347">
        <v>17980.900000000001</v>
      </c>
      <c r="AR58" s="347">
        <v>17962.099999999999</v>
      </c>
      <c r="AS58" s="347">
        <v>18011.3</v>
      </c>
      <c r="AT58" s="347">
        <v>18030.5</v>
      </c>
      <c r="AU58" s="347">
        <v>18040.2</v>
      </c>
      <c r="AV58" s="347">
        <v>18038.12429</v>
      </c>
      <c r="AW58" s="347">
        <v>18085.38092</v>
      </c>
      <c r="AX58" s="347">
        <v>18157.754229999999</v>
      </c>
      <c r="AY58" s="903">
        <v>18310.287219999998</v>
      </c>
      <c r="AZ58" s="358">
        <v>18391.61</v>
      </c>
      <c r="BA58" s="358">
        <v>18456.77</v>
      </c>
      <c r="BB58" s="358">
        <v>18482.97</v>
      </c>
      <c r="BC58" s="358">
        <v>18532.89</v>
      </c>
      <c r="BD58" s="358">
        <v>18583.740000000002</v>
      </c>
      <c r="BE58" s="358">
        <v>18635.009999999998</v>
      </c>
      <c r="BF58" s="358">
        <v>18688.11</v>
      </c>
      <c r="BG58" s="358">
        <v>18742.509999999998</v>
      </c>
      <c r="BH58" s="358">
        <v>18806.73</v>
      </c>
      <c r="BI58" s="358">
        <v>18857.39</v>
      </c>
      <c r="BJ58" s="358">
        <v>18902.98</v>
      </c>
      <c r="BK58" s="358">
        <v>18934.34</v>
      </c>
      <c r="BL58" s="358">
        <v>18976.689999999999</v>
      </c>
      <c r="BM58" s="358">
        <v>19020.849999999999</v>
      </c>
      <c r="BN58" s="358">
        <v>19070.61</v>
      </c>
      <c r="BO58" s="358">
        <v>19115.57</v>
      </c>
      <c r="BP58" s="358">
        <v>19159.52</v>
      </c>
      <c r="BQ58" s="358">
        <v>19205.05</v>
      </c>
      <c r="BR58" s="358">
        <v>19245</v>
      </c>
      <c r="BS58" s="358">
        <v>19281.97</v>
      </c>
      <c r="BT58" s="358">
        <v>19306.990000000002</v>
      </c>
      <c r="BU58" s="358">
        <v>19344.73</v>
      </c>
      <c r="BV58" s="358">
        <v>19386.23</v>
      </c>
    </row>
    <row r="59" spans="1:74" ht="11.1" customHeight="1" x14ac:dyDescent="0.2">
      <c r="A59" s="17" t="s">
        <v>18</v>
      </c>
      <c r="B59" s="368" t="s">
        <v>5</v>
      </c>
      <c r="C59" s="343">
        <v>-10.926129489999999</v>
      </c>
      <c r="D59" s="343">
        <v>-2.932809496</v>
      </c>
      <c r="E59" s="343">
        <v>-21.407407410000001</v>
      </c>
      <c r="F59" s="343">
        <v>-7.4348332729999997</v>
      </c>
      <c r="G59" s="343">
        <v>-4.8421027749999999</v>
      </c>
      <c r="H59" s="343">
        <v>-4.6038448519999999</v>
      </c>
      <c r="I59" s="343">
        <v>-4.0054751519999998</v>
      </c>
      <c r="J59" s="343">
        <v>-3.2499660110000002</v>
      </c>
      <c r="K59" s="343">
        <v>-1.8214424490000001</v>
      </c>
      <c r="L59" s="343">
        <v>-1.5370364839999999</v>
      </c>
      <c r="M59" s="343">
        <v>-1.1008965390000001</v>
      </c>
      <c r="N59" s="343">
        <v>-0.19625785600000001</v>
      </c>
      <c r="O59" s="343">
        <v>4.3242976410000002</v>
      </c>
      <c r="P59" s="343">
        <v>4.8779584890000001</v>
      </c>
      <c r="Q59" s="343">
        <v>6.0246043949999999</v>
      </c>
      <c r="R59" s="343">
        <v>6.262131407</v>
      </c>
      <c r="S59" s="343">
        <v>6.7919021300000004</v>
      </c>
      <c r="T59" s="343">
        <v>7.1805215750000002</v>
      </c>
      <c r="U59" s="343">
        <v>6.0244370150000002</v>
      </c>
      <c r="V59" s="343">
        <v>5.5476468319999999</v>
      </c>
      <c r="W59" s="343">
        <v>5.2265614539999996</v>
      </c>
      <c r="X59" s="343">
        <v>5.2499651009999999</v>
      </c>
      <c r="Y59" s="343">
        <v>5.6015076319999997</v>
      </c>
      <c r="Z59" s="343">
        <v>5.4499282190000002</v>
      </c>
      <c r="AA59" s="343">
        <v>3.9540069440000001</v>
      </c>
      <c r="AB59" s="343">
        <v>3.518019555</v>
      </c>
      <c r="AC59" s="343">
        <v>3.0306220320000001</v>
      </c>
      <c r="AD59" s="343">
        <v>2.9372114869999999</v>
      </c>
      <c r="AE59" s="343">
        <v>3.0040647329999999</v>
      </c>
      <c r="AF59" s="343">
        <v>3.1063585090000001</v>
      </c>
      <c r="AG59" s="343">
        <v>2.85555285</v>
      </c>
      <c r="AH59" s="343">
        <v>2.7646408459999998</v>
      </c>
      <c r="AI59" s="343">
        <v>2.8219786830000002</v>
      </c>
      <c r="AJ59" s="343">
        <v>2.705679505</v>
      </c>
      <c r="AK59" s="343">
        <v>2.4347137499999998</v>
      </c>
      <c r="AL59" s="343">
        <v>2.2091673009999999</v>
      </c>
      <c r="AM59" s="343">
        <v>1.7888639799999999</v>
      </c>
      <c r="AN59" s="343">
        <v>1.786181107</v>
      </c>
      <c r="AO59" s="343">
        <v>2.3392178010000002</v>
      </c>
      <c r="AP59" s="343">
        <v>2.8023766060000002</v>
      </c>
      <c r="AQ59" s="343">
        <v>1.510729226</v>
      </c>
      <c r="AR59" s="343">
        <v>1.1886587310000001</v>
      </c>
      <c r="AS59" s="343">
        <v>1.5110013980000001</v>
      </c>
      <c r="AT59" s="343">
        <v>1.563688186</v>
      </c>
      <c r="AU59" s="343">
        <v>1.521111543</v>
      </c>
      <c r="AV59" s="343">
        <v>1.2780342739999999</v>
      </c>
      <c r="AW59" s="343">
        <v>1.3107146780000001</v>
      </c>
      <c r="AX59" s="343">
        <v>1.6222064869999999</v>
      </c>
      <c r="AY59" s="899">
        <v>2.3504299830000002</v>
      </c>
      <c r="AZ59" s="354">
        <v>2.6861989999999998</v>
      </c>
      <c r="BA59" s="354">
        <v>2.3721130000000001</v>
      </c>
      <c r="BB59" s="354">
        <v>1.9305859999999999</v>
      </c>
      <c r="BC59" s="354">
        <v>3.0698880000000002</v>
      </c>
      <c r="BD59" s="354">
        <v>3.4608680000000001</v>
      </c>
      <c r="BE59" s="354">
        <v>3.4628930000000002</v>
      </c>
      <c r="BF59" s="354">
        <v>3.6471830000000001</v>
      </c>
      <c r="BG59" s="354">
        <v>3.8930389999999999</v>
      </c>
      <c r="BH59" s="354">
        <v>4.2610299999999999</v>
      </c>
      <c r="BI59" s="354">
        <v>4.2686960000000003</v>
      </c>
      <c r="BJ59" s="354">
        <v>4.1041970000000001</v>
      </c>
      <c r="BK59" s="354">
        <v>3.4082140000000001</v>
      </c>
      <c r="BL59" s="354">
        <v>3.1812109999999998</v>
      </c>
      <c r="BM59" s="354">
        <v>3.056225</v>
      </c>
      <c r="BN59" s="354">
        <v>3.1793610000000001</v>
      </c>
      <c r="BO59" s="354">
        <v>3.1440269999999999</v>
      </c>
      <c r="BP59" s="354">
        <v>3.0982470000000002</v>
      </c>
      <c r="BQ59" s="354">
        <v>3.0589550000000001</v>
      </c>
      <c r="BR59" s="354">
        <v>2.9799169999999999</v>
      </c>
      <c r="BS59" s="354">
        <v>2.878234</v>
      </c>
      <c r="BT59" s="354">
        <v>2.6599810000000002</v>
      </c>
      <c r="BU59" s="354">
        <v>2.5843569999999998</v>
      </c>
      <c r="BV59" s="354">
        <v>2.5564339999999999</v>
      </c>
    </row>
    <row r="60" spans="1:74" ht="11.1"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98"/>
      <c r="AZ60" s="353"/>
      <c r="BA60" s="353"/>
      <c r="BB60" s="353"/>
      <c r="BC60" s="353"/>
      <c r="BD60" s="353"/>
      <c r="BE60" s="353"/>
      <c r="BF60" s="353"/>
      <c r="BG60" s="353"/>
      <c r="BH60" s="353"/>
      <c r="BI60" s="353"/>
      <c r="BJ60" s="353"/>
      <c r="BK60" s="353"/>
      <c r="BL60" s="353"/>
      <c r="BM60" s="353"/>
      <c r="BN60" s="353"/>
      <c r="BO60" s="353"/>
      <c r="BP60" s="353"/>
      <c r="BQ60" s="353"/>
      <c r="BR60" s="353"/>
      <c r="BS60" s="353"/>
      <c r="BT60" s="353"/>
      <c r="BU60" s="353"/>
      <c r="BV60" s="353"/>
    </row>
    <row r="61" spans="1:74" ht="11.1" customHeight="1" x14ac:dyDescent="0.2">
      <c r="A61" s="17"/>
      <c r="B61" s="366" t="s">
        <v>475</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98"/>
      <c r="AZ61" s="353"/>
      <c r="BA61" s="353"/>
      <c r="BB61" s="353"/>
      <c r="BC61" s="353"/>
      <c r="BD61" s="353"/>
      <c r="BE61" s="353"/>
      <c r="BF61" s="353"/>
      <c r="BG61" s="353"/>
      <c r="BH61" s="353"/>
      <c r="BI61" s="353"/>
      <c r="BJ61" s="353"/>
      <c r="BK61" s="353"/>
      <c r="BL61" s="353"/>
      <c r="BM61" s="353"/>
      <c r="BN61" s="353"/>
      <c r="BO61" s="353"/>
      <c r="BP61" s="353"/>
      <c r="BQ61" s="353"/>
      <c r="BR61" s="353"/>
      <c r="BS61" s="353"/>
      <c r="BT61" s="353"/>
      <c r="BU61" s="353"/>
      <c r="BV61" s="353"/>
    </row>
    <row r="62" spans="1:74" ht="11.1" customHeight="1" x14ac:dyDescent="0.2">
      <c r="A62" s="17" t="s">
        <v>282</v>
      </c>
      <c r="B62" s="367" t="s">
        <v>750</v>
      </c>
      <c r="C62" s="343">
        <v>97.953500000000005</v>
      </c>
      <c r="D62" s="343">
        <v>98.522300000000001</v>
      </c>
      <c r="E62" s="343">
        <v>98.970399999999998</v>
      </c>
      <c r="F62" s="343">
        <v>98.920400000000001</v>
      </c>
      <c r="G62" s="343">
        <v>98.479900000000001</v>
      </c>
      <c r="H62" s="343">
        <v>97.938299999999998</v>
      </c>
      <c r="I62" s="343">
        <v>98.0214</v>
      </c>
      <c r="J62" s="343">
        <v>98.001900000000006</v>
      </c>
      <c r="K62" s="343">
        <v>97.993600000000001</v>
      </c>
      <c r="L62" s="343">
        <v>98.239000000000004</v>
      </c>
      <c r="M62" s="343">
        <v>97.455500000000001</v>
      </c>
      <c r="N62" s="343">
        <v>95.754499999999993</v>
      </c>
      <c r="O62" s="343">
        <v>97.433199999999999</v>
      </c>
      <c r="P62" s="343">
        <v>97.482100000000003</v>
      </c>
      <c r="Q62" s="343">
        <v>96.855199999999996</v>
      </c>
      <c r="R62" s="343">
        <v>97.773799999999994</v>
      </c>
      <c r="S62" s="343">
        <v>97.595600000000005</v>
      </c>
      <c r="T62" s="343">
        <v>96.921700000000001</v>
      </c>
      <c r="U62" s="343">
        <v>97.307500000000005</v>
      </c>
      <c r="V62" s="343">
        <v>97.2654</v>
      </c>
      <c r="W62" s="343">
        <v>97.303700000000006</v>
      </c>
      <c r="X62" s="343">
        <v>96.786000000000001</v>
      </c>
      <c r="Y62" s="343">
        <v>97.2483</v>
      </c>
      <c r="Z62" s="343">
        <v>97.244500000000002</v>
      </c>
      <c r="AA62" s="343">
        <v>95.745699999999999</v>
      </c>
      <c r="AB62" s="343">
        <v>96.955299999999994</v>
      </c>
      <c r="AC62" s="343">
        <v>97.089600000000004</v>
      </c>
      <c r="AD62" s="343">
        <v>96.563999999999993</v>
      </c>
      <c r="AE62" s="343">
        <v>97.104600000000005</v>
      </c>
      <c r="AF62" s="343">
        <v>96.926400000000001</v>
      </c>
      <c r="AG62" s="343">
        <v>96.166300000000007</v>
      </c>
      <c r="AH62" s="343">
        <v>96.624399999999994</v>
      </c>
      <c r="AI62" s="343">
        <v>96.086399999999998</v>
      </c>
      <c r="AJ62" s="343">
        <v>95.444900000000004</v>
      </c>
      <c r="AK62" s="343">
        <v>95.724599999999995</v>
      </c>
      <c r="AL62" s="343">
        <v>96.1524</v>
      </c>
      <c r="AM62" s="343">
        <v>95.767300000000006</v>
      </c>
      <c r="AN62" s="343">
        <v>96.955399999999997</v>
      </c>
      <c r="AO62" s="343">
        <v>97.389799999999994</v>
      </c>
      <c r="AP62" s="343">
        <v>97.331400000000002</v>
      </c>
      <c r="AQ62" s="343">
        <v>97.248199999999997</v>
      </c>
      <c r="AR62" s="343">
        <v>97.579400000000007</v>
      </c>
      <c r="AS62" s="343">
        <v>97.988299999999995</v>
      </c>
      <c r="AT62" s="343">
        <v>97.995800000000003</v>
      </c>
      <c r="AU62" s="343">
        <v>98.042599999999993</v>
      </c>
      <c r="AV62" s="343">
        <v>97.684100000000001</v>
      </c>
      <c r="AW62" s="343">
        <v>97.712699999999998</v>
      </c>
      <c r="AX62" s="343">
        <v>97.768282959999993</v>
      </c>
      <c r="AY62" s="899">
        <v>98.007510370000006</v>
      </c>
      <c r="AZ62" s="354">
        <v>98.092479999999995</v>
      </c>
      <c r="BA62" s="354">
        <v>98.149609999999996</v>
      </c>
      <c r="BB62" s="354">
        <v>98.126320000000007</v>
      </c>
      <c r="BC62" s="354">
        <v>98.167169999999999</v>
      </c>
      <c r="BD62" s="354">
        <v>98.2196</v>
      </c>
      <c r="BE62" s="354">
        <v>98.271850000000001</v>
      </c>
      <c r="BF62" s="354">
        <v>98.35624</v>
      </c>
      <c r="BG62" s="354">
        <v>98.461029999999994</v>
      </c>
      <c r="BH62" s="354">
        <v>98.644210000000001</v>
      </c>
      <c r="BI62" s="354">
        <v>98.746279999999999</v>
      </c>
      <c r="BJ62" s="354">
        <v>98.825249999999997</v>
      </c>
      <c r="BK62" s="354">
        <v>98.829840000000004</v>
      </c>
      <c r="BL62" s="354">
        <v>98.901039999999995</v>
      </c>
      <c r="BM62" s="354">
        <v>98.987570000000005</v>
      </c>
      <c r="BN62" s="354">
        <v>99.162319999999994</v>
      </c>
      <c r="BO62" s="354">
        <v>99.224860000000007</v>
      </c>
      <c r="BP62" s="354">
        <v>99.248069999999998</v>
      </c>
      <c r="BQ62" s="354">
        <v>99.157839999999993</v>
      </c>
      <c r="BR62" s="354">
        <v>99.157979999999995</v>
      </c>
      <c r="BS62" s="354">
        <v>99.174379999999999</v>
      </c>
      <c r="BT62" s="354">
        <v>99.264870000000002</v>
      </c>
      <c r="BU62" s="354">
        <v>99.270420000000001</v>
      </c>
      <c r="BV62" s="354">
        <v>99.248850000000004</v>
      </c>
    </row>
    <row r="63" spans="1:74" ht="11.1" customHeight="1" x14ac:dyDescent="0.2">
      <c r="A63" s="17" t="s">
        <v>19</v>
      </c>
      <c r="B63" s="368" t="s">
        <v>5</v>
      </c>
      <c r="C63" s="343">
        <v>0.15715778599999999</v>
      </c>
      <c r="D63" s="343">
        <v>5.1009914590000003</v>
      </c>
      <c r="E63" s="343">
        <v>2.3709584989999999</v>
      </c>
      <c r="F63" s="343">
        <v>2.0914629300000001</v>
      </c>
      <c r="G63" s="343">
        <v>0.53575566799999996</v>
      </c>
      <c r="H63" s="343">
        <v>-3.2969074000000001E-2</v>
      </c>
      <c r="I63" s="343">
        <v>-0.83693563999999998</v>
      </c>
      <c r="J63" s="343">
        <v>-0.27109454399999999</v>
      </c>
      <c r="K63" s="343">
        <v>0.95626247900000005</v>
      </c>
      <c r="L63" s="343">
        <v>-0.197392549</v>
      </c>
      <c r="M63" s="343">
        <v>-1.5746162690000001</v>
      </c>
      <c r="N63" s="343">
        <v>-3.1775483580000001</v>
      </c>
      <c r="O63" s="343">
        <v>-0.53117040199999999</v>
      </c>
      <c r="P63" s="343">
        <v>-1.05580158</v>
      </c>
      <c r="Q63" s="343">
        <v>-2.137204659</v>
      </c>
      <c r="R63" s="343">
        <v>-1.1591137929999999</v>
      </c>
      <c r="S63" s="343">
        <v>-0.897949734</v>
      </c>
      <c r="T63" s="343">
        <v>-1.0380004549999999</v>
      </c>
      <c r="U63" s="343">
        <v>-0.72831034900000002</v>
      </c>
      <c r="V63" s="343">
        <v>-0.751516042</v>
      </c>
      <c r="W63" s="343">
        <v>-0.70402556900000002</v>
      </c>
      <c r="X63" s="343">
        <v>-1.4790460000000001</v>
      </c>
      <c r="Y63" s="343">
        <v>-0.21260985800000001</v>
      </c>
      <c r="Z63" s="343">
        <v>1.5560626390000001</v>
      </c>
      <c r="AA63" s="343">
        <v>-1.7319558429999999</v>
      </c>
      <c r="AB63" s="343">
        <v>-0.54040690499999999</v>
      </c>
      <c r="AC63" s="343">
        <v>0.24201075399999999</v>
      </c>
      <c r="AD63" s="343">
        <v>-1.2373457919999999</v>
      </c>
      <c r="AE63" s="343">
        <v>-0.503096451</v>
      </c>
      <c r="AF63" s="343">
        <v>4.8492750000000001E-3</v>
      </c>
      <c r="AG63" s="343">
        <v>-1.1727770209999999</v>
      </c>
      <c r="AH63" s="343">
        <v>-0.65902160499999995</v>
      </c>
      <c r="AI63" s="343">
        <v>-1.251031564</v>
      </c>
      <c r="AJ63" s="343">
        <v>-1.3856342859999999</v>
      </c>
      <c r="AK63" s="343">
        <v>-1.5668140209999999</v>
      </c>
      <c r="AL63" s="343">
        <v>-1.1230455189999999</v>
      </c>
      <c r="AM63" s="343">
        <v>2.2559760000000002E-2</v>
      </c>
      <c r="AN63" s="343">
        <v>1.0314000000000001E-4</v>
      </c>
      <c r="AO63" s="343">
        <v>0.30919892599999999</v>
      </c>
      <c r="AP63" s="343">
        <v>0.79470610200000003</v>
      </c>
      <c r="AQ63" s="343">
        <v>0.147881769</v>
      </c>
      <c r="AR63" s="343">
        <v>0.67370706000000002</v>
      </c>
      <c r="AS63" s="343">
        <v>1.894634607</v>
      </c>
      <c r="AT63" s="343">
        <v>1.4193102360000001</v>
      </c>
      <c r="AU63" s="343">
        <v>2.0358760450000002</v>
      </c>
      <c r="AV63" s="343">
        <v>2.3460656360000001</v>
      </c>
      <c r="AW63" s="343">
        <v>2.0768955939999998</v>
      </c>
      <c r="AX63" s="343">
        <v>1.680543557</v>
      </c>
      <c r="AY63" s="899">
        <v>2.3392226470000002</v>
      </c>
      <c r="AZ63" s="354">
        <v>1.1727890000000001</v>
      </c>
      <c r="BA63" s="354">
        <v>0.78017110000000001</v>
      </c>
      <c r="BB63" s="354">
        <v>0.8167141</v>
      </c>
      <c r="BC63" s="354">
        <v>0.94497529999999996</v>
      </c>
      <c r="BD63" s="354">
        <v>0.65608029999999995</v>
      </c>
      <c r="BE63" s="354">
        <v>0.28936830000000002</v>
      </c>
      <c r="BF63" s="354">
        <v>0.36781429999999998</v>
      </c>
      <c r="BG63" s="354">
        <v>0.4267842</v>
      </c>
      <c r="BH63" s="354">
        <v>0.98287270000000004</v>
      </c>
      <c r="BI63" s="354">
        <v>1.057777</v>
      </c>
      <c r="BJ63" s="354">
        <v>1.081091</v>
      </c>
      <c r="BK63" s="354">
        <v>0.83905209999999997</v>
      </c>
      <c r="BL63" s="354">
        <v>0.82427839999999997</v>
      </c>
      <c r="BM63" s="354">
        <v>0.85375860000000003</v>
      </c>
      <c r="BN63" s="354">
        <v>1.0557829999999999</v>
      </c>
      <c r="BO63" s="354">
        <v>1.0774349999999999</v>
      </c>
      <c r="BP63" s="354">
        <v>1.0471140000000001</v>
      </c>
      <c r="BQ63" s="354">
        <v>0.90157160000000003</v>
      </c>
      <c r="BR63" s="354">
        <v>0.81513659999999999</v>
      </c>
      <c r="BS63" s="354">
        <v>0.72450099999999995</v>
      </c>
      <c r="BT63" s="354">
        <v>0.62919130000000001</v>
      </c>
      <c r="BU63" s="354">
        <v>0.53078979999999998</v>
      </c>
      <c r="BV63" s="354">
        <v>0.42863950000000001</v>
      </c>
    </row>
    <row r="64" spans="1:74" ht="11.1"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98"/>
      <c r="AZ64" s="353"/>
      <c r="BA64" s="353"/>
      <c r="BB64" s="353"/>
      <c r="BC64" s="353"/>
      <c r="BD64" s="353"/>
      <c r="BE64" s="353"/>
      <c r="BF64" s="353"/>
      <c r="BG64" s="353"/>
      <c r="BH64" s="353"/>
      <c r="BI64" s="353"/>
      <c r="BJ64" s="353"/>
      <c r="BK64" s="353"/>
      <c r="BL64" s="353"/>
      <c r="BM64" s="353"/>
      <c r="BN64" s="353"/>
      <c r="BO64" s="353"/>
      <c r="BP64" s="353"/>
      <c r="BQ64" s="353"/>
      <c r="BR64" s="353"/>
      <c r="BS64" s="353"/>
      <c r="BT64" s="353"/>
      <c r="BU64" s="353"/>
      <c r="BV64" s="353"/>
    </row>
    <row r="65" spans="1:74" ht="11.1" customHeight="1" x14ac:dyDescent="0.2">
      <c r="A65" s="13"/>
      <c r="B65" s="14" t="s">
        <v>476</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98"/>
      <c r="AZ65" s="353"/>
      <c r="BA65" s="353"/>
      <c r="BB65" s="353"/>
      <c r="BC65" s="353"/>
      <c r="BD65" s="353"/>
      <c r="BE65" s="353"/>
      <c r="BF65" s="353"/>
      <c r="BG65" s="353"/>
      <c r="BH65" s="353"/>
      <c r="BI65" s="353"/>
      <c r="BJ65" s="353"/>
      <c r="BK65" s="353"/>
      <c r="BL65" s="353"/>
      <c r="BM65" s="353"/>
      <c r="BN65" s="353"/>
      <c r="BO65" s="353"/>
      <c r="BP65" s="353"/>
      <c r="BQ65" s="353"/>
      <c r="BR65" s="353"/>
      <c r="BS65" s="353"/>
      <c r="BT65" s="353"/>
      <c r="BU65" s="353"/>
      <c r="BV65" s="353"/>
    </row>
    <row r="66" spans="1:74" ht="11.1"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98"/>
      <c r="AZ66" s="353"/>
      <c r="BA66" s="353"/>
      <c r="BB66" s="353"/>
      <c r="BC66" s="353"/>
      <c r="BD66" s="353"/>
      <c r="BE66" s="353"/>
      <c r="BF66" s="353"/>
      <c r="BG66" s="353"/>
      <c r="BH66" s="353"/>
      <c r="BI66" s="353"/>
      <c r="BJ66" s="353"/>
      <c r="BK66" s="353"/>
      <c r="BL66" s="353"/>
      <c r="BM66" s="353"/>
      <c r="BN66" s="353"/>
      <c r="BO66" s="353"/>
      <c r="BP66" s="353"/>
      <c r="BQ66" s="353"/>
      <c r="BR66" s="353"/>
      <c r="BS66" s="353"/>
      <c r="BT66" s="353"/>
      <c r="BU66" s="353"/>
      <c r="BV66" s="353"/>
    </row>
    <row r="67" spans="1:74" ht="11.1" customHeight="1" x14ac:dyDescent="0.2">
      <c r="A67" s="17" t="s">
        <v>283</v>
      </c>
      <c r="B67" s="368" t="s">
        <v>477</v>
      </c>
      <c r="C67" s="347">
        <v>914.18136149999998</v>
      </c>
      <c r="D67" s="347">
        <v>711.94833310000001</v>
      </c>
      <c r="E67" s="347">
        <v>524.62140569999997</v>
      </c>
      <c r="F67" s="347">
        <v>341.62299710000002</v>
      </c>
      <c r="G67" s="347">
        <v>122.2751294</v>
      </c>
      <c r="H67" s="347">
        <v>25.906265009999998</v>
      </c>
      <c r="I67" s="347">
        <v>3.6306086309999999</v>
      </c>
      <c r="J67" s="347">
        <v>5.8151096290000002</v>
      </c>
      <c r="K67" s="347">
        <v>44.433335560000003</v>
      </c>
      <c r="L67" s="347">
        <v>257.47617259999998</v>
      </c>
      <c r="M67" s="347">
        <v>511.09704959999999</v>
      </c>
      <c r="N67" s="347">
        <v>780.81939920000002</v>
      </c>
      <c r="O67" s="347">
        <v>714.93977519999999</v>
      </c>
      <c r="P67" s="347">
        <v>621.23824920000004</v>
      </c>
      <c r="Q67" s="347">
        <v>585.3184996</v>
      </c>
      <c r="R67" s="347">
        <v>297.32383119999997</v>
      </c>
      <c r="S67" s="347">
        <v>144.70757259999999</v>
      </c>
      <c r="T67" s="347">
        <v>42.918999990000003</v>
      </c>
      <c r="U67" s="347">
        <v>4.73867992</v>
      </c>
      <c r="V67" s="347">
        <v>9.7173214580000007</v>
      </c>
      <c r="W67" s="347">
        <v>45.640318809999997</v>
      </c>
      <c r="X67" s="347">
        <v>206.5609187</v>
      </c>
      <c r="Y67" s="347">
        <v>504.5646706</v>
      </c>
      <c r="Z67" s="347">
        <v>623.9022453</v>
      </c>
      <c r="AA67" s="347">
        <v>840.61445300000003</v>
      </c>
      <c r="AB67" s="347">
        <v>575.71182320000003</v>
      </c>
      <c r="AC67" s="347">
        <v>489.33456669999998</v>
      </c>
      <c r="AD67" s="347">
        <v>281.0725511</v>
      </c>
      <c r="AE67" s="347">
        <v>113.8054209</v>
      </c>
      <c r="AF67" s="347">
        <v>19.60081782</v>
      </c>
      <c r="AG67" s="347">
        <v>4.0224879160000002</v>
      </c>
      <c r="AH67" s="347">
        <v>9.0955307609999991</v>
      </c>
      <c r="AI67" s="347">
        <v>37.330721330000003</v>
      </c>
      <c r="AJ67" s="347">
        <v>186.4055745</v>
      </c>
      <c r="AK67" s="347">
        <v>429.99647299999998</v>
      </c>
      <c r="AL67" s="347">
        <v>703.91114909999999</v>
      </c>
      <c r="AM67" s="347">
        <v>946.49830710000003</v>
      </c>
      <c r="AN67" s="347">
        <v>686.3934835</v>
      </c>
      <c r="AO67" s="347">
        <v>470.08651040000001</v>
      </c>
      <c r="AP67" s="347">
        <v>278.6970809</v>
      </c>
      <c r="AQ67" s="347">
        <v>135.96738540000001</v>
      </c>
      <c r="AR67" s="347">
        <v>19.730805119999999</v>
      </c>
      <c r="AS67" s="347">
        <v>4.0988937080000003</v>
      </c>
      <c r="AT67" s="347">
        <v>10.447566269999999</v>
      </c>
      <c r="AU67" s="347">
        <v>39.770400109999997</v>
      </c>
      <c r="AV67" s="347">
        <v>215.4081649</v>
      </c>
      <c r="AW67" s="347">
        <v>462.76495610000001</v>
      </c>
      <c r="AX67" s="347">
        <v>747.67225940000003</v>
      </c>
      <c r="AY67" s="903">
        <v>879.03622170000006</v>
      </c>
      <c r="AZ67" s="358">
        <v>709.79803460000005</v>
      </c>
      <c r="BA67" s="358">
        <v>527.66866340000001</v>
      </c>
      <c r="BB67" s="358">
        <v>298.99469959999999</v>
      </c>
      <c r="BC67" s="358">
        <v>134.8959452</v>
      </c>
      <c r="BD67" s="358">
        <v>30.906115809999999</v>
      </c>
      <c r="BE67" s="358">
        <v>7.2230456079999996</v>
      </c>
      <c r="BF67" s="358">
        <v>11.089692599999999</v>
      </c>
      <c r="BG67" s="358">
        <v>55.137133349999999</v>
      </c>
      <c r="BH67" s="358">
        <v>236.73789389999999</v>
      </c>
      <c r="BI67" s="358">
        <v>478.70508560000002</v>
      </c>
      <c r="BJ67" s="358">
        <v>713.40720050000004</v>
      </c>
      <c r="BK67" s="358">
        <v>790.4925303</v>
      </c>
      <c r="BL67" s="358">
        <v>643.75721980000003</v>
      </c>
      <c r="BM67" s="358">
        <v>525.26858270000002</v>
      </c>
      <c r="BN67" s="358">
        <v>297.63403490000002</v>
      </c>
      <c r="BO67" s="358">
        <v>134.29996589999999</v>
      </c>
      <c r="BP67" s="358">
        <v>30.811192370000001</v>
      </c>
      <c r="BQ67" s="358">
        <v>7.2080409120000004</v>
      </c>
      <c r="BR67" s="358">
        <v>11.05739623</v>
      </c>
      <c r="BS67" s="358">
        <v>54.932996060000001</v>
      </c>
      <c r="BT67" s="358">
        <v>235.71963890000001</v>
      </c>
      <c r="BU67" s="358">
        <v>476.63941069999998</v>
      </c>
      <c r="BV67" s="358">
        <v>710.30423619999999</v>
      </c>
    </row>
    <row r="68" spans="1:74" ht="11.1" customHeight="1" x14ac:dyDescent="0.2">
      <c r="A68" s="17" t="s">
        <v>286</v>
      </c>
      <c r="B68" s="370" t="s">
        <v>0</v>
      </c>
      <c r="C68" s="349">
        <v>8.4358499400000007</v>
      </c>
      <c r="D68" s="349">
        <v>11.282330010000001</v>
      </c>
      <c r="E68" s="349">
        <v>26.931083659999999</v>
      </c>
      <c r="F68" s="349">
        <v>48.813402510000003</v>
      </c>
      <c r="G68" s="349">
        <v>147.35461670000001</v>
      </c>
      <c r="H68" s="349">
        <v>269.86332529999999</v>
      </c>
      <c r="I68" s="349">
        <v>393.8084149</v>
      </c>
      <c r="J68" s="349">
        <v>358.90886460000002</v>
      </c>
      <c r="K68" s="349">
        <v>201.98145049999999</v>
      </c>
      <c r="L68" s="349">
        <v>55.186368700000003</v>
      </c>
      <c r="M68" s="349">
        <v>23.288638939999998</v>
      </c>
      <c r="N68" s="349">
        <v>10.862580510000001</v>
      </c>
      <c r="O68" s="349">
        <v>16.792463300000001</v>
      </c>
      <c r="P68" s="349">
        <v>19.84509684</v>
      </c>
      <c r="Q68" s="349">
        <v>31.574900509999999</v>
      </c>
      <c r="R68" s="349">
        <v>43.885533580000001</v>
      </c>
      <c r="S68" s="349">
        <v>109.4518521</v>
      </c>
      <c r="T68" s="349">
        <v>210.01536669999999</v>
      </c>
      <c r="U68" s="349">
        <v>390.28876509999998</v>
      </c>
      <c r="V68" s="349">
        <v>349.78780599999999</v>
      </c>
      <c r="W68" s="349">
        <v>203.66013820000001</v>
      </c>
      <c r="X68" s="349">
        <v>72.786426809999995</v>
      </c>
      <c r="Y68" s="349">
        <v>20.43297291</v>
      </c>
      <c r="Z68" s="349">
        <v>11.08915077</v>
      </c>
      <c r="AA68" s="349">
        <v>9.3922565359999997</v>
      </c>
      <c r="AB68" s="349">
        <v>12.780906979999999</v>
      </c>
      <c r="AC68" s="349">
        <v>31.234314980000001</v>
      </c>
      <c r="AD68" s="349">
        <v>46.460918390000003</v>
      </c>
      <c r="AE68" s="349">
        <v>157.22274300000001</v>
      </c>
      <c r="AF68" s="349">
        <v>292.0548129</v>
      </c>
      <c r="AG68" s="349">
        <v>390.58274449999999</v>
      </c>
      <c r="AH68" s="349">
        <v>341.9480259</v>
      </c>
      <c r="AI68" s="349">
        <v>210.21499</v>
      </c>
      <c r="AJ68" s="349">
        <v>96.576772460000001</v>
      </c>
      <c r="AK68" s="349">
        <v>32.367240250000002</v>
      </c>
      <c r="AL68" s="349">
        <v>12.6144885</v>
      </c>
      <c r="AM68" s="349">
        <v>5.2912041539999999</v>
      </c>
      <c r="AN68" s="349">
        <v>17.062883329999998</v>
      </c>
      <c r="AO68" s="349">
        <v>31.333862100000001</v>
      </c>
      <c r="AP68" s="349">
        <v>58.580183310000002</v>
      </c>
      <c r="AQ68" s="349">
        <v>127.95036349999999</v>
      </c>
      <c r="AR68" s="349">
        <v>278.64374629999998</v>
      </c>
      <c r="AS68" s="349">
        <v>391.54453100000001</v>
      </c>
      <c r="AT68" s="349">
        <v>310.4603697</v>
      </c>
      <c r="AU68" s="349">
        <v>202.95735440000001</v>
      </c>
      <c r="AV68" s="349">
        <v>80.481261540000006</v>
      </c>
      <c r="AW68" s="349">
        <v>26.287036969999999</v>
      </c>
      <c r="AX68" s="349">
        <v>14.99352343</v>
      </c>
      <c r="AY68" s="905">
        <v>7.5991251479999997</v>
      </c>
      <c r="AZ68" s="360">
        <v>10.26262696</v>
      </c>
      <c r="BA68" s="360">
        <v>26.949482669999998</v>
      </c>
      <c r="BB68" s="360">
        <v>45.148373499999998</v>
      </c>
      <c r="BC68" s="360">
        <v>134.4963491</v>
      </c>
      <c r="BD68" s="360">
        <v>271.60224499999998</v>
      </c>
      <c r="BE68" s="360">
        <v>400.87478700000003</v>
      </c>
      <c r="BF68" s="360">
        <v>369.28795430000002</v>
      </c>
      <c r="BG68" s="360">
        <v>208.4466367</v>
      </c>
      <c r="BH68" s="360">
        <v>73.120907540000005</v>
      </c>
      <c r="BI68" s="360">
        <v>22.08256171</v>
      </c>
      <c r="BJ68" s="360">
        <v>11.95527311</v>
      </c>
      <c r="BK68" s="360">
        <v>11.512759969999999</v>
      </c>
      <c r="BL68" s="360">
        <v>13.101770549999999</v>
      </c>
      <c r="BM68" s="360">
        <v>27.17813421</v>
      </c>
      <c r="BN68" s="360">
        <v>45.540552050000002</v>
      </c>
      <c r="BO68" s="360">
        <v>135.5675474</v>
      </c>
      <c r="BP68" s="360">
        <v>273.63216569999997</v>
      </c>
      <c r="BQ68" s="360">
        <v>403.80346270000001</v>
      </c>
      <c r="BR68" s="360">
        <v>372.02415559999997</v>
      </c>
      <c r="BS68" s="360">
        <v>210.07356480000001</v>
      </c>
      <c r="BT68" s="360">
        <v>73.751681329999997</v>
      </c>
      <c r="BU68" s="360">
        <v>22.27747214</v>
      </c>
      <c r="BV68" s="360">
        <v>12.055137220000001</v>
      </c>
    </row>
    <row r="69" spans="1:74" s="154" customFormat="1" ht="12" customHeight="1" x14ac:dyDescent="0.2">
      <c r="A69" s="153"/>
      <c r="B69" s="912" t="s">
        <v>1408</v>
      </c>
      <c r="C69" s="913"/>
      <c r="D69" s="913"/>
      <c r="E69" s="913"/>
      <c r="F69" s="913"/>
      <c r="G69" s="913"/>
      <c r="H69" s="913"/>
      <c r="I69" s="913"/>
      <c r="J69" s="913"/>
      <c r="K69" s="913"/>
      <c r="L69" s="913"/>
      <c r="M69" s="913"/>
      <c r="N69" s="913"/>
      <c r="O69" s="913"/>
      <c r="P69" s="913"/>
      <c r="Q69" s="914"/>
      <c r="R69" s="780"/>
      <c r="AY69" s="825"/>
      <c r="AZ69" s="825"/>
      <c r="BA69" s="825"/>
      <c r="BB69" s="825"/>
      <c r="BC69" s="825"/>
      <c r="BD69" s="718"/>
      <c r="BE69" s="718"/>
      <c r="BF69" s="718"/>
      <c r="BG69" s="718"/>
      <c r="BH69" s="825"/>
      <c r="BI69" s="825"/>
      <c r="BJ69" s="196"/>
    </row>
    <row r="70" spans="1:74" s="154" customFormat="1" ht="12" customHeight="1" x14ac:dyDescent="0.2">
      <c r="A70" s="153"/>
      <c r="B70" s="912" t="s">
        <v>1409</v>
      </c>
      <c r="C70" s="913"/>
      <c r="D70" s="913"/>
      <c r="E70" s="913"/>
      <c r="F70" s="913"/>
      <c r="G70" s="913"/>
      <c r="H70" s="913"/>
      <c r="I70" s="913"/>
      <c r="J70" s="913"/>
      <c r="K70" s="913"/>
      <c r="L70" s="913"/>
      <c r="M70" s="913"/>
      <c r="N70" s="913"/>
      <c r="O70" s="913"/>
      <c r="P70" s="913"/>
      <c r="Q70" s="914"/>
      <c r="R70" s="780"/>
      <c r="AY70" s="825"/>
      <c r="AZ70" s="825"/>
      <c r="BA70" s="825"/>
      <c r="BB70" s="825"/>
      <c r="BC70" s="825"/>
      <c r="BD70" s="634"/>
      <c r="BE70" s="634"/>
      <c r="BF70" s="634"/>
      <c r="BG70" s="634"/>
      <c r="BH70" s="825"/>
      <c r="BI70" s="825"/>
      <c r="BJ70" s="196"/>
    </row>
    <row r="71" spans="1:74" s="154" customFormat="1" ht="12" customHeight="1" x14ac:dyDescent="0.2">
      <c r="A71" s="153"/>
      <c r="B71" s="912" t="s">
        <v>1410</v>
      </c>
      <c r="C71" s="913"/>
      <c r="D71" s="913"/>
      <c r="E71" s="913"/>
      <c r="F71" s="913"/>
      <c r="G71" s="913"/>
      <c r="H71" s="913"/>
      <c r="I71" s="913"/>
      <c r="J71" s="913"/>
      <c r="K71" s="913"/>
      <c r="L71" s="913"/>
      <c r="M71" s="913"/>
      <c r="N71" s="913"/>
      <c r="O71" s="913"/>
      <c r="P71" s="913"/>
      <c r="Q71" s="914"/>
      <c r="R71" s="780"/>
      <c r="AY71" s="825"/>
      <c r="AZ71" s="825"/>
      <c r="BA71" s="825"/>
      <c r="BB71" s="825"/>
      <c r="BC71" s="825"/>
      <c r="BD71" s="634"/>
      <c r="BE71" s="634"/>
      <c r="BF71" s="634"/>
      <c r="BG71" s="825"/>
      <c r="BH71" s="825"/>
      <c r="BI71" s="825"/>
      <c r="BJ71" s="196"/>
    </row>
    <row r="72" spans="1:74" s="154" customFormat="1" ht="12" customHeight="1" x14ac:dyDescent="0.2">
      <c r="A72" s="153"/>
      <c r="B72" s="912" t="s">
        <v>795</v>
      </c>
      <c r="C72" s="914"/>
      <c r="D72" s="914"/>
      <c r="E72" s="914"/>
      <c r="F72" s="914"/>
      <c r="G72" s="914"/>
      <c r="H72" s="914"/>
      <c r="I72" s="914"/>
      <c r="J72" s="914"/>
      <c r="K72" s="914"/>
      <c r="L72" s="914"/>
      <c r="M72" s="914"/>
      <c r="N72" s="914"/>
      <c r="O72" s="914"/>
      <c r="P72" s="914"/>
      <c r="Q72" s="914"/>
      <c r="R72" s="780"/>
      <c r="AY72" s="825"/>
      <c r="AZ72" s="825"/>
      <c r="BA72" s="825"/>
      <c r="BB72" s="825"/>
      <c r="BC72" s="825"/>
      <c r="BD72" s="634"/>
      <c r="BE72" s="634"/>
      <c r="BF72" s="634"/>
      <c r="BG72" s="825"/>
      <c r="BH72" s="825"/>
      <c r="BI72" s="825"/>
      <c r="BJ72" s="196"/>
    </row>
    <row r="73" spans="1:74" s="154" customFormat="1" ht="12" customHeight="1" x14ac:dyDescent="0.2">
      <c r="A73" s="153"/>
      <c r="B73" s="912" t="s">
        <v>1411</v>
      </c>
      <c r="C73" s="913"/>
      <c r="D73" s="913"/>
      <c r="E73" s="913"/>
      <c r="F73" s="913"/>
      <c r="G73" s="913"/>
      <c r="H73" s="913"/>
      <c r="I73" s="913"/>
      <c r="J73" s="913"/>
      <c r="K73" s="913"/>
      <c r="L73" s="913"/>
      <c r="M73" s="913"/>
      <c r="N73" s="913"/>
      <c r="O73" s="913"/>
      <c r="P73" s="913"/>
      <c r="Q73" s="914"/>
      <c r="R73" s="780"/>
      <c r="AY73" s="825"/>
      <c r="AZ73" s="825"/>
      <c r="BA73" s="825"/>
      <c r="BB73" s="825"/>
      <c r="BC73" s="825"/>
      <c r="BD73" s="718"/>
      <c r="BE73" s="634"/>
      <c r="BF73" s="634"/>
      <c r="BG73" s="825"/>
      <c r="BH73" s="825"/>
      <c r="BI73" s="825"/>
      <c r="BJ73" s="196"/>
    </row>
    <row r="74" spans="1:74" s="154" customFormat="1" ht="12" customHeight="1" x14ac:dyDescent="0.2">
      <c r="A74" s="153"/>
      <c r="B74" s="912" t="s">
        <v>796</v>
      </c>
      <c r="C74" s="914"/>
      <c r="D74" s="914"/>
      <c r="E74" s="914"/>
      <c r="F74" s="914"/>
      <c r="G74" s="914"/>
      <c r="H74" s="914"/>
      <c r="I74" s="914"/>
      <c r="J74" s="914"/>
      <c r="K74" s="914"/>
      <c r="L74" s="914"/>
      <c r="M74" s="914"/>
      <c r="N74" s="914"/>
      <c r="O74" s="914"/>
      <c r="P74" s="914"/>
      <c r="Q74" s="914"/>
      <c r="R74" s="780"/>
      <c r="AY74" s="825"/>
      <c r="AZ74" s="825"/>
      <c r="BA74" s="825"/>
      <c r="BB74" s="825"/>
      <c r="BC74" s="825"/>
      <c r="BD74" s="634"/>
      <c r="BE74" s="634"/>
      <c r="BF74" s="634"/>
      <c r="BG74" s="825"/>
      <c r="BH74" s="825"/>
      <c r="BI74" s="825"/>
      <c r="BJ74" s="196"/>
    </row>
    <row r="75" spans="1:74" s="154" customFormat="1" ht="12" customHeight="1" x14ac:dyDescent="0.2">
      <c r="A75" s="153"/>
      <c r="B75" s="776" t="s">
        <v>809</v>
      </c>
      <c r="C75" s="791"/>
      <c r="D75" s="791"/>
      <c r="E75" s="791"/>
      <c r="F75" s="791"/>
      <c r="G75" s="791"/>
      <c r="H75" s="803"/>
      <c r="I75" s="791"/>
      <c r="J75" s="791"/>
      <c r="K75" s="791"/>
      <c r="L75" s="791"/>
      <c r="M75" s="791"/>
      <c r="N75" s="791"/>
      <c r="O75" s="791"/>
      <c r="P75" s="791"/>
      <c r="Q75" s="791"/>
      <c r="R75" s="328"/>
      <c r="AY75" s="825"/>
      <c r="AZ75" s="825"/>
      <c r="BA75" s="825"/>
      <c r="BB75" s="825"/>
      <c r="BC75" s="825"/>
      <c r="BD75" s="634"/>
      <c r="BE75" s="634"/>
      <c r="BF75" s="634"/>
      <c r="BG75" s="825"/>
      <c r="BH75" s="825"/>
      <c r="BI75" s="825"/>
      <c r="BJ75" s="196"/>
    </row>
    <row r="76" spans="1:74" s="160" customFormat="1" ht="12" customHeight="1" x14ac:dyDescent="0.2">
      <c r="A76" s="159"/>
      <c r="B76" s="929" t="str">
        <f>Dates!$G$2</f>
        <v>EIA completed modeling and analysis for this report on Thursday, February 5, 2026.</v>
      </c>
      <c r="C76" s="930"/>
      <c r="D76" s="930"/>
      <c r="E76" s="930"/>
      <c r="F76" s="930"/>
      <c r="G76" s="930"/>
      <c r="H76" s="930"/>
      <c r="I76" s="930"/>
      <c r="J76" s="930"/>
      <c r="K76" s="930"/>
      <c r="L76" s="930"/>
      <c r="M76" s="930"/>
      <c r="N76" s="930"/>
      <c r="O76" s="930"/>
      <c r="P76" s="930"/>
      <c r="Q76" s="930"/>
      <c r="R76" s="328"/>
      <c r="AY76" s="826"/>
      <c r="AZ76" s="826"/>
      <c r="BA76" s="826"/>
      <c r="BB76" s="826"/>
      <c r="BC76" s="826"/>
      <c r="BD76" s="635"/>
      <c r="BE76" s="635"/>
      <c r="BF76" s="635"/>
      <c r="BG76" s="826"/>
      <c r="BH76" s="826"/>
      <c r="BI76" s="826"/>
      <c r="BJ76" s="221"/>
    </row>
    <row r="77" spans="1:74" s="154" customFormat="1" ht="12" customHeight="1" x14ac:dyDescent="0.2">
      <c r="A77" s="153"/>
      <c r="B77" s="928" t="s">
        <v>482</v>
      </c>
      <c r="C77" s="921"/>
      <c r="D77" s="921"/>
      <c r="E77" s="921"/>
      <c r="F77" s="921"/>
      <c r="G77" s="921"/>
      <c r="H77" s="921"/>
      <c r="I77" s="921"/>
      <c r="J77" s="921"/>
      <c r="K77" s="921"/>
      <c r="L77" s="921"/>
      <c r="M77" s="921"/>
      <c r="N77" s="921"/>
      <c r="O77" s="921"/>
      <c r="P77" s="921"/>
      <c r="Q77" s="921"/>
      <c r="R77" s="780"/>
      <c r="AY77" s="825"/>
      <c r="AZ77" s="825"/>
      <c r="BA77" s="825"/>
      <c r="BB77" s="825"/>
      <c r="BC77" s="825"/>
      <c r="BD77" s="634"/>
      <c r="BE77" s="634"/>
      <c r="BF77" s="634"/>
      <c r="BG77" s="825"/>
      <c r="BH77" s="825"/>
      <c r="BI77" s="825"/>
      <c r="BJ77" s="196"/>
    </row>
    <row r="78" spans="1:74" s="154" customFormat="1" ht="12" customHeight="1" x14ac:dyDescent="0.2">
      <c r="A78" s="153"/>
      <c r="B78" s="920" t="s">
        <v>1406</v>
      </c>
      <c r="C78" s="921"/>
      <c r="D78" s="921"/>
      <c r="E78" s="921"/>
      <c r="F78" s="921"/>
      <c r="G78" s="921"/>
      <c r="H78" s="921"/>
      <c r="I78" s="921"/>
      <c r="J78" s="921"/>
      <c r="K78" s="921"/>
      <c r="L78" s="921"/>
      <c r="M78" s="921"/>
      <c r="N78" s="921"/>
      <c r="O78" s="921"/>
      <c r="P78" s="921"/>
      <c r="Q78" s="921"/>
      <c r="R78" s="780"/>
      <c r="AY78" s="825"/>
      <c r="AZ78" s="825"/>
      <c r="BA78" s="825"/>
      <c r="BB78" s="825"/>
      <c r="BC78" s="825"/>
      <c r="BD78" s="634"/>
      <c r="BE78" s="634"/>
      <c r="BF78" s="634"/>
      <c r="BG78" s="825"/>
      <c r="BH78" s="825"/>
      <c r="BI78" s="825"/>
      <c r="BJ78" s="196"/>
    </row>
    <row r="79" spans="1:74" s="154" customFormat="1" ht="12" customHeight="1" x14ac:dyDescent="0.2">
      <c r="A79" s="153"/>
      <c r="B79" s="922" t="s">
        <v>66</v>
      </c>
      <c r="C79" s="921"/>
      <c r="D79" s="921"/>
      <c r="E79" s="921"/>
      <c r="F79" s="921"/>
      <c r="G79" s="921"/>
      <c r="H79" s="921"/>
      <c r="I79" s="921"/>
      <c r="J79" s="921"/>
      <c r="K79" s="921"/>
      <c r="L79" s="921"/>
      <c r="M79" s="921"/>
      <c r="N79" s="921"/>
      <c r="O79" s="921"/>
      <c r="P79" s="921"/>
      <c r="Q79" s="921"/>
      <c r="R79" s="780"/>
      <c r="AY79" s="825"/>
      <c r="AZ79" s="825"/>
      <c r="BA79" s="825"/>
      <c r="BB79" s="825"/>
      <c r="BC79" s="825"/>
      <c r="BD79" s="634"/>
      <c r="BE79" s="634"/>
      <c r="BF79" s="634"/>
      <c r="BG79" s="825"/>
      <c r="BH79" s="825"/>
      <c r="BI79" s="825"/>
      <c r="BJ79" s="196"/>
    </row>
    <row r="80" spans="1:74" s="154" customFormat="1" ht="12" customHeight="1" x14ac:dyDescent="0.2">
      <c r="A80" s="153"/>
      <c r="B80" s="909" t="s">
        <v>823</v>
      </c>
      <c r="C80" s="909"/>
      <c r="D80" s="909"/>
      <c r="E80" s="909"/>
      <c r="F80" s="909"/>
      <c r="G80" s="909"/>
      <c r="H80" s="909"/>
      <c r="I80" s="909"/>
      <c r="J80" s="909"/>
      <c r="K80" s="909"/>
      <c r="L80" s="909"/>
      <c r="M80" s="909"/>
      <c r="N80" s="909"/>
      <c r="O80" s="909"/>
      <c r="P80" s="909"/>
      <c r="Q80" s="909"/>
      <c r="R80" s="909"/>
      <c r="AY80" s="825"/>
      <c r="AZ80" s="825"/>
      <c r="BA80" s="825"/>
      <c r="BB80" s="825"/>
      <c r="BC80" s="825"/>
      <c r="BD80" s="634"/>
      <c r="BE80" s="634"/>
      <c r="BF80" s="634"/>
      <c r="BG80" s="825"/>
      <c r="BH80" s="825"/>
      <c r="BI80" s="825"/>
      <c r="BJ80" s="196"/>
    </row>
    <row r="81" spans="1:74" s="154" customFormat="1" ht="12" customHeight="1" x14ac:dyDescent="0.2">
      <c r="A81" s="153"/>
      <c r="B81" s="915" t="s">
        <v>1539</v>
      </c>
      <c r="C81" s="916"/>
      <c r="D81" s="916"/>
      <c r="E81" s="916"/>
      <c r="F81" s="916"/>
      <c r="G81" s="916"/>
      <c r="H81" s="916"/>
      <c r="I81" s="916"/>
      <c r="J81" s="916"/>
      <c r="K81" s="916"/>
      <c r="L81" s="916"/>
      <c r="M81" s="916"/>
      <c r="N81" s="916"/>
      <c r="O81" s="916"/>
      <c r="P81" s="916"/>
      <c r="Q81" s="917"/>
      <c r="R81" s="780"/>
      <c r="AY81" s="825"/>
      <c r="AZ81" s="825"/>
      <c r="BA81" s="825"/>
      <c r="BB81" s="825"/>
      <c r="BC81" s="825"/>
      <c r="BD81" s="634"/>
      <c r="BE81" s="634"/>
      <c r="BF81" s="634"/>
      <c r="BG81" s="825"/>
      <c r="BH81" s="825"/>
      <c r="BI81" s="825"/>
      <c r="BJ81" s="196"/>
    </row>
    <row r="82" spans="1:74" s="154" customFormat="1" ht="12" customHeight="1" x14ac:dyDescent="0.2">
      <c r="A82" s="153"/>
      <c r="B82" s="918" t="s">
        <v>1546</v>
      </c>
      <c r="C82" s="917"/>
      <c r="D82" s="917"/>
      <c r="E82" s="917"/>
      <c r="F82" s="917"/>
      <c r="G82" s="917"/>
      <c r="H82" s="917"/>
      <c r="I82" s="917"/>
      <c r="J82" s="917"/>
      <c r="K82" s="917"/>
      <c r="L82" s="917"/>
      <c r="M82" s="917"/>
      <c r="N82" s="917"/>
      <c r="O82" s="917"/>
      <c r="P82" s="917"/>
      <c r="Q82" s="917"/>
      <c r="R82" s="780"/>
      <c r="AY82" s="825"/>
      <c r="AZ82" s="825"/>
      <c r="BA82" s="825"/>
      <c r="BB82" s="825"/>
      <c r="BC82" s="825"/>
      <c r="BD82" s="634"/>
      <c r="BE82" s="634"/>
      <c r="BF82" s="634"/>
      <c r="BG82" s="825"/>
      <c r="BH82" s="825"/>
      <c r="BI82" s="825"/>
      <c r="BJ82" s="196"/>
    </row>
    <row r="83" spans="1:74" s="154" customFormat="1" ht="12" customHeight="1" x14ac:dyDescent="0.2">
      <c r="A83" s="153"/>
      <c r="B83" s="918" t="s">
        <v>1550</v>
      </c>
      <c r="C83" s="917"/>
      <c r="D83" s="917"/>
      <c r="E83" s="917"/>
      <c r="F83" s="917"/>
      <c r="G83" s="917"/>
      <c r="H83" s="917"/>
      <c r="I83" s="917"/>
      <c r="J83" s="917"/>
      <c r="K83" s="917"/>
      <c r="L83" s="917"/>
      <c r="M83" s="917"/>
      <c r="N83" s="917"/>
      <c r="O83" s="917"/>
      <c r="P83" s="917"/>
      <c r="Q83" s="917"/>
      <c r="R83" s="780"/>
      <c r="AY83" s="825"/>
      <c r="AZ83" s="825"/>
      <c r="BA83" s="825"/>
      <c r="BB83" s="825"/>
      <c r="BC83" s="825"/>
      <c r="BD83" s="634"/>
      <c r="BE83" s="634"/>
      <c r="BF83" s="634"/>
      <c r="BG83" s="825"/>
      <c r="BH83" s="825"/>
      <c r="BI83" s="825"/>
      <c r="BJ83" s="196"/>
    </row>
    <row r="84" spans="1:74" s="154" customFormat="1" ht="12" customHeight="1" x14ac:dyDescent="0.2">
      <c r="A84" s="153"/>
      <c r="B84" s="915" t="s">
        <v>490</v>
      </c>
      <c r="C84" s="917"/>
      <c r="D84" s="917"/>
      <c r="E84" s="917"/>
      <c r="F84" s="917"/>
      <c r="G84" s="917"/>
      <c r="H84" s="917"/>
      <c r="I84" s="917"/>
      <c r="J84" s="917"/>
      <c r="K84" s="917"/>
      <c r="L84" s="917"/>
      <c r="M84" s="917"/>
      <c r="N84" s="917"/>
      <c r="O84" s="917"/>
      <c r="P84" s="917"/>
      <c r="Q84" s="917"/>
      <c r="R84" s="780"/>
      <c r="AY84" s="825"/>
      <c r="AZ84" s="825"/>
      <c r="BA84" s="825"/>
      <c r="BB84" s="825"/>
      <c r="BC84" s="825"/>
      <c r="BD84" s="634"/>
      <c r="BE84" s="634"/>
      <c r="BF84" s="634"/>
      <c r="BG84" s="825"/>
      <c r="BH84" s="825"/>
      <c r="BI84" s="825"/>
      <c r="BJ84" s="196"/>
    </row>
    <row r="85" spans="1:74" s="154" customFormat="1" ht="12" customHeight="1" x14ac:dyDescent="0.2">
      <c r="A85" s="153"/>
      <c r="B85" s="919" t="s">
        <v>1407</v>
      </c>
      <c r="C85" s="917"/>
      <c r="D85" s="917"/>
      <c r="E85" s="917"/>
      <c r="F85" s="917"/>
      <c r="G85" s="917"/>
      <c r="H85" s="917"/>
      <c r="I85" s="917"/>
      <c r="J85" s="917"/>
      <c r="K85" s="917"/>
      <c r="L85" s="917"/>
      <c r="M85" s="917"/>
      <c r="N85" s="917"/>
      <c r="O85" s="917"/>
      <c r="P85" s="917"/>
      <c r="Q85" s="917"/>
      <c r="R85" s="780"/>
      <c r="AY85" s="825"/>
      <c r="AZ85" s="825"/>
      <c r="BA85" s="825"/>
      <c r="BB85" s="825"/>
      <c r="BC85" s="825"/>
      <c r="BD85" s="634"/>
      <c r="BE85" s="634"/>
      <c r="BF85" s="634"/>
      <c r="BG85" s="825"/>
      <c r="BH85" s="825"/>
      <c r="BI85" s="825"/>
      <c r="BJ85" s="196"/>
    </row>
    <row r="86" spans="1:74" s="155" customFormat="1" ht="12" customHeight="1" x14ac:dyDescent="0.2">
      <c r="A86" s="153"/>
      <c r="B86" s="919" t="s">
        <v>794</v>
      </c>
      <c r="C86" s="917"/>
      <c r="D86" s="917"/>
      <c r="E86" s="917"/>
      <c r="F86" s="917"/>
      <c r="G86" s="917"/>
      <c r="H86" s="917"/>
      <c r="I86" s="917"/>
      <c r="J86" s="917"/>
      <c r="K86" s="917"/>
      <c r="L86" s="917"/>
      <c r="M86" s="917"/>
      <c r="N86" s="917"/>
      <c r="O86" s="917"/>
      <c r="P86" s="917"/>
      <c r="Q86" s="917"/>
      <c r="R86" s="657"/>
      <c r="AY86" s="825"/>
      <c r="AZ86" s="825"/>
      <c r="BA86" s="825"/>
      <c r="BB86" s="825"/>
      <c r="BC86" s="825"/>
      <c r="BD86" s="634"/>
      <c r="BE86" s="634"/>
      <c r="BF86" s="634"/>
      <c r="BG86" s="825"/>
      <c r="BH86" s="825"/>
      <c r="BI86" s="825"/>
      <c r="BJ86" s="197"/>
    </row>
    <row r="87" spans="1:74" s="155" customFormat="1" ht="12" customHeight="1" x14ac:dyDescent="0.2">
      <c r="A87" s="7"/>
      <c r="B87" s="910"/>
      <c r="C87" s="911"/>
      <c r="D87" s="911"/>
      <c r="E87" s="911"/>
      <c r="F87" s="911"/>
      <c r="G87" s="911"/>
      <c r="H87" s="911"/>
      <c r="I87" s="911"/>
      <c r="J87" s="911"/>
      <c r="K87" s="911"/>
      <c r="L87" s="911"/>
      <c r="M87" s="911"/>
      <c r="N87" s="911"/>
      <c r="O87" s="911"/>
      <c r="P87" s="911"/>
      <c r="Q87" s="911"/>
      <c r="AY87" s="825"/>
      <c r="AZ87" s="825"/>
      <c r="BA87" s="825"/>
      <c r="BB87" s="825"/>
      <c r="BC87" s="825"/>
      <c r="BD87" s="634"/>
      <c r="BE87" s="634"/>
      <c r="BF87" s="634"/>
      <c r="BG87" s="825"/>
      <c r="BH87" s="825"/>
      <c r="BI87" s="825"/>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A1:A2"/>
    <mergeCell ref="B1:AL1"/>
    <mergeCell ref="C3:N3"/>
    <mergeCell ref="O3:Z3"/>
    <mergeCell ref="AA3:AL3"/>
    <mergeCell ref="AY3:BJ3"/>
    <mergeCell ref="BK3:BV3"/>
    <mergeCell ref="B77:Q77"/>
    <mergeCell ref="B69:Q69"/>
    <mergeCell ref="AM3:AX3"/>
    <mergeCell ref="B70:Q70"/>
    <mergeCell ref="B76:Q7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8" customWidth="1"/>
    <col min="2" max="2" width="40.42578125" style="8" customWidth="1"/>
    <col min="3" max="3" width="6.85546875" style="8" customWidth="1"/>
    <col min="4" max="50" width="6.5703125" style="8" customWidth="1"/>
    <col min="51" max="55" width="6.5703125" style="824" customWidth="1"/>
    <col min="56" max="58" width="6.5703125" style="327" customWidth="1"/>
    <col min="59" max="61" width="6.5703125" style="824" customWidth="1"/>
    <col min="62" max="62" width="6.5703125" style="152" customWidth="1"/>
    <col min="63" max="74" width="6.5703125" style="8" customWidth="1"/>
    <col min="75" max="16384" width="9.5703125" style="8"/>
  </cols>
  <sheetData>
    <row r="1" spans="1:74" ht="13.35" customHeight="1" x14ac:dyDescent="0.2">
      <c r="A1" s="931" t="s">
        <v>478</v>
      </c>
      <c r="B1" s="937" t="s">
        <v>538</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row>
    <row r="2" spans="1:74" ht="12.75" x14ac:dyDescent="0.2">
      <c r="A2" s="932"/>
      <c r="B2" s="222" t="str">
        <f>"U.S. Energy Information Administration  |  Short-Term Energy Outlook  - "&amp;Dates!D1</f>
        <v>U.S. Energy Information Administration  |  Short-Term Energy Outlook  - February 2026</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75" x14ac:dyDescent="0.2">
      <c r="A3" s="316" t="s">
        <v>760</v>
      </c>
      <c r="B3" s="9"/>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
      <c r="B5" s="27" t="s">
        <v>932</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859"/>
      <c r="BA5" s="859"/>
      <c r="BB5" s="859"/>
      <c r="BC5" s="859"/>
      <c r="BD5" s="860"/>
      <c r="BE5" s="860"/>
      <c r="BF5" s="860"/>
      <c r="BG5" s="860"/>
      <c r="BH5" s="860"/>
      <c r="BI5" s="860"/>
      <c r="BJ5" s="374"/>
      <c r="BK5" s="374"/>
      <c r="BL5" s="374"/>
      <c r="BM5" s="374"/>
      <c r="BN5" s="374"/>
      <c r="BO5" s="374"/>
      <c r="BP5" s="374"/>
      <c r="BQ5" s="374"/>
      <c r="BR5" s="374"/>
      <c r="BS5" s="374"/>
      <c r="BT5" s="374"/>
      <c r="BU5" s="374"/>
      <c r="BV5" s="374"/>
    </row>
    <row r="6" spans="1:74" ht="11.1" customHeight="1" x14ac:dyDescent="0.2">
      <c r="A6" s="29" t="s">
        <v>253</v>
      </c>
      <c r="B6" s="379" t="s">
        <v>920</v>
      </c>
      <c r="C6" s="341">
        <v>83.22</v>
      </c>
      <c r="D6" s="341">
        <v>91.64</v>
      </c>
      <c r="E6" s="341">
        <v>108.5</v>
      </c>
      <c r="F6" s="341">
        <v>101.78</v>
      </c>
      <c r="G6" s="341">
        <v>109.55</v>
      </c>
      <c r="H6" s="341">
        <v>114.84</v>
      </c>
      <c r="I6" s="341">
        <v>101.62</v>
      </c>
      <c r="J6" s="341">
        <v>93.67</v>
      </c>
      <c r="K6" s="341">
        <v>84.26</v>
      </c>
      <c r="L6" s="341">
        <v>87.55</v>
      </c>
      <c r="M6" s="341">
        <v>84.37</v>
      </c>
      <c r="N6" s="341">
        <v>76.44</v>
      </c>
      <c r="O6" s="341">
        <v>78.12</v>
      </c>
      <c r="P6" s="341">
        <v>76.83</v>
      </c>
      <c r="Q6" s="341">
        <v>73.28</v>
      </c>
      <c r="R6" s="341">
        <v>79.45</v>
      </c>
      <c r="S6" s="341">
        <v>71.58</v>
      </c>
      <c r="T6" s="341">
        <v>70.25</v>
      </c>
      <c r="U6" s="341">
        <v>76.069999999999993</v>
      </c>
      <c r="V6" s="341">
        <v>81.39</v>
      </c>
      <c r="W6" s="341">
        <v>89.43</v>
      </c>
      <c r="X6" s="341">
        <v>85.64</v>
      </c>
      <c r="Y6" s="341">
        <v>77.69</v>
      </c>
      <c r="Z6" s="341">
        <v>71.900000000000006</v>
      </c>
      <c r="AA6" s="341">
        <v>74.150000000000006</v>
      </c>
      <c r="AB6" s="341">
        <v>77.25</v>
      </c>
      <c r="AC6" s="341">
        <v>81.28</v>
      </c>
      <c r="AD6" s="341">
        <v>85.35</v>
      </c>
      <c r="AE6" s="341">
        <v>80.02</v>
      </c>
      <c r="AF6" s="341">
        <v>79.77</v>
      </c>
      <c r="AG6" s="341">
        <v>81.8</v>
      </c>
      <c r="AH6" s="341">
        <v>76.680000000000007</v>
      </c>
      <c r="AI6" s="341">
        <v>70.239999999999995</v>
      </c>
      <c r="AJ6" s="341">
        <v>71.989999999999995</v>
      </c>
      <c r="AK6" s="341">
        <v>69.95</v>
      </c>
      <c r="AL6" s="341">
        <v>70.12</v>
      </c>
      <c r="AM6" s="341">
        <v>75.739999999999995</v>
      </c>
      <c r="AN6" s="341">
        <v>71.53</v>
      </c>
      <c r="AO6" s="341">
        <v>68.239999999999995</v>
      </c>
      <c r="AP6" s="341">
        <v>63.54</v>
      </c>
      <c r="AQ6" s="341">
        <v>62.17</v>
      </c>
      <c r="AR6" s="341">
        <v>68.17</v>
      </c>
      <c r="AS6" s="341">
        <v>68.39</v>
      </c>
      <c r="AT6" s="341">
        <v>64.86</v>
      </c>
      <c r="AU6" s="341">
        <v>63.96</v>
      </c>
      <c r="AV6" s="341">
        <v>60.89</v>
      </c>
      <c r="AW6" s="341">
        <v>60.06</v>
      </c>
      <c r="AX6" s="341">
        <v>57.97</v>
      </c>
      <c r="AY6" s="341">
        <v>60.04</v>
      </c>
      <c r="AZ6" s="352">
        <v>59</v>
      </c>
      <c r="BA6" s="352">
        <v>57</v>
      </c>
      <c r="BB6" s="352">
        <v>55</v>
      </c>
      <c r="BC6" s="352">
        <v>53.5</v>
      </c>
      <c r="BD6" s="352">
        <v>52.5</v>
      </c>
      <c r="BE6" s="352">
        <v>52.5</v>
      </c>
      <c r="BF6" s="352">
        <v>51.5</v>
      </c>
      <c r="BG6" s="352">
        <v>51</v>
      </c>
      <c r="BH6" s="352">
        <v>50</v>
      </c>
      <c r="BI6" s="352">
        <v>50</v>
      </c>
      <c r="BJ6" s="352">
        <v>50</v>
      </c>
      <c r="BK6" s="352">
        <v>49</v>
      </c>
      <c r="BL6" s="352">
        <v>49</v>
      </c>
      <c r="BM6" s="352">
        <v>49</v>
      </c>
      <c r="BN6" s="352">
        <v>49</v>
      </c>
      <c r="BO6" s="352">
        <v>50</v>
      </c>
      <c r="BP6" s="352">
        <v>50</v>
      </c>
      <c r="BQ6" s="352">
        <v>50</v>
      </c>
      <c r="BR6" s="352">
        <v>50</v>
      </c>
      <c r="BS6" s="352">
        <v>49</v>
      </c>
      <c r="BT6" s="352">
        <v>49</v>
      </c>
      <c r="BU6" s="352">
        <v>49</v>
      </c>
      <c r="BV6" s="352">
        <v>49</v>
      </c>
    </row>
    <row r="7" spans="1:74" ht="11.1" customHeight="1" x14ac:dyDescent="0.2">
      <c r="A7" s="29" t="s">
        <v>54</v>
      </c>
      <c r="B7" s="379" t="s">
        <v>921</v>
      </c>
      <c r="C7" s="341">
        <v>86.51</v>
      </c>
      <c r="D7" s="341">
        <v>97.13</v>
      </c>
      <c r="E7" s="341">
        <v>117.25</v>
      </c>
      <c r="F7" s="341">
        <v>104.58</v>
      </c>
      <c r="G7" s="341">
        <v>113.34</v>
      </c>
      <c r="H7" s="341">
        <v>122.71</v>
      </c>
      <c r="I7" s="341">
        <v>111.93</v>
      </c>
      <c r="J7" s="341">
        <v>100.45</v>
      </c>
      <c r="K7" s="341">
        <v>89.76</v>
      </c>
      <c r="L7" s="341">
        <v>93.33</v>
      </c>
      <c r="M7" s="341">
        <v>91.42</v>
      </c>
      <c r="N7" s="341">
        <v>80.92</v>
      </c>
      <c r="O7" s="341">
        <v>82.5</v>
      </c>
      <c r="P7" s="341">
        <v>82.59</v>
      </c>
      <c r="Q7" s="341">
        <v>78.430000000000007</v>
      </c>
      <c r="R7" s="341">
        <v>84.64</v>
      </c>
      <c r="S7" s="341">
        <v>75.47</v>
      </c>
      <c r="T7" s="341">
        <v>74.84</v>
      </c>
      <c r="U7" s="341">
        <v>80.11</v>
      </c>
      <c r="V7" s="341">
        <v>86.15</v>
      </c>
      <c r="W7" s="341">
        <v>93.72</v>
      </c>
      <c r="X7" s="341">
        <v>90.6</v>
      </c>
      <c r="Y7" s="341">
        <v>82.94</v>
      </c>
      <c r="Z7" s="341">
        <v>77.63</v>
      </c>
      <c r="AA7" s="341">
        <v>80.12</v>
      </c>
      <c r="AB7" s="341">
        <v>83.48</v>
      </c>
      <c r="AC7" s="341">
        <v>85.41</v>
      </c>
      <c r="AD7" s="341">
        <v>89.94</v>
      </c>
      <c r="AE7" s="341">
        <v>81.75</v>
      </c>
      <c r="AF7" s="341">
        <v>82.25</v>
      </c>
      <c r="AG7" s="341">
        <v>85.15</v>
      </c>
      <c r="AH7" s="341">
        <v>80.36</v>
      </c>
      <c r="AI7" s="341">
        <v>74.02</v>
      </c>
      <c r="AJ7" s="341">
        <v>75.63</v>
      </c>
      <c r="AK7" s="341">
        <v>74.349999999999994</v>
      </c>
      <c r="AL7" s="341">
        <v>73.86</v>
      </c>
      <c r="AM7" s="341">
        <v>79.27</v>
      </c>
      <c r="AN7" s="341">
        <v>75.44</v>
      </c>
      <c r="AO7" s="341">
        <v>72.73</v>
      </c>
      <c r="AP7" s="341">
        <v>68.13</v>
      </c>
      <c r="AQ7" s="341">
        <v>64.45</v>
      </c>
      <c r="AR7" s="341">
        <v>71.44</v>
      </c>
      <c r="AS7" s="341">
        <v>71.040000000000006</v>
      </c>
      <c r="AT7" s="341">
        <v>67.87</v>
      </c>
      <c r="AU7" s="341">
        <v>67.989999999999995</v>
      </c>
      <c r="AV7" s="341">
        <v>64.540000000000006</v>
      </c>
      <c r="AW7" s="341">
        <v>63.8</v>
      </c>
      <c r="AX7" s="341">
        <v>62.54</v>
      </c>
      <c r="AY7" s="341">
        <v>66.599999999999994</v>
      </c>
      <c r="AZ7" s="352">
        <v>65</v>
      </c>
      <c r="BA7" s="352">
        <v>62</v>
      </c>
      <c r="BB7" s="352">
        <v>59</v>
      </c>
      <c r="BC7" s="352">
        <v>57</v>
      </c>
      <c r="BD7" s="352">
        <v>56</v>
      </c>
      <c r="BE7" s="352">
        <v>56</v>
      </c>
      <c r="BF7" s="352">
        <v>55</v>
      </c>
      <c r="BG7" s="352">
        <v>55</v>
      </c>
      <c r="BH7" s="352">
        <v>54</v>
      </c>
      <c r="BI7" s="352">
        <v>54</v>
      </c>
      <c r="BJ7" s="352">
        <v>54</v>
      </c>
      <c r="BK7" s="352">
        <v>53</v>
      </c>
      <c r="BL7" s="352">
        <v>53</v>
      </c>
      <c r="BM7" s="352">
        <v>53</v>
      </c>
      <c r="BN7" s="352">
        <v>53</v>
      </c>
      <c r="BO7" s="352">
        <v>53</v>
      </c>
      <c r="BP7" s="352">
        <v>53</v>
      </c>
      <c r="BQ7" s="352">
        <v>53</v>
      </c>
      <c r="BR7" s="352">
        <v>53</v>
      </c>
      <c r="BS7" s="352">
        <v>53</v>
      </c>
      <c r="BT7" s="352">
        <v>53</v>
      </c>
      <c r="BU7" s="352">
        <v>53</v>
      </c>
      <c r="BV7" s="352">
        <v>53</v>
      </c>
    </row>
    <row r="8" spans="1:74" ht="11.1" customHeight="1" x14ac:dyDescent="0.2">
      <c r="A8" s="29" t="s">
        <v>252</v>
      </c>
      <c r="B8" s="380" t="s">
        <v>922</v>
      </c>
      <c r="C8" s="341">
        <v>76.92</v>
      </c>
      <c r="D8" s="341">
        <v>87.73</v>
      </c>
      <c r="E8" s="341">
        <v>104.39</v>
      </c>
      <c r="F8" s="341">
        <v>102.7</v>
      </c>
      <c r="G8" s="341">
        <v>108.71</v>
      </c>
      <c r="H8" s="341">
        <v>112.06</v>
      </c>
      <c r="I8" s="341">
        <v>99.67</v>
      </c>
      <c r="J8" s="341">
        <v>92.21</v>
      </c>
      <c r="K8" s="341">
        <v>83.3</v>
      </c>
      <c r="L8" s="341">
        <v>84.26</v>
      </c>
      <c r="M8" s="341">
        <v>79.31</v>
      </c>
      <c r="N8" s="341">
        <v>70.89</v>
      </c>
      <c r="O8" s="341">
        <v>70.319999999999993</v>
      </c>
      <c r="P8" s="341">
        <v>69.67</v>
      </c>
      <c r="Q8" s="341">
        <v>68.53</v>
      </c>
      <c r="R8" s="341">
        <v>75.23</v>
      </c>
      <c r="S8" s="341">
        <v>70.05</v>
      </c>
      <c r="T8" s="341">
        <v>69.58</v>
      </c>
      <c r="U8" s="341">
        <v>74.83</v>
      </c>
      <c r="V8" s="341">
        <v>81.099999999999994</v>
      </c>
      <c r="W8" s="341">
        <v>87.14</v>
      </c>
      <c r="X8" s="341">
        <v>83.21</v>
      </c>
      <c r="Y8" s="341">
        <v>76.42</v>
      </c>
      <c r="Z8" s="341">
        <v>68.09</v>
      </c>
      <c r="AA8" s="341">
        <v>69.28</v>
      </c>
      <c r="AB8" s="341">
        <v>72.91</v>
      </c>
      <c r="AC8" s="341">
        <v>75.88</v>
      </c>
      <c r="AD8" s="341">
        <v>81.87</v>
      </c>
      <c r="AE8" s="341">
        <v>78.34</v>
      </c>
      <c r="AF8" s="341">
        <v>78.790000000000006</v>
      </c>
      <c r="AG8" s="341">
        <v>79.67</v>
      </c>
      <c r="AH8" s="341">
        <v>74.67</v>
      </c>
      <c r="AI8" s="341">
        <v>69.61</v>
      </c>
      <c r="AJ8" s="341">
        <v>70.91</v>
      </c>
      <c r="AK8" s="341">
        <v>69.08</v>
      </c>
      <c r="AL8" s="341">
        <v>68.209999999999994</v>
      </c>
      <c r="AM8" s="341">
        <v>72.709999999999994</v>
      </c>
      <c r="AN8" s="341">
        <v>71.14</v>
      </c>
      <c r="AO8" s="341">
        <v>67.55</v>
      </c>
      <c r="AP8" s="341">
        <v>63.48</v>
      </c>
      <c r="AQ8" s="341">
        <v>61.81</v>
      </c>
      <c r="AR8" s="341">
        <v>67.349999999999994</v>
      </c>
      <c r="AS8" s="341">
        <v>68.39</v>
      </c>
      <c r="AT8" s="341">
        <v>65.489999999999995</v>
      </c>
      <c r="AU8" s="341">
        <v>64.59</v>
      </c>
      <c r="AV8" s="341">
        <v>60.6</v>
      </c>
      <c r="AW8" s="341">
        <v>58.54</v>
      </c>
      <c r="AX8" s="341">
        <v>57.47</v>
      </c>
      <c r="AY8" s="341">
        <v>59.54</v>
      </c>
      <c r="AZ8" s="352">
        <v>58.5</v>
      </c>
      <c r="BA8" s="352">
        <v>56.5</v>
      </c>
      <c r="BB8" s="352">
        <v>54.5</v>
      </c>
      <c r="BC8" s="352">
        <v>53</v>
      </c>
      <c r="BD8" s="352">
        <v>52</v>
      </c>
      <c r="BE8" s="352">
        <v>52</v>
      </c>
      <c r="BF8" s="352">
        <v>51</v>
      </c>
      <c r="BG8" s="352">
        <v>50.5</v>
      </c>
      <c r="BH8" s="352">
        <v>49.5</v>
      </c>
      <c r="BI8" s="352">
        <v>49.5</v>
      </c>
      <c r="BJ8" s="352">
        <v>49.5</v>
      </c>
      <c r="BK8" s="352">
        <v>48.5</v>
      </c>
      <c r="BL8" s="352">
        <v>48.5</v>
      </c>
      <c r="BM8" s="352">
        <v>48.5</v>
      </c>
      <c r="BN8" s="352">
        <v>48.5</v>
      </c>
      <c r="BO8" s="352">
        <v>49.5</v>
      </c>
      <c r="BP8" s="352">
        <v>49.5</v>
      </c>
      <c r="BQ8" s="352">
        <v>49.5</v>
      </c>
      <c r="BR8" s="352">
        <v>49.5</v>
      </c>
      <c r="BS8" s="352">
        <v>48.5</v>
      </c>
      <c r="BT8" s="352">
        <v>48.5</v>
      </c>
      <c r="BU8" s="352">
        <v>48.5</v>
      </c>
      <c r="BV8" s="352">
        <v>48.5</v>
      </c>
    </row>
    <row r="9" spans="1:74" ht="11.1" customHeight="1" x14ac:dyDescent="0.2">
      <c r="A9" s="29" t="s">
        <v>468</v>
      </c>
      <c r="B9" s="380" t="s">
        <v>923</v>
      </c>
      <c r="C9" s="341">
        <v>80.260000000000005</v>
      </c>
      <c r="D9" s="341">
        <v>90.21</v>
      </c>
      <c r="E9" s="341">
        <v>106.98</v>
      </c>
      <c r="F9" s="341">
        <v>105.22</v>
      </c>
      <c r="G9" s="341">
        <v>110.43</v>
      </c>
      <c r="H9" s="341">
        <v>114.44</v>
      </c>
      <c r="I9" s="341">
        <v>102.82</v>
      </c>
      <c r="J9" s="341">
        <v>95.8</v>
      </c>
      <c r="K9" s="341">
        <v>86.57</v>
      </c>
      <c r="L9" s="341">
        <v>88.02</v>
      </c>
      <c r="M9" s="341">
        <v>84.57</v>
      </c>
      <c r="N9" s="341">
        <v>76.56</v>
      </c>
      <c r="O9" s="341">
        <v>75.7</v>
      </c>
      <c r="P9" s="341">
        <v>74.86</v>
      </c>
      <c r="Q9" s="341">
        <v>73</v>
      </c>
      <c r="R9" s="341">
        <v>78.53</v>
      </c>
      <c r="S9" s="341">
        <v>72.569999999999993</v>
      </c>
      <c r="T9" s="341">
        <v>71.39</v>
      </c>
      <c r="U9" s="341">
        <v>76.41</v>
      </c>
      <c r="V9" s="341">
        <v>81.78</v>
      </c>
      <c r="W9" s="341">
        <v>89.32</v>
      </c>
      <c r="X9" s="341">
        <v>86.6</v>
      </c>
      <c r="Y9" s="341">
        <v>79.7</v>
      </c>
      <c r="Z9" s="341">
        <v>72.34</v>
      </c>
      <c r="AA9" s="341">
        <v>73.28</v>
      </c>
      <c r="AB9" s="341">
        <v>76.2</v>
      </c>
      <c r="AC9" s="341">
        <v>79.67</v>
      </c>
      <c r="AD9" s="341">
        <v>84.47</v>
      </c>
      <c r="AE9" s="341">
        <v>80.7</v>
      </c>
      <c r="AF9" s="341">
        <v>80.28</v>
      </c>
      <c r="AG9" s="341">
        <v>81.5</v>
      </c>
      <c r="AH9" s="341">
        <v>77.39</v>
      </c>
      <c r="AI9" s="341">
        <v>71.75</v>
      </c>
      <c r="AJ9" s="341">
        <v>72.95</v>
      </c>
      <c r="AK9" s="341">
        <v>70.89</v>
      </c>
      <c r="AL9" s="341">
        <v>70.37</v>
      </c>
      <c r="AM9" s="341">
        <v>74.930000000000007</v>
      </c>
      <c r="AN9" s="341">
        <v>73.05</v>
      </c>
      <c r="AO9" s="341">
        <v>69.97</v>
      </c>
      <c r="AP9" s="341">
        <v>65.38</v>
      </c>
      <c r="AQ9" s="341">
        <v>63.26</v>
      </c>
      <c r="AR9" s="341">
        <v>68.099999999999994</v>
      </c>
      <c r="AS9" s="341">
        <v>69.3</v>
      </c>
      <c r="AT9" s="341">
        <v>66.73</v>
      </c>
      <c r="AU9" s="341">
        <v>65.650000000000006</v>
      </c>
      <c r="AV9" s="341">
        <v>62.28</v>
      </c>
      <c r="AW9" s="341">
        <v>60.6</v>
      </c>
      <c r="AX9" s="341">
        <v>58.47</v>
      </c>
      <c r="AY9" s="341">
        <v>60.54</v>
      </c>
      <c r="AZ9" s="352">
        <v>59.5</v>
      </c>
      <c r="BA9" s="352">
        <v>57.5</v>
      </c>
      <c r="BB9" s="352">
        <v>55.5</v>
      </c>
      <c r="BC9" s="352">
        <v>54</v>
      </c>
      <c r="BD9" s="352">
        <v>53</v>
      </c>
      <c r="BE9" s="352">
        <v>53</v>
      </c>
      <c r="BF9" s="352">
        <v>52</v>
      </c>
      <c r="BG9" s="352">
        <v>51.5</v>
      </c>
      <c r="BH9" s="352">
        <v>50.5</v>
      </c>
      <c r="BI9" s="352">
        <v>50.5</v>
      </c>
      <c r="BJ9" s="352">
        <v>50.5</v>
      </c>
      <c r="BK9" s="352">
        <v>49.5</v>
      </c>
      <c r="BL9" s="352">
        <v>49.5</v>
      </c>
      <c r="BM9" s="352">
        <v>49.5</v>
      </c>
      <c r="BN9" s="352">
        <v>49.5</v>
      </c>
      <c r="BO9" s="352">
        <v>50.5</v>
      </c>
      <c r="BP9" s="352">
        <v>50.5</v>
      </c>
      <c r="BQ9" s="352">
        <v>50.5</v>
      </c>
      <c r="BR9" s="352">
        <v>50.5</v>
      </c>
      <c r="BS9" s="352">
        <v>49.5</v>
      </c>
      <c r="BT9" s="352">
        <v>49.5</v>
      </c>
      <c r="BU9" s="352">
        <v>49.5</v>
      </c>
      <c r="BV9" s="352">
        <v>49.5</v>
      </c>
    </row>
    <row r="10" spans="1:74" ht="11.1" customHeight="1" x14ac:dyDescent="0.2">
      <c r="A10" s="26"/>
      <c r="B10" s="27" t="s">
        <v>1450</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371"/>
      <c r="AZ10" s="375"/>
      <c r="BA10" s="375"/>
      <c r="BB10" s="375"/>
      <c r="BC10" s="375"/>
      <c r="BD10" s="375"/>
      <c r="BE10" s="375"/>
      <c r="BF10" s="375"/>
      <c r="BG10" s="375"/>
      <c r="BH10" s="375"/>
      <c r="BI10" s="375"/>
      <c r="BJ10" s="375"/>
      <c r="BK10" s="375"/>
      <c r="BL10" s="375"/>
      <c r="BM10" s="375"/>
      <c r="BN10" s="375"/>
      <c r="BO10" s="375"/>
      <c r="BP10" s="375"/>
      <c r="BQ10" s="375"/>
      <c r="BR10" s="375"/>
      <c r="BS10" s="375"/>
      <c r="BT10" s="375"/>
      <c r="BU10" s="375"/>
      <c r="BV10" s="375"/>
    </row>
    <row r="11" spans="1:74" ht="11.1" customHeight="1" x14ac:dyDescent="0.2">
      <c r="A11" s="321"/>
      <c r="B11" s="381" t="s">
        <v>924</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375"/>
      <c r="BA11" s="375"/>
      <c r="BB11" s="375"/>
      <c r="BC11" s="375"/>
      <c r="BD11" s="375"/>
      <c r="BE11" s="375"/>
      <c r="BF11" s="375"/>
      <c r="BG11" s="375"/>
      <c r="BH11" s="375"/>
      <c r="BI11" s="375"/>
      <c r="BJ11" s="375"/>
      <c r="BK11" s="375"/>
      <c r="BL11" s="375"/>
      <c r="BM11" s="375"/>
      <c r="BN11" s="375"/>
      <c r="BO11" s="375"/>
      <c r="BP11" s="375"/>
      <c r="BQ11" s="375"/>
      <c r="BR11" s="375"/>
      <c r="BS11" s="375"/>
      <c r="BT11" s="375"/>
      <c r="BU11" s="375"/>
      <c r="BV11" s="375"/>
    </row>
    <row r="12" spans="1:74" ht="11.1" customHeight="1" x14ac:dyDescent="0.2">
      <c r="A12" s="320" t="s">
        <v>1149</v>
      </c>
      <c r="B12" s="383" t="s">
        <v>908</v>
      </c>
      <c r="C12" s="585">
        <v>2.423</v>
      </c>
      <c r="D12" s="585">
        <v>2.6389999999999998</v>
      </c>
      <c r="E12" s="585">
        <v>3.2320000000000002</v>
      </c>
      <c r="F12" s="585">
        <v>3.2595239999999999</v>
      </c>
      <c r="G12" s="585">
        <v>3.8660239999999999</v>
      </c>
      <c r="H12" s="585">
        <v>4.1233839999999997</v>
      </c>
      <c r="I12" s="585">
        <v>3.3764400000000001</v>
      </c>
      <c r="J12" s="585">
        <v>3.0518360000000002</v>
      </c>
      <c r="K12" s="585">
        <v>2.9032450000000001</v>
      </c>
      <c r="L12" s="585">
        <v>3.0013809999999999</v>
      </c>
      <c r="M12" s="585">
        <v>2.703665</v>
      </c>
      <c r="N12" s="585">
        <v>2.2908249999999999</v>
      </c>
      <c r="O12" s="585">
        <v>2.6160230000000002</v>
      </c>
      <c r="P12" s="585">
        <v>2.604257</v>
      </c>
      <c r="Q12" s="585">
        <v>2.6338602760000001</v>
      </c>
      <c r="R12" s="585">
        <v>2.7438575890000001</v>
      </c>
      <c r="S12" s="585">
        <v>2.5814268249999999</v>
      </c>
      <c r="T12" s="585">
        <v>2.6152202760000001</v>
      </c>
      <c r="U12" s="585">
        <v>2.7934427500000001</v>
      </c>
      <c r="V12" s="585">
        <v>3.0170080000000001</v>
      </c>
      <c r="W12" s="585">
        <v>3.068549</v>
      </c>
      <c r="X12" s="585">
        <v>2.4893019999999999</v>
      </c>
      <c r="Y12" s="585">
        <v>2.2987009999999999</v>
      </c>
      <c r="Z12" s="585">
        <v>2.1982930000000001</v>
      </c>
      <c r="AA12" s="585">
        <v>2.2642827310000002</v>
      </c>
      <c r="AB12" s="585">
        <v>2.4352118489999999</v>
      </c>
      <c r="AC12" s="585">
        <v>2.6523562840000001</v>
      </c>
      <c r="AD12" s="585">
        <v>2.8034567240000001</v>
      </c>
      <c r="AE12" s="585">
        <v>2.5435091390000002</v>
      </c>
      <c r="AF12" s="585">
        <v>2.4114263660000002</v>
      </c>
      <c r="AG12" s="585">
        <v>2.465209577</v>
      </c>
      <c r="AH12" s="585">
        <v>2.3917494050000001</v>
      </c>
      <c r="AI12" s="585">
        <v>2.1459176800000002</v>
      </c>
      <c r="AJ12" s="585">
        <v>2.1766364569999999</v>
      </c>
      <c r="AK12" s="585">
        <v>2.1050561270000001</v>
      </c>
      <c r="AL12" s="585">
        <v>2.0561834810000001</v>
      </c>
      <c r="AM12" s="585">
        <v>2.1951967259999998</v>
      </c>
      <c r="AN12" s="585">
        <v>2.2283396569999998</v>
      </c>
      <c r="AO12" s="585">
        <v>2.166608423</v>
      </c>
      <c r="AP12" s="585">
        <v>2.1332112379999999</v>
      </c>
      <c r="AQ12" s="585">
        <v>2.1693844439999999</v>
      </c>
      <c r="AR12" s="585">
        <v>2.1937823870000002</v>
      </c>
      <c r="AS12" s="585">
        <v>2.2164928540000002</v>
      </c>
      <c r="AT12" s="585">
        <v>2.2258000610000002</v>
      </c>
      <c r="AU12" s="585">
        <v>2.2261596049999999</v>
      </c>
      <c r="AV12" s="585">
        <v>2.0748896819999998</v>
      </c>
      <c r="AW12" s="585">
        <v>2.0924809999999998</v>
      </c>
      <c r="AX12" s="585">
        <v>1.8507400000000001</v>
      </c>
      <c r="AY12" s="585">
        <v>2.1684320000000001</v>
      </c>
      <c r="AZ12" s="590">
        <v>2.1607349999999999</v>
      </c>
      <c r="BA12" s="590">
        <v>2.2078679999999999</v>
      </c>
      <c r="BB12" s="590">
        <v>2.161673</v>
      </c>
      <c r="BC12" s="590">
        <v>2.0895440000000001</v>
      </c>
      <c r="BD12" s="590">
        <v>2.0263629999999999</v>
      </c>
      <c r="BE12" s="590">
        <v>2.0065520000000001</v>
      </c>
      <c r="BF12" s="590">
        <v>1.9903329999999999</v>
      </c>
      <c r="BG12" s="590">
        <v>1.9112119999999999</v>
      </c>
      <c r="BH12" s="590">
        <v>1.8259380000000001</v>
      </c>
      <c r="BI12" s="590">
        <v>1.741997</v>
      </c>
      <c r="BJ12" s="590">
        <v>1.684652</v>
      </c>
      <c r="BK12" s="590">
        <v>1.792416</v>
      </c>
      <c r="BL12" s="590">
        <v>1.8535090000000001</v>
      </c>
      <c r="BM12" s="590">
        <v>1.920258</v>
      </c>
      <c r="BN12" s="590">
        <v>2.0229439999999999</v>
      </c>
      <c r="BO12" s="590">
        <v>2.0322119999999999</v>
      </c>
      <c r="BP12" s="590">
        <v>2.0265049999999998</v>
      </c>
      <c r="BQ12" s="590">
        <v>2.0005500000000001</v>
      </c>
      <c r="BR12" s="590">
        <v>1.994877</v>
      </c>
      <c r="BS12" s="590">
        <v>1.9164220000000001</v>
      </c>
      <c r="BT12" s="590">
        <v>1.837483</v>
      </c>
      <c r="BU12" s="590">
        <v>1.77732</v>
      </c>
      <c r="BV12" s="590">
        <v>1.697792</v>
      </c>
    </row>
    <row r="13" spans="1:74" ht="11.1" customHeight="1" x14ac:dyDescent="0.2">
      <c r="A13" s="321" t="s">
        <v>1451</v>
      </c>
      <c r="B13" s="383" t="s">
        <v>909</v>
      </c>
      <c r="C13" s="585">
        <v>2.5499999999999998</v>
      </c>
      <c r="D13" s="585">
        <v>2.83</v>
      </c>
      <c r="E13" s="585">
        <v>3.5819999999999999</v>
      </c>
      <c r="F13" s="585">
        <v>3.9521679999999999</v>
      </c>
      <c r="G13" s="585">
        <v>4.2303040000000003</v>
      </c>
      <c r="H13" s="585">
        <v>4.3541809999999996</v>
      </c>
      <c r="I13" s="585">
        <v>3.687039</v>
      </c>
      <c r="J13" s="585">
        <v>3.5671659999999998</v>
      </c>
      <c r="K13" s="585">
        <v>3.4530249999999998</v>
      </c>
      <c r="L13" s="585">
        <v>4.1377860000000002</v>
      </c>
      <c r="M13" s="585">
        <v>3.6241099999999999</v>
      </c>
      <c r="N13" s="585">
        <v>3.0522079999999998</v>
      </c>
      <c r="O13" s="585">
        <v>3.2591489999999999</v>
      </c>
      <c r="P13" s="585">
        <v>2.8502640000000001</v>
      </c>
      <c r="Q13" s="585">
        <v>2.7421944740000002</v>
      </c>
      <c r="R13" s="585">
        <v>2.5714560629999998</v>
      </c>
      <c r="S13" s="585">
        <v>2.3690454399999998</v>
      </c>
      <c r="T13" s="585">
        <v>2.4273614600000002</v>
      </c>
      <c r="U13" s="585">
        <v>2.6877344390000002</v>
      </c>
      <c r="V13" s="585">
        <v>3.1552606999999999</v>
      </c>
      <c r="W13" s="585">
        <v>3.3905763630000001</v>
      </c>
      <c r="X13" s="585">
        <v>3.1139361449999998</v>
      </c>
      <c r="Y13" s="585">
        <v>2.8301276830000002</v>
      </c>
      <c r="Z13" s="585">
        <v>2.5413233989999999</v>
      </c>
      <c r="AA13" s="585">
        <v>2.6464435549999998</v>
      </c>
      <c r="AB13" s="585">
        <v>2.7776207340000001</v>
      </c>
      <c r="AC13" s="585">
        <v>2.6723150439999999</v>
      </c>
      <c r="AD13" s="585">
        <v>2.6386356819999999</v>
      </c>
      <c r="AE13" s="585">
        <v>2.4383423770000001</v>
      </c>
      <c r="AF13" s="585">
        <v>2.453305442</v>
      </c>
      <c r="AG13" s="585">
        <v>2.477791077</v>
      </c>
      <c r="AH13" s="585">
        <v>2.297444204</v>
      </c>
      <c r="AI13" s="585">
        <v>2.1415838190000001</v>
      </c>
      <c r="AJ13" s="585">
        <v>2.2395334020000002</v>
      </c>
      <c r="AK13" s="585">
        <v>2.2342253670000001</v>
      </c>
      <c r="AL13" s="585">
        <v>2.2120718479999999</v>
      </c>
      <c r="AM13" s="585">
        <v>2.4847999930000002</v>
      </c>
      <c r="AN13" s="585">
        <v>2.4513003320000002</v>
      </c>
      <c r="AO13" s="585">
        <v>2.248942065</v>
      </c>
      <c r="AP13" s="585">
        <v>2.1503305350000002</v>
      </c>
      <c r="AQ13" s="585">
        <v>2.0942350219999999</v>
      </c>
      <c r="AR13" s="585">
        <v>2.2935677170000002</v>
      </c>
      <c r="AS13" s="585">
        <v>2.459041638</v>
      </c>
      <c r="AT13" s="585">
        <v>2.3019035489999999</v>
      </c>
      <c r="AU13" s="585">
        <v>2.3852202600000001</v>
      </c>
      <c r="AV13" s="585">
        <v>2.3194930290000002</v>
      </c>
      <c r="AW13" s="585">
        <v>2.4823300000000001</v>
      </c>
      <c r="AX13" s="585">
        <v>2.1867070000000002</v>
      </c>
      <c r="AY13" s="585">
        <v>2.2112029999999998</v>
      </c>
      <c r="AZ13" s="590">
        <v>2.1425269999999998</v>
      </c>
      <c r="BA13" s="590">
        <v>2.1326879999999999</v>
      </c>
      <c r="BB13" s="590">
        <v>2.025258</v>
      </c>
      <c r="BC13" s="590">
        <v>1.9737439999999999</v>
      </c>
      <c r="BD13" s="590">
        <v>1.951829</v>
      </c>
      <c r="BE13" s="590">
        <v>2.0310459999999999</v>
      </c>
      <c r="BF13" s="590">
        <v>2.0669369999999998</v>
      </c>
      <c r="BG13" s="590">
        <v>2.0986359999999999</v>
      </c>
      <c r="BH13" s="590">
        <v>2.063736</v>
      </c>
      <c r="BI13" s="590">
        <v>2.069156</v>
      </c>
      <c r="BJ13" s="590">
        <v>2.026243</v>
      </c>
      <c r="BK13" s="590">
        <v>2.074462</v>
      </c>
      <c r="BL13" s="590">
        <v>2.0327829999999998</v>
      </c>
      <c r="BM13" s="590">
        <v>2.0630929999999998</v>
      </c>
      <c r="BN13" s="590">
        <v>2.027323</v>
      </c>
      <c r="BO13" s="590">
        <v>1.9885139999999999</v>
      </c>
      <c r="BP13" s="590">
        <v>1.990435</v>
      </c>
      <c r="BQ13" s="590">
        <v>2.0781070000000001</v>
      </c>
      <c r="BR13" s="590">
        <v>2.1602169999999998</v>
      </c>
      <c r="BS13" s="590">
        <v>2.1952099999999999</v>
      </c>
      <c r="BT13" s="590">
        <v>2.1996389999999999</v>
      </c>
      <c r="BU13" s="590">
        <v>2.1729560000000001</v>
      </c>
      <c r="BV13" s="590">
        <v>2.096543</v>
      </c>
    </row>
    <row r="14" spans="1:74" ht="11.1" customHeight="1" x14ac:dyDescent="0.2">
      <c r="A14" s="320" t="s">
        <v>1452</v>
      </c>
      <c r="B14" s="383" t="s">
        <v>910</v>
      </c>
      <c r="C14" s="585">
        <v>2.4380000000000002</v>
      </c>
      <c r="D14" s="585">
        <v>2.742</v>
      </c>
      <c r="E14" s="585">
        <v>3.4790000000000001</v>
      </c>
      <c r="F14" s="585">
        <v>3.8647830000000001</v>
      </c>
      <c r="G14" s="585">
        <v>4.4947540000000004</v>
      </c>
      <c r="H14" s="585">
        <v>4.1853199999999999</v>
      </c>
      <c r="I14" s="585">
        <v>3.5915439999999998</v>
      </c>
      <c r="J14" s="585">
        <v>3.412712</v>
      </c>
      <c r="K14" s="585">
        <v>3.3415409999999999</v>
      </c>
      <c r="L14" s="585">
        <v>4.2114419999999999</v>
      </c>
      <c r="M14" s="585">
        <v>3.8268140000000002</v>
      </c>
      <c r="N14" s="585">
        <v>2.957732</v>
      </c>
      <c r="O14" s="585">
        <v>3.0788000000000002</v>
      </c>
      <c r="P14" s="585">
        <v>2.6542219999999999</v>
      </c>
      <c r="Q14" s="585">
        <v>2.5739329999999998</v>
      </c>
      <c r="R14" s="585">
        <v>2.4374449999999999</v>
      </c>
      <c r="S14" s="585">
        <v>2.185012</v>
      </c>
      <c r="T14" s="585">
        <v>2.2877809999999998</v>
      </c>
      <c r="U14" s="585">
        <v>2.5054099999999999</v>
      </c>
      <c r="V14" s="585">
        <v>2.940090901</v>
      </c>
      <c r="W14" s="585">
        <v>3.1662828099999998</v>
      </c>
      <c r="X14" s="585">
        <v>3.0019169689999998</v>
      </c>
      <c r="Y14" s="585">
        <v>2.8136890320000001</v>
      </c>
      <c r="Z14" s="585">
        <v>2.5459834219999999</v>
      </c>
      <c r="AA14" s="585">
        <v>2.595342745</v>
      </c>
      <c r="AB14" s="585">
        <v>2.7072129139999999</v>
      </c>
      <c r="AC14" s="585">
        <v>2.6060086820000001</v>
      </c>
      <c r="AD14" s="585">
        <v>2.5428887200000001</v>
      </c>
      <c r="AE14" s="585">
        <v>2.354246447</v>
      </c>
      <c r="AF14" s="585">
        <v>2.3597796139999998</v>
      </c>
      <c r="AG14" s="585">
        <v>2.3602564479999999</v>
      </c>
      <c r="AH14" s="585">
        <v>2.1745294749999999</v>
      </c>
      <c r="AI14" s="585">
        <v>1.7110238390000001</v>
      </c>
      <c r="AJ14" s="585">
        <v>1.9201808469999999</v>
      </c>
      <c r="AK14" s="585">
        <v>2.152205602</v>
      </c>
      <c r="AL14" s="585">
        <v>2.1461987480000002</v>
      </c>
      <c r="AM14" s="585">
        <v>2.4155888239999999</v>
      </c>
      <c r="AN14" s="585">
        <v>2.3550537610000002</v>
      </c>
      <c r="AO14" s="585">
        <v>2.1596368880000001</v>
      </c>
      <c r="AP14" s="585">
        <v>2.0437681680000002</v>
      </c>
      <c r="AQ14" s="585">
        <v>1.998238245</v>
      </c>
      <c r="AR14" s="585">
        <v>2.1857825289999999</v>
      </c>
      <c r="AS14" s="585">
        <v>2.333659951</v>
      </c>
      <c r="AT14" s="585">
        <v>2.1889564670000001</v>
      </c>
      <c r="AU14" s="585">
        <v>2.2532340049999999</v>
      </c>
      <c r="AV14" s="585">
        <v>2.2012605239999998</v>
      </c>
      <c r="AW14" s="585">
        <v>2.38463</v>
      </c>
      <c r="AX14" s="585">
        <v>2.1243120000000002</v>
      </c>
      <c r="AY14" s="585">
        <v>2.1229640000000001</v>
      </c>
      <c r="AZ14" s="590">
        <v>2.0871460000000002</v>
      </c>
      <c r="BA14" s="590">
        <v>2.0897519999999998</v>
      </c>
      <c r="BB14" s="590">
        <v>1.973875</v>
      </c>
      <c r="BC14" s="590">
        <v>1.919853</v>
      </c>
      <c r="BD14" s="590">
        <v>1.87124</v>
      </c>
      <c r="BE14" s="590">
        <v>1.899343</v>
      </c>
      <c r="BF14" s="590">
        <v>1.9142159999999999</v>
      </c>
      <c r="BG14" s="590">
        <v>1.954223</v>
      </c>
      <c r="BH14" s="590">
        <v>1.930237</v>
      </c>
      <c r="BI14" s="590">
        <v>1.9570510000000001</v>
      </c>
      <c r="BJ14" s="590">
        <v>1.9586410000000001</v>
      </c>
      <c r="BK14" s="590">
        <v>1.9532959999999999</v>
      </c>
      <c r="BL14" s="590">
        <v>1.939551</v>
      </c>
      <c r="BM14" s="590">
        <v>1.897232</v>
      </c>
      <c r="BN14" s="590">
        <v>1.8583339999999999</v>
      </c>
      <c r="BO14" s="590">
        <v>1.9087229999999999</v>
      </c>
      <c r="BP14" s="590">
        <v>1.927861</v>
      </c>
      <c r="BQ14" s="590">
        <v>1.9945280000000001</v>
      </c>
      <c r="BR14" s="590">
        <v>2.0599880000000002</v>
      </c>
      <c r="BS14" s="590">
        <v>2.1091730000000002</v>
      </c>
      <c r="BT14" s="590">
        <v>2.11686</v>
      </c>
      <c r="BU14" s="590">
        <v>2.115138</v>
      </c>
      <c r="BV14" s="590">
        <v>2.0696439999999998</v>
      </c>
    </row>
    <row r="15" spans="1:74" ht="11.1" customHeight="1" x14ac:dyDescent="0.2">
      <c r="A15" s="320" t="s">
        <v>1453</v>
      </c>
      <c r="B15" s="383" t="s">
        <v>911</v>
      </c>
      <c r="C15" s="585">
        <v>2.4510000000000001</v>
      </c>
      <c r="D15" s="585">
        <v>2.653</v>
      </c>
      <c r="E15" s="585">
        <v>3.3260000000000001</v>
      </c>
      <c r="F15" s="585">
        <v>3.9327230000000002</v>
      </c>
      <c r="G15" s="585">
        <v>3.9519989999999998</v>
      </c>
      <c r="H15" s="585">
        <v>4.1108570000000002</v>
      </c>
      <c r="I15" s="585">
        <v>3.5145840000000002</v>
      </c>
      <c r="J15" s="585">
        <v>3.3736920000000001</v>
      </c>
      <c r="K15" s="585">
        <v>3.315124</v>
      </c>
      <c r="L15" s="585">
        <v>3.7915920000000001</v>
      </c>
      <c r="M15" s="585">
        <v>3.2242169999999999</v>
      </c>
      <c r="N15" s="585">
        <v>2.9516</v>
      </c>
      <c r="O15" s="585">
        <v>3.582719</v>
      </c>
      <c r="P15" s="585">
        <v>2.8370449999999998</v>
      </c>
      <c r="Q15" s="585">
        <v>2.7349950000000001</v>
      </c>
      <c r="R15" s="585">
        <v>2.4392420000000001</v>
      </c>
      <c r="S15" s="585">
        <v>2.2401249999999999</v>
      </c>
      <c r="T15" s="585">
        <v>2.3160400000000001</v>
      </c>
      <c r="U15" s="585">
        <v>2.549004</v>
      </c>
      <c r="V15" s="585">
        <v>3.0400180190000001</v>
      </c>
      <c r="W15" s="585">
        <v>3.1691722709999999</v>
      </c>
      <c r="X15" s="585">
        <v>2.934737352</v>
      </c>
      <c r="Y15" s="585">
        <v>2.790843218</v>
      </c>
      <c r="Z15" s="585">
        <v>2.4498580080000001</v>
      </c>
      <c r="AA15" s="585">
        <v>2.6446613449999998</v>
      </c>
      <c r="AB15" s="585">
        <v>2.7406133339999998</v>
      </c>
      <c r="AC15" s="585">
        <v>2.6505441030000001</v>
      </c>
      <c r="AD15" s="585">
        <v>2.6639904080000001</v>
      </c>
      <c r="AE15" s="585">
        <v>2.4435652389999998</v>
      </c>
      <c r="AF15" s="585">
        <v>2.4567521879999998</v>
      </c>
      <c r="AG15" s="585">
        <v>2.481847734</v>
      </c>
      <c r="AH15" s="585">
        <v>2.2432840610000002</v>
      </c>
      <c r="AI15" s="585">
        <v>2.0528698730000001</v>
      </c>
      <c r="AJ15" s="585">
        <v>2.1371270149999999</v>
      </c>
      <c r="AK15" s="585">
        <v>2.134490563</v>
      </c>
      <c r="AL15" s="585">
        <v>2.1657768110000002</v>
      </c>
      <c r="AM15" s="585">
        <v>2.41063962</v>
      </c>
      <c r="AN15" s="585">
        <v>2.3296536479999999</v>
      </c>
      <c r="AO15" s="585">
        <v>2.1380438079999999</v>
      </c>
      <c r="AP15" s="585">
        <v>2.0470011210000001</v>
      </c>
      <c r="AQ15" s="585">
        <v>2.0004993180000001</v>
      </c>
      <c r="AR15" s="585">
        <v>2.1628284290000002</v>
      </c>
      <c r="AS15" s="585">
        <v>2.3102672850000001</v>
      </c>
      <c r="AT15" s="585">
        <v>2.0943900069999999</v>
      </c>
      <c r="AU15" s="585">
        <v>2.158259953</v>
      </c>
      <c r="AV15" s="585">
        <v>2.222070478</v>
      </c>
      <c r="AW15" s="585">
        <v>2.3235459999999999</v>
      </c>
      <c r="AX15" s="585">
        <v>2.0362140000000002</v>
      </c>
      <c r="AY15" s="585">
        <v>2.1012550000000001</v>
      </c>
      <c r="AZ15" s="590">
        <v>2.0859489999999998</v>
      </c>
      <c r="BA15" s="590">
        <v>2.0693709999999998</v>
      </c>
      <c r="BB15" s="590">
        <v>1.9503200000000001</v>
      </c>
      <c r="BC15" s="590">
        <v>1.8665860000000001</v>
      </c>
      <c r="BD15" s="590">
        <v>1.8435680000000001</v>
      </c>
      <c r="BE15" s="590">
        <v>1.9120029999999999</v>
      </c>
      <c r="BF15" s="590">
        <v>1.9309959999999999</v>
      </c>
      <c r="BG15" s="590">
        <v>1.9468650000000001</v>
      </c>
      <c r="BH15" s="590">
        <v>1.888287</v>
      </c>
      <c r="BI15" s="590">
        <v>1.906272</v>
      </c>
      <c r="BJ15" s="590">
        <v>1.9192009999999999</v>
      </c>
      <c r="BK15" s="590">
        <v>1.9774529999999999</v>
      </c>
      <c r="BL15" s="590">
        <v>1.9581569999999999</v>
      </c>
      <c r="BM15" s="590">
        <v>1.9613119999999999</v>
      </c>
      <c r="BN15" s="590">
        <v>1.923832</v>
      </c>
      <c r="BO15" s="590">
        <v>1.874817</v>
      </c>
      <c r="BP15" s="590">
        <v>1.872244</v>
      </c>
      <c r="BQ15" s="590">
        <v>1.9543790000000001</v>
      </c>
      <c r="BR15" s="590">
        <v>2.0120439999999999</v>
      </c>
      <c r="BS15" s="590">
        <v>2.0348109999999999</v>
      </c>
      <c r="BT15" s="590">
        <v>2.0551520000000001</v>
      </c>
      <c r="BU15" s="590">
        <v>2.0456829999999999</v>
      </c>
      <c r="BV15" s="590">
        <v>2.0079690000000001</v>
      </c>
    </row>
    <row r="16" spans="1:74" ht="11.1" customHeight="1" x14ac:dyDescent="0.2">
      <c r="A16" s="320" t="s">
        <v>1454</v>
      </c>
      <c r="B16" s="383" t="s">
        <v>912</v>
      </c>
      <c r="C16" s="585">
        <v>2.16</v>
      </c>
      <c r="D16" s="585">
        <v>2.4319999999999999</v>
      </c>
      <c r="E16" s="585">
        <v>2.867</v>
      </c>
      <c r="F16" s="585">
        <v>2.5549179999999998</v>
      </c>
      <c r="G16" s="585">
        <v>2.5594209999999999</v>
      </c>
      <c r="H16" s="585">
        <v>2.6375700000000002</v>
      </c>
      <c r="I16" s="585">
        <v>2.4473220000000002</v>
      </c>
      <c r="J16" s="585">
        <v>2.3309310000000001</v>
      </c>
      <c r="K16" s="585">
        <v>2.1199859999999999</v>
      </c>
      <c r="L16" s="585">
        <v>2.069518</v>
      </c>
      <c r="M16" s="585">
        <v>2.0386869999999999</v>
      </c>
      <c r="N16" s="585">
        <v>1.906479</v>
      </c>
      <c r="O16" s="585">
        <v>1.975822</v>
      </c>
      <c r="P16" s="585">
        <v>1.992127</v>
      </c>
      <c r="Q16" s="585">
        <v>1.916112</v>
      </c>
      <c r="R16" s="585">
        <v>1.955614</v>
      </c>
      <c r="S16" s="585">
        <v>1.8873249999999999</v>
      </c>
      <c r="T16" s="585">
        <v>1.844454</v>
      </c>
      <c r="U16" s="585">
        <v>1.8894489999999999</v>
      </c>
      <c r="V16" s="585">
        <v>2.0294469999999998</v>
      </c>
      <c r="W16" s="585">
        <v>2.1734599999999999</v>
      </c>
      <c r="X16" s="585">
        <v>2.1592600000000002</v>
      </c>
      <c r="Y16" s="585">
        <v>2.074986</v>
      </c>
      <c r="Z16" s="585">
        <v>1.9425380000000001</v>
      </c>
      <c r="AA16" s="585">
        <v>1.9349689999999999</v>
      </c>
      <c r="AB16" s="585">
        <v>1.979068</v>
      </c>
      <c r="AC16" s="585">
        <v>2.0226769999999998</v>
      </c>
      <c r="AD16" s="585">
        <v>2.0837140000000001</v>
      </c>
      <c r="AE16" s="585">
        <v>2.0583749999999998</v>
      </c>
      <c r="AF16" s="585">
        <v>2.0488240000000002</v>
      </c>
      <c r="AG16" s="585">
        <v>2.052829</v>
      </c>
      <c r="AH16" s="585">
        <v>2.0241099999999999</v>
      </c>
      <c r="AI16" s="585">
        <v>1.8905670000000001</v>
      </c>
      <c r="AJ16" s="585">
        <v>1.8450310000000001</v>
      </c>
      <c r="AK16" s="585">
        <v>1.8344320000000001</v>
      </c>
      <c r="AL16" s="585">
        <v>1.826336</v>
      </c>
      <c r="AM16" s="585">
        <v>1.917216</v>
      </c>
      <c r="AN16" s="585">
        <v>1.905025</v>
      </c>
      <c r="AO16" s="585">
        <v>1.811569</v>
      </c>
      <c r="AP16" s="585">
        <v>1.6923269999999999</v>
      </c>
      <c r="AQ16" s="585">
        <v>1.652901</v>
      </c>
      <c r="AR16" s="585">
        <v>1.7285820000000001</v>
      </c>
      <c r="AS16" s="585">
        <v>1.7414510000000001</v>
      </c>
      <c r="AT16" s="585">
        <v>1.739168</v>
      </c>
      <c r="AU16" s="585">
        <v>1.6961349999999999</v>
      </c>
      <c r="AV16" s="585">
        <v>1.618806</v>
      </c>
      <c r="AW16" s="585">
        <v>1.618458</v>
      </c>
      <c r="AX16" s="585">
        <v>1.583102</v>
      </c>
      <c r="AY16" s="585">
        <v>1.607486</v>
      </c>
      <c r="AZ16" s="590">
        <v>1.609588</v>
      </c>
      <c r="BA16" s="590">
        <v>1.542476</v>
      </c>
      <c r="BB16" s="590">
        <v>1.4704600000000001</v>
      </c>
      <c r="BC16" s="590">
        <v>1.4470810000000001</v>
      </c>
      <c r="BD16" s="590">
        <v>1.428733</v>
      </c>
      <c r="BE16" s="590">
        <v>1.3993359999999999</v>
      </c>
      <c r="BF16" s="590">
        <v>1.4172359999999999</v>
      </c>
      <c r="BG16" s="590">
        <v>1.3893549999999999</v>
      </c>
      <c r="BH16" s="590">
        <v>1.348155</v>
      </c>
      <c r="BI16" s="590">
        <v>1.3672299999999999</v>
      </c>
      <c r="BJ16" s="590">
        <v>1.3676189999999999</v>
      </c>
      <c r="BK16" s="590">
        <v>1.3593230000000001</v>
      </c>
      <c r="BL16" s="590">
        <v>1.3633740000000001</v>
      </c>
      <c r="BM16" s="590">
        <v>1.330222</v>
      </c>
      <c r="BN16" s="590">
        <v>1.3009679999999999</v>
      </c>
      <c r="BO16" s="590">
        <v>1.3307070000000001</v>
      </c>
      <c r="BP16" s="590">
        <v>1.3479620000000001</v>
      </c>
      <c r="BQ16" s="590">
        <v>1.332185</v>
      </c>
      <c r="BR16" s="590">
        <v>1.369399</v>
      </c>
      <c r="BS16" s="590">
        <v>1.342069</v>
      </c>
      <c r="BT16" s="590">
        <v>1.315042</v>
      </c>
      <c r="BU16" s="590">
        <v>1.339993</v>
      </c>
      <c r="BV16" s="590">
        <v>1.3424430000000001</v>
      </c>
    </row>
    <row r="17" spans="1:74" ht="11.1" customHeight="1" x14ac:dyDescent="0.2">
      <c r="A17" s="320" t="s">
        <v>1455</v>
      </c>
      <c r="B17" s="383" t="s">
        <v>1460</v>
      </c>
      <c r="C17" s="585">
        <v>1.169</v>
      </c>
      <c r="D17" s="585">
        <v>1.2829999999999999</v>
      </c>
      <c r="E17" s="585">
        <v>1.448</v>
      </c>
      <c r="F17" s="585">
        <v>1.302</v>
      </c>
      <c r="G17" s="585">
        <v>1.2230000000000001</v>
      </c>
      <c r="H17" s="585">
        <v>1.2190000000000001</v>
      </c>
      <c r="I17" s="585">
        <v>1.1419999999999999</v>
      </c>
      <c r="J17" s="585">
        <v>1.093</v>
      </c>
      <c r="K17" s="585">
        <v>0.99099999999999999</v>
      </c>
      <c r="L17" s="585">
        <v>0.85899999999999999</v>
      </c>
      <c r="M17" s="585">
        <v>0.85199999999999998</v>
      </c>
      <c r="N17" s="585">
        <v>0.69199999999999995</v>
      </c>
      <c r="O17" s="585">
        <v>0.84199999999999997</v>
      </c>
      <c r="P17" s="585">
        <v>0.82799999999999996</v>
      </c>
      <c r="Q17" s="585">
        <v>0.79400000000000004</v>
      </c>
      <c r="R17" s="585">
        <v>0.81100000000000005</v>
      </c>
      <c r="S17" s="585">
        <v>0.66600000000000004</v>
      </c>
      <c r="T17" s="585">
        <v>0.57399999999999995</v>
      </c>
      <c r="U17" s="585">
        <v>0.629</v>
      </c>
      <c r="V17" s="585">
        <v>0.67900000000000005</v>
      </c>
      <c r="W17" s="585">
        <v>0.73</v>
      </c>
      <c r="X17" s="585">
        <v>0.67477272700000002</v>
      </c>
      <c r="Y17" s="585">
        <v>0.63923809499999995</v>
      </c>
      <c r="Z17" s="585">
        <v>0.68705000000000005</v>
      </c>
      <c r="AA17" s="585">
        <v>0.82128571399999994</v>
      </c>
      <c r="AB17" s="585">
        <v>0.90754999999999997</v>
      </c>
      <c r="AC17" s="585">
        <v>0.80289999999999995</v>
      </c>
      <c r="AD17" s="585">
        <v>0.80009090900000002</v>
      </c>
      <c r="AE17" s="585">
        <v>0.69768181799999995</v>
      </c>
      <c r="AF17" s="585">
        <v>0.76200000000000001</v>
      </c>
      <c r="AG17" s="585">
        <v>0.79733333299999998</v>
      </c>
      <c r="AH17" s="585">
        <v>0.75477272699999998</v>
      </c>
      <c r="AI17" s="585">
        <v>0.65564999999999996</v>
      </c>
      <c r="AJ17" s="585">
        <v>0.77360869600000004</v>
      </c>
      <c r="AK17" s="585">
        <v>0.80600000000000005</v>
      </c>
      <c r="AL17" s="585">
        <v>0.77266666699999997</v>
      </c>
      <c r="AM17" s="585">
        <v>0.90100000000000002</v>
      </c>
      <c r="AN17" s="585">
        <v>0.92500000000000004</v>
      </c>
      <c r="AO17" s="585">
        <v>0.87</v>
      </c>
      <c r="AP17" s="585">
        <v>0.84599999999999997</v>
      </c>
      <c r="AQ17" s="585">
        <v>0.746</v>
      </c>
      <c r="AR17" s="585">
        <v>0.75600000000000001</v>
      </c>
      <c r="AS17" s="585">
        <v>0.71099999999999997</v>
      </c>
      <c r="AT17" s="585">
        <v>0.66966666699999999</v>
      </c>
      <c r="AU17" s="585">
        <v>0.68828571400000005</v>
      </c>
      <c r="AV17" s="585">
        <v>0.63817391300000004</v>
      </c>
      <c r="AW17" s="585">
        <v>0.60472222200000003</v>
      </c>
      <c r="AX17" s="585">
        <v>0.64571428600000003</v>
      </c>
      <c r="AY17" s="585">
        <v>0.622</v>
      </c>
      <c r="AZ17" s="590">
        <v>0.59508260000000002</v>
      </c>
      <c r="BA17" s="590">
        <v>0.57206889999999999</v>
      </c>
      <c r="BB17" s="590">
        <v>0.56161720000000004</v>
      </c>
      <c r="BC17" s="590">
        <v>0.56589869999999998</v>
      </c>
      <c r="BD17" s="590">
        <v>0.55678830000000001</v>
      </c>
      <c r="BE17" s="590">
        <v>0.57294140000000005</v>
      </c>
      <c r="BF17" s="590">
        <v>0.56373830000000003</v>
      </c>
      <c r="BG17" s="590">
        <v>0.56468280000000004</v>
      </c>
      <c r="BH17" s="590">
        <v>0.56498170000000003</v>
      </c>
      <c r="BI17" s="590">
        <v>0.57342669999999996</v>
      </c>
      <c r="BJ17" s="590">
        <v>0.59922699999999995</v>
      </c>
      <c r="BK17" s="590">
        <v>0.59364749999999999</v>
      </c>
      <c r="BL17" s="590">
        <v>0.61153139999999995</v>
      </c>
      <c r="BM17" s="590">
        <v>0.61044319999999996</v>
      </c>
      <c r="BN17" s="590">
        <v>0.61671620000000005</v>
      </c>
      <c r="BO17" s="590">
        <v>0.6356851</v>
      </c>
      <c r="BP17" s="590">
        <v>0.63484030000000002</v>
      </c>
      <c r="BQ17" s="590">
        <v>0.64503880000000002</v>
      </c>
      <c r="BR17" s="590">
        <v>0.64867390000000003</v>
      </c>
      <c r="BS17" s="590">
        <v>0.65043720000000005</v>
      </c>
      <c r="BT17" s="590">
        <v>0.65171599999999996</v>
      </c>
      <c r="BU17" s="590">
        <v>0.65543819999999997</v>
      </c>
      <c r="BV17" s="590">
        <v>0.67617579999999999</v>
      </c>
    </row>
    <row r="18" spans="1:74" ht="11.1" customHeight="1" x14ac:dyDescent="0.2">
      <c r="A18" s="321"/>
      <c r="B18" s="381" t="s">
        <v>926</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585"/>
      <c r="AZ18" s="590"/>
      <c r="BA18" s="590"/>
      <c r="BB18" s="590"/>
      <c r="BC18" s="590"/>
      <c r="BD18" s="590"/>
      <c r="BE18" s="590"/>
      <c r="BF18" s="590"/>
      <c r="BG18" s="590"/>
      <c r="BH18" s="590"/>
      <c r="BI18" s="590"/>
      <c r="BJ18" s="590"/>
      <c r="BK18" s="590"/>
      <c r="BL18" s="590"/>
      <c r="BM18" s="590"/>
      <c r="BN18" s="590"/>
      <c r="BO18" s="590"/>
      <c r="BP18" s="590"/>
      <c r="BQ18" s="590"/>
      <c r="BR18" s="590"/>
      <c r="BS18" s="590"/>
      <c r="BT18" s="590"/>
      <c r="BU18" s="590"/>
      <c r="BV18" s="590"/>
    </row>
    <row r="19" spans="1:74" ht="11.1" customHeight="1" x14ac:dyDescent="0.2">
      <c r="A19" s="320" t="s">
        <v>1154</v>
      </c>
      <c r="B19" s="383" t="s">
        <v>913</v>
      </c>
      <c r="C19" s="585">
        <v>3.3146</v>
      </c>
      <c r="D19" s="585">
        <v>3.5172500000000002</v>
      </c>
      <c r="E19" s="585">
        <v>4.2217500000000001</v>
      </c>
      <c r="F19" s="585">
        <v>4.1085000000000003</v>
      </c>
      <c r="G19" s="585">
        <v>4.4436</v>
      </c>
      <c r="H19" s="585">
        <v>4.9290000000000003</v>
      </c>
      <c r="I19" s="585">
        <v>4.5592499999999996</v>
      </c>
      <c r="J19" s="585">
        <v>3.9750000000000001</v>
      </c>
      <c r="K19" s="585">
        <v>3.70025</v>
      </c>
      <c r="L19" s="585">
        <v>3.8151999999999999</v>
      </c>
      <c r="M19" s="585">
        <v>3.6850000000000001</v>
      </c>
      <c r="N19" s="585">
        <v>3.21</v>
      </c>
      <c r="O19" s="585">
        <v>3.3391999999999999</v>
      </c>
      <c r="P19" s="585">
        <v>3.3887499999999999</v>
      </c>
      <c r="Q19" s="585">
        <v>3.4220000000000002</v>
      </c>
      <c r="R19" s="585">
        <v>3.6030000000000002</v>
      </c>
      <c r="S19" s="585">
        <v>3.5548000000000002</v>
      </c>
      <c r="T19" s="585">
        <v>3.5710000000000002</v>
      </c>
      <c r="U19" s="585">
        <v>3.597</v>
      </c>
      <c r="V19" s="585">
        <v>3.83975</v>
      </c>
      <c r="W19" s="585">
        <v>3.8359999999999999</v>
      </c>
      <c r="X19" s="585">
        <v>3.6128</v>
      </c>
      <c r="Y19" s="585">
        <v>3.3180000000000001</v>
      </c>
      <c r="Z19" s="585">
        <v>3.1339999999999999</v>
      </c>
      <c r="AA19" s="585">
        <v>3.0754000000000001</v>
      </c>
      <c r="AB19" s="585">
        <v>3.2115</v>
      </c>
      <c r="AC19" s="585">
        <v>3.4255</v>
      </c>
      <c r="AD19" s="585">
        <v>3.6114000000000002</v>
      </c>
      <c r="AE19" s="585">
        <v>3.6030000000000002</v>
      </c>
      <c r="AF19" s="585">
        <v>3.4544999999999999</v>
      </c>
      <c r="AG19" s="585">
        <v>3.4838</v>
      </c>
      <c r="AH19" s="585">
        <v>3.3892500000000001</v>
      </c>
      <c r="AI19" s="585">
        <v>3.2138</v>
      </c>
      <c r="AJ19" s="585">
        <v>3.137</v>
      </c>
      <c r="AK19" s="585">
        <v>3.0527500000000001</v>
      </c>
      <c r="AL19" s="585">
        <v>3.0175999999999998</v>
      </c>
      <c r="AM19" s="585">
        <v>3.0754999999999999</v>
      </c>
      <c r="AN19" s="585">
        <v>3.1207500000000001</v>
      </c>
      <c r="AO19" s="585">
        <v>3.0964</v>
      </c>
      <c r="AP19" s="585">
        <v>3.1712500000000001</v>
      </c>
      <c r="AQ19" s="585">
        <v>3.15</v>
      </c>
      <c r="AR19" s="585">
        <v>3.1501999999999999</v>
      </c>
      <c r="AS19" s="585">
        <v>3.1247500000000001</v>
      </c>
      <c r="AT19" s="585">
        <v>3.1324999999999998</v>
      </c>
      <c r="AU19" s="585">
        <v>3.1656</v>
      </c>
      <c r="AV19" s="585">
        <v>3.0597500000000002</v>
      </c>
      <c r="AW19" s="585">
        <v>3.0495000000000001</v>
      </c>
      <c r="AX19" s="585">
        <v>2.8944000000000001</v>
      </c>
      <c r="AY19" s="585">
        <v>2.8085</v>
      </c>
      <c r="AZ19" s="590">
        <v>2.8486769999999999</v>
      </c>
      <c r="BA19" s="590">
        <v>2.9654310000000002</v>
      </c>
      <c r="BB19" s="590">
        <v>3.0228799999999998</v>
      </c>
      <c r="BC19" s="590">
        <v>3.0601669999999999</v>
      </c>
      <c r="BD19" s="590">
        <v>3.0495739999999998</v>
      </c>
      <c r="BE19" s="590">
        <v>3.0188350000000002</v>
      </c>
      <c r="BF19" s="590">
        <v>2.9745400000000002</v>
      </c>
      <c r="BG19" s="590">
        <v>2.9080659999999998</v>
      </c>
      <c r="BH19" s="590">
        <v>2.8376290000000002</v>
      </c>
      <c r="BI19" s="590">
        <v>2.751382</v>
      </c>
      <c r="BJ19" s="590">
        <v>2.6904509999999999</v>
      </c>
      <c r="BK19" s="590">
        <v>2.7075610000000001</v>
      </c>
      <c r="BL19" s="590">
        <v>2.7700179999999999</v>
      </c>
      <c r="BM19" s="590">
        <v>2.874495</v>
      </c>
      <c r="BN19" s="590">
        <v>2.9877479999999998</v>
      </c>
      <c r="BO19" s="590">
        <v>3.0523340000000001</v>
      </c>
      <c r="BP19" s="590">
        <v>3.099793</v>
      </c>
      <c r="BQ19" s="590">
        <v>3.0798390000000002</v>
      </c>
      <c r="BR19" s="590">
        <v>3.0681929999999999</v>
      </c>
      <c r="BS19" s="590">
        <v>2.9826380000000001</v>
      </c>
      <c r="BT19" s="590">
        <v>2.9047510000000001</v>
      </c>
      <c r="BU19" s="590">
        <v>2.8219270000000001</v>
      </c>
      <c r="BV19" s="590">
        <v>2.7422970000000002</v>
      </c>
    </row>
    <row r="20" spans="1:74" ht="11.1" customHeight="1" x14ac:dyDescent="0.2">
      <c r="A20" s="320" t="s">
        <v>1152</v>
      </c>
      <c r="B20" s="383" t="s">
        <v>914</v>
      </c>
      <c r="C20" s="585">
        <v>3.4127999999999998</v>
      </c>
      <c r="D20" s="585">
        <v>3.6110000000000002</v>
      </c>
      <c r="E20" s="585">
        <v>4.3217499999999998</v>
      </c>
      <c r="F20" s="585">
        <v>4.2127499999999998</v>
      </c>
      <c r="G20" s="585">
        <v>4.5449999999999999</v>
      </c>
      <c r="H20" s="585">
        <v>5.0322500000000003</v>
      </c>
      <c r="I20" s="585">
        <v>4.6680000000000001</v>
      </c>
      <c r="J20" s="585">
        <v>4.0873999999999997</v>
      </c>
      <c r="K20" s="585">
        <v>3.8167499999999999</v>
      </c>
      <c r="L20" s="585">
        <v>3.9354</v>
      </c>
      <c r="M20" s="585">
        <v>3.7992499999999998</v>
      </c>
      <c r="N20" s="585">
        <v>3.3235000000000001</v>
      </c>
      <c r="O20" s="585">
        <v>3.4451999999999998</v>
      </c>
      <c r="P20" s="585">
        <v>3.5012500000000002</v>
      </c>
      <c r="Q20" s="585">
        <v>3.5350000000000001</v>
      </c>
      <c r="R20" s="585">
        <v>3.71075</v>
      </c>
      <c r="S20" s="585">
        <v>3.6661999999999999</v>
      </c>
      <c r="T20" s="585">
        <v>3.68425</v>
      </c>
      <c r="U20" s="585">
        <v>3.7124000000000001</v>
      </c>
      <c r="V20" s="585">
        <v>3.95425</v>
      </c>
      <c r="W20" s="585">
        <v>3.9575</v>
      </c>
      <c r="X20" s="585">
        <v>3.742</v>
      </c>
      <c r="Y20" s="585">
        <v>3.4424999999999999</v>
      </c>
      <c r="Z20" s="585">
        <v>3.2570000000000001</v>
      </c>
      <c r="AA20" s="585">
        <v>3.1968000000000001</v>
      </c>
      <c r="AB20" s="585">
        <v>3.3282500000000002</v>
      </c>
      <c r="AC20" s="585">
        <v>3.5415000000000001</v>
      </c>
      <c r="AD20" s="585">
        <v>3.7334000000000001</v>
      </c>
      <c r="AE20" s="585">
        <v>3.72525</v>
      </c>
      <c r="AF20" s="585">
        <v>3.5754999999999999</v>
      </c>
      <c r="AG20" s="585">
        <v>3.6004</v>
      </c>
      <c r="AH20" s="585">
        <v>3.5065</v>
      </c>
      <c r="AI20" s="585">
        <v>3.3384</v>
      </c>
      <c r="AJ20" s="585">
        <v>3.2605</v>
      </c>
      <c r="AK20" s="585">
        <v>3.1752500000000001</v>
      </c>
      <c r="AL20" s="585">
        <v>3.1394000000000002</v>
      </c>
      <c r="AM20" s="585">
        <v>3.19625</v>
      </c>
      <c r="AN20" s="585">
        <v>3.2472500000000002</v>
      </c>
      <c r="AO20" s="585">
        <v>3.2229999999999999</v>
      </c>
      <c r="AP20" s="585">
        <v>3.2985000000000002</v>
      </c>
      <c r="AQ20" s="585">
        <v>3.278</v>
      </c>
      <c r="AR20" s="585">
        <v>3.2764000000000002</v>
      </c>
      <c r="AS20" s="585">
        <v>3.2494999999999998</v>
      </c>
      <c r="AT20" s="585">
        <v>3.2577500000000001</v>
      </c>
      <c r="AU20" s="585">
        <v>3.2934000000000001</v>
      </c>
      <c r="AV20" s="585">
        <v>3.1902499999999998</v>
      </c>
      <c r="AW20" s="585">
        <v>3.1792500000000001</v>
      </c>
      <c r="AX20" s="585">
        <v>3.0238</v>
      </c>
      <c r="AY20" s="585">
        <v>2.9362499999999998</v>
      </c>
      <c r="AZ20" s="590">
        <v>2.9744039999999998</v>
      </c>
      <c r="BA20" s="590">
        <v>3.089804</v>
      </c>
      <c r="BB20" s="590">
        <v>3.148679</v>
      </c>
      <c r="BC20" s="590">
        <v>3.1846649999999999</v>
      </c>
      <c r="BD20" s="590">
        <v>3.1729129999999999</v>
      </c>
      <c r="BE20" s="590">
        <v>3.1439599999999999</v>
      </c>
      <c r="BF20" s="590">
        <v>3.1006279999999999</v>
      </c>
      <c r="BG20" s="590">
        <v>3.0357210000000001</v>
      </c>
      <c r="BH20" s="590">
        <v>2.967533</v>
      </c>
      <c r="BI20" s="590">
        <v>2.8823159999999999</v>
      </c>
      <c r="BJ20" s="590">
        <v>2.8219180000000001</v>
      </c>
      <c r="BK20" s="590">
        <v>2.8381090000000002</v>
      </c>
      <c r="BL20" s="590">
        <v>2.8984890000000001</v>
      </c>
      <c r="BM20" s="590">
        <v>3.0015540000000001</v>
      </c>
      <c r="BN20" s="590">
        <v>3.1161919999999999</v>
      </c>
      <c r="BO20" s="590">
        <v>3.1794479999999998</v>
      </c>
      <c r="BP20" s="590">
        <v>3.2257359999999999</v>
      </c>
      <c r="BQ20" s="590">
        <v>3.2075580000000001</v>
      </c>
      <c r="BR20" s="590">
        <v>3.1968779999999999</v>
      </c>
      <c r="BS20" s="590">
        <v>3.1128870000000002</v>
      </c>
      <c r="BT20" s="590">
        <v>3.0372430000000001</v>
      </c>
      <c r="BU20" s="590">
        <v>2.955444</v>
      </c>
      <c r="BV20" s="590">
        <v>2.8763369999999999</v>
      </c>
    </row>
    <row r="21" spans="1:74" ht="11.1" customHeight="1" x14ac:dyDescent="0.2">
      <c r="A21" s="320" t="s">
        <v>1456</v>
      </c>
      <c r="B21" s="383" t="s">
        <v>915</v>
      </c>
      <c r="C21" s="585">
        <v>3.7242000000000002</v>
      </c>
      <c r="D21" s="585">
        <v>4.0322500000000003</v>
      </c>
      <c r="E21" s="585">
        <v>5.1044999999999998</v>
      </c>
      <c r="F21" s="585">
        <v>5.1195000000000004</v>
      </c>
      <c r="G21" s="585">
        <v>5.5709999999999997</v>
      </c>
      <c r="H21" s="585">
        <v>5.7534999999999998</v>
      </c>
      <c r="I21" s="585">
        <v>5.4857500000000003</v>
      </c>
      <c r="J21" s="585">
        <v>5.0132000000000003</v>
      </c>
      <c r="K21" s="585">
        <v>4.9924999999999997</v>
      </c>
      <c r="L21" s="585">
        <v>5.2114000000000003</v>
      </c>
      <c r="M21" s="585">
        <v>5.2549999999999999</v>
      </c>
      <c r="N21" s="585">
        <v>4.7134999999999998</v>
      </c>
      <c r="O21" s="585">
        <v>4.5763999999999996</v>
      </c>
      <c r="P21" s="585">
        <v>4.4132499999999997</v>
      </c>
      <c r="Q21" s="585">
        <v>4.2104999999999997</v>
      </c>
      <c r="R21" s="585">
        <v>4.0990000000000002</v>
      </c>
      <c r="S21" s="585">
        <v>3.915</v>
      </c>
      <c r="T21" s="585">
        <v>3.8017500000000002</v>
      </c>
      <c r="U21" s="585">
        <v>3.8822000000000001</v>
      </c>
      <c r="V21" s="585">
        <v>4.3702500000000004</v>
      </c>
      <c r="W21" s="585">
        <v>4.5627500000000003</v>
      </c>
      <c r="X21" s="585">
        <v>4.5068000000000001</v>
      </c>
      <c r="Y21" s="585">
        <v>4.2537500000000001</v>
      </c>
      <c r="Z21" s="585">
        <v>3.9717500000000001</v>
      </c>
      <c r="AA21" s="585">
        <v>3.8544</v>
      </c>
      <c r="AB21" s="585">
        <v>4.0437500000000002</v>
      </c>
      <c r="AC21" s="585">
        <v>4.0220000000000002</v>
      </c>
      <c r="AD21" s="585">
        <v>4.0022000000000002</v>
      </c>
      <c r="AE21" s="585">
        <v>3.8222499999999999</v>
      </c>
      <c r="AF21" s="585">
        <v>3.722</v>
      </c>
      <c r="AG21" s="585">
        <v>3.8102</v>
      </c>
      <c r="AH21" s="585">
        <v>3.6995</v>
      </c>
      <c r="AI21" s="585">
        <v>3.5577999999999999</v>
      </c>
      <c r="AJ21" s="585">
        <v>3.5852499999999998</v>
      </c>
      <c r="AK21" s="585">
        <v>3.5217499999999999</v>
      </c>
      <c r="AL21" s="585">
        <v>3.4942000000000002</v>
      </c>
      <c r="AM21" s="585">
        <v>3.6342500000000002</v>
      </c>
      <c r="AN21" s="585">
        <v>3.67475</v>
      </c>
      <c r="AO21" s="585">
        <v>3.585</v>
      </c>
      <c r="AP21" s="585">
        <v>3.5665</v>
      </c>
      <c r="AQ21" s="585">
        <v>3.4990000000000001</v>
      </c>
      <c r="AR21" s="585">
        <v>3.5990000000000002</v>
      </c>
      <c r="AS21" s="585">
        <v>3.7785000000000002</v>
      </c>
      <c r="AT21" s="585">
        <v>3.7437499999999999</v>
      </c>
      <c r="AU21" s="585">
        <v>3.7484000000000002</v>
      </c>
      <c r="AV21" s="585">
        <v>3.6785000000000001</v>
      </c>
      <c r="AW21" s="585">
        <v>3.8222499999999999</v>
      </c>
      <c r="AX21" s="585">
        <v>3.6147999999999998</v>
      </c>
      <c r="AY21" s="585">
        <v>3.5225</v>
      </c>
      <c r="AZ21" s="590">
        <v>3.6317059999999999</v>
      </c>
      <c r="BA21" s="590">
        <v>3.5437129999999999</v>
      </c>
      <c r="BB21" s="590">
        <v>3.424766</v>
      </c>
      <c r="BC21" s="590">
        <v>3.3705579999999999</v>
      </c>
      <c r="BD21" s="590">
        <v>3.3219560000000001</v>
      </c>
      <c r="BE21" s="590">
        <v>3.3378549999999998</v>
      </c>
      <c r="BF21" s="590">
        <v>3.369815</v>
      </c>
      <c r="BG21" s="590">
        <v>3.4075479999999998</v>
      </c>
      <c r="BH21" s="590">
        <v>3.3884859999999999</v>
      </c>
      <c r="BI21" s="590">
        <v>3.4076330000000001</v>
      </c>
      <c r="BJ21" s="590">
        <v>3.4040720000000002</v>
      </c>
      <c r="BK21" s="590">
        <v>3.4438629999999999</v>
      </c>
      <c r="BL21" s="590">
        <v>3.4479039999999999</v>
      </c>
      <c r="BM21" s="590">
        <v>3.4626260000000002</v>
      </c>
      <c r="BN21" s="590">
        <v>3.4185729999999999</v>
      </c>
      <c r="BO21" s="590">
        <v>3.3995470000000001</v>
      </c>
      <c r="BP21" s="590">
        <v>3.3785229999999999</v>
      </c>
      <c r="BQ21" s="590">
        <v>3.410882</v>
      </c>
      <c r="BR21" s="590">
        <v>3.4764379999999999</v>
      </c>
      <c r="BS21" s="590">
        <v>3.5310009999999998</v>
      </c>
      <c r="BT21" s="590">
        <v>3.5411739999999998</v>
      </c>
      <c r="BU21" s="590">
        <v>3.5543770000000001</v>
      </c>
      <c r="BV21" s="590">
        <v>3.5272839999999999</v>
      </c>
    </row>
    <row r="22" spans="1:74" ht="11.1" customHeight="1" x14ac:dyDescent="0.2">
      <c r="A22" s="320" t="s">
        <v>1457</v>
      </c>
      <c r="B22" s="383" t="s">
        <v>916</v>
      </c>
      <c r="C22" s="585">
        <v>3.7759999999999998</v>
      </c>
      <c r="D22" s="585">
        <v>4.0579999999999998</v>
      </c>
      <c r="E22" s="585">
        <v>4.9279999999999999</v>
      </c>
      <c r="F22" s="585">
        <v>5.1429999999999998</v>
      </c>
      <c r="G22" s="585">
        <v>5.9729999999999999</v>
      </c>
      <c r="H22" s="585">
        <v>5.8630000000000004</v>
      </c>
      <c r="I22" s="585">
        <v>5.2560000000000002</v>
      </c>
      <c r="J22" s="585">
        <v>4.9530000000000003</v>
      </c>
      <c r="K22" s="585">
        <v>4.8150000000000004</v>
      </c>
      <c r="L22" s="585">
        <v>5.7859999999999996</v>
      </c>
      <c r="M22" s="585">
        <v>5.24</v>
      </c>
      <c r="N22" s="585">
        <v>4.3440000000000003</v>
      </c>
      <c r="O22" s="585">
        <v>4.3129999999999997</v>
      </c>
      <c r="P22" s="585">
        <v>3.988</v>
      </c>
      <c r="Q22" s="585">
        <v>3.8660000000000001</v>
      </c>
      <c r="R22" s="585">
        <v>3.7090000000000001</v>
      </c>
      <c r="S22" s="585">
        <v>3.423</v>
      </c>
      <c r="T22" s="585">
        <v>3.395</v>
      </c>
      <c r="U22" s="585">
        <v>3.472</v>
      </c>
      <c r="V22" s="585">
        <v>3.819</v>
      </c>
      <c r="W22" s="585">
        <v>4.1509999999999998</v>
      </c>
      <c r="X22" s="585">
        <v>4.0890000000000004</v>
      </c>
      <c r="Y22" s="585">
        <v>4.0110000000000001</v>
      </c>
      <c r="Z22" s="585">
        <v>3.8210000000000002</v>
      </c>
      <c r="AA22" s="585">
        <v>3.766</v>
      </c>
      <c r="AB22" s="585">
        <v>3.8279999999999998</v>
      </c>
      <c r="AC22" s="585">
        <v>3.774</v>
      </c>
      <c r="AD22" s="585">
        <v>3.706</v>
      </c>
      <c r="AE22" s="585">
        <v>3.694</v>
      </c>
      <c r="AF22" s="585">
        <v>3.5760000000000001</v>
      </c>
      <c r="AG22" s="585">
        <v>3.6829999999999998</v>
      </c>
      <c r="AH22" s="585">
        <v>3.5449999999999999</v>
      </c>
      <c r="AI22" s="585">
        <v>3.3940000000000001</v>
      </c>
      <c r="AJ22" s="585">
        <v>3.427</v>
      </c>
      <c r="AK22" s="585">
        <v>3.41</v>
      </c>
      <c r="AL22" s="585">
        <v>3.4580000000000002</v>
      </c>
      <c r="AM22" s="585">
        <v>3.7930000000000001</v>
      </c>
      <c r="AN22" s="585">
        <v>3.827</v>
      </c>
      <c r="AO22" s="585">
        <v>3.625</v>
      </c>
      <c r="AP22" s="585">
        <v>3.5059999999999998</v>
      </c>
      <c r="AQ22" s="585">
        <v>3.4329999999999998</v>
      </c>
      <c r="AR22" s="585">
        <v>3.4630000000000001</v>
      </c>
      <c r="AS22" s="585">
        <v>3.6269999999999998</v>
      </c>
      <c r="AT22" s="585">
        <v>3.58</v>
      </c>
      <c r="AU22" s="585">
        <v>3.5920000000000001</v>
      </c>
      <c r="AV22" s="585">
        <v>3.6595</v>
      </c>
      <c r="AW22" s="585">
        <v>3.7269999999999999</v>
      </c>
      <c r="AX22" s="585">
        <v>3.66</v>
      </c>
      <c r="AY22" s="585">
        <v>3.7508330000000001</v>
      </c>
      <c r="AZ22" s="590">
        <v>3.7557900000000002</v>
      </c>
      <c r="BA22" s="590">
        <v>3.6703359999999998</v>
      </c>
      <c r="BB22" s="590">
        <v>3.4563670000000002</v>
      </c>
      <c r="BC22" s="590">
        <v>3.3433739999999998</v>
      </c>
      <c r="BD22" s="590">
        <v>3.2347630000000001</v>
      </c>
      <c r="BE22" s="590">
        <v>3.2272970000000001</v>
      </c>
      <c r="BF22" s="590">
        <v>3.224726</v>
      </c>
      <c r="BG22" s="590">
        <v>3.3250130000000002</v>
      </c>
      <c r="BH22" s="590">
        <v>3.3549660000000001</v>
      </c>
      <c r="BI22" s="590">
        <v>3.3656709999999999</v>
      </c>
      <c r="BJ22" s="590">
        <v>3.3866170000000002</v>
      </c>
      <c r="BK22" s="590">
        <v>3.3880720000000002</v>
      </c>
      <c r="BL22" s="590">
        <v>3.3636699999999999</v>
      </c>
      <c r="BM22" s="590">
        <v>3.3056869999999998</v>
      </c>
      <c r="BN22" s="590">
        <v>3.21719</v>
      </c>
      <c r="BO22" s="590">
        <v>3.2354090000000002</v>
      </c>
      <c r="BP22" s="590">
        <v>3.2254179999999999</v>
      </c>
      <c r="BQ22" s="590">
        <v>3.2583449999999998</v>
      </c>
      <c r="BR22" s="590">
        <v>3.3094229999999998</v>
      </c>
      <c r="BS22" s="590">
        <v>3.427352</v>
      </c>
      <c r="BT22" s="590">
        <v>3.4792719999999999</v>
      </c>
      <c r="BU22" s="590">
        <v>3.4583599999999999</v>
      </c>
      <c r="BV22" s="590">
        <v>3.4294959999999999</v>
      </c>
    </row>
    <row r="23" spans="1:74" ht="11.1" customHeight="1" x14ac:dyDescent="0.2">
      <c r="A23" s="320" t="s">
        <v>1462</v>
      </c>
      <c r="B23" s="383" t="s">
        <v>1461</v>
      </c>
      <c r="C23" s="585">
        <v>2.7370000000000001</v>
      </c>
      <c r="D23" s="585">
        <v>2.8460000000000001</v>
      </c>
      <c r="E23" s="585">
        <v>2.9925000000000002</v>
      </c>
      <c r="F23" s="585" t="s">
        <v>1592</v>
      </c>
      <c r="G23" s="585" t="s">
        <v>1592</v>
      </c>
      <c r="H23" s="585" t="s">
        <v>1592</v>
      </c>
      <c r="I23" s="585" t="s">
        <v>1592</v>
      </c>
      <c r="J23" s="585" t="s">
        <v>1592</v>
      </c>
      <c r="K23" s="585">
        <v>2.661</v>
      </c>
      <c r="L23" s="585">
        <v>2.6637499999999998</v>
      </c>
      <c r="M23" s="585">
        <v>2.6753999999999998</v>
      </c>
      <c r="N23" s="585">
        <v>2.6807500000000002</v>
      </c>
      <c r="O23" s="585">
        <v>2.7007500000000002</v>
      </c>
      <c r="P23" s="585">
        <v>2.7029999999999998</v>
      </c>
      <c r="Q23" s="585">
        <v>2.6840000000000002</v>
      </c>
      <c r="R23" s="585" t="s">
        <v>1592</v>
      </c>
      <c r="S23" s="585" t="s">
        <v>1592</v>
      </c>
      <c r="T23" s="585" t="s">
        <v>1592</v>
      </c>
      <c r="U23" s="585" t="s">
        <v>1592</v>
      </c>
      <c r="V23" s="585" t="s">
        <v>1592</v>
      </c>
      <c r="W23" s="585">
        <v>2.379</v>
      </c>
      <c r="X23" s="585">
        <v>2.3944999999999999</v>
      </c>
      <c r="Y23" s="585">
        <v>2.4247999999999998</v>
      </c>
      <c r="Z23" s="585">
        <v>2.4634999999999998</v>
      </c>
      <c r="AA23" s="585">
        <v>2.5590000000000002</v>
      </c>
      <c r="AB23" s="585">
        <v>2.6077499999999998</v>
      </c>
      <c r="AC23" s="585">
        <v>2.5826666669999998</v>
      </c>
      <c r="AD23" s="585">
        <v>2.5670000000000002</v>
      </c>
      <c r="AE23" s="585">
        <v>2.4750000000000001</v>
      </c>
      <c r="AF23" s="585">
        <v>2.4119999999999999</v>
      </c>
      <c r="AG23" s="585">
        <v>2.3940000000000001</v>
      </c>
      <c r="AH23" s="585">
        <v>2.371</v>
      </c>
      <c r="AI23" s="585">
        <v>2.3690000000000002</v>
      </c>
      <c r="AJ23" s="585">
        <v>2.427</v>
      </c>
      <c r="AK23" s="585">
        <v>2.48325</v>
      </c>
      <c r="AL23" s="585">
        <v>2.5182500000000001</v>
      </c>
      <c r="AM23" s="585">
        <v>2.6812</v>
      </c>
      <c r="AN23" s="585">
        <v>2.7482500000000001</v>
      </c>
      <c r="AO23" s="585">
        <v>2.713666667</v>
      </c>
      <c r="AP23" s="585">
        <v>2.6413350000000002</v>
      </c>
      <c r="AQ23" s="585">
        <v>2.5211320000000002</v>
      </c>
      <c r="AR23" s="585" t="s">
        <v>1592</v>
      </c>
      <c r="AS23" s="585" t="s">
        <v>1592</v>
      </c>
      <c r="AT23" s="585" t="s">
        <v>1592</v>
      </c>
      <c r="AU23" s="585" t="s">
        <v>1592</v>
      </c>
      <c r="AV23" s="585">
        <v>2.4308000000000001</v>
      </c>
      <c r="AW23" s="585">
        <v>2.4624999999999999</v>
      </c>
      <c r="AX23" s="585">
        <v>2.5369999999999999</v>
      </c>
      <c r="AY23" s="585">
        <v>2.5884999999999998</v>
      </c>
      <c r="AZ23" s="590">
        <v>2.6537299999999999</v>
      </c>
      <c r="BA23" s="590">
        <v>2.6767889999999999</v>
      </c>
      <c r="BB23" s="590" t="s">
        <v>1592</v>
      </c>
      <c r="BC23" s="590" t="s">
        <v>1592</v>
      </c>
      <c r="BD23" s="590" t="s">
        <v>1592</v>
      </c>
      <c r="BE23" s="590" t="s">
        <v>1592</v>
      </c>
      <c r="BF23" s="590" t="s">
        <v>1592</v>
      </c>
      <c r="BG23" s="590" t="s">
        <v>1592</v>
      </c>
      <c r="BH23" s="590">
        <v>2.2608039999999998</v>
      </c>
      <c r="BI23" s="590">
        <v>2.2556590000000001</v>
      </c>
      <c r="BJ23" s="590">
        <v>2.2701799999999999</v>
      </c>
      <c r="BK23" s="590">
        <v>2.2816179999999999</v>
      </c>
      <c r="BL23" s="590">
        <v>2.2910550000000001</v>
      </c>
      <c r="BM23" s="590">
        <v>2.290645</v>
      </c>
      <c r="BN23" s="590" t="s">
        <v>1592</v>
      </c>
      <c r="BO23" s="590" t="s">
        <v>1592</v>
      </c>
      <c r="BP23" s="590" t="s">
        <v>1592</v>
      </c>
      <c r="BQ23" s="590" t="s">
        <v>1592</v>
      </c>
      <c r="BR23" s="590" t="s">
        <v>1592</v>
      </c>
      <c r="BS23" s="590" t="s">
        <v>1592</v>
      </c>
      <c r="BT23" s="590">
        <v>2.2497579999999999</v>
      </c>
      <c r="BU23" s="590">
        <v>2.2653699999999999</v>
      </c>
      <c r="BV23" s="590">
        <v>2.295976</v>
      </c>
    </row>
    <row r="24" spans="1:74" ht="11.1" customHeight="1" x14ac:dyDescent="0.2">
      <c r="A24" s="26"/>
      <c r="B24" s="30" t="s">
        <v>68</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6"/>
      <c r="BA24" s="376"/>
      <c r="BB24" s="376"/>
      <c r="BC24" s="376"/>
      <c r="BD24" s="376"/>
      <c r="BE24" s="376"/>
      <c r="BF24" s="376"/>
      <c r="BG24" s="376"/>
      <c r="BH24" s="376"/>
      <c r="BI24" s="376"/>
      <c r="BJ24" s="376"/>
      <c r="BK24" s="377"/>
      <c r="BL24" s="376"/>
      <c r="BM24" s="376"/>
      <c r="BN24" s="376"/>
      <c r="BO24" s="376"/>
      <c r="BP24" s="376"/>
      <c r="BQ24" s="376"/>
      <c r="BR24" s="376"/>
      <c r="BS24" s="376"/>
      <c r="BT24" s="376"/>
      <c r="BU24" s="376"/>
      <c r="BV24" s="376"/>
    </row>
    <row r="25" spans="1:74" ht="11.1" customHeight="1" x14ac:dyDescent="0.2">
      <c r="A25" s="29" t="s">
        <v>429</v>
      </c>
      <c r="B25" s="379" t="s">
        <v>927</v>
      </c>
      <c r="C25" s="341">
        <v>4.5464399999999996</v>
      </c>
      <c r="D25" s="341">
        <v>4.86822</v>
      </c>
      <c r="E25" s="341">
        <v>5.0861999999999998</v>
      </c>
      <c r="F25" s="341">
        <v>6.8507999999999996</v>
      </c>
      <c r="G25" s="341">
        <v>8.4493200000000002</v>
      </c>
      <c r="H25" s="341">
        <v>7.9926000000000004</v>
      </c>
      <c r="I25" s="341">
        <v>7.5566399999999998</v>
      </c>
      <c r="J25" s="341">
        <v>9.1447800000000008</v>
      </c>
      <c r="K25" s="341">
        <v>8.1794399999999996</v>
      </c>
      <c r="L25" s="341">
        <v>5.8750799999999996</v>
      </c>
      <c r="M25" s="341">
        <v>5.6570999999999998</v>
      </c>
      <c r="N25" s="341">
        <v>5.7401400000000002</v>
      </c>
      <c r="O25" s="341">
        <v>3.3942600000000001</v>
      </c>
      <c r="P25" s="341">
        <v>2.47044</v>
      </c>
      <c r="Q25" s="341">
        <v>2.39778</v>
      </c>
      <c r="R25" s="341">
        <v>2.2420800000000001</v>
      </c>
      <c r="S25" s="341">
        <v>2.2317</v>
      </c>
      <c r="T25" s="341">
        <v>2.2628400000000002</v>
      </c>
      <c r="U25" s="341">
        <v>2.6469</v>
      </c>
      <c r="V25" s="341">
        <v>2.6780400000000002</v>
      </c>
      <c r="W25" s="341">
        <v>2.7403200000000001</v>
      </c>
      <c r="X25" s="341">
        <v>3.0932400000000002</v>
      </c>
      <c r="Y25" s="341">
        <v>2.81298</v>
      </c>
      <c r="Z25" s="341">
        <v>2.6157599999999999</v>
      </c>
      <c r="AA25" s="341">
        <v>3.30402</v>
      </c>
      <c r="AB25" s="341">
        <v>1.78708</v>
      </c>
      <c r="AC25" s="341">
        <v>1.5481100000000001</v>
      </c>
      <c r="AD25" s="341">
        <v>1.6624000000000001</v>
      </c>
      <c r="AE25" s="341">
        <v>2.20268</v>
      </c>
      <c r="AF25" s="341">
        <v>2.6390600000000002</v>
      </c>
      <c r="AG25" s="341">
        <v>2.1507299999999998</v>
      </c>
      <c r="AH25" s="341">
        <v>2.0676100000000002</v>
      </c>
      <c r="AI25" s="341">
        <v>2.3689200000000001</v>
      </c>
      <c r="AJ25" s="341">
        <v>2.2858000000000001</v>
      </c>
      <c r="AK25" s="341">
        <v>2.20268</v>
      </c>
      <c r="AL25" s="341">
        <v>3.1273900000000001</v>
      </c>
      <c r="AM25" s="341">
        <v>4.2910700000000004</v>
      </c>
      <c r="AN25" s="341">
        <v>4.3534100000000002</v>
      </c>
      <c r="AO25" s="341">
        <v>4.2806800000000003</v>
      </c>
      <c r="AP25" s="341">
        <v>3.5533800000000002</v>
      </c>
      <c r="AQ25" s="341">
        <v>3.2416800000000001</v>
      </c>
      <c r="AR25" s="341">
        <v>3.1377799999999998</v>
      </c>
      <c r="AS25" s="341">
        <v>3.3248000000000002</v>
      </c>
      <c r="AT25" s="341">
        <v>3.0234899999999998</v>
      </c>
      <c r="AU25" s="341">
        <v>3.0858300000000001</v>
      </c>
      <c r="AV25" s="341">
        <v>3.3144100000000001</v>
      </c>
      <c r="AW25" s="341">
        <v>3.9378099999999998</v>
      </c>
      <c r="AX25" s="341">
        <v>4.4261400000000002</v>
      </c>
      <c r="AY25" s="341">
        <v>8.0210799999999995</v>
      </c>
      <c r="AZ25" s="352">
        <v>4.7792079999999997</v>
      </c>
      <c r="BA25" s="352">
        <v>4.2776899999999998</v>
      </c>
      <c r="BB25" s="352">
        <v>3.900401</v>
      </c>
      <c r="BC25" s="352">
        <v>3.7305060000000001</v>
      </c>
      <c r="BD25" s="352">
        <v>3.6351550000000001</v>
      </c>
      <c r="BE25" s="352">
        <v>4.002389</v>
      </c>
      <c r="BF25" s="352">
        <v>4.0278150000000004</v>
      </c>
      <c r="BG25" s="352">
        <v>3.9984250000000001</v>
      </c>
      <c r="BH25" s="352">
        <v>4.0598419999999997</v>
      </c>
      <c r="BI25" s="352">
        <v>4.3276899999999996</v>
      </c>
      <c r="BJ25" s="352">
        <v>4.9701120000000003</v>
      </c>
      <c r="BK25" s="352">
        <v>5.2019970000000004</v>
      </c>
      <c r="BL25" s="352">
        <v>4.873475</v>
      </c>
      <c r="BM25" s="352">
        <v>4.5798220000000001</v>
      </c>
      <c r="BN25" s="352">
        <v>4.2312620000000001</v>
      </c>
      <c r="BO25" s="352">
        <v>4.3142959999999997</v>
      </c>
      <c r="BP25" s="352">
        <v>4.3048169999999999</v>
      </c>
      <c r="BQ25" s="352">
        <v>4.298476</v>
      </c>
      <c r="BR25" s="352">
        <v>4.3665390000000004</v>
      </c>
      <c r="BS25" s="352">
        <v>4.3625109999999996</v>
      </c>
      <c r="BT25" s="352">
        <v>4.4219799999999996</v>
      </c>
      <c r="BU25" s="352">
        <v>4.5342320000000003</v>
      </c>
      <c r="BV25" s="352">
        <v>5.1158320000000002</v>
      </c>
    </row>
    <row r="26" spans="1:74" ht="11.1" customHeight="1" x14ac:dyDescent="0.2">
      <c r="A26" s="29" t="s">
        <v>69</v>
      </c>
      <c r="B26" s="379" t="s">
        <v>928</v>
      </c>
      <c r="C26" s="341">
        <v>4.38</v>
      </c>
      <c r="D26" s="341">
        <v>4.6900000000000004</v>
      </c>
      <c r="E26" s="341">
        <v>4.9000000000000004</v>
      </c>
      <c r="F26" s="341">
        <v>6.6</v>
      </c>
      <c r="G26" s="341">
        <v>8.14</v>
      </c>
      <c r="H26" s="341">
        <v>7.7</v>
      </c>
      <c r="I26" s="341">
        <v>7.28</v>
      </c>
      <c r="J26" s="341">
        <v>8.81</v>
      </c>
      <c r="K26" s="341">
        <v>7.88</v>
      </c>
      <c r="L26" s="341">
        <v>5.66</v>
      </c>
      <c r="M26" s="341">
        <v>5.45</v>
      </c>
      <c r="N26" s="341">
        <v>5.53</v>
      </c>
      <c r="O26" s="341">
        <v>3.27</v>
      </c>
      <c r="P26" s="341">
        <v>2.38</v>
      </c>
      <c r="Q26" s="341">
        <v>2.31</v>
      </c>
      <c r="R26" s="341">
        <v>2.16</v>
      </c>
      <c r="S26" s="341">
        <v>2.15</v>
      </c>
      <c r="T26" s="341">
        <v>2.1800000000000002</v>
      </c>
      <c r="U26" s="341">
        <v>2.5499999999999998</v>
      </c>
      <c r="V26" s="341">
        <v>2.58</v>
      </c>
      <c r="W26" s="341">
        <v>2.64</v>
      </c>
      <c r="X26" s="341">
        <v>2.98</v>
      </c>
      <c r="Y26" s="341">
        <v>2.71</v>
      </c>
      <c r="Z26" s="341">
        <v>2.52</v>
      </c>
      <c r="AA26" s="341">
        <v>3.18</v>
      </c>
      <c r="AB26" s="341">
        <v>1.72</v>
      </c>
      <c r="AC26" s="341">
        <v>1.49</v>
      </c>
      <c r="AD26" s="341">
        <v>1.6</v>
      </c>
      <c r="AE26" s="341">
        <v>2.12</v>
      </c>
      <c r="AF26" s="341">
        <v>2.54</v>
      </c>
      <c r="AG26" s="341">
        <v>2.0699999999999998</v>
      </c>
      <c r="AH26" s="341">
        <v>1.99</v>
      </c>
      <c r="AI26" s="341">
        <v>2.2799999999999998</v>
      </c>
      <c r="AJ26" s="341">
        <v>2.2000000000000002</v>
      </c>
      <c r="AK26" s="341">
        <v>2.12</v>
      </c>
      <c r="AL26" s="341">
        <v>3.01</v>
      </c>
      <c r="AM26" s="341">
        <v>4.13</v>
      </c>
      <c r="AN26" s="341">
        <v>4.1900000000000004</v>
      </c>
      <c r="AO26" s="341">
        <v>4.12</v>
      </c>
      <c r="AP26" s="341">
        <v>3.42</v>
      </c>
      <c r="AQ26" s="341">
        <v>3.12</v>
      </c>
      <c r="AR26" s="341">
        <v>3.02</v>
      </c>
      <c r="AS26" s="341">
        <v>3.2</v>
      </c>
      <c r="AT26" s="341">
        <v>2.91</v>
      </c>
      <c r="AU26" s="341">
        <v>2.97</v>
      </c>
      <c r="AV26" s="341">
        <v>3.19</v>
      </c>
      <c r="AW26" s="341">
        <v>3.79</v>
      </c>
      <c r="AX26" s="341">
        <v>4.26</v>
      </c>
      <c r="AY26" s="341">
        <v>7.72</v>
      </c>
      <c r="AZ26" s="352">
        <v>4.5998159999999997</v>
      </c>
      <c r="BA26" s="352">
        <v>4.1171220000000002</v>
      </c>
      <c r="BB26" s="352">
        <v>3.7539950000000002</v>
      </c>
      <c r="BC26" s="352">
        <v>3.5904769999999999</v>
      </c>
      <c r="BD26" s="352">
        <v>3.4987059999999999</v>
      </c>
      <c r="BE26" s="352">
        <v>3.8521550000000002</v>
      </c>
      <c r="BF26" s="352">
        <v>3.8766259999999999</v>
      </c>
      <c r="BG26" s="352">
        <v>3.8483399999999999</v>
      </c>
      <c r="BH26" s="352">
        <v>3.907451</v>
      </c>
      <c r="BI26" s="352">
        <v>4.1652449999999996</v>
      </c>
      <c r="BJ26" s="352">
        <v>4.7835530000000004</v>
      </c>
      <c r="BK26" s="352">
        <v>5.0067349999999999</v>
      </c>
      <c r="BL26" s="352">
        <v>4.690544</v>
      </c>
      <c r="BM26" s="352">
        <v>4.4079129999999997</v>
      </c>
      <c r="BN26" s="352">
        <v>4.0724369999999999</v>
      </c>
      <c r="BO26" s="352">
        <v>4.1523539999999999</v>
      </c>
      <c r="BP26" s="352">
        <v>4.1432310000000001</v>
      </c>
      <c r="BQ26" s="352">
        <v>4.1371279999999997</v>
      </c>
      <c r="BR26" s="352">
        <v>4.202636</v>
      </c>
      <c r="BS26" s="352">
        <v>4.19876</v>
      </c>
      <c r="BT26" s="352">
        <v>4.2559959999999997</v>
      </c>
      <c r="BU26" s="352">
        <v>4.3640350000000003</v>
      </c>
      <c r="BV26" s="352">
        <v>4.9238039999999996</v>
      </c>
    </row>
    <row r="27" spans="1:74" ht="11.1" customHeight="1" x14ac:dyDescent="0.2">
      <c r="A27" s="29"/>
      <c r="B27" s="382" t="s">
        <v>929</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355"/>
      <c r="BA27" s="355"/>
      <c r="BB27" s="355"/>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ht="11.1" customHeight="1" x14ac:dyDescent="0.2">
      <c r="A28" s="29" t="s">
        <v>381</v>
      </c>
      <c r="B28" s="384" t="s">
        <v>20</v>
      </c>
      <c r="C28" s="341">
        <v>6.49</v>
      </c>
      <c r="D28" s="341">
        <v>7.34</v>
      </c>
      <c r="E28" s="341">
        <v>6.2</v>
      </c>
      <c r="F28" s="341">
        <v>6.7</v>
      </c>
      <c r="G28" s="341">
        <v>8.11</v>
      </c>
      <c r="H28" s="341">
        <v>9.34</v>
      </c>
      <c r="I28" s="341">
        <v>7.89</v>
      </c>
      <c r="J28" s="341">
        <v>9.44</v>
      </c>
      <c r="K28" s="341">
        <v>9.6199999999999992</v>
      </c>
      <c r="L28" s="341">
        <v>7.18</v>
      </c>
      <c r="M28" s="341">
        <v>6.76</v>
      </c>
      <c r="N28" s="341">
        <v>8.08</v>
      </c>
      <c r="O28" s="341">
        <v>7.18</v>
      </c>
      <c r="P28" s="341">
        <v>5.95</v>
      </c>
      <c r="Q28" s="341">
        <v>5</v>
      </c>
      <c r="R28" s="341">
        <v>4.04</v>
      </c>
      <c r="S28" s="341">
        <v>3.54</v>
      </c>
      <c r="T28" s="341">
        <v>3.52</v>
      </c>
      <c r="U28" s="341">
        <v>3.84</v>
      </c>
      <c r="V28" s="341">
        <v>3.8</v>
      </c>
      <c r="W28" s="341">
        <v>3.81</v>
      </c>
      <c r="X28" s="341">
        <v>4.05</v>
      </c>
      <c r="Y28" s="341">
        <v>4.3499999999999996</v>
      </c>
      <c r="Z28" s="341">
        <v>4.4800000000000004</v>
      </c>
      <c r="AA28" s="341">
        <v>5.05</v>
      </c>
      <c r="AB28" s="341">
        <v>4.8</v>
      </c>
      <c r="AC28" s="341">
        <v>3.76</v>
      </c>
      <c r="AD28" s="341">
        <v>3.35</v>
      </c>
      <c r="AE28" s="341">
        <v>3.18</v>
      </c>
      <c r="AF28" s="341">
        <v>3.7</v>
      </c>
      <c r="AG28" s="341">
        <v>3.61</v>
      </c>
      <c r="AH28" s="341">
        <v>3.1</v>
      </c>
      <c r="AI28" s="341">
        <v>3.28</v>
      </c>
      <c r="AJ28" s="341">
        <v>3.81</v>
      </c>
      <c r="AK28" s="341">
        <v>3.92</v>
      </c>
      <c r="AL28" s="341">
        <v>5.05</v>
      </c>
      <c r="AM28" s="341">
        <v>5.84</v>
      </c>
      <c r="AN28" s="341">
        <v>5.73</v>
      </c>
      <c r="AO28" s="341">
        <v>5.48</v>
      </c>
      <c r="AP28" s="341">
        <v>5.08</v>
      </c>
      <c r="AQ28" s="341">
        <v>4.49</v>
      </c>
      <c r="AR28" s="341">
        <v>4.46</v>
      </c>
      <c r="AS28" s="341">
        <v>4.41</v>
      </c>
      <c r="AT28" s="341">
        <v>4.26</v>
      </c>
      <c r="AU28" s="341">
        <v>4.21</v>
      </c>
      <c r="AV28" s="341">
        <v>4.37</v>
      </c>
      <c r="AW28" s="341">
        <v>4.2728710000000003</v>
      </c>
      <c r="AX28" s="341">
        <v>5.4620040000000003</v>
      </c>
      <c r="AY28" s="341">
        <v>7.9391829999999999</v>
      </c>
      <c r="AZ28" s="352">
        <v>6.430682</v>
      </c>
      <c r="BA28" s="352">
        <v>5.2485609999999996</v>
      </c>
      <c r="BB28" s="352">
        <v>4.7481999999999998</v>
      </c>
      <c r="BC28" s="352">
        <v>4.4208800000000004</v>
      </c>
      <c r="BD28" s="352">
        <v>4.4413999999999998</v>
      </c>
      <c r="BE28" s="352">
        <v>4.5223630000000004</v>
      </c>
      <c r="BF28" s="352">
        <v>4.5393470000000002</v>
      </c>
      <c r="BG28" s="352">
        <v>4.6259199999999998</v>
      </c>
      <c r="BH28" s="352">
        <v>4.6694699999999996</v>
      </c>
      <c r="BI28" s="352">
        <v>5.0366239999999998</v>
      </c>
      <c r="BJ28" s="352">
        <v>5.9225760000000003</v>
      </c>
      <c r="BK28" s="352">
        <v>6.2278539999999998</v>
      </c>
      <c r="BL28" s="352">
        <v>6.249733</v>
      </c>
      <c r="BM28" s="352">
        <v>5.3756659999999998</v>
      </c>
      <c r="BN28" s="352">
        <v>4.9749879999999997</v>
      </c>
      <c r="BO28" s="352">
        <v>4.8818799999999998</v>
      </c>
      <c r="BP28" s="352">
        <v>5.017449</v>
      </c>
      <c r="BQ28" s="352">
        <v>4.8433270000000004</v>
      </c>
      <c r="BR28" s="352">
        <v>4.8676969999999997</v>
      </c>
      <c r="BS28" s="352">
        <v>4.9739849999999999</v>
      </c>
      <c r="BT28" s="352">
        <v>5.0149920000000003</v>
      </c>
      <c r="BU28" s="352">
        <v>5.2750320000000004</v>
      </c>
      <c r="BV28" s="352">
        <v>6.1053790000000001</v>
      </c>
    </row>
    <row r="29" spans="1:74" ht="11.1" customHeight="1" x14ac:dyDescent="0.2">
      <c r="A29" s="29" t="s">
        <v>371</v>
      </c>
      <c r="B29" s="384" t="s">
        <v>4</v>
      </c>
      <c r="C29" s="341">
        <v>9.7799999999999994</v>
      </c>
      <c r="D29" s="341">
        <v>10.039999999999999</v>
      </c>
      <c r="E29" s="341">
        <v>10.220000000000001</v>
      </c>
      <c r="F29" s="341">
        <v>10.61</v>
      </c>
      <c r="G29" s="341">
        <v>12.09</v>
      </c>
      <c r="H29" s="341">
        <v>13.44</v>
      </c>
      <c r="I29" s="341">
        <v>13.51</v>
      </c>
      <c r="J29" s="341">
        <v>14.14</v>
      </c>
      <c r="K29" s="341">
        <v>14.55</v>
      </c>
      <c r="L29" s="341">
        <v>12.85</v>
      </c>
      <c r="M29" s="341">
        <v>11.89</v>
      </c>
      <c r="N29" s="341">
        <v>11.97</v>
      </c>
      <c r="O29" s="341">
        <v>12.6</v>
      </c>
      <c r="P29" s="341">
        <v>12.14</v>
      </c>
      <c r="Q29" s="341">
        <v>11.07</v>
      </c>
      <c r="R29" s="341">
        <v>10.54</v>
      </c>
      <c r="S29" s="341">
        <v>10.58</v>
      </c>
      <c r="T29" s="341">
        <v>10.82</v>
      </c>
      <c r="U29" s="341">
        <v>10.99</v>
      </c>
      <c r="V29" s="341">
        <v>11.21</v>
      </c>
      <c r="W29" s="341">
        <v>11.01</v>
      </c>
      <c r="X29" s="341">
        <v>10.19</v>
      </c>
      <c r="Y29" s="341">
        <v>9.77</v>
      </c>
      <c r="Z29" s="341">
        <v>9.93</v>
      </c>
      <c r="AA29" s="341">
        <v>9.52</v>
      </c>
      <c r="AB29" s="341">
        <v>10.08</v>
      </c>
      <c r="AC29" s="341">
        <v>10.07</v>
      </c>
      <c r="AD29" s="341">
        <v>10.01</v>
      </c>
      <c r="AE29" s="341">
        <v>10.44</v>
      </c>
      <c r="AF29" s="341">
        <v>10.81</v>
      </c>
      <c r="AG29" s="341">
        <v>11.2</v>
      </c>
      <c r="AH29" s="341">
        <v>10.86</v>
      </c>
      <c r="AI29" s="341">
        <v>10.92</v>
      </c>
      <c r="AJ29" s="341">
        <v>10.52</v>
      </c>
      <c r="AK29" s="341">
        <v>10.210000000000001</v>
      </c>
      <c r="AL29" s="341">
        <v>9.93</v>
      </c>
      <c r="AM29" s="341">
        <v>9.83</v>
      </c>
      <c r="AN29" s="341">
        <v>10.28</v>
      </c>
      <c r="AO29" s="341">
        <v>11.08</v>
      </c>
      <c r="AP29" s="341">
        <v>11.46</v>
      </c>
      <c r="AQ29" s="341">
        <v>11.83</v>
      </c>
      <c r="AR29" s="341">
        <v>12.13</v>
      </c>
      <c r="AS29" s="341">
        <v>12.71</v>
      </c>
      <c r="AT29" s="341">
        <v>12.32</v>
      </c>
      <c r="AU29" s="341">
        <v>12.19</v>
      </c>
      <c r="AV29" s="341">
        <v>11.23</v>
      </c>
      <c r="AW29" s="341">
        <v>10.40105</v>
      </c>
      <c r="AX29" s="341">
        <v>10.20758</v>
      </c>
      <c r="AY29" s="341">
        <v>10.794409999999999</v>
      </c>
      <c r="AZ29" s="352">
        <v>10.47916</v>
      </c>
      <c r="BA29" s="352">
        <v>10.8728</v>
      </c>
      <c r="BB29" s="352">
        <v>10.678319999999999</v>
      </c>
      <c r="BC29" s="352">
        <v>11.236470000000001</v>
      </c>
      <c r="BD29" s="352">
        <v>11.486499999999999</v>
      </c>
      <c r="BE29" s="352">
        <v>11.50817</v>
      </c>
      <c r="BF29" s="352">
        <v>11.47124</v>
      </c>
      <c r="BG29" s="352">
        <v>11.40596</v>
      </c>
      <c r="BH29" s="352">
        <v>10.37204</v>
      </c>
      <c r="BI29" s="352">
        <v>9.9968249999999994</v>
      </c>
      <c r="BJ29" s="352">
        <v>10.098599999999999</v>
      </c>
      <c r="BK29" s="352">
        <v>10.221730000000001</v>
      </c>
      <c r="BL29" s="352">
        <v>10.33184</v>
      </c>
      <c r="BM29" s="352">
        <v>10.491289999999999</v>
      </c>
      <c r="BN29" s="352">
        <v>10.5755</v>
      </c>
      <c r="BO29" s="352">
        <v>11.102169999999999</v>
      </c>
      <c r="BP29" s="352">
        <v>11.53199</v>
      </c>
      <c r="BQ29" s="352">
        <v>11.52535</v>
      </c>
      <c r="BR29" s="352">
        <v>11.612679999999999</v>
      </c>
      <c r="BS29" s="352">
        <v>11.539099999999999</v>
      </c>
      <c r="BT29" s="352">
        <v>10.631830000000001</v>
      </c>
      <c r="BU29" s="352">
        <v>10.24028</v>
      </c>
      <c r="BV29" s="352">
        <v>10.3704</v>
      </c>
    </row>
    <row r="30" spans="1:74" ht="11.1" customHeight="1" x14ac:dyDescent="0.2">
      <c r="A30" s="29" t="s">
        <v>257</v>
      </c>
      <c r="B30" s="384" t="s">
        <v>3</v>
      </c>
      <c r="C30" s="341">
        <v>12.04</v>
      </c>
      <c r="D30" s="341">
        <v>12.15</v>
      </c>
      <c r="E30" s="341">
        <v>12.94</v>
      </c>
      <c r="F30" s="341">
        <v>13.97</v>
      </c>
      <c r="G30" s="341">
        <v>17.68</v>
      </c>
      <c r="H30" s="341">
        <v>22.41</v>
      </c>
      <c r="I30" s="341">
        <v>24.57</v>
      </c>
      <c r="J30" s="341">
        <v>25.39</v>
      </c>
      <c r="K30" s="341">
        <v>24.52</v>
      </c>
      <c r="L30" s="341">
        <v>18.62</v>
      </c>
      <c r="M30" s="341">
        <v>15.56</v>
      </c>
      <c r="N30" s="341">
        <v>14.66</v>
      </c>
      <c r="O30" s="341">
        <v>15.44</v>
      </c>
      <c r="P30" s="341">
        <v>15.18</v>
      </c>
      <c r="Q30" s="341">
        <v>13.9</v>
      </c>
      <c r="R30" s="341">
        <v>14.56</v>
      </c>
      <c r="S30" s="341">
        <v>16.89</v>
      </c>
      <c r="T30" s="341">
        <v>20.329999999999998</v>
      </c>
      <c r="U30" s="341">
        <v>22.22</v>
      </c>
      <c r="V30" s="341">
        <v>23.44</v>
      </c>
      <c r="W30" s="341">
        <v>22.06</v>
      </c>
      <c r="X30" s="341">
        <v>16.86</v>
      </c>
      <c r="Y30" s="341">
        <v>13.49</v>
      </c>
      <c r="Z30" s="341">
        <v>13.05</v>
      </c>
      <c r="AA30" s="341">
        <v>11.81</v>
      </c>
      <c r="AB30" s="341">
        <v>13.17</v>
      </c>
      <c r="AC30" s="341">
        <v>13.76</v>
      </c>
      <c r="AD30" s="341">
        <v>14.44</v>
      </c>
      <c r="AE30" s="341">
        <v>17.829999999999998</v>
      </c>
      <c r="AF30" s="341">
        <v>20.93</v>
      </c>
      <c r="AG30" s="341">
        <v>23</v>
      </c>
      <c r="AH30" s="341">
        <v>23.47</v>
      </c>
      <c r="AI30" s="341">
        <v>22.71</v>
      </c>
      <c r="AJ30" s="341">
        <v>18.63</v>
      </c>
      <c r="AK30" s="341">
        <v>14.91</v>
      </c>
      <c r="AL30" s="341">
        <v>12.98</v>
      </c>
      <c r="AM30" s="341">
        <v>12.42</v>
      </c>
      <c r="AN30" s="341">
        <v>12.95</v>
      </c>
      <c r="AO30" s="341">
        <v>14.61</v>
      </c>
      <c r="AP30" s="341">
        <v>16.09</v>
      </c>
      <c r="AQ30" s="341">
        <v>19.27</v>
      </c>
      <c r="AR30" s="341">
        <v>23.23</v>
      </c>
      <c r="AS30" s="341">
        <v>25.41</v>
      </c>
      <c r="AT30" s="341">
        <v>26.13</v>
      </c>
      <c r="AU30" s="341">
        <v>24.56</v>
      </c>
      <c r="AV30" s="341">
        <v>19.61</v>
      </c>
      <c r="AW30" s="341">
        <v>15.32174</v>
      </c>
      <c r="AX30" s="341">
        <v>13.827999999999999</v>
      </c>
      <c r="AY30" s="341">
        <v>13.141209999999999</v>
      </c>
      <c r="AZ30" s="352">
        <v>13.430339999999999</v>
      </c>
      <c r="BA30" s="352">
        <v>14.08816</v>
      </c>
      <c r="BB30" s="352">
        <v>14.528740000000001</v>
      </c>
      <c r="BC30" s="352">
        <v>17.22214</v>
      </c>
      <c r="BD30" s="352">
        <v>20.567499999999999</v>
      </c>
      <c r="BE30" s="352">
        <v>22.330359999999999</v>
      </c>
      <c r="BF30" s="352">
        <v>22.908750000000001</v>
      </c>
      <c r="BG30" s="352">
        <v>21.715060000000001</v>
      </c>
      <c r="BH30" s="352">
        <v>17.17239</v>
      </c>
      <c r="BI30" s="352">
        <v>13.934979999999999</v>
      </c>
      <c r="BJ30" s="352">
        <v>13.19318</v>
      </c>
      <c r="BK30" s="352">
        <v>12.689679999999999</v>
      </c>
      <c r="BL30" s="352">
        <v>13.293810000000001</v>
      </c>
      <c r="BM30" s="352">
        <v>13.91296</v>
      </c>
      <c r="BN30" s="352">
        <v>14.453139999999999</v>
      </c>
      <c r="BO30" s="352">
        <v>17.237220000000001</v>
      </c>
      <c r="BP30" s="352">
        <v>20.685780000000001</v>
      </c>
      <c r="BQ30" s="352">
        <v>22.508009999999999</v>
      </c>
      <c r="BR30" s="352">
        <v>23.154979999999998</v>
      </c>
      <c r="BS30" s="352">
        <v>22.009740000000001</v>
      </c>
      <c r="BT30" s="352">
        <v>17.46941</v>
      </c>
      <c r="BU30" s="352">
        <v>14.183490000000001</v>
      </c>
      <c r="BV30" s="352">
        <v>13.41362</v>
      </c>
    </row>
    <row r="31" spans="1:74" ht="11.1" customHeight="1" x14ac:dyDescent="0.2">
      <c r="A31" s="26"/>
      <c r="B31" s="30" t="s">
        <v>539</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6"/>
      <c r="BA31" s="376"/>
      <c r="BB31" s="376"/>
      <c r="BC31" s="376"/>
      <c r="BD31" s="376"/>
      <c r="BE31" s="376"/>
      <c r="BF31" s="376"/>
      <c r="BG31" s="376"/>
      <c r="BH31" s="376"/>
      <c r="BI31" s="376"/>
      <c r="BJ31" s="376"/>
      <c r="BK31" s="376"/>
      <c r="BL31" s="376"/>
      <c r="BM31" s="376"/>
      <c r="BN31" s="376"/>
      <c r="BO31" s="376"/>
      <c r="BP31" s="376"/>
      <c r="BQ31" s="376"/>
      <c r="BR31" s="376"/>
      <c r="BS31" s="376"/>
      <c r="BT31" s="376"/>
      <c r="BU31" s="376"/>
      <c r="BV31" s="376"/>
    </row>
    <row r="32" spans="1:74" ht="11.1" customHeight="1" x14ac:dyDescent="0.2">
      <c r="A32" s="26"/>
      <c r="B32" s="381" t="s">
        <v>930</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6"/>
      <c r="BA32" s="376"/>
      <c r="BB32" s="376"/>
      <c r="BC32" s="376"/>
      <c r="BD32" s="376"/>
      <c r="BE32" s="376"/>
      <c r="BF32" s="376"/>
      <c r="BG32" s="376"/>
      <c r="BH32" s="376"/>
      <c r="BI32" s="376"/>
      <c r="BJ32" s="376"/>
      <c r="BK32" s="376"/>
      <c r="BL32" s="376"/>
      <c r="BM32" s="376"/>
      <c r="BN32" s="376"/>
      <c r="BO32" s="376"/>
      <c r="BP32" s="376"/>
      <c r="BQ32" s="376"/>
      <c r="BR32" s="376"/>
      <c r="BS32" s="376"/>
      <c r="BT32" s="376"/>
      <c r="BU32" s="376"/>
      <c r="BV32" s="376"/>
    </row>
    <row r="33" spans="1:74" ht="11.1" customHeight="1" x14ac:dyDescent="0.2">
      <c r="A33" s="29" t="s">
        <v>254</v>
      </c>
      <c r="B33" s="383" t="s">
        <v>473</v>
      </c>
      <c r="C33" s="341">
        <v>2.1999997520000001</v>
      </c>
      <c r="D33" s="341">
        <v>2.1699923609999998</v>
      </c>
      <c r="E33" s="341">
        <v>2.151961225</v>
      </c>
      <c r="F33" s="341">
        <v>2.1814958870000001</v>
      </c>
      <c r="G33" s="341">
        <v>2.2321288400000001</v>
      </c>
      <c r="H33" s="341">
        <v>2.3155552369999999</v>
      </c>
      <c r="I33" s="341">
        <v>2.46932982</v>
      </c>
      <c r="J33" s="341">
        <v>2.506524341</v>
      </c>
      <c r="K33" s="341">
        <v>2.5078223409999998</v>
      </c>
      <c r="L33" s="341">
        <v>2.4609091749999998</v>
      </c>
      <c r="M33" s="341">
        <v>2.477731275</v>
      </c>
      <c r="N33" s="341">
        <v>2.6450427790000002</v>
      </c>
      <c r="O33" s="341">
        <v>2.5903686220000002</v>
      </c>
      <c r="P33" s="341">
        <v>2.5892527439999999</v>
      </c>
      <c r="Q33" s="341">
        <v>2.4979914440000002</v>
      </c>
      <c r="R33" s="341">
        <v>2.4713572309999998</v>
      </c>
      <c r="S33" s="341">
        <v>2.5092990620000002</v>
      </c>
      <c r="T33" s="341">
        <v>2.462301139</v>
      </c>
      <c r="U33" s="341">
        <v>2.4738063499999998</v>
      </c>
      <c r="V33" s="341">
        <v>2.490899894</v>
      </c>
      <c r="W33" s="341">
        <v>2.5303277519999998</v>
      </c>
      <c r="X33" s="341">
        <v>2.5308087509999999</v>
      </c>
      <c r="Y33" s="341">
        <v>2.5057355779999999</v>
      </c>
      <c r="Z33" s="341">
        <v>2.474383429</v>
      </c>
      <c r="AA33" s="341">
        <v>2.4806339990000001</v>
      </c>
      <c r="AB33" s="341">
        <v>2.481884038</v>
      </c>
      <c r="AC33" s="341">
        <v>2.499010298</v>
      </c>
      <c r="AD33" s="341">
        <v>2.5358311649999998</v>
      </c>
      <c r="AE33" s="341">
        <v>2.5624787640000002</v>
      </c>
      <c r="AF33" s="341">
        <v>2.5077763420000001</v>
      </c>
      <c r="AG33" s="341">
        <v>2.4719804120000002</v>
      </c>
      <c r="AH33" s="341">
        <v>2.4424824919999999</v>
      </c>
      <c r="AI33" s="341">
        <v>2.415850405</v>
      </c>
      <c r="AJ33" s="341">
        <v>2.4734106159999998</v>
      </c>
      <c r="AK33" s="341">
        <v>2.4189353320000002</v>
      </c>
      <c r="AL33" s="341">
        <v>2.400159833</v>
      </c>
      <c r="AM33" s="341">
        <v>2.4072413739999998</v>
      </c>
      <c r="AN33" s="341">
        <v>2.422083695</v>
      </c>
      <c r="AO33" s="341">
        <v>2.4481212280000002</v>
      </c>
      <c r="AP33" s="341">
        <v>2.4748776669999999</v>
      </c>
      <c r="AQ33" s="341">
        <v>2.49750227</v>
      </c>
      <c r="AR33" s="341">
        <v>2.4556935040000001</v>
      </c>
      <c r="AS33" s="341">
        <v>2.403853829</v>
      </c>
      <c r="AT33" s="341">
        <v>2.4052350320000002</v>
      </c>
      <c r="AU33" s="341">
        <v>2.4046953439999998</v>
      </c>
      <c r="AV33" s="341">
        <v>2.3785385899999998</v>
      </c>
      <c r="AW33" s="341">
        <v>2.3944822120000002</v>
      </c>
      <c r="AX33" s="341">
        <v>2.417087</v>
      </c>
      <c r="AY33" s="341">
        <v>2.4252259999999999</v>
      </c>
      <c r="AZ33" s="352">
        <v>2.4163450000000002</v>
      </c>
      <c r="BA33" s="352">
        <v>2.4163579999999998</v>
      </c>
      <c r="BB33" s="352">
        <v>2.4205260000000002</v>
      </c>
      <c r="BC33" s="352">
        <v>2.4221550000000001</v>
      </c>
      <c r="BD33" s="352">
        <v>2.4057569999999999</v>
      </c>
      <c r="BE33" s="352">
        <v>2.4060130000000002</v>
      </c>
      <c r="BF33" s="352">
        <v>2.4098250000000001</v>
      </c>
      <c r="BG33" s="352">
        <v>2.401176</v>
      </c>
      <c r="BH33" s="352">
        <v>2.3813900000000001</v>
      </c>
      <c r="BI33" s="352">
        <v>2.3820679999999999</v>
      </c>
      <c r="BJ33" s="352">
        <v>2.401726</v>
      </c>
      <c r="BK33" s="352">
        <v>2.40957</v>
      </c>
      <c r="BL33" s="352">
        <v>2.4012699999999998</v>
      </c>
      <c r="BM33" s="352">
        <v>2.4001640000000002</v>
      </c>
      <c r="BN33" s="352">
        <v>2.405097</v>
      </c>
      <c r="BO33" s="352">
        <v>2.4086859999999999</v>
      </c>
      <c r="BP33" s="352">
        <v>2.3941650000000001</v>
      </c>
      <c r="BQ33" s="352">
        <v>2.3957929999999998</v>
      </c>
      <c r="BR33" s="352">
        <v>2.4006560000000001</v>
      </c>
      <c r="BS33" s="352">
        <v>2.393119</v>
      </c>
      <c r="BT33" s="352">
        <v>2.374009</v>
      </c>
      <c r="BU33" s="352">
        <v>2.37581</v>
      </c>
      <c r="BV33" s="352">
        <v>2.3930660000000001</v>
      </c>
    </row>
    <row r="34" spans="1:74" ht="11.1" customHeight="1" x14ac:dyDescent="0.2">
      <c r="A34" s="29" t="s">
        <v>256</v>
      </c>
      <c r="B34" s="383" t="s">
        <v>917</v>
      </c>
      <c r="C34" s="341">
        <v>6.5615685709999996</v>
      </c>
      <c r="D34" s="341">
        <v>5.9972804980000003</v>
      </c>
      <c r="E34" s="341">
        <v>5.0999950250000001</v>
      </c>
      <c r="F34" s="341">
        <v>6.2112152119999999</v>
      </c>
      <c r="G34" s="341">
        <v>7.5658022320000002</v>
      </c>
      <c r="H34" s="341">
        <v>8.010959841</v>
      </c>
      <c r="I34" s="341">
        <v>7.5251204559999998</v>
      </c>
      <c r="J34" s="341">
        <v>9.0036781670000003</v>
      </c>
      <c r="K34" s="341">
        <v>8.1459769850000008</v>
      </c>
      <c r="L34" s="341">
        <v>5.8016812480000004</v>
      </c>
      <c r="M34" s="341">
        <v>5.708623094</v>
      </c>
      <c r="N34" s="341">
        <v>8.9206060780000005</v>
      </c>
      <c r="O34" s="341">
        <v>7.0480798880000002</v>
      </c>
      <c r="P34" s="341">
        <v>4.376690666</v>
      </c>
      <c r="Q34" s="341">
        <v>3.368840171</v>
      </c>
      <c r="R34" s="341">
        <v>2.6996565490000002</v>
      </c>
      <c r="S34" s="341">
        <v>2.5466016360000001</v>
      </c>
      <c r="T34" s="341">
        <v>2.5965598189999999</v>
      </c>
      <c r="U34" s="341">
        <v>2.9999010820000001</v>
      </c>
      <c r="V34" s="341">
        <v>2.944211546</v>
      </c>
      <c r="W34" s="341">
        <v>2.8748364670000002</v>
      </c>
      <c r="X34" s="341">
        <v>2.9244336030000002</v>
      </c>
      <c r="Y34" s="341">
        <v>3.388910879</v>
      </c>
      <c r="Z34" s="341">
        <v>3.2818352850000001</v>
      </c>
      <c r="AA34" s="341">
        <v>4.8608804640000001</v>
      </c>
      <c r="AB34" s="341">
        <v>2.9022368510000001</v>
      </c>
      <c r="AC34" s="341">
        <v>2.1884128340000002</v>
      </c>
      <c r="AD34" s="341">
        <v>2.047106334</v>
      </c>
      <c r="AE34" s="341">
        <v>2.2880624260000002</v>
      </c>
      <c r="AF34" s="341">
        <v>2.682151019</v>
      </c>
      <c r="AG34" s="341">
        <v>2.5068160719999999</v>
      </c>
      <c r="AH34" s="341">
        <v>2.2496043330000002</v>
      </c>
      <c r="AI34" s="341">
        <v>2.3651181380000001</v>
      </c>
      <c r="AJ34" s="341">
        <v>2.606586826</v>
      </c>
      <c r="AK34" s="341">
        <v>2.633446819</v>
      </c>
      <c r="AL34" s="341">
        <v>3.8545030260000002</v>
      </c>
      <c r="AM34" s="341">
        <v>5.8749297159999996</v>
      </c>
      <c r="AN34" s="341">
        <v>4.8101639580000004</v>
      </c>
      <c r="AO34" s="341">
        <v>4.172788293</v>
      </c>
      <c r="AP34" s="341">
        <v>3.5804779180000001</v>
      </c>
      <c r="AQ34" s="341">
        <v>3.2827539859999999</v>
      </c>
      <c r="AR34" s="341">
        <v>3.3354485309999999</v>
      </c>
      <c r="AS34" s="341">
        <v>3.5237541349999999</v>
      </c>
      <c r="AT34" s="341">
        <v>3.1675180250000001</v>
      </c>
      <c r="AU34" s="341">
        <v>3.0407843589999999</v>
      </c>
      <c r="AV34" s="341">
        <v>3.0820091289999998</v>
      </c>
      <c r="AW34" s="341">
        <v>3.8880539669999998</v>
      </c>
      <c r="AX34" s="341">
        <v>4.6324829999999997</v>
      </c>
      <c r="AY34" s="341">
        <v>8.2346749999999993</v>
      </c>
      <c r="AZ34" s="352">
        <v>5.0995340000000002</v>
      </c>
      <c r="BA34" s="352">
        <v>4.4650800000000004</v>
      </c>
      <c r="BB34" s="352">
        <v>4.0019200000000001</v>
      </c>
      <c r="BC34" s="352">
        <v>3.7575569999999998</v>
      </c>
      <c r="BD34" s="352">
        <v>3.5310229999999998</v>
      </c>
      <c r="BE34" s="352">
        <v>3.872042</v>
      </c>
      <c r="BF34" s="352">
        <v>3.8946100000000001</v>
      </c>
      <c r="BG34" s="352">
        <v>3.840767</v>
      </c>
      <c r="BH34" s="352">
        <v>4.0205099999999998</v>
      </c>
      <c r="BI34" s="352">
        <v>4.3775940000000002</v>
      </c>
      <c r="BJ34" s="352">
        <v>5.1522180000000004</v>
      </c>
      <c r="BK34" s="352">
        <v>5.5309480000000004</v>
      </c>
      <c r="BL34" s="352">
        <v>5.1875460000000002</v>
      </c>
      <c r="BM34" s="352">
        <v>4.7527499999999998</v>
      </c>
      <c r="BN34" s="352">
        <v>4.3075960000000002</v>
      </c>
      <c r="BO34" s="352">
        <v>4.3090359999999999</v>
      </c>
      <c r="BP34" s="352">
        <v>4.1602930000000002</v>
      </c>
      <c r="BQ34" s="352">
        <v>4.1284840000000003</v>
      </c>
      <c r="BR34" s="352">
        <v>4.1857550000000003</v>
      </c>
      <c r="BS34" s="352">
        <v>4.1550510000000003</v>
      </c>
      <c r="BT34" s="352">
        <v>4.338133</v>
      </c>
      <c r="BU34" s="352">
        <v>4.5504049999999996</v>
      </c>
      <c r="BV34" s="352">
        <v>5.269584</v>
      </c>
    </row>
    <row r="35" spans="1:74" ht="11.1" customHeight="1" x14ac:dyDescent="0.2">
      <c r="A35" s="29" t="s">
        <v>255</v>
      </c>
      <c r="B35" s="383" t="s">
        <v>918</v>
      </c>
      <c r="C35" s="341">
        <v>15.49</v>
      </c>
      <c r="D35" s="341">
        <v>16.489999999999998</v>
      </c>
      <c r="E35" s="341">
        <v>20.329999999999998</v>
      </c>
      <c r="F35" s="341">
        <v>25.06</v>
      </c>
      <c r="G35" s="341">
        <v>26.15</v>
      </c>
      <c r="H35" s="341">
        <v>26.3</v>
      </c>
      <c r="I35" s="341">
        <v>30.36</v>
      </c>
      <c r="J35" s="341">
        <v>25.72</v>
      </c>
      <c r="K35" s="341">
        <v>23.76</v>
      </c>
      <c r="L35" s="341">
        <v>21.76</v>
      </c>
      <c r="M35" s="341">
        <v>23.74</v>
      </c>
      <c r="N35" s="341">
        <v>19.86</v>
      </c>
      <c r="O35" s="341">
        <v>19.440000000000001</v>
      </c>
      <c r="P35" s="341">
        <v>18.559999999999999</v>
      </c>
      <c r="Q35" s="341">
        <v>19.920000000000002</v>
      </c>
      <c r="R35" s="341">
        <v>18.77</v>
      </c>
      <c r="S35" s="341">
        <v>18.11</v>
      </c>
      <c r="T35" s="341">
        <v>16.82</v>
      </c>
      <c r="U35" s="341">
        <v>16.739999999999998</v>
      </c>
      <c r="V35" s="341">
        <v>19.03</v>
      </c>
      <c r="W35" s="341">
        <v>22.2</v>
      </c>
      <c r="X35" s="341">
        <v>21.47</v>
      </c>
      <c r="Y35" s="341">
        <v>20.75</v>
      </c>
      <c r="Z35" s="341">
        <v>20.25</v>
      </c>
      <c r="AA35" s="341">
        <v>18.22</v>
      </c>
      <c r="AB35" s="341">
        <v>18.940000000000001</v>
      </c>
      <c r="AC35" s="341">
        <v>19.670000000000002</v>
      </c>
      <c r="AD35" s="341">
        <v>19.239999999999998</v>
      </c>
      <c r="AE35" s="341">
        <v>18.809999999999999</v>
      </c>
      <c r="AF35" s="341">
        <v>17.68</v>
      </c>
      <c r="AG35" s="341">
        <v>18.149999999999999</v>
      </c>
      <c r="AH35" s="341">
        <v>18.23</v>
      </c>
      <c r="AI35" s="341">
        <v>17.079999999999998</v>
      </c>
      <c r="AJ35" s="341">
        <v>15.76</v>
      </c>
      <c r="AK35" s="341">
        <v>16.25</v>
      </c>
      <c r="AL35" s="341">
        <v>16.43</v>
      </c>
      <c r="AM35" s="341">
        <v>16.07</v>
      </c>
      <c r="AN35" s="341">
        <v>17.059999999999999</v>
      </c>
      <c r="AO35" s="341">
        <v>15.83</v>
      </c>
      <c r="AP35" s="341">
        <v>15.6</v>
      </c>
      <c r="AQ35" s="341">
        <v>15.05</v>
      </c>
      <c r="AR35" s="341">
        <v>15.04</v>
      </c>
      <c r="AS35" s="341">
        <v>16.16</v>
      </c>
      <c r="AT35" s="341">
        <v>16.12</v>
      </c>
      <c r="AU35" s="341">
        <v>15.34</v>
      </c>
      <c r="AV35" s="341">
        <v>15.67071941</v>
      </c>
      <c r="AW35" s="341">
        <v>15.41366917</v>
      </c>
      <c r="AX35" s="341">
        <v>14.024660000000001</v>
      </c>
      <c r="AY35" s="341">
        <v>13.323219999999999</v>
      </c>
      <c r="AZ35" s="352">
        <v>12.894869999999999</v>
      </c>
      <c r="BA35" s="352">
        <v>13.02552</v>
      </c>
      <c r="BB35" s="352">
        <v>13.21895</v>
      </c>
      <c r="BC35" s="352">
        <v>12.311120000000001</v>
      </c>
      <c r="BD35" s="352">
        <v>12.309380000000001</v>
      </c>
      <c r="BE35" s="352">
        <v>11.71991</v>
      </c>
      <c r="BF35" s="352">
        <v>11.307040000000001</v>
      </c>
      <c r="BG35" s="352">
        <v>11.06668</v>
      </c>
      <c r="BH35" s="352">
        <v>10.93094</v>
      </c>
      <c r="BI35" s="352">
        <v>10.84483</v>
      </c>
      <c r="BJ35" s="352">
        <v>11.237579999999999</v>
      </c>
      <c r="BK35" s="352">
        <v>11.382160000000001</v>
      </c>
      <c r="BL35" s="352">
        <v>10.965070000000001</v>
      </c>
      <c r="BM35" s="352">
        <v>11.28336</v>
      </c>
      <c r="BN35" s="352">
        <v>11.88579</v>
      </c>
      <c r="BO35" s="352">
        <v>11.33985</v>
      </c>
      <c r="BP35" s="352">
        <v>11.65931</v>
      </c>
      <c r="BQ35" s="352">
        <v>11.29265</v>
      </c>
      <c r="BR35" s="352">
        <v>11.01764</v>
      </c>
      <c r="BS35" s="352">
        <v>10.943049999999999</v>
      </c>
      <c r="BT35" s="352">
        <v>10.912369999999999</v>
      </c>
      <c r="BU35" s="352">
        <v>10.90648</v>
      </c>
      <c r="BV35" s="352">
        <v>11.290749999999999</v>
      </c>
    </row>
    <row r="36" spans="1:74" ht="11.1" customHeight="1" x14ac:dyDescent="0.2">
      <c r="A36" s="29" t="s">
        <v>7</v>
      </c>
      <c r="B36" s="383" t="s">
        <v>919</v>
      </c>
      <c r="C36" s="341">
        <v>20.100000000000001</v>
      </c>
      <c r="D36" s="341">
        <v>20.79</v>
      </c>
      <c r="E36" s="341">
        <v>25.68</v>
      </c>
      <c r="F36" s="341">
        <v>28.32</v>
      </c>
      <c r="G36" s="341">
        <v>30.12</v>
      </c>
      <c r="H36" s="341">
        <v>33.020000000000003</v>
      </c>
      <c r="I36" s="341">
        <v>27.38</v>
      </c>
      <c r="J36" s="341">
        <v>26.9</v>
      </c>
      <c r="K36" s="341">
        <v>25.57</v>
      </c>
      <c r="L36" s="341">
        <v>27.81</v>
      </c>
      <c r="M36" s="341">
        <v>29.28</v>
      </c>
      <c r="N36" s="341">
        <v>23.17</v>
      </c>
      <c r="O36" s="341">
        <v>24.09</v>
      </c>
      <c r="P36" s="341">
        <v>23.1</v>
      </c>
      <c r="Q36" s="341">
        <v>21.42</v>
      </c>
      <c r="R36" s="341">
        <v>20.9</v>
      </c>
      <c r="S36" s="341">
        <v>19.87</v>
      </c>
      <c r="T36" s="341">
        <v>19.21</v>
      </c>
      <c r="U36" s="341">
        <v>19.84</v>
      </c>
      <c r="V36" s="341">
        <v>23</v>
      </c>
      <c r="W36" s="341">
        <v>24.18</v>
      </c>
      <c r="X36" s="341">
        <v>24.23</v>
      </c>
      <c r="Y36" s="341">
        <v>21.75</v>
      </c>
      <c r="Z36" s="341">
        <v>20.74</v>
      </c>
      <c r="AA36" s="341">
        <v>19.64</v>
      </c>
      <c r="AB36" s="341">
        <v>20.84</v>
      </c>
      <c r="AC36" s="341">
        <v>20.6</v>
      </c>
      <c r="AD36" s="341">
        <v>20.84</v>
      </c>
      <c r="AE36" s="341">
        <v>19.440000000000001</v>
      </c>
      <c r="AF36" s="341">
        <v>18.62</v>
      </c>
      <c r="AG36" s="341">
        <v>19.57</v>
      </c>
      <c r="AH36" s="341">
        <v>18.37</v>
      </c>
      <c r="AI36" s="341">
        <v>17.79</v>
      </c>
      <c r="AJ36" s="341">
        <v>17.32</v>
      </c>
      <c r="AK36" s="341">
        <v>18.850000000000001</v>
      </c>
      <c r="AL36" s="341">
        <v>17.670000000000002</v>
      </c>
      <c r="AM36" s="341">
        <v>18.899999999999999</v>
      </c>
      <c r="AN36" s="341">
        <v>18.420000000000002</v>
      </c>
      <c r="AO36" s="341">
        <v>17.420000000000002</v>
      </c>
      <c r="AP36" s="341">
        <v>17.899999999999999</v>
      </c>
      <c r="AQ36" s="341">
        <v>16.75</v>
      </c>
      <c r="AR36" s="341">
        <v>17.64</v>
      </c>
      <c r="AS36" s="341">
        <v>18.39</v>
      </c>
      <c r="AT36" s="341">
        <v>17.809999999999999</v>
      </c>
      <c r="AU36" s="341">
        <v>18.13</v>
      </c>
      <c r="AV36" s="341">
        <v>18.10405948</v>
      </c>
      <c r="AW36" s="341">
        <v>18.29634703</v>
      </c>
      <c r="AX36" s="341">
        <v>17.280539999999998</v>
      </c>
      <c r="AY36" s="341">
        <v>17.146039999999999</v>
      </c>
      <c r="AZ36" s="352">
        <v>16.80696</v>
      </c>
      <c r="BA36" s="352">
        <v>16.87501</v>
      </c>
      <c r="BB36" s="352">
        <v>16.026430000000001</v>
      </c>
      <c r="BC36" s="352">
        <v>15.395989999999999</v>
      </c>
      <c r="BD36" s="352">
        <v>15.365930000000001</v>
      </c>
      <c r="BE36" s="352">
        <v>15.89856</v>
      </c>
      <c r="BF36" s="352">
        <v>15.865270000000001</v>
      </c>
      <c r="BG36" s="352">
        <v>15.990449999999999</v>
      </c>
      <c r="BH36" s="352">
        <v>15.913130000000001</v>
      </c>
      <c r="BI36" s="352">
        <v>16.327380000000002</v>
      </c>
      <c r="BJ36" s="352">
        <v>15.932969999999999</v>
      </c>
      <c r="BK36" s="352">
        <v>16.11223</v>
      </c>
      <c r="BL36" s="352">
        <v>15.97817</v>
      </c>
      <c r="BM36" s="352">
        <v>16.310590000000001</v>
      </c>
      <c r="BN36" s="352">
        <v>15.92562</v>
      </c>
      <c r="BO36" s="352">
        <v>15.468719999999999</v>
      </c>
      <c r="BP36" s="352">
        <v>15.614660000000001</v>
      </c>
      <c r="BQ36" s="352">
        <v>16.239000000000001</v>
      </c>
      <c r="BR36" s="352">
        <v>16.487200000000001</v>
      </c>
      <c r="BS36" s="352">
        <v>16.698979999999999</v>
      </c>
      <c r="BT36" s="352">
        <v>16.862159999999999</v>
      </c>
      <c r="BU36" s="352">
        <v>17.148540000000001</v>
      </c>
      <c r="BV36" s="352">
        <v>16.531279999999999</v>
      </c>
    </row>
    <row r="37" spans="1:74" ht="11.1" customHeight="1" x14ac:dyDescent="0.2">
      <c r="A37" s="29"/>
      <c r="B37" s="381" t="s">
        <v>931</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55"/>
      <c r="BA37" s="355"/>
      <c r="BB37" s="355"/>
      <c r="BC37" s="355"/>
      <c r="BD37" s="355"/>
      <c r="BE37" s="355"/>
      <c r="BF37" s="355"/>
      <c r="BG37" s="355"/>
      <c r="BH37" s="355"/>
      <c r="BI37" s="355"/>
      <c r="BJ37" s="355"/>
      <c r="BK37" s="355"/>
      <c r="BL37" s="355"/>
      <c r="BM37" s="355"/>
      <c r="BN37" s="355"/>
      <c r="BO37" s="355"/>
      <c r="BP37" s="355"/>
      <c r="BQ37" s="355"/>
      <c r="BR37" s="355"/>
      <c r="BS37" s="355"/>
      <c r="BT37" s="355"/>
      <c r="BU37" s="355"/>
      <c r="BV37" s="355"/>
    </row>
    <row r="38" spans="1:74" ht="11.1" customHeight="1" x14ac:dyDescent="0.2">
      <c r="A38" s="29" t="s">
        <v>1</v>
      </c>
      <c r="B38" s="384" t="s">
        <v>20</v>
      </c>
      <c r="C38" s="341">
        <v>7.19</v>
      </c>
      <c r="D38" s="341">
        <v>7.28</v>
      </c>
      <c r="E38" s="341">
        <v>7.37</v>
      </c>
      <c r="F38" s="341">
        <v>7.7</v>
      </c>
      <c r="G38" s="341">
        <v>8.25</v>
      </c>
      <c r="H38" s="341">
        <v>8.85</v>
      </c>
      <c r="I38" s="341">
        <v>9.31</v>
      </c>
      <c r="J38" s="341">
        <v>9.3800000000000008</v>
      </c>
      <c r="K38" s="341">
        <v>9.06</v>
      </c>
      <c r="L38" s="341">
        <v>8.4499999999999993</v>
      </c>
      <c r="M38" s="341">
        <v>8.14</v>
      </c>
      <c r="N38" s="341">
        <v>8.5</v>
      </c>
      <c r="O38" s="341">
        <v>8.18</v>
      </c>
      <c r="P38" s="341">
        <v>8.01</v>
      </c>
      <c r="Q38" s="341">
        <v>7.8</v>
      </c>
      <c r="R38" s="341">
        <v>7.51</v>
      </c>
      <c r="S38" s="341">
        <v>7.64</v>
      </c>
      <c r="T38" s="341">
        <v>8.11</v>
      </c>
      <c r="U38" s="341">
        <v>8.36</v>
      </c>
      <c r="V38" s="341">
        <v>8.9</v>
      </c>
      <c r="W38" s="341">
        <v>8.43</v>
      </c>
      <c r="X38" s="341">
        <v>8.01</v>
      </c>
      <c r="Y38" s="341">
        <v>7.79</v>
      </c>
      <c r="Z38" s="341">
        <v>7.61</v>
      </c>
      <c r="AA38" s="341">
        <v>8.07</v>
      </c>
      <c r="AB38" s="341">
        <v>7.76</v>
      </c>
      <c r="AC38" s="341">
        <v>7.68</v>
      </c>
      <c r="AD38" s="341">
        <v>7.79</v>
      </c>
      <c r="AE38" s="341">
        <v>7.87</v>
      </c>
      <c r="AF38" s="341">
        <v>8.41</v>
      </c>
      <c r="AG38" s="341">
        <v>8.73</v>
      </c>
      <c r="AH38" s="341">
        <v>8.67</v>
      </c>
      <c r="AI38" s="341">
        <v>8.4499999999999993</v>
      </c>
      <c r="AJ38" s="341">
        <v>8.11</v>
      </c>
      <c r="AK38" s="341">
        <v>7.85</v>
      </c>
      <c r="AL38" s="341">
        <v>7.96</v>
      </c>
      <c r="AM38" s="341">
        <v>8.32</v>
      </c>
      <c r="AN38" s="341">
        <v>8.2100000000000009</v>
      </c>
      <c r="AO38" s="341">
        <v>8.23</v>
      </c>
      <c r="AP38" s="341">
        <v>8.16</v>
      </c>
      <c r="AQ38" s="341">
        <v>8.26</v>
      </c>
      <c r="AR38" s="341">
        <v>8.8699999999999992</v>
      </c>
      <c r="AS38" s="341">
        <v>9.31</v>
      </c>
      <c r="AT38" s="341">
        <v>9.06</v>
      </c>
      <c r="AU38" s="341">
        <v>9.02</v>
      </c>
      <c r="AV38" s="341">
        <v>8.65</v>
      </c>
      <c r="AW38" s="341">
        <v>8.44</v>
      </c>
      <c r="AX38" s="341">
        <v>8.404204</v>
      </c>
      <c r="AY38" s="341">
        <v>8.7378429999999998</v>
      </c>
      <c r="AZ38" s="352">
        <v>8.5393889999999999</v>
      </c>
      <c r="BA38" s="352">
        <v>8.6020719999999997</v>
      </c>
      <c r="BB38" s="352">
        <v>8.4610190000000003</v>
      </c>
      <c r="BC38" s="352">
        <v>8.4507460000000005</v>
      </c>
      <c r="BD38" s="352">
        <v>9.0181280000000008</v>
      </c>
      <c r="BE38" s="352">
        <v>9.3628599999999995</v>
      </c>
      <c r="BF38" s="352">
        <v>9.2512709999999991</v>
      </c>
      <c r="BG38" s="352">
        <v>9.2239000000000004</v>
      </c>
      <c r="BH38" s="352">
        <v>8.7967820000000003</v>
      </c>
      <c r="BI38" s="352">
        <v>8.5905470000000008</v>
      </c>
      <c r="BJ38" s="352">
        <v>8.5090839999999996</v>
      </c>
      <c r="BK38" s="352">
        <v>8.6280280000000005</v>
      </c>
      <c r="BL38" s="352">
        <v>8.4495649999999998</v>
      </c>
      <c r="BM38" s="352">
        <v>8.6141670000000001</v>
      </c>
      <c r="BN38" s="352">
        <v>8.4684640000000009</v>
      </c>
      <c r="BO38" s="352">
        <v>8.4525760000000005</v>
      </c>
      <c r="BP38" s="352">
        <v>9.0534230000000004</v>
      </c>
      <c r="BQ38" s="352">
        <v>9.3824509999999997</v>
      </c>
      <c r="BR38" s="352">
        <v>9.3509220000000006</v>
      </c>
      <c r="BS38" s="352">
        <v>9.2235829999999996</v>
      </c>
      <c r="BT38" s="352">
        <v>8.8012320000000006</v>
      </c>
      <c r="BU38" s="352">
        <v>8.5878499999999995</v>
      </c>
      <c r="BV38" s="352">
        <v>8.6359220000000008</v>
      </c>
    </row>
    <row r="39" spans="1:74" ht="11.1" customHeight="1" x14ac:dyDescent="0.2">
      <c r="A39" s="29" t="s">
        <v>2</v>
      </c>
      <c r="B39" s="384" t="s">
        <v>4</v>
      </c>
      <c r="C39" s="341">
        <v>11.26</v>
      </c>
      <c r="D39" s="341">
        <v>11.66</v>
      </c>
      <c r="E39" s="341">
        <v>11.65</v>
      </c>
      <c r="F39" s="341">
        <v>11.82</v>
      </c>
      <c r="G39" s="341">
        <v>12</v>
      </c>
      <c r="H39" s="341">
        <v>12.75</v>
      </c>
      <c r="I39" s="341">
        <v>13.02</v>
      </c>
      <c r="J39" s="341">
        <v>13.41</v>
      </c>
      <c r="K39" s="341">
        <v>13.28</v>
      </c>
      <c r="L39" s="341">
        <v>12.89</v>
      </c>
      <c r="M39" s="341">
        <v>12.33</v>
      </c>
      <c r="N39" s="341">
        <v>12.28</v>
      </c>
      <c r="O39" s="341">
        <v>12.61</v>
      </c>
      <c r="P39" s="341">
        <v>12.53</v>
      </c>
      <c r="Q39" s="341">
        <v>12.36</v>
      </c>
      <c r="R39" s="341">
        <v>12.08</v>
      </c>
      <c r="S39" s="341">
        <v>12.16</v>
      </c>
      <c r="T39" s="341">
        <v>12.63</v>
      </c>
      <c r="U39" s="341">
        <v>12.91</v>
      </c>
      <c r="V39" s="341">
        <v>13.08</v>
      </c>
      <c r="W39" s="341">
        <v>13.07</v>
      </c>
      <c r="X39" s="341">
        <v>12.73</v>
      </c>
      <c r="Y39" s="341">
        <v>12.43</v>
      </c>
      <c r="Z39" s="341">
        <v>12.24</v>
      </c>
      <c r="AA39" s="341">
        <v>12.5</v>
      </c>
      <c r="AB39" s="341">
        <v>12.53</v>
      </c>
      <c r="AC39" s="341">
        <v>12.47</v>
      </c>
      <c r="AD39" s="341">
        <v>12.35</v>
      </c>
      <c r="AE39" s="341">
        <v>12.32</v>
      </c>
      <c r="AF39" s="341">
        <v>12.89</v>
      </c>
      <c r="AG39" s="341">
        <v>13.37</v>
      </c>
      <c r="AH39" s="341">
        <v>13.16</v>
      </c>
      <c r="AI39" s="341">
        <v>13.23</v>
      </c>
      <c r="AJ39" s="341">
        <v>12.89</v>
      </c>
      <c r="AK39" s="341">
        <v>12.35</v>
      </c>
      <c r="AL39" s="341">
        <v>12.64</v>
      </c>
      <c r="AM39" s="341">
        <v>12.9</v>
      </c>
      <c r="AN39" s="341">
        <v>13.07</v>
      </c>
      <c r="AO39" s="341">
        <v>13.25</v>
      </c>
      <c r="AP39" s="341">
        <v>12.96</v>
      </c>
      <c r="AQ39" s="341">
        <v>13.01</v>
      </c>
      <c r="AR39" s="341">
        <v>13.62</v>
      </c>
      <c r="AS39" s="341">
        <v>14.15</v>
      </c>
      <c r="AT39" s="341">
        <v>14.04</v>
      </c>
      <c r="AU39" s="341">
        <v>14.06</v>
      </c>
      <c r="AV39" s="341">
        <v>13.41</v>
      </c>
      <c r="AW39" s="341">
        <v>13.19</v>
      </c>
      <c r="AX39" s="341">
        <v>13.284700000000001</v>
      </c>
      <c r="AY39" s="341">
        <v>13.499370000000001</v>
      </c>
      <c r="AZ39" s="352">
        <v>13.526999999999999</v>
      </c>
      <c r="BA39" s="352">
        <v>13.72777</v>
      </c>
      <c r="BB39" s="352">
        <v>13.48676</v>
      </c>
      <c r="BC39" s="352">
        <v>13.499879999999999</v>
      </c>
      <c r="BD39" s="352">
        <v>14.12893</v>
      </c>
      <c r="BE39" s="352">
        <v>14.646280000000001</v>
      </c>
      <c r="BF39" s="352">
        <v>14.518700000000001</v>
      </c>
      <c r="BG39" s="352">
        <v>14.52149</v>
      </c>
      <c r="BH39" s="352">
        <v>13.818</v>
      </c>
      <c r="BI39" s="352">
        <v>13.5375</v>
      </c>
      <c r="BJ39" s="352">
        <v>13.535159999999999</v>
      </c>
      <c r="BK39" s="352">
        <v>13.71668</v>
      </c>
      <c r="BL39" s="352">
        <v>13.659940000000001</v>
      </c>
      <c r="BM39" s="352">
        <v>13.85031</v>
      </c>
      <c r="BN39" s="352">
        <v>13.61931</v>
      </c>
      <c r="BO39" s="352">
        <v>13.620419999999999</v>
      </c>
      <c r="BP39" s="352">
        <v>14.22418</v>
      </c>
      <c r="BQ39" s="352">
        <v>14.74236</v>
      </c>
      <c r="BR39" s="352">
        <v>14.58541</v>
      </c>
      <c r="BS39" s="352">
        <v>14.610670000000001</v>
      </c>
      <c r="BT39" s="352">
        <v>13.93056</v>
      </c>
      <c r="BU39" s="352">
        <v>13.65469</v>
      </c>
      <c r="BV39" s="352">
        <v>13.753220000000001</v>
      </c>
    </row>
    <row r="40" spans="1:74" ht="11.1" customHeight="1" x14ac:dyDescent="0.2">
      <c r="A40" s="29" t="s">
        <v>258</v>
      </c>
      <c r="B40" s="385" t="s">
        <v>3</v>
      </c>
      <c r="C40" s="373">
        <v>13.64</v>
      </c>
      <c r="D40" s="373">
        <v>13.76</v>
      </c>
      <c r="E40" s="373">
        <v>14.41</v>
      </c>
      <c r="F40" s="373">
        <v>14.57</v>
      </c>
      <c r="G40" s="373">
        <v>14.89</v>
      </c>
      <c r="H40" s="373">
        <v>15.3</v>
      </c>
      <c r="I40" s="373">
        <v>15.31</v>
      </c>
      <c r="J40" s="373">
        <v>15.82</v>
      </c>
      <c r="K40" s="373">
        <v>16.190000000000001</v>
      </c>
      <c r="L40" s="373">
        <v>15.99</v>
      </c>
      <c r="M40" s="373">
        <v>15.55</v>
      </c>
      <c r="N40" s="373">
        <v>14.94</v>
      </c>
      <c r="O40" s="373">
        <v>15.47</v>
      </c>
      <c r="P40" s="373">
        <v>15.98</v>
      </c>
      <c r="Q40" s="373">
        <v>16.04</v>
      </c>
      <c r="R40" s="373">
        <v>16.100000000000001</v>
      </c>
      <c r="S40" s="373">
        <v>16.14</v>
      </c>
      <c r="T40" s="373">
        <v>16.09</v>
      </c>
      <c r="U40" s="373">
        <v>15.86</v>
      </c>
      <c r="V40" s="373">
        <v>15.91</v>
      </c>
      <c r="W40" s="373">
        <v>16.27</v>
      </c>
      <c r="X40" s="373">
        <v>16.48</v>
      </c>
      <c r="Y40" s="373">
        <v>16.190000000000001</v>
      </c>
      <c r="Z40" s="373">
        <v>15.69</v>
      </c>
      <c r="AA40" s="373">
        <v>15.41</v>
      </c>
      <c r="AB40" s="373">
        <v>16.100000000000001</v>
      </c>
      <c r="AC40" s="373">
        <v>16.670000000000002</v>
      </c>
      <c r="AD40" s="373">
        <v>16.86</v>
      </c>
      <c r="AE40" s="373">
        <v>16.399999999999999</v>
      </c>
      <c r="AF40" s="373">
        <v>16.38</v>
      </c>
      <c r="AG40" s="373">
        <v>16.62</v>
      </c>
      <c r="AH40" s="373">
        <v>16.600000000000001</v>
      </c>
      <c r="AI40" s="373">
        <v>16.82</v>
      </c>
      <c r="AJ40" s="373">
        <v>17.09</v>
      </c>
      <c r="AK40" s="373">
        <v>16.850000000000001</v>
      </c>
      <c r="AL40" s="373">
        <v>16.27</v>
      </c>
      <c r="AM40" s="373">
        <v>15.94</v>
      </c>
      <c r="AN40" s="373">
        <v>16.440000000000001</v>
      </c>
      <c r="AO40" s="373">
        <v>17.100000000000001</v>
      </c>
      <c r="AP40" s="373">
        <v>17.55</v>
      </c>
      <c r="AQ40" s="373">
        <v>17.37</v>
      </c>
      <c r="AR40" s="373">
        <v>17.47</v>
      </c>
      <c r="AS40" s="373">
        <v>17.47</v>
      </c>
      <c r="AT40" s="373">
        <v>17.62</v>
      </c>
      <c r="AU40" s="373">
        <v>18.07</v>
      </c>
      <c r="AV40" s="373">
        <v>17.98</v>
      </c>
      <c r="AW40" s="373">
        <v>17.78</v>
      </c>
      <c r="AX40" s="373">
        <v>17.03145</v>
      </c>
      <c r="AY40" s="373">
        <v>16.76342</v>
      </c>
      <c r="AZ40" s="378">
        <v>17.225940000000001</v>
      </c>
      <c r="BA40" s="378">
        <v>17.726579999999998</v>
      </c>
      <c r="BB40" s="378">
        <v>18.347580000000001</v>
      </c>
      <c r="BC40" s="378">
        <v>18.097999999999999</v>
      </c>
      <c r="BD40" s="378">
        <v>18.20872</v>
      </c>
      <c r="BE40" s="378">
        <v>18.177759999999999</v>
      </c>
      <c r="BF40" s="378">
        <v>18.170580000000001</v>
      </c>
      <c r="BG40" s="378">
        <v>18.588989999999999</v>
      </c>
      <c r="BH40" s="378">
        <v>18.472049999999999</v>
      </c>
      <c r="BI40" s="378">
        <v>18.27364</v>
      </c>
      <c r="BJ40" s="378">
        <v>17.540410000000001</v>
      </c>
      <c r="BK40" s="378">
        <v>17.399290000000001</v>
      </c>
      <c r="BL40" s="378">
        <v>17.839179999999999</v>
      </c>
      <c r="BM40" s="378">
        <v>18.222850000000001</v>
      </c>
      <c r="BN40" s="378">
        <v>18.91676</v>
      </c>
      <c r="BO40" s="378">
        <v>18.548559999999998</v>
      </c>
      <c r="BP40" s="378">
        <v>18.627420000000001</v>
      </c>
      <c r="BQ40" s="378">
        <v>18.583950000000002</v>
      </c>
      <c r="BR40" s="378">
        <v>18.601469999999999</v>
      </c>
      <c r="BS40" s="378">
        <v>19.06223</v>
      </c>
      <c r="BT40" s="378">
        <v>18.858640000000001</v>
      </c>
      <c r="BU40" s="378">
        <v>18.744969999999999</v>
      </c>
      <c r="BV40" s="378">
        <v>18.004470000000001</v>
      </c>
    </row>
    <row r="41" spans="1:74" s="157" customFormat="1" ht="12" customHeight="1" x14ac:dyDescent="0.2">
      <c r="A41" s="156"/>
      <c r="B41" s="940" t="s">
        <v>1412</v>
      </c>
      <c r="C41" s="916"/>
      <c r="D41" s="916"/>
      <c r="E41" s="916"/>
      <c r="F41" s="916"/>
      <c r="G41" s="916"/>
      <c r="H41" s="916"/>
      <c r="I41" s="916"/>
      <c r="J41" s="916"/>
      <c r="K41" s="916"/>
      <c r="L41" s="916"/>
      <c r="M41" s="916"/>
      <c r="N41" s="916"/>
      <c r="O41" s="916"/>
      <c r="P41" s="916"/>
      <c r="Q41" s="917"/>
      <c r="R41" s="806"/>
      <c r="AY41" s="816"/>
      <c r="AZ41" s="816"/>
      <c r="BA41" s="816"/>
      <c r="BB41" s="816"/>
      <c r="BC41" s="816"/>
      <c r="BD41" s="636"/>
      <c r="BE41" s="636"/>
      <c r="BF41" s="636"/>
      <c r="BG41" s="816"/>
      <c r="BH41" s="816"/>
      <c r="BI41" s="816"/>
      <c r="BJ41" s="198"/>
    </row>
    <row r="42" spans="1:74" s="157" customFormat="1" ht="12" customHeight="1" x14ac:dyDescent="0.2">
      <c r="A42" s="156"/>
      <c r="B42" s="940" t="s">
        <v>1413</v>
      </c>
      <c r="C42" s="916"/>
      <c r="D42" s="916"/>
      <c r="E42" s="916"/>
      <c r="F42" s="916"/>
      <c r="G42" s="916"/>
      <c r="H42" s="916"/>
      <c r="I42" s="916"/>
      <c r="J42" s="916"/>
      <c r="K42" s="916"/>
      <c r="L42" s="916"/>
      <c r="M42" s="916"/>
      <c r="N42" s="916"/>
      <c r="O42" s="916"/>
      <c r="P42" s="916"/>
      <c r="Q42" s="917"/>
      <c r="R42" s="806"/>
      <c r="AY42" s="816"/>
      <c r="AZ42" s="816"/>
      <c r="BA42" s="816"/>
      <c r="BB42" s="816"/>
      <c r="BC42" s="816"/>
      <c r="BD42" s="636"/>
      <c r="BE42" s="636"/>
      <c r="BF42" s="636"/>
      <c r="BG42" s="816"/>
      <c r="BH42" s="816"/>
      <c r="BI42" s="816"/>
      <c r="BJ42" s="198"/>
    </row>
    <row r="43" spans="1:74" s="157" customFormat="1" ht="12" customHeight="1" x14ac:dyDescent="0.2">
      <c r="A43" s="156"/>
      <c r="B43" s="940" t="s">
        <v>1414</v>
      </c>
      <c r="C43" s="916"/>
      <c r="D43" s="916"/>
      <c r="E43" s="916"/>
      <c r="F43" s="916"/>
      <c r="G43" s="916"/>
      <c r="H43" s="916"/>
      <c r="I43" s="916"/>
      <c r="J43" s="916"/>
      <c r="K43" s="916"/>
      <c r="L43" s="916"/>
      <c r="M43" s="916"/>
      <c r="N43" s="916"/>
      <c r="O43" s="916"/>
      <c r="P43" s="916"/>
      <c r="Q43" s="917"/>
      <c r="R43" s="806"/>
      <c r="AY43" s="816"/>
      <c r="AZ43" s="816"/>
      <c r="BA43" s="816"/>
      <c r="BB43" s="816"/>
      <c r="BC43" s="816"/>
      <c r="BD43" s="636"/>
      <c r="BE43" s="636"/>
      <c r="BF43" s="636"/>
      <c r="BG43" s="816"/>
      <c r="BH43" s="816"/>
      <c r="BI43" s="816"/>
      <c r="BJ43" s="198"/>
    </row>
    <row r="44" spans="1:74" s="157" customFormat="1" ht="12" customHeight="1" x14ac:dyDescent="0.2">
      <c r="A44" s="156"/>
      <c r="B44" s="776" t="s">
        <v>809</v>
      </c>
      <c r="C44" s="791"/>
      <c r="D44" s="791"/>
      <c r="E44" s="791"/>
      <c r="F44" s="791"/>
      <c r="G44" s="791"/>
      <c r="H44" s="803"/>
      <c r="I44" s="791"/>
      <c r="J44" s="791"/>
      <c r="K44" s="791"/>
      <c r="L44" s="791"/>
      <c r="M44" s="791"/>
      <c r="N44" s="791"/>
      <c r="O44" s="791"/>
      <c r="P44" s="791"/>
      <c r="Q44" s="791"/>
      <c r="R44" s="328"/>
      <c r="AY44" s="816"/>
      <c r="AZ44" s="816"/>
      <c r="BA44" s="816"/>
      <c r="BB44" s="816"/>
      <c r="BC44" s="816"/>
      <c r="BD44" s="636"/>
      <c r="BE44" s="636"/>
      <c r="BF44" s="636"/>
      <c r="BG44" s="816"/>
      <c r="BH44" s="816"/>
      <c r="BI44" s="816"/>
      <c r="BJ44" s="198"/>
    </row>
    <row r="45" spans="1:74" s="160" customFormat="1" ht="12" customHeight="1" x14ac:dyDescent="0.2">
      <c r="A45" s="159"/>
      <c r="B45" s="929" t="str">
        <f>Dates!$G$2</f>
        <v>EIA completed modeling and analysis for this report on Thursday, February 5, 2026.</v>
      </c>
      <c r="C45" s="930"/>
      <c r="D45" s="930"/>
      <c r="E45" s="930"/>
      <c r="F45" s="930"/>
      <c r="G45" s="930"/>
      <c r="H45" s="930"/>
      <c r="I45" s="930"/>
      <c r="J45" s="930"/>
      <c r="K45" s="930"/>
      <c r="L45" s="930"/>
      <c r="M45" s="930"/>
      <c r="N45" s="930"/>
      <c r="O45" s="930"/>
      <c r="P45" s="930"/>
      <c r="Q45" s="930"/>
      <c r="R45" s="328"/>
      <c r="AY45" s="826"/>
      <c r="AZ45" s="826"/>
      <c r="BA45" s="826"/>
      <c r="BB45" s="826"/>
      <c r="BC45" s="826"/>
      <c r="BD45" s="635"/>
      <c r="BE45" s="635"/>
      <c r="BF45" s="635"/>
      <c r="BG45" s="826"/>
      <c r="BH45" s="826"/>
      <c r="BI45" s="826"/>
      <c r="BJ45" s="221"/>
    </row>
    <row r="46" spans="1:74" s="157" customFormat="1" ht="12" customHeight="1" x14ac:dyDescent="0.2">
      <c r="A46" s="156"/>
      <c r="B46" s="928" t="s">
        <v>482</v>
      </c>
      <c r="C46" s="921"/>
      <c r="D46" s="921"/>
      <c r="E46" s="921"/>
      <c r="F46" s="921"/>
      <c r="G46" s="921"/>
      <c r="H46" s="921"/>
      <c r="I46" s="921"/>
      <c r="J46" s="921"/>
      <c r="K46" s="921"/>
      <c r="L46" s="921"/>
      <c r="M46" s="921"/>
      <c r="N46" s="921"/>
      <c r="O46" s="921"/>
      <c r="P46" s="921"/>
      <c r="Q46" s="921"/>
      <c r="R46" s="806"/>
      <c r="AY46" s="816"/>
      <c r="AZ46" s="816"/>
      <c r="BA46" s="816"/>
      <c r="BB46" s="816"/>
      <c r="BC46" s="816"/>
      <c r="BD46" s="636"/>
      <c r="BE46" s="636"/>
      <c r="BF46" s="636"/>
      <c r="BG46" s="816"/>
      <c r="BH46" s="816"/>
      <c r="BI46" s="816"/>
      <c r="BJ46" s="198"/>
    </row>
    <row r="47" spans="1:74" s="157" customFormat="1" ht="12" customHeight="1" x14ac:dyDescent="0.2">
      <c r="A47" s="156"/>
      <c r="B47" s="920" t="s">
        <v>1406</v>
      </c>
      <c r="C47" s="921"/>
      <c r="D47" s="921"/>
      <c r="E47" s="921"/>
      <c r="F47" s="921"/>
      <c r="G47" s="921"/>
      <c r="H47" s="921"/>
      <c r="I47" s="921"/>
      <c r="J47" s="921"/>
      <c r="K47" s="921"/>
      <c r="L47" s="921"/>
      <c r="M47" s="921"/>
      <c r="N47" s="921"/>
      <c r="O47" s="921"/>
      <c r="P47" s="921"/>
      <c r="Q47" s="921"/>
      <c r="R47" s="806"/>
      <c r="AY47" s="816"/>
      <c r="AZ47" s="816"/>
      <c r="BA47" s="816"/>
      <c r="BB47" s="816"/>
      <c r="BC47" s="816"/>
      <c r="BD47" s="636"/>
      <c r="BE47" s="636"/>
      <c r="BF47" s="636"/>
      <c r="BG47" s="816"/>
      <c r="BH47" s="816"/>
      <c r="BI47" s="816"/>
      <c r="BJ47" s="198"/>
    </row>
    <row r="48" spans="1:74" s="157" customFormat="1" ht="12" customHeight="1" x14ac:dyDescent="0.2">
      <c r="A48" s="156"/>
      <c r="B48" s="922" t="s">
        <v>749</v>
      </c>
      <c r="C48" s="921"/>
      <c r="D48" s="921"/>
      <c r="E48" s="921"/>
      <c r="F48" s="921"/>
      <c r="G48" s="921"/>
      <c r="H48" s="921"/>
      <c r="I48" s="921"/>
      <c r="J48" s="921"/>
      <c r="K48" s="921"/>
      <c r="L48" s="921"/>
      <c r="M48" s="921"/>
      <c r="N48" s="921"/>
      <c r="O48" s="921"/>
      <c r="P48" s="921"/>
      <c r="Q48" s="921"/>
      <c r="R48" s="806"/>
      <c r="AY48" s="816"/>
      <c r="AZ48" s="816"/>
      <c r="BA48" s="816"/>
      <c r="BB48" s="816"/>
      <c r="BC48" s="816"/>
      <c r="BD48" s="636"/>
      <c r="BE48" s="636"/>
      <c r="BF48" s="636"/>
      <c r="BG48" s="816"/>
      <c r="BH48" s="816"/>
      <c r="BI48" s="816"/>
      <c r="BJ48" s="198"/>
    </row>
    <row r="49" spans="1:74" s="157" customFormat="1" ht="12" customHeight="1" x14ac:dyDescent="0.2">
      <c r="A49" s="156"/>
      <c r="B49" s="909" t="s">
        <v>823</v>
      </c>
      <c r="C49" s="909"/>
      <c r="D49" s="909"/>
      <c r="E49" s="909"/>
      <c r="F49" s="909"/>
      <c r="G49" s="909"/>
      <c r="H49" s="909"/>
      <c r="I49" s="909"/>
      <c r="J49" s="909"/>
      <c r="K49" s="909"/>
      <c r="L49" s="909"/>
      <c r="M49" s="909"/>
      <c r="N49" s="909"/>
      <c r="O49" s="909"/>
      <c r="P49" s="909"/>
      <c r="Q49" s="909"/>
      <c r="R49" s="909"/>
      <c r="AY49" s="816"/>
      <c r="AZ49" s="816"/>
      <c r="BA49" s="816"/>
      <c r="BB49" s="816"/>
      <c r="BC49" s="816"/>
      <c r="BD49" s="636"/>
      <c r="BE49" s="636"/>
      <c r="BF49" s="636"/>
      <c r="BG49" s="816"/>
      <c r="BH49" s="816"/>
      <c r="BI49" s="816"/>
      <c r="BJ49" s="198"/>
    </row>
    <row r="50" spans="1:74" s="815" customFormat="1" ht="12" customHeight="1" x14ac:dyDescent="0.2">
      <c r="A50" s="156"/>
      <c r="B50" s="943" t="s">
        <v>1545</v>
      </c>
      <c r="C50" s="939"/>
      <c r="D50" s="939"/>
      <c r="E50" s="939"/>
      <c r="F50" s="939"/>
      <c r="G50" s="939"/>
      <c r="H50" s="939"/>
      <c r="I50" s="939"/>
      <c r="J50" s="939"/>
      <c r="K50" s="939"/>
      <c r="L50" s="939"/>
      <c r="M50" s="939"/>
      <c r="N50" s="939"/>
      <c r="O50" s="939"/>
      <c r="P50" s="939"/>
      <c r="Q50" s="939"/>
      <c r="R50" s="814"/>
      <c r="AY50" s="816"/>
      <c r="AZ50" s="816"/>
      <c r="BA50" s="816"/>
      <c r="BB50" s="816"/>
      <c r="BC50" s="816"/>
      <c r="BD50" s="636"/>
      <c r="BE50" s="636"/>
      <c r="BF50" s="636"/>
      <c r="BG50" s="816"/>
      <c r="BH50" s="816"/>
      <c r="BI50" s="816"/>
      <c r="BJ50" s="816"/>
    </row>
    <row r="51" spans="1:74" s="815" customFormat="1" ht="12" customHeight="1" x14ac:dyDescent="0.2">
      <c r="A51" s="156"/>
      <c r="B51" s="938" t="s">
        <v>1551</v>
      </c>
      <c r="C51" s="939"/>
      <c r="D51" s="939"/>
      <c r="E51" s="939"/>
      <c r="F51" s="939"/>
      <c r="G51" s="939"/>
      <c r="H51" s="939"/>
      <c r="I51" s="939"/>
      <c r="J51" s="939"/>
      <c r="K51" s="939"/>
      <c r="L51" s="939"/>
      <c r="M51" s="939"/>
      <c r="N51" s="939"/>
      <c r="O51" s="939"/>
      <c r="P51" s="939"/>
      <c r="Q51" s="939"/>
      <c r="R51" s="814"/>
      <c r="AY51" s="816"/>
      <c r="AZ51" s="816"/>
      <c r="BA51" s="816"/>
      <c r="BB51" s="816"/>
      <c r="BC51" s="816"/>
      <c r="BD51" s="636"/>
      <c r="BE51" s="636"/>
      <c r="BF51" s="636"/>
      <c r="BG51" s="816"/>
      <c r="BH51" s="816"/>
      <c r="BI51" s="816"/>
      <c r="BJ51" s="816"/>
    </row>
    <row r="52" spans="1:74" s="815" customFormat="1" ht="12" customHeight="1" x14ac:dyDescent="0.2">
      <c r="A52" s="156"/>
      <c r="B52" s="941" t="s">
        <v>1463</v>
      </c>
      <c r="C52" s="939"/>
      <c r="D52" s="939"/>
      <c r="E52" s="939"/>
      <c r="F52" s="939"/>
      <c r="G52" s="939"/>
      <c r="H52" s="939"/>
      <c r="I52" s="939"/>
      <c r="J52" s="939"/>
      <c r="K52" s="939"/>
      <c r="L52" s="939"/>
      <c r="M52" s="939"/>
      <c r="N52" s="939"/>
      <c r="O52" s="939"/>
      <c r="P52" s="939"/>
      <c r="Q52" s="939"/>
      <c r="R52" s="814"/>
      <c r="AY52" s="816"/>
      <c r="AZ52" s="816"/>
      <c r="BA52" s="816"/>
      <c r="BB52" s="816"/>
      <c r="BC52" s="816"/>
      <c r="BD52" s="636"/>
      <c r="BE52" s="636"/>
      <c r="BF52" s="636"/>
      <c r="BG52" s="816"/>
      <c r="BH52" s="816"/>
      <c r="BI52" s="816"/>
      <c r="BJ52" s="816"/>
    </row>
    <row r="53" spans="1:74" s="815" customFormat="1" ht="12" customHeight="1" x14ac:dyDescent="0.2">
      <c r="A53" s="156"/>
      <c r="B53" s="942" t="s">
        <v>1464</v>
      </c>
      <c r="C53" s="942"/>
      <c r="D53" s="942"/>
      <c r="E53" s="942"/>
      <c r="F53" s="942"/>
      <c r="G53" s="942"/>
      <c r="H53" s="942"/>
      <c r="I53" s="942"/>
      <c r="J53" s="942"/>
      <c r="K53" s="942"/>
      <c r="L53" s="942"/>
      <c r="M53" s="942"/>
      <c r="N53" s="942"/>
      <c r="O53" s="942"/>
      <c r="P53" s="942"/>
      <c r="Q53" s="942"/>
      <c r="R53" s="814"/>
      <c r="AY53" s="816"/>
      <c r="AZ53" s="816"/>
      <c r="BA53" s="816"/>
      <c r="BB53" s="816"/>
      <c r="BC53" s="816"/>
      <c r="BD53" s="636"/>
      <c r="BE53" s="636"/>
      <c r="BF53" s="636"/>
      <c r="BG53" s="816"/>
      <c r="BH53" s="816"/>
      <c r="BI53" s="816"/>
      <c r="BJ53" s="816"/>
    </row>
    <row r="54" spans="1:74" ht="12.75" x14ac:dyDescent="0.2">
      <c r="A54" s="158"/>
      <c r="B54" s="915" t="s">
        <v>490</v>
      </c>
      <c r="C54" s="917"/>
      <c r="D54" s="917"/>
      <c r="E54" s="917"/>
      <c r="F54" s="917"/>
      <c r="G54" s="917"/>
      <c r="H54" s="917"/>
      <c r="I54" s="917"/>
      <c r="J54" s="917"/>
      <c r="K54" s="917"/>
      <c r="L54" s="917"/>
      <c r="M54" s="917"/>
      <c r="N54" s="917"/>
      <c r="O54" s="917"/>
      <c r="P54" s="917"/>
      <c r="Q54" s="917"/>
      <c r="R54" s="806"/>
      <c r="BK54" s="152"/>
      <c r="BL54" s="152"/>
      <c r="BM54" s="152"/>
      <c r="BN54" s="152"/>
      <c r="BO54" s="152"/>
      <c r="BP54" s="152"/>
      <c r="BQ54" s="152"/>
      <c r="BR54" s="152"/>
      <c r="BS54" s="152"/>
      <c r="BT54" s="152"/>
      <c r="BU54" s="152"/>
      <c r="BV54" s="152"/>
    </row>
    <row r="55" spans="1:74" ht="12.75" x14ac:dyDescent="0.2">
      <c r="A55" s="158"/>
      <c r="B55" s="936" t="s">
        <v>825</v>
      </c>
      <c r="C55" s="917"/>
      <c r="D55" s="917"/>
      <c r="E55" s="917"/>
      <c r="F55" s="917"/>
      <c r="G55" s="917"/>
      <c r="H55" s="917"/>
      <c r="I55" s="917"/>
      <c r="J55" s="917"/>
      <c r="K55" s="917"/>
      <c r="L55" s="917"/>
      <c r="M55" s="917"/>
      <c r="N55" s="917"/>
      <c r="O55" s="917"/>
      <c r="P55" s="917"/>
      <c r="Q55" s="917"/>
      <c r="R55" s="806"/>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 ref="AM3:AX3"/>
    <mergeCell ref="AY3:BJ3"/>
    <mergeCell ref="BK3:BV3"/>
    <mergeCell ref="C3:N3"/>
    <mergeCell ref="O3:Z3"/>
    <mergeCell ref="AA3:AL3"/>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O5" activePane="bottomRight" state="frozen"/>
      <selection activeCell="BF63" sqref="BF63"/>
      <selection pane="topRight" activeCell="BF63" sqref="BF63"/>
      <selection pane="bottomLeft" activeCell="BF63" sqref="BF63"/>
      <selection pane="bottomRight" activeCell="AX21" sqref="AX21"/>
    </sheetView>
  </sheetViews>
  <sheetFormatPr defaultColWidth="8.5703125" defaultRowHeight="11.25" x14ac:dyDescent="0.2"/>
  <cols>
    <col min="1" max="1" width="17.42578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2.75" x14ac:dyDescent="0.2">
      <c r="A1" s="931" t="s">
        <v>478</v>
      </c>
      <c r="B1" s="949" t="s">
        <v>889</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row>
    <row r="2" spans="1:74" ht="12.75" x14ac:dyDescent="0.2">
      <c r="A2" s="932"/>
      <c r="B2" s="222" t="str">
        <f>"U.S. Energy Information Administration  |  Short-Term Energy Outlook  - "&amp;Dates!D1</f>
        <v>U.S. Energy Information Administration  |  Short-Term Energy Outlook  - February 2026</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75" x14ac:dyDescent="0.2">
      <c r="A3" s="316" t="s">
        <v>760</v>
      </c>
      <c r="B3" s="332"/>
      <c r="C3" s="950">
        <f>Dates!D3</f>
        <v>2022</v>
      </c>
      <c r="D3" s="951"/>
      <c r="E3" s="951"/>
      <c r="F3" s="951"/>
      <c r="G3" s="951"/>
      <c r="H3" s="951"/>
      <c r="I3" s="951"/>
      <c r="J3" s="951"/>
      <c r="K3" s="951"/>
      <c r="L3" s="951"/>
      <c r="M3" s="951"/>
      <c r="N3" s="952"/>
      <c r="O3" s="950">
        <f>C3+1</f>
        <v>2023</v>
      </c>
      <c r="P3" s="953"/>
      <c r="Q3" s="953"/>
      <c r="R3" s="953"/>
      <c r="S3" s="953"/>
      <c r="T3" s="953"/>
      <c r="U3" s="953"/>
      <c r="V3" s="953"/>
      <c r="W3" s="953"/>
      <c r="X3" s="951"/>
      <c r="Y3" s="951"/>
      <c r="Z3" s="952"/>
      <c r="AA3" s="954">
        <f>O3+1</f>
        <v>2024</v>
      </c>
      <c r="AB3" s="951"/>
      <c r="AC3" s="951"/>
      <c r="AD3" s="951"/>
      <c r="AE3" s="951"/>
      <c r="AF3" s="951"/>
      <c r="AG3" s="951"/>
      <c r="AH3" s="951"/>
      <c r="AI3" s="951"/>
      <c r="AJ3" s="951"/>
      <c r="AK3" s="951"/>
      <c r="AL3" s="952"/>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23"/>
      <c r="B5" s="324" t="s">
        <v>752</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861"/>
      <c r="BA5" s="861"/>
      <c r="BB5" s="861"/>
      <c r="BC5" s="861"/>
      <c r="BD5" s="388"/>
      <c r="BE5" s="388"/>
      <c r="BF5" s="388"/>
      <c r="BG5" s="388"/>
      <c r="BH5" s="388"/>
      <c r="BI5" s="388"/>
      <c r="BJ5" s="355"/>
      <c r="BK5" s="355"/>
      <c r="BL5" s="355"/>
      <c r="BM5" s="355"/>
      <c r="BN5" s="355"/>
      <c r="BO5" s="355"/>
      <c r="BP5" s="355"/>
      <c r="BQ5" s="355"/>
      <c r="BR5" s="355"/>
      <c r="BS5" s="355"/>
      <c r="BT5" s="355"/>
      <c r="BU5" s="355"/>
      <c r="BV5" s="355"/>
    </row>
    <row r="6" spans="1:74" s="272" customFormat="1" ht="11.1" customHeight="1" x14ac:dyDescent="0.2">
      <c r="A6" s="395" t="s">
        <v>178</v>
      </c>
      <c r="B6" s="389" t="s">
        <v>810</v>
      </c>
      <c r="C6" s="105">
        <v>98.375053219999998</v>
      </c>
      <c r="D6" s="105">
        <v>99.537519040000006</v>
      </c>
      <c r="E6" s="105">
        <v>100.0463926</v>
      </c>
      <c r="F6" s="105">
        <v>99.416155130000007</v>
      </c>
      <c r="G6" s="105">
        <v>99.425569609999997</v>
      </c>
      <c r="H6" s="105">
        <v>99.941842800000003</v>
      </c>
      <c r="I6" s="105">
        <v>101.0670892</v>
      </c>
      <c r="J6" s="105">
        <v>101.61288260000001</v>
      </c>
      <c r="K6" s="105">
        <v>102.1433237</v>
      </c>
      <c r="L6" s="105">
        <v>102.3140744</v>
      </c>
      <c r="M6" s="105">
        <v>102.4800374</v>
      </c>
      <c r="N6" s="105">
        <v>100.8429252</v>
      </c>
      <c r="O6" s="105">
        <v>101.5862578</v>
      </c>
      <c r="P6" s="105">
        <v>102.1863268</v>
      </c>
      <c r="Q6" s="105">
        <v>102.5297453</v>
      </c>
      <c r="R6" s="105">
        <v>102.3254048</v>
      </c>
      <c r="S6" s="105">
        <v>101.8131868</v>
      </c>
      <c r="T6" s="105">
        <v>102.7239189</v>
      </c>
      <c r="U6" s="105">
        <v>102.22767140000001</v>
      </c>
      <c r="V6" s="105">
        <v>101.93592510000001</v>
      </c>
      <c r="W6" s="105">
        <v>103.0345258</v>
      </c>
      <c r="X6" s="105">
        <v>103.2867162</v>
      </c>
      <c r="Y6" s="105">
        <v>104.07930090000001</v>
      </c>
      <c r="Z6" s="105">
        <v>104.07069509999999</v>
      </c>
      <c r="AA6" s="105">
        <v>101.6304507</v>
      </c>
      <c r="AB6" s="105">
        <v>102.88129960000001</v>
      </c>
      <c r="AC6" s="105">
        <v>103.70209850000001</v>
      </c>
      <c r="AD6" s="105">
        <v>103.5872732</v>
      </c>
      <c r="AE6" s="105">
        <v>103.2277191</v>
      </c>
      <c r="AF6" s="105">
        <v>103.2209254</v>
      </c>
      <c r="AG6" s="105">
        <v>103.3465793</v>
      </c>
      <c r="AH6" s="105">
        <v>103.70580099999999</v>
      </c>
      <c r="AI6" s="105">
        <v>102.5487057</v>
      </c>
      <c r="AJ6" s="105">
        <v>103.890795</v>
      </c>
      <c r="AK6" s="105">
        <v>103.9928872</v>
      </c>
      <c r="AL6" s="105">
        <v>103.88920299999999</v>
      </c>
      <c r="AM6" s="105">
        <v>102.78307359999999</v>
      </c>
      <c r="AN6" s="105">
        <v>103.2943018</v>
      </c>
      <c r="AO6" s="105">
        <v>104.7845274</v>
      </c>
      <c r="AP6" s="105">
        <v>104.4615445</v>
      </c>
      <c r="AQ6" s="105">
        <v>104.9323637</v>
      </c>
      <c r="AR6" s="105">
        <v>106.15391440000001</v>
      </c>
      <c r="AS6" s="105">
        <v>107.2380374</v>
      </c>
      <c r="AT6" s="105">
        <v>107.7527291</v>
      </c>
      <c r="AU6" s="105">
        <v>108.9365586</v>
      </c>
      <c r="AV6" s="105">
        <v>108.48000690000001</v>
      </c>
      <c r="AW6" s="105">
        <v>108.4121585</v>
      </c>
      <c r="AX6" s="105">
        <v>108.065862</v>
      </c>
      <c r="AY6" s="105">
        <v>106.325154</v>
      </c>
      <c r="AZ6" s="388">
        <v>106.8135466</v>
      </c>
      <c r="BA6" s="388">
        <v>107.1823735</v>
      </c>
      <c r="BB6" s="388">
        <v>107.48228090000001</v>
      </c>
      <c r="BC6" s="388">
        <v>107.6042717</v>
      </c>
      <c r="BD6" s="388">
        <v>108.2033046</v>
      </c>
      <c r="BE6" s="388">
        <v>108.35697879999999</v>
      </c>
      <c r="BF6" s="388">
        <v>108.38148440000001</v>
      </c>
      <c r="BG6" s="388">
        <v>108.17461470000001</v>
      </c>
      <c r="BH6" s="388">
        <v>108.4709677</v>
      </c>
      <c r="BI6" s="388">
        <v>108.71765550000001</v>
      </c>
      <c r="BJ6" s="388">
        <v>108.3713152</v>
      </c>
      <c r="BK6" s="388">
        <v>108.0889548</v>
      </c>
      <c r="BL6" s="388">
        <v>108.16465890000001</v>
      </c>
      <c r="BM6" s="388">
        <v>108.2627526</v>
      </c>
      <c r="BN6" s="388">
        <v>108.5125207</v>
      </c>
      <c r="BO6" s="388">
        <v>108.3003128</v>
      </c>
      <c r="BP6" s="388">
        <v>108.9189185</v>
      </c>
      <c r="BQ6" s="388">
        <v>108.9422119</v>
      </c>
      <c r="BR6" s="388">
        <v>108.9877036</v>
      </c>
      <c r="BS6" s="388">
        <v>108.82192879999999</v>
      </c>
      <c r="BT6" s="388">
        <v>109.3193684</v>
      </c>
      <c r="BU6" s="388">
        <v>109.53747</v>
      </c>
      <c r="BV6" s="388">
        <v>109.1499432</v>
      </c>
    </row>
    <row r="7" spans="1:74" ht="11.1" customHeight="1" x14ac:dyDescent="0.2">
      <c r="A7" s="323" t="s">
        <v>811</v>
      </c>
      <c r="B7" s="391" t="s">
        <v>933</v>
      </c>
      <c r="C7" s="289">
        <v>74.604158699999999</v>
      </c>
      <c r="D7" s="289">
        <v>75.846891510000006</v>
      </c>
      <c r="E7" s="289">
        <v>75.751307850000003</v>
      </c>
      <c r="F7" s="289">
        <v>75.090164360000003</v>
      </c>
      <c r="G7" s="289">
        <v>74.471552680000002</v>
      </c>
      <c r="H7" s="289">
        <v>74.765997299999995</v>
      </c>
      <c r="I7" s="289">
        <v>75.71463</v>
      </c>
      <c r="J7" s="289">
        <v>76.757349500000004</v>
      </c>
      <c r="K7" s="289">
        <v>77.288801939999999</v>
      </c>
      <c r="L7" s="289">
        <v>77.242087060000003</v>
      </c>
      <c r="M7" s="289">
        <v>77.361835889999995</v>
      </c>
      <c r="N7" s="289">
        <v>76.779679830000006</v>
      </c>
      <c r="O7" s="289">
        <v>76.81952502</v>
      </c>
      <c r="P7" s="289">
        <v>77.420400389999998</v>
      </c>
      <c r="Q7" s="289">
        <v>77.425712039999993</v>
      </c>
      <c r="R7" s="289">
        <v>76.78153322</v>
      </c>
      <c r="S7" s="289">
        <v>76.181143030000001</v>
      </c>
      <c r="T7" s="289">
        <v>76.652682479999996</v>
      </c>
      <c r="U7" s="289">
        <v>76.031262850000005</v>
      </c>
      <c r="V7" s="289">
        <v>75.565976989999996</v>
      </c>
      <c r="W7" s="289">
        <v>76.531095759999999</v>
      </c>
      <c r="X7" s="289">
        <v>76.731738980000003</v>
      </c>
      <c r="Y7" s="289">
        <v>77.498721110000005</v>
      </c>
      <c r="Z7" s="289">
        <v>77.757852260000007</v>
      </c>
      <c r="AA7" s="289">
        <v>76.365999979999998</v>
      </c>
      <c r="AB7" s="289">
        <v>77.05927604</v>
      </c>
      <c r="AC7" s="289">
        <v>77.49963013</v>
      </c>
      <c r="AD7" s="289">
        <v>77.022728950000001</v>
      </c>
      <c r="AE7" s="289">
        <v>76.357967709999997</v>
      </c>
      <c r="AF7" s="289">
        <v>76.06800819</v>
      </c>
      <c r="AG7" s="289">
        <v>76.359416960000004</v>
      </c>
      <c r="AH7" s="289">
        <v>76.588730510000005</v>
      </c>
      <c r="AI7" s="289">
        <v>75.485622550000002</v>
      </c>
      <c r="AJ7" s="289">
        <v>76.464557540000001</v>
      </c>
      <c r="AK7" s="289">
        <v>76.635318150000003</v>
      </c>
      <c r="AL7" s="289">
        <v>77.029848580000007</v>
      </c>
      <c r="AM7" s="289">
        <v>76.698130280000001</v>
      </c>
      <c r="AN7" s="289">
        <v>76.895250000000004</v>
      </c>
      <c r="AO7" s="289">
        <v>78.033556000000004</v>
      </c>
      <c r="AP7" s="289">
        <v>77.544010999999998</v>
      </c>
      <c r="AQ7" s="289">
        <v>77.631964999999994</v>
      </c>
      <c r="AR7" s="289">
        <v>78.753383999999997</v>
      </c>
      <c r="AS7" s="289">
        <v>79.265781000000004</v>
      </c>
      <c r="AT7" s="289">
        <v>79.762521000000007</v>
      </c>
      <c r="AU7" s="289">
        <v>80.948278999999999</v>
      </c>
      <c r="AV7" s="289">
        <v>80.707031000000001</v>
      </c>
      <c r="AW7" s="289">
        <v>80.37232324</v>
      </c>
      <c r="AX7" s="289">
        <v>80.535494060000005</v>
      </c>
      <c r="AY7" s="289">
        <v>79.592978799999997</v>
      </c>
      <c r="AZ7" s="355">
        <v>79.698516119999994</v>
      </c>
      <c r="BA7" s="355">
        <v>79.842009070000003</v>
      </c>
      <c r="BB7" s="355">
        <v>79.814047209999998</v>
      </c>
      <c r="BC7" s="355">
        <v>79.602536180000001</v>
      </c>
      <c r="BD7" s="355">
        <v>80.030170709999993</v>
      </c>
      <c r="BE7" s="355">
        <v>80.066129950000004</v>
      </c>
      <c r="BF7" s="355">
        <v>80.039616460000005</v>
      </c>
      <c r="BG7" s="355">
        <v>79.875230729999998</v>
      </c>
      <c r="BH7" s="355">
        <v>80.056236889999994</v>
      </c>
      <c r="BI7" s="355">
        <v>80.312067029999994</v>
      </c>
      <c r="BJ7" s="355">
        <v>80.283601590000004</v>
      </c>
      <c r="BK7" s="355">
        <v>80.258332569999993</v>
      </c>
      <c r="BL7" s="355">
        <v>80.382685240000001</v>
      </c>
      <c r="BM7" s="355">
        <v>80.226956150000007</v>
      </c>
      <c r="BN7" s="355">
        <v>80.096266619999994</v>
      </c>
      <c r="BO7" s="355">
        <v>79.592002109999996</v>
      </c>
      <c r="BP7" s="355">
        <v>80.126590579999998</v>
      </c>
      <c r="BQ7" s="355">
        <v>80.186591379999996</v>
      </c>
      <c r="BR7" s="355">
        <v>80.238261309999999</v>
      </c>
      <c r="BS7" s="355">
        <v>80.231823410000004</v>
      </c>
      <c r="BT7" s="355">
        <v>80.576362810000006</v>
      </c>
      <c r="BU7" s="355">
        <v>80.762024929999995</v>
      </c>
      <c r="BV7" s="355">
        <v>80.691049199999995</v>
      </c>
    </row>
    <row r="8" spans="1:74" ht="11.1" customHeight="1" x14ac:dyDescent="0.2">
      <c r="A8" s="323" t="s">
        <v>812</v>
      </c>
      <c r="B8" s="391" t="s">
        <v>934</v>
      </c>
      <c r="C8" s="289">
        <v>23.770894519999999</v>
      </c>
      <c r="D8" s="289">
        <v>23.690627540000001</v>
      </c>
      <c r="E8" s="289">
        <v>24.295084710000001</v>
      </c>
      <c r="F8" s="289">
        <v>24.325990770000001</v>
      </c>
      <c r="G8" s="289">
        <v>24.954016939999999</v>
      </c>
      <c r="H8" s="289">
        <v>25.175845500000001</v>
      </c>
      <c r="I8" s="289">
        <v>25.352459159999999</v>
      </c>
      <c r="J8" s="289">
        <v>24.855533130000001</v>
      </c>
      <c r="K8" s="289">
        <v>24.854521770000002</v>
      </c>
      <c r="L8" s="289">
        <v>25.071987289999999</v>
      </c>
      <c r="M8" s="289">
        <v>25.11820153</v>
      </c>
      <c r="N8" s="289">
        <v>24.06324536</v>
      </c>
      <c r="O8" s="289">
        <v>24.766732739999998</v>
      </c>
      <c r="P8" s="289">
        <v>24.765926360000002</v>
      </c>
      <c r="Q8" s="289">
        <v>25.10403329</v>
      </c>
      <c r="R8" s="289">
        <v>25.543871599999999</v>
      </c>
      <c r="S8" s="289">
        <v>25.632043809999999</v>
      </c>
      <c r="T8" s="289">
        <v>26.071236429999999</v>
      </c>
      <c r="U8" s="289">
        <v>26.19640858</v>
      </c>
      <c r="V8" s="289">
        <v>26.369948099999998</v>
      </c>
      <c r="W8" s="289">
        <v>26.503430000000002</v>
      </c>
      <c r="X8" s="289">
        <v>26.554977229999999</v>
      </c>
      <c r="Y8" s="289">
        <v>26.58057977</v>
      </c>
      <c r="Z8" s="289">
        <v>26.312842809999999</v>
      </c>
      <c r="AA8" s="289">
        <v>25.264450679999999</v>
      </c>
      <c r="AB8" s="289">
        <v>25.822023550000001</v>
      </c>
      <c r="AC8" s="289">
        <v>26.202468320000001</v>
      </c>
      <c r="AD8" s="289">
        <v>26.564544269999999</v>
      </c>
      <c r="AE8" s="289">
        <v>26.86975142</v>
      </c>
      <c r="AF8" s="289">
        <v>27.152917200000001</v>
      </c>
      <c r="AG8" s="289">
        <v>26.987162359999999</v>
      </c>
      <c r="AH8" s="289">
        <v>27.117070479999999</v>
      </c>
      <c r="AI8" s="289">
        <v>27.0630831</v>
      </c>
      <c r="AJ8" s="289">
        <v>27.426237449999999</v>
      </c>
      <c r="AK8" s="289">
        <v>27.357569000000002</v>
      </c>
      <c r="AL8" s="289">
        <v>26.85935439</v>
      </c>
      <c r="AM8" s="289">
        <v>26.084943289999998</v>
      </c>
      <c r="AN8" s="289">
        <v>26.399051790000001</v>
      </c>
      <c r="AO8" s="289">
        <v>26.75097139</v>
      </c>
      <c r="AP8" s="289">
        <v>26.917533469999999</v>
      </c>
      <c r="AQ8" s="289">
        <v>27.300398650000002</v>
      </c>
      <c r="AR8" s="289">
        <v>27.400530369999998</v>
      </c>
      <c r="AS8" s="289">
        <v>27.972256359999999</v>
      </c>
      <c r="AT8" s="289">
        <v>27.9902081</v>
      </c>
      <c r="AU8" s="289">
        <v>27.988279599999998</v>
      </c>
      <c r="AV8" s="289">
        <v>27.772975939999998</v>
      </c>
      <c r="AW8" s="289">
        <v>28.039835220000001</v>
      </c>
      <c r="AX8" s="289">
        <v>27.530367949999999</v>
      </c>
      <c r="AY8" s="289">
        <v>26.7321752</v>
      </c>
      <c r="AZ8" s="355">
        <v>27.115030449999999</v>
      </c>
      <c r="BA8" s="355">
        <v>27.34036438</v>
      </c>
      <c r="BB8" s="355">
        <v>27.66823372</v>
      </c>
      <c r="BC8" s="355">
        <v>28.00173547</v>
      </c>
      <c r="BD8" s="355">
        <v>28.173133920000001</v>
      </c>
      <c r="BE8" s="355">
        <v>28.290848879999999</v>
      </c>
      <c r="BF8" s="355">
        <v>28.341867919999999</v>
      </c>
      <c r="BG8" s="355">
        <v>28.299384</v>
      </c>
      <c r="BH8" s="355">
        <v>28.41473083</v>
      </c>
      <c r="BI8" s="355">
        <v>28.405588479999999</v>
      </c>
      <c r="BJ8" s="355">
        <v>28.087713569999998</v>
      </c>
      <c r="BK8" s="355">
        <v>27.830622259999998</v>
      </c>
      <c r="BL8" s="355">
        <v>27.781973690000001</v>
      </c>
      <c r="BM8" s="355">
        <v>28.0357965</v>
      </c>
      <c r="BN8" s="355">
        <v>28.416254080000002</v>
      </c>
      <c r="BO8" s="355">
        <v>28.70831068</v>
      </c>
      <c r="BP8" s="355">
        <v>28.792327920000002</v>
      </c>
      <c r="BQ8" s="355">
        <v>28.75562055</v>
      </c>
      <c r="BR8" s="355">
        <v>28.749442309999999</v>
      </c>
      <c r="BS8" s="355">
        <v>28.590105340000001</v>
      </c>
      <c r="BT8" s="355">
        <v>28.743005549999999</v>
      </c>
      <c r="BU8" s="355">
        <v>28.775445040000001</v>
      </c>
      <c r="BV8" s="355">
        <v>28.458894010000002</v>
      </c>
    </row>
    <row r="9" spans="1:74" ht="11.1"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355"/>
      <c r="BA9" s="355"/>
      <c r="BB9" s="355"/>
      <c r="BC9" s="355"/>
      <c r="BD9" s="355"/>
      <c r="BE9" s="355"/>
      <c r="BF9" s="355"/>
      <c r="BG9" s="355"/>
      <c r="BH9" s="355"/>
      <c r="BI9" s="355"/>
      <c r="BJ9" s="355"/>
      <c r="BK9" s="355"/>
      <c r="BL9" s="355"/>
      <c r="BM9" s="355"/>
      <c r="BN9" s="355"/>
      <c r="BO9" s="355"/>
      <c r="BP9" s="355"/>
      <c r="BQ9" s="355"/>
      <c r="BR9" s="355"/>
      <c r="BS9" s="355"/>
      <c r="BT9" s="355"/>
      <c r="BU9" s="355"/>
      <c r="BV9" s="355"/>
    </row>
    <row r="10" spans="1:74" s="272" customFormat="1" ht="11.1" customHeight="1" x14ac:dyDescent="0.2">
      <c r="A10" s="395" t="s">
        <v>178</v>
      </c>
      <c r="B10" s="389" t="s">
        <v>810</v>
      </c>
      <c r="C10" s="105">
        <v>98.375053219999998</v>
      </c>
      <c r="D10" s="105">
        <v>99.537519040000006</v>
      </c>
      <c r="E10" s="105">
        <v>100.0463926</v>
      </c>
      <c r="F10" s="105">
        <v>99.416155130000007</v>
      </c>
      <c r="G10" s="105">
        <v>99.425569609999997</v>
      </c>
      <c r="H10" s="105">
        <v>99.941842800000003</v>
      </c>
      <c r="I10" s="105">
        <v>101.0670892</v>
      </c>
      <c r="J10" s="105">
        <v>101.61288260000001</v>
      </c>
      <c r="K10" s="105">
        <v>102.1433237</v>
      </c>
      <c r="L10" s="105">
        <v>102.3140744</v>
      </c>
      <c r="M10" s="105">
        <v>102.4800374</v>
      </c>
      <c r="N10" s="105">
        <v>100.8429252</v>
      </c>
      <c r="O10" s="105">
        <v>101.5862578</v>
      </c>
      <c r="P10" s="105">
        <v>102.1863268</v>
      </c>
      <c r="Q10" s="105">
        <v>102.5297453</v>
      </c>
      <c r="R10" s="105">
        <v>102.3254048</v>
      </c>
      <c r="S10" s="105">
        <v>101.8131868</v>
      </c>
      <c r="T10" s="105">
        <v>102.7239189</v>
      </c>
      <c r="U10" s="105">
        <v>102.22767140000001</v>
      </c>
      <c r="V10" s="105">
        <v>101.93592510000001</v>
      </c>
      <c r="W10" s="105">
        <v>103.0345258</v>
      </c>
      <c r="X10" s="105">
        <v>103.2867162</v>
      </c>
      <c r="Y10" s="105">
        <v>104.07930090000001</v>
      </c>
      <c r="Z10" s="105">
        <v>104.07069509999999</v>
      </c>
      <c r="AA10" s="105">
        <v>101.6304507</v>
      </c>
      <c r="AB10" s="105">
        <v>102.88129960000001</v>
      </c>
      <c r="AC10" s="105">
        <v>103.70209850000001</v>
      </c>
      <c r="AD10" s="105">
        <v>103.5872732</v>
      </c>
      <c r="AE10" s="105">
        <v>103.2277191</v>
      </c>
      <c r="AF10" s="105">
        <v>103.2209254</v>
      </c>
      <c r="AG10" s="105">
        <v>103.3465793</v>
      </c>
      <c r="AH10" s="105">
        <v>103.70580099999999</v>
      </c>
      <c r="AI10" s="105">
        <v>102.5487057</v>
      </c>
      <c r="AJ10" s="105">
        <v>103.890795</v>
      </c>
      <c r="AK10" s="105">
        <v>103.9928872</v>
      </c>
      <c r="AL10" s="105">
        <v>103.88920299999999</v>
      </c>
      <c r="AM10" s="105">
        <v>102.78307359999999</v>
      </c>
      <c r="AN10" s="105">
        <v>103.2943018</v>
      </c>
      <c r="AO10" s="105">
        <v>104.7845274</v>
      </c>
      <c r="AP10" s="105">
        <v>104.4615445</v>
      </c>
      <c r="AQ10" s="105">
        <v>104.9323637</v>
      </c>
      <c r="AR10" s="105">
        <v>106.15391440000001</v>
      </c>
      <c r="AS10" s="105">
        <v>107.2380374</v>
      </c>
      <c r="AT10" s="105">
        <v>107.7527291</v>
      </c>
      <c r="AU10" s="105">
        <v>108.9365586</v>
      </c>
      <c r="AV10" s="105">
        <v>108.48000690000001</v>
      </c>
      <c r="AW10" s="105">
        <v>108.4121585</v>
      </c>
      <c r="AX10" s="105">
        <v>108.065862</v>
      </c>
      <c r="AY10" s="105">
        <v>106.325154</v>
      </c>
      <c r="AZ10" s="388">
        <v>106.8135466</v>
      </c>
      <c r="BA10" s="388">
        <v>107.1823735</v>
      </c>
      <c r="BB10" s="388">
        <v>107.48228090000001</v>
      </c>
      <c r="BC10" s="388">
        <v>107.6042717</v>
      </c>
      <c r="BD10" s="388">
        <v>108.2033046</v>
      </c>
      <c r="BE10" s="388">
        <v>108.35697879999999</v>
      </c>
      <c r="BF10" s="388">
        <v>108.38148440000001</v>
      </c>
      <c r="BG10" s="388">
        <v>108.17461470000001</v>
      </c>
      <c r="BH10" s="388">
        <v>108.4709677</v>
      </c>
      <c r="BI10" s="388">
        <v>108.71765550000001</v>
      </c>
      <c r="BJ10" s="388">
        <v>108.3713152</v>
      </c>
      <c r="BK10" s="388">
        <v>108.0889548</v>
      </c>
      <c r="BL10" s="388">
        <v>108.16465890000001</v>
      </c>
      <c r="BM10" s="388">
        <v>108.2627526</v>
      </c>
      <c r="BN10" s="388">
        <v>108.5125207</v>
      </c>
      <c r="BO10" s="388">
        <v>108.3003128</v>
      </c>
      <c r="BP10" s="388">
        <v>108.9189185</v>
      </c>
      <c r="BQ10" s="388">
        <v>108.9422119</v>
      </c>
      <c r="BR10" s="388">
        <v>108.9877036</v>
      </c>
      <c r="BS10" s="388">
        <v>108.82192879999999</v>
      </c>
      <c r="BT10" s="388">
        <v>109.3193684</v>
      </c>
      <c r="BU10" s="388">
        <v>109.53747</v>
      </c>
      <c r="BV10" s="388">
        <v>109.1499432</v>
      </c>
    </row>
    <row r="11" spans="1:74" s="272" customFormat="1" ht="11.1" customHeight="1" x14ac:dyDescent="0.2">
      <c r="A11" s="395" t="s">
        <v>176</v>
      </c>
      <c r="B11" s="392" t="s">
        <v>939</v>
      </c>
      <c r="C11" s="105">
        <v>32.347700000000003</v>
      </c>
      <c r="D11" s="105">
        <v>33.175600000000003</v>
      </c>
      <c r="E11" s="105">
        <v>32.793500000000002</v>
      </c>
      <c r="F11" s="105">
        <v>33.213799999999999</v>
      </c>
      <c r="G11" s="105">
        <v>32.801600000000001</v>
      </c>
      <c r="H11" s="105">
        <v>33.006399999999999</v>
      </c>
      <c r="I11" s="105">
        <v>33.151299999999999</v>
      </c>
      <c r="J11" s="105">
        <v>34.113300000000002</v>
      </c>
      <c r="K11" s="105">
        <v>34.295000000000002</v>
      </c>
      <c r="L11" s="105">
        <v>33.963900000000002</v>
      </c>
      <c r="M11" s="105">
        <v>33.579000000000001</v>
      </c>
      <c r="N11" s="105">
        <v>33.521700000000003</v>
      </c>
      <c r="O11" s="105">
        <v>32.987900000000003</v>
      </c>
      <c r="P11" s="105">
        <v>33.291200000000003</v>
      </c>
      <c r="Q11" s="105">
        <v>33.556199999999997</v>
      </c>
      <c r="R11" s="105">
        <v>33.527900000000002</v>
      </c>
      <c r="S11" s="105">
        <v>32.966999999999999</v>
      </c>
      <c r="T11" s="105">
        <v>33.122599999999998</v>
      </c>
      <c r="U11" s="105">
        <v>32.269500000000001</v>
      </c>
      <c r="V11" s="105">
        <v>32.0154</v>
      </c>
      <c r="W11" s="105">
        <v>32.6952</v>
      </c>
      <c r="X11" s="105">
        <v>32.664200000000001</v>
      </c>
      <c r="Y11" s="105">
        <v>32.768799999999999</v>
      </c>
      <c r="Z11" s="105">
        <v>32.758899999999997</v>
      </c>
      <c r="AA11" s="105">
        <v>32.598399999999998</v>
      </c>
      <c r="AB11" s="105">
        <v>32.893799999999999</v>
      </c>
      <c r="AC11" s="105">
        <v>33.191899999999997</v>
      </c>
      <c r="AD11" s="105">
        <v>33.140599999999999</v>
      </c>
      <c r="AE11" s="105">
        <v>33.031799999999997</v>
      </c>
      <c r="AF11" s="105">
        <v>32.622900000000001</v>
      </c>
      <c r="AG11" s="105">
        <v>33.051900000000003</v>
      </c>
      <c r="AH11" s="105">
        <v>32.9818</v>
      </c>
      <c r="AI11" s="105">
        <v>32.363</v>
      </c>
      <c r="AJ11" s="105">
        <v>32.881599999999999</v>
      </c>
      <c r="AK11" s="105">
        <v>32.895699999999998</v>
      </c>
      <c r="AL11" s="105">
        <v>32.978700000000003</v>
      </c>
      <c r="AM11" s="105">
        <v>32.794499999999999</v>
      </c>
      <c r="AN11" s="105">
        <v>32.910299999999999</v>
      </c>
      <c r="AO11" s="105">
        <v>33.166499999999999</v>
      </c>
      <c r="AP11" s="105">
        <v>33.005200000000002</v>
      </c>
      <c r="AQ11" s="105">
        <v>33.477200000000003</v>
      </c>
      <c r="AR11" s="105">
        <v>33.905299999999997</v>
      </c>
      <c r="AS11" s="105">
        <v>33.712200000000003</v>
      </c>
      <c r="AT11" s="105">
        <v>33.723799999999997</v>
      </c>
      <c r="AU11" s="105">
        <v>34.976199999999999</v>
      </c>
      <c r="AV11" s="105">
        <v>34.652799999999999</v>
      </c>
      <c r="AW11" s="105">
        <v>34.490895989999999</v>
      </c>
      <c r="AX11" s="105">
        <v>34.649776789999997</v>
      </c>
      <c r="AY11" s="105">
        <v>34.429264369999999</v>
      </c>
      <c r="AZ11" s="388">
        <v>33.99211991</v>
      </c>
      <c r="BA11" s="388">
        <v>34.08382108</v>
      </c>
      <c r="BB11" s="388">
        <v>34.146306320000001</v>
      </c>
      <c r="BC11" s="388">
        <v>34.24356384</v>
      </c>
      <c r="BD11" s="388">
        <v>34.402665290000002</v>
      </c>
      <c r="BE11" s="388">
        <v>34.430086340000003</v>
      </c>
      <c r="BF11" s="388">
        <v>34.427589050000002</v>
      </c>
      <c r="BG11" s="388">
        <v>34.375124499999998</v>
      </c>
      <c r="BH11" s="388">
        <v>34.371875180000004</v>
      </c>
      <c r="BI11" s="388">
        <v>34.269711299999997</v>
      </c>
      <c r="BJ11" s="388">
        <v>34.288617600000002</v>
      </c>
      <c r="BK11" s="388">
        <v>34.413879289999997</v>
      </c>
      <c r="BL11" s="388">
        <v>34.41697928</v>
      </c>
      <c r="BM11" s="388">
        <v>34.5387202</v>
      </c>
      <c r="BN11" s="388">
        <v>34.611235520000001</v>
      </c>
      <c r="BO11" s="388">
        <v>34.613535859999999</v>
      </c>
      <c r="BP11" s="388">
        <v>34.756634259999998</v>
      </c>
      <c r="BQ11" s="388">
        <v>34.758948760000003</v>
      </c>
      <c r="BR11" s="388">
        <v>34.781461819999997</v>
      </c>
      <c r="BS11" s="388">
        <v>34.70402679</v>
      </c>
      <c r="BT11" s="388">
        <v>34.705816230000003</v>
      </c>
      <c r="BU11" s="388">
        <v>34.648689760000003</v>
      </c>
      <c r="BV11" s="388">
        <v>34.651628070000001</v>
      </c>
    </row>
    <row r="12" spans="1:74" ht="11.1" customHeight="1" x14ac:dyDescent="0.2">
      <c r="A12" s="323" t="s">
        <v>177</v>
      </c>
      <c r="B12" s="393" t="s">
        <v>933</v>
      </c>
      <c r="C12" s="289">
        <v>26.75</v>
      </c>
      <c r="D12" s="289">
        <v>27.6</v>
      </c>
      <c r="E12" s="289">
        <v>27.215</v>
      </c>
      <c r="F12" s="289">
        <v>27.62</v>
      </c>
      <c r="G12" s="289">
        <v>27.204599999999999</v>
      </c>
      <c r="H12" s="289">
        <v>27.4</v>
      </c>
      <c r="I12" s="289">
        <v>27.54</v>
      </c>
      <c r="J12" s="289">
        <v>28.52</v>
      </c>
      <c r="K12" s="289">
        <v>28.7</v>
      </c>
      <c r="L12" s="289">
        <v>28.364999999999998</v>
      </c>
      <c r="M12" s="289">
        <v>27.99</v>
      </c>
      <c r="N12" s="289">
        <v>28</v>
      </c>
      <c r="O12" s="289">
        <v>27.395</v>
      </c>
      <c r="P12" s="289">
        <v>27.68</v>
      </c>
      <c r="Q12" s="289">
        <v>27.914999999999999</v>
      </c>
      <c r="R12" s="289">
        <v>27.82</v>
      </c>
      <c r="S12" s="289">
        <v>27.315000000000001</v>
      </c>
      <c r="T12" s="289">
        <v>27.405000000000001</v>
      </c>
      <c r="U12" s="289">
        <v>26.55</v>
      </c>
      <c r="V12" s="289">
        <v>26.245000000000001</v>
      </c>
      <c r="W12" s="289">
        <v>26.905000000000001</v>
      </c>
      <c r="X12" s="289">
        <v>26.855</v>
      </c>
      <c r="Y12" s="289">
        <v>26.95</v>
      </c>
      <c r="Z12" s="289">
        <v>26.94</v>
      </c>
      <c r="AA12" s="289">
        <v>26.81</v>
      </c>
      <c r="AB12" s="289">
        <v>27.094999999999999</v>
      </c>
      <c r="AC12" s="289">
        <v>27.395</v>
      </c>
      <c r="AD12" s="289">
        <v>27.34</v>
      </c>
      <c r="AE12" s="289">
        <v>27.23</v>
      </c>
      <c r="AF12" s="289">
        <v>26.82</v>
      </c>
      <c r="AG12" s="289">
        <v>27.25</v>
      </c>
      <c r="AH12" s="289">
        <v>27.18</v>
      </c>
      <c r="AI12" s="289">
        <v>26.56</v>
      </c>
      <c r="AJ12" s="289">
        <v>27.08</v>
      </c>
      <c r="AK12" s="289">
        <v>27.094999999999999</v>
      </c>
      <c r="AL12" s="289">
        <v>27.18</v>
      </c>
      <c r="AM12" s="289">
        <v>27.04</v>
      </c>
      <c r="AN12" s="289">
        <v>27.16</v>
      </c>
      <c r="AO12" s="289">
        <v>27.42</v>
      </c>
      <c r="AP12" s="289">
        <v>27.234999999999999</v>
      </c>
      <c r="AQ12" s="289">
        <v>27.71</v>
      </c>
      <c r="AR12" s="289">
        <v>28.18</v>
      </c>
      <c r="AS12" s="289">
        <v>27.9</v>
      </c>
      <c r="AT12" s="289">
        <v>27.914999999999999</v>
      </c>
      <c r="AU12" s="289">
        <v>29.13</v>
      </c>
      <c r="AV12" s="289">
        <v>28.785</v>
      </c>
      <c r="AW12" s="289">
        <v>28.635000000000002</v>
      </c>
      <c r="AX12" s="289">
        <v>28.754999999999999</v>
      </c>
      <c r="AY12" s="289">
        <v>28.515000000000001</v>
      </c>
      <c r="AZ12" s="355">
        <v>28.079000000000001</v>
      </c>
      <c r="BA12" s="355">
        <v>28.132999999999999</v>
      </c>
      <c r="BB12" s="355">
        <v>28.196999999999999</v>
      </c>
      <c r="BC12" s="355">
        <v>28.256</v>
      </c>
      <c r="BD12" s="355">
        <v>28.416</v>
      </c>
      <c r="BE12" s="355">
        <v>28.414999999999999</v>
      </c>
      <c r="BF12" s="355">
        <v>28.414000000000001</v>
      </c>
      <c r="BG12" s="355">
        <v>28.312999999999999</v>
      </c>
      <c r="BH12" s="355">
        <v>28.312000000000001</v>
      </c>
      <c r="BI12" s="355">
        <v>28.210999999999999</v>
      </c>
      <c r="BJ12" s="355">
        <v>28.210999999999999</v>
      </c>
      <c r="BK12" s="355">
        <v>28.295000000000002</v>
      </c>
      <c r="BL12" s="355">
        <v>28.298999999999999</v>
      </c>
      <c r="BM12" s="355">
        <v>28.402999999999999</v>
      </c>
      <c r="BN12" s="355">
        <v>28.477</v>
      </c>
      <c r="BO12" s="355">
        <v>28.481000000000002</v>
      </c>
      <c r="BP12" s="355">
        <v>28.605</v>
      </c>
      <c r="BQ12" s="355">
        <v>28.609000000000002</v>
      </c>
      <c r="BR12" s="355">
        <v>28.613</v>
      </c>
      <c r="BS12" s="355">
        <v>28.516999999999999</v>
      </c>
      <c r="BT12" s="355">
        <v>28.521000000000001</v>
      </c>
      <c r="BU12" s="355">
        <v>28.425000000000001</v>
      </c>
      <c r="BV12" s="355">
        <v>28.428999999999998</v>
      </c>
    </row>
    <row r="13" spans="1:74" ht="11.1" customHeight="1" x14ac:dyDescent="0.2">
      <c r="A13" s="323" t="s">
        <v>210</v>
      </c>
      <c r="B13" s="393" t="s">
        <v>934</v>
      </c>
      <c r="C13" s="289">
        <v>5.5976999999999997</v>
      </c>
      <c r="D13" s="289">
        <v>5.5755999999999997</v>
      </c>
      <c r="E13" s="289">
        <v>5.5785</v>
      </c>
      <c r="F13" s="289">
        <v>5.5937999999999999</v>
      </c>
      <c r="G13" s="289">
        <v>5.5970000000000004</v>
      </c>
      <c r="H13" s="289">
        <v>5.6063999999999998</v>
      </c>
      <c r="I13" s="289">
        <v>5.6113</v>
      </c>
      <c r="J13" s="289">
        <v>5.5933000000000002</v>
      </c>
      <c r="K13" s="289">
        <v>5.5949999999999998</v>
      </c>
      <c r="L13" s="289">
        <v>5.5989000000000004</v>
      </c>
      <c r="M13" s="289">
        <v>5.5890000000000004</v>
      </c>
      <c r="N13" s="289">
        <v>5.5217000000000001</v>
      </c>
      <c r="O13" s="289">
        <v>5.5929000000000002</v>
      </c>
      <c r="P13" s="289">
        <v>5.6112000000000002</v>
      </c>
      <c r="Q13" s="289">
        <v>5.6412000000000004</v>
      </c>
      <c r="R13" s="289">
        <v>5.7079000000000004</v>
      </c>
      <c r="S13" s="289">
        <v>5.6520000000000001</v>
      </c>
      <c r="T13" s="289">
        <v>5.7176</v>
      </c>
      <c r="U13" s="289">
        <v>5.7195</v>
      </c>
      <c r="V13" s="289">
        <v>5.7704000000000004</v>
      </c>
      <c r="W13" s="289">
        <v>5.7901999999999996</v>
      </c>
      <c r="X13" s="289">
        <v>5.8091999999999997</v>
      </c>
      <c r="Y13" s="289">
        <v>5.8188000000000004</v>
      </c>
      <c r="Z13" s="289">
        <v>5.8189000000000002</v>
      </c>
      <c r="AA13" s="289">
        <v>5.7884000000000002</v>
      </c>
      <c r="AB13" s="289">
        <v>5.7988</v>
      </c>
      <c r="AC13" s="289">
        <v>5.7968999999999999</v>
      </c>
      <c r="AD13" s="289">
        <v>5.8006000000000002</v>
      </c>
      <c r="AE13" s="289">
        <v>5.8018000000000001</v>
      </c>
      <c r="AF13" s="289">
        <v>5.8029000000000002</v>
      </c>
      <c r="AG13" s="289">
        <v>5.8018999999999998</v>
      </c>
      <c r="AH13" s="289">
        <v>5.8018000000000001</v>
      </c>
      <c r="AI13" s="289">
        <v>5.8029999999999999</v>
      </c>
      <c r="AJ13" s="289">
        <v>5.8015999999999996</v>
      </c>
      <c r="AK13" s="289">
        <v>5.8007</v>
      </c>
      <c r="AL13" s="289">
        <v>5.7987000000000002</v>
      </c>
      <c r="AM13" s="289">
        <v>5.7545000000000002</v>
      </c>
      <c r="AN13" s="289">
        <v>5.7503000000000002</v>
      </c>
      <c r="AO13" s="289">
        <v>5.7465000000000002</v>
      </c>
      <c r="AP13" s="289">
        <v>5.7702</v>
      </c>
      <c r="AQ13" s="289">
        <v>5.7671999999999999</v>
      </c>
      <c r="AR13" s="289">
        <v>5.7252999999999998</v>
      </c>
      <c r="AS13" s="289">
        <v>5.8121999999999998</v>
      </c>
      <c r="AT13" s="289">
        <v>5.8087999999999997</v>
      </c>
      <c r="AU13" s="289">
        <v>5.8461999999999996</v>
      </c>
      <c r="AV13" s="289">
        <v>5.8677999999999999</v>
      </c>
      <c r="AW13" s="289">
        <v>5.8558959939999999</v>
      </c>
      <c r="AX13" s="289">
        <v>5.894776791</v>
      </c>
      <c r="AY13" s="289">
        <v>5.9142643719999999</v>
      </c>
      <c r="AZ13" s="355">
        <v>5.9131199079999996</v>
      </c>
      <c r="BA13" s="355">
        <v>5.9508210789999998</v>
      </c>
      <c r="BB13" s="355">
        <v>5.9493063179999996</v>
      </c>
      <c r="BC13" s="355">
        <v>5.9875638420000001</v>
      </c>
      <c r="BD13" s="355">
        <v>5.9866652919999996</v>
      </c>
      <c r="BE13" s="355">
        <v>6.0150863430000001</v>
      </c>
      <c r="BF13" s="355">
        <v>6.0135890500000002</v>
      </c>
      <c r="BG13" s="355">
        <v>6.0621244970000001</v>
      </c>
      <c r="BH13" s="355">
        <v>6.0598751760000003</v>
      </c>
      <c r="BI13" s="355">
        <v>6.058711304</v>
      </c>
      <c r="BJ13" s="355">
        <v>6.0776175989999999</v>
      </c>
      <c r="BK13" s="355">
        <v>6.1188792909999998</v>
      </c>
      <c r="BL13" s="355">
        <v>6.1179792810000002</v>
      </c>
      <c r="BM13" s="355">
        <v>6.1357201999999997</v>
      </c>
      <c r="BN13" s="355">
        <v>6.1342355240000002</v>
      </c>
      <c r="BO13" s="355">
        <v>6.1325358559999996</v>
      </c>
      <c r="BP13" s="355">
        <v>6.151634262</v>
      </c>
      <c r="BQ13" s="355">
        <v>6.1499487569999998</v>
      </c>
      <c r="BR13" s="355">
        <v>6.1684618210000002</v>
      </c>
      <c r="BS13" s="355">
        <v>6.1870267859999997</v>
      </c>
      <c r="BT13" s="355">
        <v>6.18481623</v>
      </c>
      <c r="BU13" s="355">
        <v>6.2236897600000001</v>
      </c>
      <c r="BV13" s="355">
        <v>6.2226280709999999</v>
      </c>
    </row>
    <row r="14" spans="1:74" s="272" customFormat="1" ht="11.1" customHeight="1" x14ac:dyDescent="0.2">
      <c r="A14" s="395" t="s">
        <v>211</v>
      </c>
      <c r="B14" s="392" t="s">
        <v>834</v>
      </c>
      <c r="C14" s="105">
        <v>66.027353219999995</v>
      </c>
      <c r="D14" s="105">
        <v>66.361919040000004</v>
      </c>
      <c r="E14" s="105">
        <v>67.252892560000006</v>
      </c>
      <c r="F14" s="105">
        <v>66.202355130000001</v>
      </c>
      <c r="G14" s="105">
        <v>66.623969610000003</v>
      </c>
      <c r="H14" s="105">
        <v>66.935442800000004</v>
      </c>
      <c r="I14" s="105">
        <v>67.915789160000003</v>
      </c>
      <c r="J14" s="105">
        <v>67.499582630000006</v>
      </c>
      <c r="K14" s="105">
        <v>67.848323699999995</v>
      </c>
      <c r="L14" s="105">
        <v>68.350174350000003</v>
      </c>
      <c r="M14" s="105">
        <v>68.901037430000002</v>
      </c>
      <c r="N14" s="105">
        <v>67.321225179999999</v>
      </c>
      <c r="O14" s="105">
        <v>68.598357759999999</v>
      </c>
      <c r="P14" s="105">
        <v>68.895126750000003</v>
      </c>
      <c r="Q14" s="105">
        <v>68.973545329999993</v>
      </c>
      <c r="R14" s="105">
        <v>68.79750482</v>
      </c>
      <c r="S14" s="105">
        <v>68.846186829999994</v>
      </c>
      <c r="T14" s="105">
        <v>69.601318910000003</v>
      </c>
      <c r="U14" s="105">
        <v>69.958171429999993</v>
      </c>
      <c r="V14" s="105">
        <v>69.920525089999998</v>
      </c>
      <c r="W14" s="105">
        <v>70.339325759999994</v>
      </c>
      <c r="X14" s="105">
        <v>70.622516210000001</v>
      </c>
      <c r="Y14" s="105">
        <v>71.310500880000006</v>
      </c>
      <c r="Z14" s="105">
        <v>71.311795070000002</v>
      </c>
      <c r="AA14" s="105">
        <v>69.032050659999996</v>
      </c>
      <c r="AB14" s="105">
        <v>69.987499589999999</v>
      </c>
      <c r="AC14" s="105">
        <v>70.510198450000004</v>
      </c>
      <c r="AD14" s="105">
        <v>70.446673219999994</v>
      </c>
      <c r="AE14" s="105">
        <v>70.195919129999993</v>
      </c>
      <c r="AF14" s="105">
        <v>70.598025390000004</v>
      </c>
      <c r="AG14" s="105">
        <v>70.294679310000006</v>
      </c>
      <c r="AH14" s="105">
        <v>70.724001000000001</v>
      </c>
      <c r="AI14" s="105">
        <v>70.185705650000003</v>
      </c>
      <c r="AJ14" s="105">
        <v>71.009194989999997</v>
      </c>
      <c r="AK14" s="105">
        <v>71.097187149999996</v>
      </c>
      <c r="AL14" s="105">
        <v>70.910502969999996</v>
      </c>
      <c r="AM14" s="105">
        <v>69.98857357</v>
      </c>
      <c r="AN14" s="105">
        <v>70.384001789999999</v>
      </c>
      <c r="AO14" s="105">
        <v>71.618027389999995</v>
      </c>
      <c r="AP14" s="105">
        <v>71.456344470000005</v>
      </c>
      <c r="AQ14" s="105">
        <v>71.455163650000003</v>
      </c>
      <c r="AR14" s="105">
        <v>72.248614369999999</v>
      </c>
      <c r="AS14" s="105">
        <v>73.525837359999997</v>
      </c>
      <c r="AT14" s="105">
        <v>74.028929099999999</v>
      </c>
      <c r="AU14" s="105">
        <v>73.960358600000006</v>
      </c>
      <c r="AV14" s="105">
        <v>73.827206939999996</v>
      </c>
      <c r="AW14" s="105">
        <v>73.921262470000002</v>
      </c>
      <c r="AX14" s="105">
        <v>73.416085210000006</v>
      </c>
      <c r="AY14" s="105">
        <v>71.895889629999999</v>
      </c>
      <c r="AZ14" s="388">
        <v>72.821426669999994</v>
      </c>
      <c r="BA14" s="388">
        <v>73.098552369999993</v>
      </c>
      <c r="BB14" s="388">
        <v>73.335974609999994</v>
      </c>
      <c r="BC14" s="388">
        <v>73.360707809999994</v>
      </c>
      <c r="BD14" s="388">
        <v>73.800639340000004</v>
      </c>
      <c r="BE14" s="388">
        <v>73.92689249</v>
      </c>
      <c r="BF14" s="388">
        <v>73.953895320000001</v>
      </c>
      <c r="BG14" s="388">
        <v>73.799490239999997</v>
      </c>
      <c r="BH14" s="388">
        <v>74.099092549999995</v>
      </c>
      <c r="BI14" s="388">
        <v>74.447944199999995</v>
      </c>
      <c r="BJ14" s="388">
        <v>74.082697550000006</v>
      </c>
      <c r="BK14" s="388">
        <v>73.675075539999995</v>
      </c>
      <c r="BL14" s="388">
        <v>73.747679649999995</v>
      </c>
      <c r="BM14" s="388">
        <v>73.724032440000002</v>
      </c>
      <c r="BN14" s="388">
        <v>73.901285180000002</v>
      </c>
      <c r="BO14" s="388">
        <v>73.686776940000001</v>
      </c>
      <c r="BP14" s="388">
        <v>74.162284240000005</v>
      </c>
      <c r="BQ14" s="388">
        <v>74.183263170000004</v>
      </c>
      <c r="BR14" s="388">
        <v>74.206241800000001</v>
      </c>
      <c r="BS14" s="388">
        <v>74.117901959999998</v>
      </c>
      <c r="BT14" s="388">
        <v>74.613552130000002</v>
      </c>
      <c r="BU14" s="388">
        <v>74.888780220000001</v>
      </c>
      <c r="BV14" s="388">
        <v>74.498315140000003</v>
      </c>
    </row>
    <row r="15" spans="1:74" ht="11.1" customHeight="1" x14ac:dyDescent="0.2">
      <c r="A15" s="323" t="s">
        <v>813</v>
      </c>
      <c r="B15" s="393" t="s">
        <v>933</v>
      </c>
      <c r="C15" s="289">
        <v>47.854158699999999</v>
      </c>
      <c r="D15" s="289">
        <v>48.246891509999998</v>
      </c>
      <c r="E15" s="289">
        <v>48.53630785</v>
      </c>
      <c r="F15" s="289">
        <v>47.470164359999998</v>
      </c>
      <c r="G15" s="289">
        <v>47.266952680000003</v>
      </c>
      <c r="H15" s="289">
        <v>47.365997299999997</v>
      </c>
      <c r="I15" s="289">
        <v>48.174630000000001</v>
      </c>
      <c r="J15" s="289">
        <v>48.237349500000001</v>
      </c>
      <c r="K15" s="289">
        <v>48.588801940000003</v>
      </c>
      <c r="L15" s="289">
        <v>48.877087060000001</v>
      </c>
      <c r="M15" s="289">
        <v>49.37183589</v>
      </c>
      <c r="N15" s="289">
        <v>48.779679829999999</v>
      </c>
      <c r="O15" s="289">
        <v>49.424525019999997</v>
      </c>
      <c r="P15" s="289">
        <v>49.740400389999998</v>
      </c>
      <c r="Q15" s="289">
        <v>49.510712040000001</v>
      </c>
      <c r="R15" s="289">
        <v>48.96153322</v>
      </c>
      <c r="S15" s="289">
        <v>48.866143030000003</v>
      </c>
      <c r="T15" s="289">
        <v>49.247682480000002</v>
      </c>
      <c r="U15" s="289">
        <v>49.48126285</v>
      </c>
      <c r="V15" s="289">
        <v>49.320976989999998</v>
      </c>
      <c r="W15" s="289">
        <v>49.626095759999998</v>
      </c>
      <c r="X15" s="289">
        <v>49.876738979999999</v>
      </c>
      <c r="Y15" s="289">
        <v>50.548721110000002</v>
      </c>
      <c r="Z15" s="289">
        <v>50.817852260000002</v>
      </c>
      <c r="AA15" s="289">
        <v>49.555999980000003</v>
      </c>
      <c r="AB15" s="289">
        <v>49.964276040000001</v>
      </c>
      <c r="AC15" s="289">
        <v>50.104630129999997</v>
      </c>
      <c r="AD15" s="289">
        <v>49.682728949999998</v>
      </c>
      <c r="AE15" s="289">
        <v>49.12796771</v>
      </c>
      <c r="AF15" s="289">
        <v>49.24800819</v>
      </c>
      <c r="AG15" s="289">
        <v>49.109416959999997</v>
      </c>
      <c r="AH15" s="289">
        <v>49.408730509999998</v>
      </c>
      <c r="AI15" s="289">
        <v>48.92562255</v>
      </c>
      <c r="AJ15" s="289">
        <v>49.384557540000003</v>
      </c>
      <c r="AK15" s="289">
        <v>49.540318149999997</v>
      </c>
      <c r="AL15" s="289">
        <v>49.84984858</v>
      </c>
      <c r="AM15" s="289">
        <v>49.658130280000002</v>
      </c>
      <c r="AN15" s="289">
        <v>49.735250000000001</v>
      </c>
      <c r="AO15" s="289">
        <v>50.613556000000003</v>
      </c>
      <c r="AP15" s="289">
        <v>50.309010999999998</v>
      </c>
      <c r="AQ15" s="289">
        <v>49.921965</v>
      </c>
      <c r="AR15" s="289">
        <v>50.573383999999997</v>
      </c>
      <c r="AS15" s="289">
        <v>51.365780999999998</v>
      </c>
      <c r="AT15" s="289">
        <v>51.847521</v>
      </c>
      <c r="AU15" s="289">
        <v>51.818278999999997</v>
      </c>
      <c r="AV15" s="289">
        <v>51.922030999999997</v>
      </c>
      <c r="AW15" s="289">
        <v>51.737323240000002</v>
      </c>
      <c r="AX15" s="289">
        <v>51.780494060000002</v>
      </c>
      <c r="AY15" s="289">
        <v>51.077978799999997</v>
      </c>
      <c r="AZ15" s="355">
        <v>51.61951612</v>
      </c>
      <c r="BA15" s="355">
        <v>51.70900907</v>
      </c>
      <c r="BB15" s="355">
        <v>51.617047210000003</v>
      </c>
      <c r="BC15" s="355">
        <v>51.346536180000001</v>
      </c>
      <c r="BD15" s="355">
        <v>51.614170710000003</v>
      </c>
      <c r="BE15" s="355">
        <v>51.651129949999998</v>
      </c>
      <c r="BF15" s="355">
        <v>51.625616460000003</v>
      </c>
      <c r="BG15" s="355">
        <v>51.562230730000003</v>
      </c>
      <c r="BH15" s="355">
        <v>51.744236890000003</v>
      </c>
      <c r="BI15" s="355">
        <v>52.101067030000003</v>
      </c>
      <c r="BJ15" s="355">
        <v>52.072601589999998</v>
      </c>
      <c r="BK15" s="355">
        <v>51.963332569999999</v>
      </c>
      <c r="BL15" s="355">
        <v>52.083685240000001</v>
      </c>
      <c r="BM15" s="355">
        <v>51.823956150000001</v>
      </c>
      <c r="BN15" s="355">
        <v>51.619266619999998</v>
      </c>
      <c r="BO15" s="355">
        <v>51.111002110000001</v>
      </c>
      <c r="BP15" s="355">
        <v>51.521590580000002</v>
      </c>
      <c r="BQ15" s="355">
        <v>51.577591380000001</v>
      </c>
      <c r="BR15" s="355">
        <v>51.625261309999999</v>
      </c>
      <c r="BS15" s="355">
        <v>51.714823410000001</v>
      </c>
      <c r="BT15" s="355">
        <v>52.055362809999998</v>
      </c>
      <c r="BU15" s="355">
        <v>52.337024929999998</v>
      </c>
      <c r="BV15" s="355">
        <v>52.2620492</v>
      </c>
    </row>
    <row r="16" spans="1:74" ht="11.1" customHeight="1" x14ac:dyDescent="0.2">
      <c r="A16" s="323" t="s">
        <v>814</v>
      </c>
      <c r="B16" s="393" t="s">
        <v>934</v>
      </c>
      <c r="C16" s="289">
        <v>18.173194519999999</v>
      </c>
      <c r="D16" s="289">
        <v>18.11502754</v>
      </c>
      <c r="E16" s="289">
        <v>18.716584709999999</v>
      </c>
      <c r="F16" s="289">
        <v>18.732190769999999</v>
      </c>
      <c r="G16" s="289">
        <v>19.357016940000001</v>
      </c>
      <c r="H16" s="289">
        <v>19.5694455</v>
      </c>
      <c r="I16" s="289">
        <v>19.741159159999999</v>
      </c>
      <c r="J16" s="289">
        <v>19.262233129999998</v>
      </c>
      <c r="K16" s="289">
        <v>19.259521769999999</v>
      </c>
      <c r="L16" s="289">
        <v>19.473087289999999</v>
      </c>
      <c r="M16" s="289">
        <v>19.529201530000002</v>
      </c>
      <c r="N16" s="289">
        <v>18.541545360000001</v>
      </c>
      <c r="O16" s="289">
        <v>19.173832740000002</v>
      </c>
      <c r="P16" s="289">
        <v>19.154726360000002</v>
      </c>
      <c r="Q16" s="289">
        <v>19.462833289999999</v>
      </c>
      <c r="R16" s="289">
        <v>19.835971600000001</v>
      </c>
      <c r="S16" s="289">
        <v>19.980043810000002</v>
      </c>
      <c r="T16" s="289">
        <v>20.353636430000002</v>
      </c>
      <c r="U16" s="289">
        <v>20.47690858</v>
      </c>
      <c r="V16" s="289">
        <v>20.5995481</v>
      </c>
      <c r="W16" s="289">
        <v>20.713229999999999</v>
      </c>
      <c r="X16" s="289">
        <v>20.745777230000002</v>
      </c>
      <c r="Y16" s="289">
        <v>20.76177977</v>
      </c>
      <c r="Z16" s="289">
        <v>20.49394281</v>
      </c>
      <c r="AA16" s="289">
        <v>19.47605068</v>
      </c>
      <c r="AB16" s="289">
        <v>20.023223550000001</v>
      </c>
      <c r="AC16" s="289">
        <v>20.40556832</v>
      </c>
      <c r="AD16" s="289">
        <v>20.76394427</v>
      </c>
      <c r="AE16" s="289">
        <v>21.06795142</v>
      </c>
      <c r="AF16" s="289">
        <v>21.3500172</v>
      </c>
      <c r="AG16" s="289">
        <v>21.185262359999999</v>
      </c>
      <c r="AH16" s="289">
        <v>21.315270479999999</v>
      </c>
      <c r="AI16" s="289">
        <v>21.260083099999999</v>
      </c>
      <c r="AJ16" s="289">
        <v>21.624637450000002</v>
      </c>
      <c r="AK16" s="289">
        <v>21.556868999999999</v>
      </c>
      <c r="AL16" s="289">
        <v>21.06065439</v>
      </c>
      <c r="AM16" s="289">
        <v>20.330443290000002</v>
      </c>
      <c r="AN16" s="289">
        <v>20.648751789999999</v>
      </c>
      <c r="AO16" s="289">
        <v>21.004471389999999</v>
      </c>
      <c r="AP16" s="289">
        <v>21.14733347</v>
      </c>
      <c r="AQ16" s="289">
        <v>21.533198649999999</v>
      </c>
      <c r="AR16" s="289">
        <v>21.675230370000001</v>
      </c>
      <c r="AS16" s="289">
        <v>22.160056359999999</v>
      </c>
      <c r="AT16" s="289">
        <v>22.181408099999999</v>
      </c>
      <c r="AU16" s="289">
        <v>22.142079599999999</v>
      </c>
      <c r="AV16" s="289">
        <v>21.905175939999999</v>
      </c>
      <c r="AW16" s="289">
        <v>22.18393923</v>
      </c>
      <c r="AX16" s="289">
        <v>21.635591160000001</v>
      </c>
      <c r="AY16" s="289">
        <v>20.817910829999999</v>
      </c>
      <c r="AZ16" s="355">
        <v>21.201910550000001</v>
      </c>
      <c r="BA16" s="355">
        <v>21.389543310000001</v>
      </c>
      <c r="BB16" s="355">
        <v>21.718927399999998</v>
      </c>
      <c r="BC16" s="355">
        <v>22.01417163</v>
      </c>
      <c r="BD16" s="355">
        <v>22.18646863</v>
      </c>
      <c r="BE16" s="355">
        <v>22.275762530000002</v>
      </c>
      <c r="BF16" s="355">
        <v>22.328278869999998</v>
      </c>
      <c r="BG16" s="355">
        <v>22.237259510000001</v>
      </c>
      <c r="BH16" s="355">
        <v>22.354855650000001</v>
      </c>
      <c r="BI16" s="355">
        <v>22.346877169999999</v>
      </c>
      <c r="BJ16" s="355">
        <v>22.010095969999998</v>
      </c>
      <c r="BK16" s="355">
        <v>21.71174297</v>
      </c>
      <c r="BL16" s="355">
        <v>21.663994410000001</v>
      </c>
      <c r="BM16" s="355">
        <v>21.900076299999998</v>
      </c>
      <c r="BN16" s="355">
        <v>22.282018560000001</v>
      </c>
      <c r="BO16" s="355">
        <v>22.57577483</v>
      </c>
      <c r="BP16" s="355">
        <v>22.64069366</v>
      </c>
      <c r="BQ16" s="355">
        <v>22.605671789999999</v>
      </c>
      <c r="BR16" s="355">
        <v>22.580980490000002</v>
      </c>
      <c r="BS16" s="355">
        <v>22.40307855</v>
      </c>
      <c r="BT16" s="355">
        <v>22.558189309999999</v>
      </c>
      <c r="BU16" s="355">
        <v>22.551755279999998</v>
      </c>
      <c r="BV16" s="355">
        <v>22.236265939999999</v>
      </c>
    </row>
    <row r="17" spans="1:74" ht="11.1"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355"/>
      <c r="BA17" s="355"/>
      <c r="BB17" s="355"/>
      <c r="BC17" s="355"/>
      <c r="BD17" s="355"/>
      <c r="BE17" s="355"/>
      <c r="BF17" s="355"/>
      <c r="BG17" s="355"/>
      <c r="BH17" s="355"/>
      <c r="BI17" s="355"/>
      <c r="BJ17" s="355"/>
      <c r="BK17" s="355"/>
      <c r="BL17" s="355"/>
      <c r="BM17" s="355"/>
      <c r="BN17" s="355"/>
      <c r="BO17" s="355"/>
      <c r="BP17" s="355"/>
      <c r="BQ17" s="355"/>
      <c r="BR17" s="355"/>
      <c r="BS17" s="355"/>
      <c r="BT17" s="355"/>
      <c r="BU17" s="355"/>
      <c r="BV17" s="355"/>
    </row>
    <row r="18" spans="1:74" ht="11.1" customHeight="1" x14ac:dyDescent="0.2">
      <c r="A18" s="323"/>
      <c r="B18" s="324" t="s">
        <v>553</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173</v>
      </c>
      <c r="B19" s="389" t="s">
        <v>810</v>
      </c>
      <c r="C19" s="105">
        <v>97.017431389999999</v>
      </c>
      <c r="D19" s="105">
        <v>100.2649997</v>
      </c>
      <c r="E19" s="105">
        <v>99.038745789999993</v>
      </c>
      <c r="F19" s="105">
        <v>97.745663120000003</v>
      </c>
      <c r="G19" s="105">
        <v>98.97436768</v>
      </c>
      <c r="H19" s="105">
        <v>100.7831673</v>
      </c>
      <c r="I19" s="105">
        <v>99.980818819999996</v>
      </c>
      <c r="J19" s="105">
        <v>100.5717131</v>
      </c>
      <c r="K19" s="105">
        <v>100.8439755</v>
      </c>
      <c r="L19" s="105">
        <v>98.554065309999999</v>
      </c>
      <c r="M19" s="105">
        <v>100.1514779</v>
      </c>
      <c r="N19" s="105">
        <v>100.7511774</v>
      </c>
      <c r="O19" s="105">
        <v>97.747715119999995</v>
      </c>
      <c r="P19" s="105">
        <v>101.341185</v>
      </c>
      <c r="Q19" s="105">
        <v>100.7955463</v>
      </c>
      <c r="R19" s="105">
        <v>99.846991310000007</v>
      </c>
      <c r="S19" s="105">
        <v>101.413704</v>
      </c>
      <c r="T19" s="105">
        <v>102.87107709999999</v>
      </c>
      <c r="U19" s="105">
        <v>101.61291679999999</v>
      </c>
      <c r="V19" s="105">
        <v>101.8990012</v>
      </c>
      <c r="W19" s="105">
        <v>101.9280251</v>
      </c>
      <c r="X19" s="105">
        <v>101.1776084</v>
      </c>
      <c r="Y19" s="105">
        <v>102.04736149999999</v>
      </c>
      <c r="Z19" s="105">
        <v>102.2126375</v>
      </c>
      <c r="AA19" s="105">
        <v>99.552324780000006</v>
      </c>
      <c r="AB19" s="105">
        <v>101.68543579999999</v>
      </c>
      <c r="AC19" s="105">
        <v>101.1547356</v>
      </c>
      <c r="AD19" s="105">
        <v>101.86726299999999</v>
      </c>
      <c r="AE19" s="105">
        <v>102.8478746</v>
      </c>
      <c r="AF19" s="105">
        <v>103.4934745</v>
      </c>
      <c r="AG19" s="105">
        <v>103.7323339</v>
      </c>
      <c r="AH19" s="105">
        <v>103.2724214</v>
      </c>
      <c r="AI19" s="105">
        <v>102.9932709</v>
      </c>
      <c r="AJ19" s="105">
        <v>103.33669570000001</v>
      </c>
      <c r="AK19" s="105">
        <v>102.9912642</v>
      </c>
      <c r="AL19" s="105">
        <v>103.3445322</v>
      </c>
      <c r="AM19" s="105">
        <v>101.36283469999999</v>
      </c>
      <c r="AN19" s="105">
        <v>102.79975330000001</v>
      </c>
      <c r="AO19" s="105">
        <v>101.7224954</v>
      </c>
      <c r="AP19" s="105">
        <v>103.016508</v>
      </c>
      <c r="AQ19" s="105">
        <v>102.85887529999999</v>
      </c>
      <c r="AR19" s="105">
        <v>105.0560799</v>
      </c>
      <c r="AS19" s="105">
        <v>104.7060614</v>
      </c>
      <c r="AT19" s="105">
        <v>103.8441807</v>
      </c>
      <c r="AU19" s="105">
        <v>104.83815009999999</v>
      </c>
      <c r="AV19" s="105">
        <v>103.5539115</v>
      </c>
      <c r="AW19" s="105">
        <v>104.20120679999999</v>
      </c>
      <c r="AX19" s="105">
        <v>105.1774386</v>
      </c>
      <c r="AY19" s="105">
        <v>102.68801860000001</v>
      </c>
      <c r="AZ19" s="388">
        <v>104.4745788</v>
      </c>
      <c r="BA19" s="388">
        <v>103.28554920000001</v>
      </c>
      <c r="BB19" s="388">
        <v>104.0894448</v>
      </c>
      <c r="BC19" s="388">
        <v>104.29328390000001</v>
      </c>
      <c r="BD19" s="388">
        <v>105.84162329999999</v>
      </c>
      <c r="BE19" s="388">
        <v>105.67472770000001</v>
      </c>
      <c r="BF19" s="388">
        <v>105.56770640000001</v>
      </c>
      <c r="BG19" s="388">
        <v>105.6405809</v>
      </c>
      <c r="BH19" s="388">
        <v>104.4669019</v>
      </c>
      <c r="BI19" s="388">
        <v>105.2802166</v>
      </c>
      <c r="BJ19" s="388">
        <v>106.2585997</v>
      </c>
      <c r="BK19" s="388">
        <v>103.44102100000001</v>
      </c>
      <c r="BL19" s="388">
        <v>105.81589700000001</v>
      </c>
      <c r="BM19" s="388">
        <v>104.6907312</v>
      </c>
      <c r="BN19" s="388">
        <v>105.53393389999999</v>
      </c>
      <c r="BO19" s="388">
        <v>105.80990610000001</v>
      </c>
      <c r="BP19" s="388">
        <v>107.3130647</v>
      </c>
      <c r="BQ19" s="388">
        <v>106.8358973</v>
      </c>
      <c r="BR19" s="388">
        <v>106.7184646</v>
      </c>
      <c r="BS19" s="388">
        <v>106.8302465</v>
      </c>
      <c r="BT19" s="388">
        <v>105.71938470000001</v>
      </c>
      <c r="BU19" s="388">
        <v>106.59222579999999</v>
      </c>
      <c r="BV19" s="388">
        <v>107.6165412</v>
      </c>
    </row>
    <row r="20" spans="1:74" s="272" customFormat="1" ht="11.1" customHeight="1" x14ac:dyDescent="0.2">
      <c r="A20" s="395" t="s">
        <v>166</v>
      </c>
      <c r="B20" s="392" t="s">
        <v>935</v>
      </c>
      <c r="C20" s="105">
        <v>44.458652200000003</v>
      </c>
      <c r="D20" s="105">
        <v>46.617020349999997</v>
      </c>
      <c r="E20" s="105">
        <v>46.161070520000003</v>
      </c>
      <c r="F20" s="105">
        <v>44.51864406</v>
      </c>
      <c r="G20" s="105">
        <v>44.9373741</v>
      </c>
      <c r="H20" s="105">
        <v>46.120027739999998</v>
      </c>
      <c r="I20" s="105">
        <v>45.688372209999997</v>
      </c>
      <c r="J20" s="105">
        <v>46.542339910000003</v>
      </c>
      <c r="K20" s="105">
        <v>46.131797949999999</v>
      </c>
      <c r="L20" s="105">
        <v>44.975866430000004</v>
      </c>
      <c r="M20" s="105">
        <v>45.998401860000001</v>
      </c>
      <c r="N20" s="105">
        <v>45.964388579999998</v>
      </c>
      <c r="O20" s="105">
        <v>44.000218590000003</v>
      </c>
      <c r="P20" s="105">
        <v>46.19118443</v>
      </c>
      <c r="Q20" s="105">
        <v>45.852018319999999</v>
      </c>
      <c r="R20" s="105">
        <v>44.52049212</v>
      </c>
      <c r="S20" s="105">
        <v>45.632971939999997</v>
      </c>
      <c r="T20" s="105">
        <v>46.542125120000001</v>
      </c>
      <c r="U20" s="105">
        <v>45.72215327</v>
      </c>
      <c r="V20" s="105">
        <v>46.366317690000002</v>
      </c>
      <c r="W20" s="105">
        <v>45.735835010000002</v>
      </c>
      <c r="X20" s="105">
        <v>46.127733790000001</v>
      </c>
      <c r="Y20" s="105">
        <v>46.236327449999997</v>
      </c>
      <c r="Z20" s="105">
        <v>45.802484739999997</v>
      </c>
      <c r="AA20" s="105">
        <v>44.579233930000001</v>
      </c>
      <c r="AB20" s="105">
        <v>45.299660209999999</v>
      </c>
      <c r="AC20" s="105">
        <v>44.968695279999999</v>
      </c>
      <c r="AD20" s="105">
        <v>45.402173679999997</v>
      </c>
      <c r="AE20" s="105">
        <v>45.944015589999999</v>
      </c>
      <c r="AF20" s="105">
        <v>46.048091849999999</v>
      </c>
      <c r="AG20" s="105">
        <v>46.529216030000001</v>
      </c>
      <c r="AH20" s="105">
        <v>46.772801629999996</v>
      </c>
      <c r="AI20" s="105">
        <v>45.947868339999999</v>
      </c>
      <c r="AJ20" s="105">
        <v>47.097464449999997</v>
      </c>
      <c r="AK20" s="105">
        <v>45.916202769999998</v>
      </c>
      <c r="AL20" s="105">
        <v>45.851311860000003</v>
      </c>
      <c r="AM20" s="105">
        <v>45.143101059999999</v>
      </c>
      <c r="AN20" s="105">
        <v>45.670394299999998</v>
      </c>
      <c r="AO20" s="105">
        <v>44.845530699999998</v>
      </c>
      <c r="AP20" s="105">
        <v>45.696657510000001</v>
      </c>
      <c r="AQ20" s="105">
        <v>44.868117239999997</v>
      </c>
      <c r="AR20" s="105">
        <v>46.407927549999997</v>
      </c>
      <c r="AS20" s="105">
        <v>46.590717699999999</v>
      </c>
      <c r="AT20" s="105">
        <v>46.110376119999998</v>
      </c>
      <c r="AU20" s="105">
        <v>46.315859510000003</v>
      </c>
      <c r="AV20" s="105">
        <v>46.156864030000001</v>
      </c>
      <c r="AW20" s="105">
        <v>45.745688639999997</v>
      </c>
      <c r="AX20" s="105">
        <v>46.089473290000001</v>
      </c>
      <c r="AY20" s="105">
        <v>45.265180170000001</v>
      </c>
      <c r="AZ20" s="388">
        <v>46.153899269999997</v>
      </c>
      <c r="BA20" s="388">
        <v>45.388192619999998</v>
      </c>
      <c r="BB20" s="388">
        <v>45.375751860000001</v>
      </c>
      <c r="BC20" s="388">
        <v>45.258706420000003</v>
      </c>
      <c r="BD20" s="388">
        <v>46.06778817</v>
      </c>
      <c r="BE20" s="388">
        <v>46.360922459999998</v>
      </c>
      <c r="BF20" s="388">
        <v>46.675429049999998</v>
      </c>
      <c r="BG20" s="388">
        <v>45.930812529999997</v>
      </c>
      <c r="BH20" s="388">
        <v>46.183594730000003</v>
      </c>
      <c r="BI20" s="388">
        <v>45.883658189999998</v>
      </c>
      <c r="BJ20" s="388">
        <v>46.085644330000001</v>
      </c>
      <c r="BK20" s="388">
        <v>44.996357619999998</v>
      </c>
      <c r="BL20" s="388">
        <v>46.255575929999999</v>
      </c>
      <c r="BM20" s="388">
        <v>45.531560710000001</v>
      </c>
      <c r="BN20" s="388">
        <v>45.531270030000002</v>
      </c>
      <c r="BO20" s="388">
        <v>45.478782629999998</v>
      </c>
      <c r="BP20" s="388">
        <v>46.286479280000002</v>
      </c>
      <c r="BQ20" s="388">
        <v>46.37904752</v>
      </c>
      <c r="BR20" s="388">
        <v>46.695076469999997</v>
      </c>
      <c r="BS20" s="388">
        <v>45.950092939999998</v>
      </c>
      <c r="BT20" s="388">
        <v>46.186461790000003</v>
      </c>
      <c r="BU20" s="388">
        <v>45.913860700000001</v>
      </c>
      <c r="BV20" s="388">
        <v>46.144280379999998</v>
      </c>
    </row>
    <row r="21" spans="1:74" ht="11.1" customHeight="1" x14ac:dyDescent="0.2">
      <c r="A21" s="323" t="s">
        <v>162</v>
      </c>
      <c r="B21" s="393" t="s">
        <v>940</v>
      </c>
      <c r="C21" s="289">
        <v>2.3759000000000001</v>
      </c>
      <c r="D21" s="289">
        <v>2.4607000000000001</v>
      </c>
      <c r="E21" s="289">
        <v>2.2360000000000002</v>
      </c>
      <c r="F21" s="289">
        <v>2.2698</v>
      </c>
      <c r="G21" s="289">
        <v>2.2747999999999999</v>
      </c>
      <c r="H21" s="289">
        <v>2.5112999999999999</v>
      </c>
      <c r="I21" s="289">
        <v>2.4826999999999999</v>
      </c>
      <c r="J21" s="289">
        <v>2.4209999999999998</v>
      </c>
      <c r="K21" s="289">
        <v>2.4074</v>
      </c>
      <c r="L21" s="289">
        <v>2.3578000000000001</v>
      </c>
      <c r="M21" s="289">
        <v>2.4929999999999999</v>
      </c>
      <c r="N21" s="289">
        <v>2.5352000000000001</v>
      </c>
      <c r="O21" s="289">
        <v>2.3007</v>
      </c>
      <c r="P21" s="289">
        <v>2.3675000000000002</v>
      </c>
      <c r="Q21" s="289">
        <v>2.3197999999999999</v>
      </c>
      <c r="R21" s="289">
        <v>2.2911000000000001</v>
      </c>
      <c r="S21" s="289">
        <v>2.4828999999999999</v>
      </c>
      <c r="T21" s="289">
        <v>2.6297000000000001</v>
      </c>
      <c r="U21" s="289">
        <v>2.7273999999999998</v>
      </c>
      <c r="V21" s="289">
        <v>2.6598999999999999</v>
      </c>
      <c r="W21" s="289">
        <v>2.4817</v>
      </c>
      <c r="X21" s="289">
        <v>2.4912999999999998</v>
      </c>
      <c r="Y21" s="289">
        <v>2.2745000000000002</v>
      </c>
      <c r="Z21" s="289">
        <v>2.3140999999999998</v>
      </c>
      <c r="AA21" s="289">
        <v>2.4039999999999999</v>
      </c>
      <c r="AB21" s="289">
        <v>2.4024000000000001</v>
      </c>
      <c r="AC21" s="289">
        <v>2.2909999999999999</v>
      </c>
      <c r="AD21" s="289">
        <v>2.1076000000000001</v>
      </c>
      <c r="AE21" s="289">
        <v>2.3273000000000001</v>
      </c>
      <c r="AF21" s="289">
        <v>2.4500999999999999</v>
      </c>
      <c r="AG21" s="289">
        <v>2.5373000000000001</v>
      </c>
      <c r="AH21" s="289">
        <v>2.4828999999999999</v>
      </c>
      <c r="AI21" s="289">
        <v>2.3048999999999999</v>
      </c>
      <c r="AJ21" s="289">
        <v>2.3077000000000001</v>
      </c>
      <c r="AK21" s="289">
        <v>2.4119999999999999</v>
      </c>
      <c r="AL21" s="289">
        <v>2.4062000000000001</v>
      </c>
      <c r="AM21" s="289">
        <v>2.4137</v>
      </c>
      <c r="AN21" s="289">
        <v>2.3742999999999999</v>
      </c>
      <c r="AO21" s="289">
        <v>2.3811</v>
      </c>
      <c r="AP21" s="289">
        <v>2.3685999999999998</v>
      </c>
      <c r="AQ21" s="289">
        <v>2.4003999999999999</v>
      </c>
      <c r="AR21" s="289">
        <v>2.3283999999999998</v>
      </c>
      <c r="AS21" s="289">
        <v>2.4333999999999998</v>
      </c>
      <c r="AT21" s="289">
        <v>2.5091000000000001</v>
      </c>
      <c r="AU21" s="289">
        <v>2.3519999999999999</v>
      </c>
      <c r="AV21" s="289">
        <v>2.2877000000000001</v>
      </c>
      <c r="AW21" s="289">
        <v>2.4165400359999998</v>
      </c>
      <c r="AX21" s="289">
        <v>2.3930622270000002</v>
      </c>
      <c r="AY21" s="289">
        <v>2.4153888139999999</v>
      </c>
      <c r="AZ21" s="355">
        <v>2.4265982049999999</v>
      </c>
      <c r="BA21" s="355">
        <v>2.3653575610000002</v>
      </c>
      <c r="BB21" s="355">
        <v>2.3027850779999999</v>
      </c>
      <c r="BC21" s="355">
        <v>2.3761785199999998</v>
      </c>
      <c r="BD21" s="355">
        <v>2.439460414</v>
      </c>
      <c r="BE21" s="355">
        <v>2.4951479870000002</v>
      </c>
      <c r="BF21" s="355">
        <v>2.501701427</v>
      </c>
      <c r="BG21" s="355">
        <v>2.4557210760000001</v>
      </c>
      <c r="BH21" s="355">
        <v>2.4274351740000002</v>
      </c>
      <c r="BI21" s="355">
        <v>2.430706013</v>
      </c>
      <c r="BJ21" s="355">
        <v>2.40718773</v>
      </c>
      <c r="BK21" s="355">
        <v>2.4086919189999998</v>
      </c>
      <c r="BL21" s="355">
        <v>2.440075362</v>
      </c>
      <c r="BM21" s="355">
        <v>2.328214338</v>
      </c>
      <c r="BN21" s="355">
        <v>2.2552371259999999</v>
      </c>
      <c r="BO21" s="355">
        <v>2.3793187219999998</v>
      </c>
      <c r="BP21" s="355">
        <v>2.453009303</v>
      </c>
      <c r="BQ21" s="355">
        <v>2.50900744</v>
      </c>
      <c r="BR21" s="355">
        <v>2.515597428</v>
      </c>
      <c r="BS21" s="355">
        <v>2.469360649</v>
      </c>
      <c r="BT21" s="355">
        <v>2.4409169990000001</v>
      </c>
      <c r="BU21" s="355">
        <v>2.4442060790000002</v>
      </c>
      <c r="BV21" s="355">
        <v>2.4205566360000002</v>
      </c>
    </row>
    <row r="22" spans="1:74" ht="11.1" customHeight="1" x14ac:dyDescent="0.2">
      <c r="A22" s="323" t="s">
        <v>163</v>
      </c>
      <c r="B22" s="393" t="s">
        <v>941</v>
      </c>
      <c r="C22" s="289">
        <v>12.4656</v>
      </c>
      <c r="D22" s="289">
        <v>13.8146</v>
      </c>
      <c r="E22" s="289">
        <v>13.5626</v>
      </c>
      <c r="F22" s="289">
        <v>13.2898</v>
      </c>
      <c r="G22" s="289">
        <v>13.460100000000001</v>
      </c>
      <c r="H22" s="289">
        <v>13.873900000000001</v>
      </c>
      <c r="I22" s="289">
        <v>13.852</v>
      </c>
      <c r="J22" s="289">
        <v>14.136799999999999</v>
      </c>
      <c r="K22" s="289">
        <v>14.2507</v>
      </c>
      <c r="L22" s="289">
        <v>13.284800000000001</v>
      </c>
      <c r="M22" s="289">
        <v>13.470599999999999</v>
      </c>
      <c r="N22" s="289">
        <v>13.4839</v>
      </c>
      <c r="O22" s="289">
        <v>12.382300000000001</v>
      </c>
      <c r="P22" s="289">
        <v>13.602499999999999</v>
      </c>
      <c r="Q22" s="289">
        <v>13.3696</v>
      </c>
      <c r="R22" s="289">
        <v>13.0617</v>
      </c>
      <c r="S22" s="289">
        <v>13.658099999999999</v>
      </c>
      <c r="T22" s="289">
        <v>13.924799999999999</v>
      </c>
      <c r="U22" s="289">
        <v>13.615600000000001</v>
      </c>
      <c r="V22" s="289">
        <v>13.5541</v>
      </c>
      <c r="W22" s="289">
        <v>13.799099999999999</v>
      </c>
      <c r="X22" s="289">
        <v>13.7408</v>
      </c>
      <c r="Y22" s="289">
        <v>13.3697</v>
      </c>
      <c r="Z22" s="289">
        <v>12.9758</v>
      </c>
      <c r="AA22" s="289">
        <v>12.556800000000001</v>
      </c>
      <c r="AB22" s="289">
        <v>12.963200000000001</v>
      </c>
      <c r="AC22" s="289">
        <v>12.9115</v>
      </c>
      <c r="AD22" s="289">
        <v>13.671099999999999</v>
      </c>
      <c r="AE22" s="289">
        <v>13.4156</v>
      </c>
      <c r="AF22" s="289">
        <v>13.706</v>
      </c>
      <c r="AG22" s="289">
        <v>14.2104</v>
      </c>
      <c r="AH22" s="289">
        <v>13.837199999999999</v>
      </c>
      <c r="AI22" s="289">
        <v>13.9664</v>
      </c>
      <c r="AJ22" s="289">
        <v>14.1043</v>
      </c>
      <c r="AK22" s="289">
        <v>13.405099999999999</v>
      </c>
      <c r="AL22" s="289">
        <v>12.9147</v>
      </c>
      <c r="AM22" s="289">
        <v>12.480700000000001</v>
      </c>
      <c r="AN22" s="289">
        <v>13.244999999999999</v>
      </c>
      <c r="AO22" s="289">
        <v>13.053900000000001</v>
      </c>
      <c r="AP22" s="289">
        <v>13.736000000000001</v>
      </c>
      <c r="AQ22" s="289">
        <v>13.260899999999999</v>
      </c>
      <c r="AR22" s="289">
        <v>13.9656</v>
      </c>
      <c r="AS22" s="289">
        <v>13.876300000000001</v>
      </c>
      <c r="AT22" s="289">
        <v>13.3149</v>
      </c>
      <c r="AU22" s="289">
        <v>13.9466</v>
      </c>
      <c r="AV22" s="289">
        <v>13.833500000000001</v>
      </c>
      <c r="AW22" s="289">
        <v>13.465546789999999</v>
      </c>
      <c r="AX22" s="289">
        <v>13.276733419999999</v>
      </c>
      <c r="AY22" s="289">
        <v>12.712973789999999</v>
      </c>
      <c r="AZ22" s="355">
        <v>13.41621063</v>
      </c>
      <c r="BA22" s="355">
        <v>13.23943015</v>
      </c>
      <c r="BB22" s="355">
        <v>13.426965450000001</v>
      </c>
      <c r="BC22" s="355">
        <v>13.300956559999999</v>
      </c>
      <c r="BD22" s="355">
        <v>13.66881134</v>
      </c>
      <c r="BE22" s="355">
        <v>13.897049340000001</v>
      </c>
      <c r="BF22" s="355">
        <v>13.77266807</v>
      </c>
      <c r="BG22" s="355">
        <v>13.937680520000001</v>
      </c>
      <c r="BH22" s="355">
        <v>13.74010064</v>
      </c>
      <c r="BI22" s="355">
        <v>13.36138774</v>
      </c>
      <c r="BJ22" s="355">
        <v>13.171649779999999</v>
      </c>
      <c r="BK22" s="355">
        <v>12.62707352</v>
      </c>
      <c r="BL22" s="355">
        <v>13.43686188</v>
      </c>
      <c r="BM22" s="355">
        <v>13.258639499999999</v>
      </c>
      <c r="BN22" s="355">
        <v>13.447704420000001</v>
      </c>
      <c r="BO22" s="355">
        <v>13.32066775</v>
      </c>
      <c r="BP22" s="355">
        <v>13.69152289</v>
      </c>
      <c r="BQ22" s="355">
        <v>13.921622490000001</v>
      </c>
      <c r="BR22" s="355">
        <v>13.79622672</v>
      </c>
      <c r="BS22" s="355">
        <v>13.962585069999999</v>
      </c>
      <c r="BT22" s="355">
        <v>13.763393649999999</v>
      </c>
      <c r="BU22" s="355">
        <v>13.381591820000001</v>
      </c>
      <c r="BV22" s="355">
        <v>13.190306290000001</v>
      </c>
    </row>
    <row r="23" spans="1:74" ht="11.1" customHeight="1" x14ac:dyDescent="0.2">
      <c r="A23" s="323" t="s">
        <v>164</v>
      </c>
      <c r="B23" s="393" t="s">
        <v>942</v>
      </c>
      <c r="C23" s="289">
        <v>3.7709999999999999</v>
      </c>
      <c r="D23" s="289">
        <v>3.8090999999999999</v>
      </c>
      <c r="E23" s="289">
        <v>3.4796999999999998</v>
      </c>
      <c r="F23" s="289">
        <v>2.9710999999999999</v>
      </c>
      <c r="G23" s="289">
        <v>2.9194</v>
      </c>
      <c r="H23" s="289">
        <v>3.0842999999999998</v>
      </c>
      <c r="I23" s="289">
        <v>3.0636999999999999</v>
      </c>
      <c r="J23" s="289">
        <v>3.2801999999999998</v>
      </c>
      <c r="K23" s="289">
        <v>3.1183999999999998</v>
      </c>
      <c r="L23" s="289">
        <v>3.1932</v>
      </c>
      <c r="M23" s="289">
        <v>3.4176000000000002</v>
      </c>
      <c r="N23" s="289">
        <v>3.9664999999999999</v>
      </c>
      <c r="O23" s="289">
        <v>3.7176</v>
      </c>
      <c r="P23" s="289">
        <v>3.8746</v>
      </c>
      <c r="Q23" s="289">
        <v>3.4718</v>
      </c>
      <c r="R23" s="289">
        <v>3.1440999999999999</v>
      </c>
      <c r="S23" s="289">
        <v>2.9523000000000001</v>
      </c>
      <c r="T23" s="289">
        <v>3.0402999999999998</v>
      </c>
      <c r="U23" s="289">
        <v>3.0221</v>
      </c>
      <c r="V23" s="289">
        <v>3.0800999999999998</v>
      </c>
      <c r="W23" s="289">
        <v>3.0510000000000002</v>
      </c>
      <c r="X23" s="289">
        <v>3.0369000000000002</v>
      </c>
      <c r="Y23" s="289">
        <v>3.3893</v>
      </c>
      <c r="Z23" s="289">
        <v>3.6996000000000002</v>
      </c>
      <c r="AA23" s="289">
        <v>3.4416000000000002</v>
      </c>
      <c r="AB23" s="289">
        <v>3.5148000000000001</v>
      </c>
      <c r="AC23" s="289">
        <v>3.3511000000000002</v>
      </c>
      <c r="AD23" s="289">
        <v>3.0954999999999999</v>
      </c>
      <c r="AE23" s="289">
        <v>2.8754</v>
      </c>
      <c r="AF23" s="289">
        <v>2.8786</v>
      </c>
      <c r="AG23" s="289">
        <v>2.8611</v>
      </c>
      <c r="AH23" s="289">
        <v>2.9569999999999999</v>
      </c>
      <c r="AI23" s="289">
        <v>2.9098000000000002</v>
      </c>
      <c r="AJ23" s="289">
        <v>2.9548000000000001</v>
      </c>
      <c r="AK23" s="289">
        <v>3.2989000000000002</v>
      </c>
      <c r="AL23" s="289">
        <v>3.5568</v>
      </c>
      <c r="AM23" s="289">
        <v>3.3774000000000002</v>
      </c>
      <c r="AN23" s="289">
        <v>3.4581</v>
      </c>
      <c r="AO23" s="289">
        <v>3.2111000000000001</v>
      </c>
      <c r="AP23" s="289">
        <v>3.0531000000000001</v>
      </c>
      <c r="AQ23" s="289">
        <v>2.7181000000000002</v>
      </c>
      <c r="AR23" s="289">
        <v>2.8574999999999999</v>
      </c>
      <c r="AS23" s="289">
        <v>2.8277999999999999</v>
      </c>
      <c r="AT23" s="289">
        <v>2.8759000000000001</v>
      </c>
      <c r="AU23" s="289">
        <v>2.9365000000000001</v>
      </c>
      <c r="AV23" s="289">
        <v>2.9384999999999999</v>
      </c>
      <c r="AW23" s="289">
        <v>3.1660414920000002</v>
      </c>
      <c r="AX23" s="289">
        <v>3.5249914690000002</v>
      </c>
      <c r="AY23" s="289">
        <v>3.3864152860000001</v>
      </c>
      <c r="AZ23" s="355">
        <v>3.5498827670000002</v>
      </c>
      <c r="BA23" s="355">
        <v>3.2412065160000001</v>
      </c>
      <c r="BB23" s="355">
        <v>2.9180958260000001</v>
      </c>
      <c r="BC23" s="355">
        <v>2.7099849009999999</v>
      </c>
      <c r="BD23" s="355">
        <v>2.7054722760000001</v>
      </c>
      <c r="BE23" s="355">
        <v>2.804473099</v>
      </c>
      <c r="BF23" s="355">
        <v>2.8709990090000002</v>
      </c>
      <c r="BG23" s="355">
        <v>2.8005129019999999</v>
      </c>
      <c r="BH23" s="355">
        <v>2.8247781879999998</v>
      </c>
      <c r="BI23" s="355">
        <v>3.1060361790000002</v>
      </c>
      <c r="BJ23" s="355">
        <v>3.458183053</v>
      </c>
      <c r="BK23" s="355">
        <v>3.3138757089999999</v>
      </c>
      <c r="BL23" s="355">
        <v>3.4944798170000002</v>
      </c>
      <c r="BM23" s="355">
        <v>3.1906210700000002</v>
      </c>
      <c r="BN23" s="355">
        <v>2.872553162</v>
      </c>
      <c r="BO23" s="355">
        <v>2.6676902199999999</v>
      </c>
      <c r="BP23" s="355">
        <v>2.663248023</v>
      </c>
      <c r="BQ23" s="355">
        <v>2.7607037430000001</v>
      </c>
      <c r="BR23" s="355">
        <v>2.8261913839999999</v>
      </c>
      <c r="BS23" s="355">
        <v>2.7568053520000002</v>
      </c>
      <c r="BT23" s="355">
        <v>2.7806919309999998</v>
      </c>
      <c r="BU23" s="355">
        <v>3.0575603330000001</v>
      </c>
      <c r="BV23" s="355">
        <v>3.4042112580000001</v>
      </c>
    </row>
    <row r="24" spans="1:74" ht="11.1" customHeight="1" x14ac:dyDescent="0.2">
      <c r="A24" s="323" t="s">
        <v>160</v>
      </c>
      <c r="B24" s="393" t="s">
        <v>195</v>
      </c>
      <c r="C24" s="289">
        <v>19.613111</v>
      </c>
      <c r="D24" s="289">
        <v>20.190412999999999</v>
      </c>
      <c r="E24" s="289">
        <v>20.483485999999999</v>
      </c>
      <c r="F24" s="289">
        <v>19.727340999999999</v>
      </c>
      <c r="G24" s="289">
        <v>19.839566999999999</v>
      </c>
      <c r="H24" s="289">
        <v>20.433236999999998</v>
      </c>
      <c r="I24" s="289">
        <v>19.925560999999998</v>
      </c>
      <c r="J24" s="289">
        <v>20.265028999999998</v>
      </c>
      <c r="K24" s="289">
        <v>20.129058000000001</v>
      </c>
      <c r="L24" s="289">
        <v>20.006618</v>
      </c>
      <c r="M24" s="289">
        <v>20.214213999999998</v>
      </c>
      <c r="N24" s="289">
        <v>19.327209</v>
      </c>
      <c r="O24" s="289">
        <v>19.353483000000001</v>
      </c>
      <c r="P24" s="289">
        <v>19.941524000000001</v>
      </c>
      <c r="Q24" s="289">
        <v>20.207293</v>
      </c>
      <c r="R24" s="289">
        <v>19.971914999999999</v>
      </c>
      <c r="S24" s="289">
        <v>20.323443000000001</v>
      </c>
      <c r="T24" s="289">
        <v>20.755185999999998</v>
      </c>
      <c r="U24" s="289">
        <v>20.042788999999999</v>
      </c>
      <c r="V24" s="289">
        <v>20.767872000000001</v>
      </c>
      <c r="W24" s="289">
        <v>20.154582999999999</v>
      </c>
      <c r="X24" s="289">
        <v>20.631443999999998</v>
      </c>
      <c r="Y24" s="289">
        <v>20.738980000000002</v>
      </c>
      <c r="Z24" s="289">
        <v>20.396183000000001</v>
      </c>
      <c r="AA24" s="289">
        <v>19.789279000000001</v>
      </c>
      <c r="AB24" s="289">
        <v>19.972377999999999</v>
      </c>
      <c r="AC24" s="289">
        <v>20.011388</v>
      </c>
      <c r="AD24" s="289">
        <v>20.155279</v>
      </c>
      <c r="AE24" s="289">
        <v>20.887834000000002</v>
      </c>
      <c r="AF24" s="289">
        <v>20.536577000000001</v>
      </c>
      <c r="AG24" s="289">
        <v>20.593178000000002</v>
      </c>
      <c r="AH24" s="289">
        <v>20.984949</v>
      </c>
      <c r="AI24" s="289">
        <v>20.356294999999999</v>
      </c>
      <c r="AJ24" s="289">
        <v>21.249372000000001</v>
      </c>
      <c r="AK24" s="289">
        <v>20.367203</v>
      </c>
      <c r="AL24" s="289">
        <v>20.615046</v>
      </c>
      <c r="AM24" s="289">
        <v>20.735623</v>
      </c>
      <c r="AN24" s="289">
        <v>20.225491999999999</v>
      </c>
      <c r="AO24" s="289">
        <v>19.949864000000002</v>
      </c>
      <c r="AP24" s="289">
        <v>20.212610000000002</v>
      </c>
      <c r="AQ24" s="289">
        <v>20.322932000000002</v>
      </c>
      <c r="AR24" s="289">
        <v>21.007194999999999</v>
      </c>
      <c r="AS24" s="289">
        <v>20.984271</v>
      </c>
      <c r="AT24" s="289">
        <v>21.195426000000001</v>
      </c>
      <c r="AU24" s="289">
        <v>20.720068000000001</v>
      </c>
      <c r="AV24" s="289">
        <v>20.846401</v>
      </c>
      <c r="AW24" s="289">
        <v>20.22701</v>
      </c>
      <c r="AX24" s="289">
        <v>20.391983979999999</v>
      </c>
      <c r="AY24" s="289">
        <v>20.413675789999999</v>
      </c>
      <c r="AZ24" s="355">
        <v>20.28276</v>
      </c>
      <c r="BA24" s="355">
        <v>20.195350000000001</v>
      </c>
      <c r="BB24" s="355">
        <v>20.415410000000001</v>
      </c>
      <c r="BC24" s="355">
        <v>20.522649999999999</v>
      </c>
      <c r="BD24" s="355">
        <v>20.87885</v>
      </c>
      <c r="BE24" s="355">
        <v>20.799430000000001</v>
      </c>
      <c r="BF24" s="355">
        <v>21.091200000000001</v>
      </c>
      <c r="BG24" s="355">
        <v>20.450299999999999</v>
      </c>
      <c r="BH24" s="355">
        <v>20.900729999999999</v>
      </c>
      <c r="BI24" s="355">
        <v>20.52393</v>
      </c>
      <c r="BJ24" s="355">
        <v>20.554390000000001</v>
      </c>
      <c r="BK24" s="355">
        <v>20.27394</v>
      </c>
      <c r="BL24" s="355">
        <v>20.348220000000001</v>
      </c>
      <c r="BM24" s="355">
        <v>20.350010000000001</v>
      </c>
      <c r="BN24" s="355">
        <v>20.626010000000001</v>
      </c>
      <c r="BO24" s="355">
        <v>20.744769999999999</v>
      </c>
      <c r="BP24" s="355">
        <v>21.09619</v>
      </c>
      <c r="BQ24" s="355">
        <v>20.805910000000001</v>
      </c>
      <c r="BR24" s="355">
        <v>21.111440000000002</v>
      </c>
      <c r="BS24" s="355">
        <v>20.467680000000001</v>
      </c>
      <c r="BT24" s="355">
        <v>20.903749999999999</v>
      </c>
      <c r="BU24" s="355">
        <v>20.55132</v>
      </c>
      <c r="BV24" s="355">
        <v>20.578230000000001</v>
      </c>
    </row>
    <row r="25" spans="1:74" ht="11.1" customHeight="1" x14ac:dyDescent="0.2">
      <c r="A25" s="323" t="s">
        <v>161</v>
      </c>
      <c r="B25" s="393" t="s">
        <v>943</v>
      </c>
      <c r="C25" s="289">
        <v>0.111141198</v>
      </c>
      <c r="D25" s="289">
        <v>0.108607353</v>
      </c>
      <c r="E25" s="289">
        <v>0.11498452000000001</v>
      </c>
      <c r="F25" s="289">
        <v>0.11600305700000001</v>
      </c>
      <c r="G25" s="289">
        <v>0.120407097</v>
      </c>
      <c r="H25" s="289">
        <v>0.12219074100000001</v>
      </c>
      <c r="I25" s="289">
        <v>0.13221121</v>
      </c>
      <c r="J25" s="289">
        <v>0.13241090699999999</v>
      </c>
      <c r="K25" s="289">
        <v>0.132939954</v>
      </c>
      <c r="L25" s="289">
        <v>0.12514842600000001</v>
      </c>
      <c r="M25" s="289">
        <v>0.123787856</v>
      </c>
      <c r="N25" s="289">
        <v>0.12537957899999999</v>
      </c>
      <c r="O25" s="289">
        <v>0.127535594</v>
      </c>
      <c r="P25" s="289">
        <v>0.124460431</v>
      </c>
      <c r="Q25" s="289">
        <v>0.13172532300000001</v>
      </c>
      <c r="R25" s="289">
        <v>0.13307712199999999</v>
      </c>
      <c r="S25" s="289">
        <v>0.13822894399999999</v>
      </c>
      <c r="T25" s="289">
        <v>0.14013912000000001</v>
      </c>
      <c r="U25" s="289">
        <v>0.15186427199999999</v>
      </c>
      <c r="V25" s="289">
        <v>0.15224569299999999</v>
      </c>
      <c r="W25" s="289">
        <v>0.15285200800000001</v>
      </c>
      <c r="X25" s="289">
        <v>0.144089787</v>
      </c>
      <c r="Y25" s="289">
        <v>0.142447447</v>
      </c>
      <c r="Z25" s="289">
        <v>0.14410173500000001</v>
      </c>
      <c r="AA25" s="289">
        <v>0.13175493399999999</v>
      </c>
      <c r="AB25" s="289">
        <v>0.12858221</v>
      </c>
      <c r="AC25" s="289">
        <v>0.13600727700000001</v>
      </c>
      <c r="AD25" s="289">
        <v>0.13749468300000001</v>
      </c>
      <c r="AE25" s="289">
        <v>0.14278158599999999</v>
      </c>
      <c r="AF25" s="289">
        <v>0.144714853</v>
      </c>
      <c r="AG25" s="289">
        <v>0.15683802699999999</v>
      </c>
      <c r="AH25" s="289">
        <v>0.15725262700000001</v>
      </c>
      <c r="AI25" s="289">
        <v>0.15787334</v>
      </c>
      <c r="AJ25" s="289">
        <v>0.14889244700000001</v>
      </c>
      <c r="AK25" s="289">
        <v>0.14719977100000001</v>
      </c>
      <c r="AL25" s="289">
        <v>0.14886585599999999</v>
      </c>
      <c r="AM25" s="289">
        <v>0.128778059</v>
      </c>
      <c r="AN25" s="289">
        <v>0.126902295</v>
      </c>
      <c r="AO25" s="289">
        <v>0.14746669800000001</v>
      </c>
      <c r="AP25" s="289">
        <v>0.12264751</v>
      </c>
      <c r="AQ25" s="289">
        <v>0.14068523499999999</v>
      </c>
      <c r="AR25" s="289">
        <v>0.13863255399999999</v>
      </c>
      <c r="AS25" s="289">
        <v>0.143546701</v>
      </c>
      <c r="AT25" s="289">
        <v>0.14905012100000001</v>
      </c>
      <c r="AU25" s="289">
        <v>0.141091512</v>
      </c>
      <c r="AV25" s="289">
        <v>0.152263027</v>
      </c>
      <c r="AW25" s="289">
        <v>0.14308083299999999</v>
      </c>
      <c r="AX25" s="289">
        <v>0.13272745499999999</v>
      </c>
      <c r="AY25" s="289">
        <v>0.12670242500000001</v>
      </c>
      <c r="AZ25" s="355">
        <v>0.104867694</v>
      </c>
      <c r="BA25" s="355">
        <v>0.125034654</v>
      </c>
      <c r="BB25" s="355">
        <v>0.10068994000000001</v>
      </c>
      <c r="BC25" s="355">
        <v>0.118382261</v>
      </c>
      <c r="BD25" s="355">
        <v>0.116364468</v>
      </c>
      <c r="BE25" s="355">
        <v>0.121186796</v>
      </c>
      <c r="BF25" s="355">
        <v>0.12658572700000001</v>
      </c>
      <c r="BG25" s="355">
        <v>0.118775778</v>
      </c>
      <c r="BH25" s="355">
        <v>0.12975710100000001</v>
      </c>
      <c r="BI25" s="355">
        <v>0.12074924500000001</v>
      </c>
      <c r="BJ25" s="355">
        <v>0.11058391099999999</v>
      </c>
      <c r="BK25" s="355">
        <v>0.11535042299999999</v>
      </c>
      <c r="BL25" s="355">
        <v>0.11354241900000001</v>
      </c>
      <c r="BM25" s="355">
        <v>0.133450499</v>
      </c>
      <c r="BN25" s="355">
        <v>0.109414841</v>
      </c>
      <c r="BO25" s="355">
        <v>0.12688217700000001</v>
      </c>
      <c r="BP25" s="355">
        <v>0.12488711</v>
      </c>
      <c r="BQ25" s="355">
        <v>0.12964962899999999</v>
      </c>
      <c r="BR25" s="355">
        <v>0.134980499</v>
      </c>
      <c r="BS25" s="355">
        <v>0.12726738200000001</v>
      </c>
      <c r="BT25" s="355">
        <v>0.13812482100000001</v>
      </c>
      <c r="BU25" s="355">
        <v>0.12923052300000001</v>
      </c>
      <c r="BV25" s="355">
        <v>0.11918767500000001</v>
      </c>
    </row>
    <row r="26" spans="1:74" ht="11.1" customHeight="1" x14ac:dyDescent="0.2">
      <c r="A26" s="323" t="s">
        <v>165</v>
      </c>
      <c r="B26" s="393" t="s">
        <v>937</v>
      </c>
      <c r="C26" s="289">
        <v>6.1219000000000001</v>
      </c>
      <c r="D26" s="289">
        <v>6.2336</v>
      </c>
      <c r="E26" s="289">
        <v>6.2843</v>
      </c>
      <c r="F26" s="289">
        <v>6.1445999999999996</v>
      </c>
      <c r="G26" s="289">
        <v>6.3231000000000002</v>
      </c>
      <c r="H26" s="289">
        <v>6.0951000000000004</v>
      </c>
      <c r="I26" s="289">
        <v>6.2321999999999997</v>
      </c>
      <c r="J26" s="289">
        <v>6.3068999999999997</v>
      </c>
      <c r="K26" s="289">
        <v>6.0933000000000002</v>
      </c>
      <c r="L26" s="289">
        <v>6.0083000000000002</v>
      </c>
      <c r="M26" s="289">
        <v>6.2792000000000003</v>
      </c>
      <c r="N26" s="289">
        <v>6.5262000000000002</v>
      </c>
      <c r="O26" s="289">
        <v>6.1185999999999998</v>
      </c>
      <c r="P26" s="289">
        <v>6.2805999999999997</v>
      </c>
      <c r="Q26" s="289">
        <v>6.3517999999999999</v>
      </c>
      <c r="R26" s="289">
        <v>5.9185999999999996</v>
      </c>
      <c r="S26" s="289">
        <v>6.0780000000000003</v>
      </c>
      <c r="T26" s="289">
        <v>6.0519999999999996</v>
      </c>
      <c r="U26" s="289">
        <v>6.1623999999999999</v>
      </c>
      <c r="V26" s="289">
        <v>6.1520999999999999</v>
      </c>
      <c r="W26" s="289">
        <v>6.0965999999999996</v>
      </c>
      <c r="X26" s="289">
        <v>6.0831999999999997</v>
      </c>
      <c r="Y26" s="289">
        <v>6.3213999999999997</v>
      </c>
      <c r="Z26" s="289">
        <v>6.2727000000000004</v>
      </c>
      <c r="AA26" s="289">
        <v>6.2557999999999998</v>
      </c>
      <c r="AB26" s="289">
        <v>6.3182999999999998</v>
      </c>
      <c r="AC26" s="289">
        <v>6.2676999999999996</v>
      </c>
      <c r="AD26" s="289">
        <v>6.2351999999999999</v>
      </c>
      <c r="AE26" s="289">
        <v>6.2950999999999997</v>
      </c>
      <c r="AF26" s="289">
        <v>6.3320999999999996</v>
      </c>
      <c r="AG26" s="289">
        <v>6.1703999999999999</v>
      </c>
      <c r="AH26" s="289">
        <v>6.3535000000000004</v>
      </c>
      <c r="AI26" s="289">
        <v>6.2526000000000002</v>
      </c>
      <c r="AJ26" s="289">
        <v>6.3323999999999998</v>
      </c>
      <c r="AK26" s="289">
        <v>6.2858000000000001</v>
      </c>
      <c r="AL26" s="289">
        <v>6.2096999999999998</v>
      </c>
      <c r="AM26" s="289">
        <v>6.0068999999999999</v>
      </c>
      <c r="AN26" s="289">
        <v>6.2405999999999997</v>
      </c>
      <c r="AO26" s="289">
        <v>6.1021000000000001</v>
      </c>
      <c r="AP26" s="289">
        <v>6.2037000000000004</v>
      </c>
      <c r="AQ26" s="289">
        <v>6.0251000000000001</v>
      </c>
      <c r="AR26" s="289">
        <v>6.1105999999999998</v>
      </c>
      <c r="AS26" s="289">
        <v>6.3254000000000001</v>
      </c>
      <c r="AT26" s="289">
        <v>6.0659999999999998</v>
      </c>
      <c r="AU26" s="289">
        <v>6.2195999999999998</v>
      </c>
      <c r="AV26" s="289">
        <v>6.0984999999999996</v>
      </c>
      <c r="AW26" s="289">
        <v>6.3274694939999998</v>
      </c>
      <c r="AX26" s="289">
        <v>6.3699747350000004</v>
      </c>
      <c r="AY26" s="289">
        <v>6.2100240710000003</v>
      </c>
      <c r="AZ26" s="355">
        <v>6.3735799699999998</v>
      </c>
      <c r="BA26" s="355">
        <v>6.2218137420000001</v>
      </c>
      <c r="BB26" s="355">
        <v>6.2118055620000003</v>
      </c>
      <c r="BC26" s="355">
        <v>6.2305541770000001</v>
      </c>
      <c r="BD26" s="355">
        <v>6.2588296730000001</v>
      </c>
      <c r="BE26" s="355">
        <v>6.243635244</v>
      </c>
      <c r="BF26" s="355">
        <v>6.3122748130000002</v>
      </c>
      <c r="BG26" s="355">
        <v>6.1678222539999998</v>
      </c>
      <c r="BH26" s="355">
        <v>6.1607936260000002</v>
      </c>
      <c r="BI26" s="355">
        <v>6.3408490149999999</v>
      </c>
      <c r="BJ26" s="355">
        <v>6.3836498539999997</v>
      </c>
      <c r="BK26" s="355">
        <v>6.257426046</v>
      </c>
      <c r="BL26" s="355">
        <v>6.4223964540000003</v>
      </c>
      <c r="BM26" s="355">
        <v>6.2706253040000002</v>
      </c>
      <c r="BN26" s="355">
        <v>6.2203504829999998</v>
      </c>
      <c r="BO26" s="355">
        <v>6.2394537630000002</v>
      </c>
      <c r="BP26" s="355">
        <v>6.2576219550000003</v>
      </c>
      <c r="BQ26" s="355">
        <v>6.252154226</v>
      </c>
      <c r="BR26" s="355">
        <v>6.3106404429999996</v>
      </c>
      <c r="BS26" s="355">
        <v>6.1663944930000003</v>
      </c>
      <c r="BT26" s="355">
        <v>6.1595843859999997</v>
      </c>
      <c r="BU26" s="355">
        <v>6.3499519370000002</v>
      </c>
      <c r="BV26" s="355">
        <v>6.4317885119999998</v>
      </c>
    </row>
    <row r="27" spans="1:74" s="272" customFormat="1" ht="11.1" customHeight="1" x14ac:dyDescent="0.2">
      <c r="A27" s="395" t="s">
        <v>172</v>
      </c>
      <c r="B27" s="392" t="s">
        <v>936</v>
      </c>
      <c r="C27" s="105">
        <v>52.558779190000003</v>
      </c>
      <c r="D27" s="105">
        <v>53.647979309999997</v>
      </c>
      <c r="E27" s="105">
        <v>52.877675269999997</v>
      </c>
      <c r="F27" s="105">
        <v>53.227019069999997</v>
      </c>
      <c r="G27" s="105">
        <v>54.036993580000001</v>
      </c>
      <c r="H27" s="105">
        <v>54.663139520000001</v>
      </c>
      <c r="I27" s="105">
        <v>54.292446609999999</v>
      </c>
      <c r="J27" s="105">
        <v>54.029373219999997</v>
      </c>
      <c r="K27" s="105">
        <v>54.71217755</v>
      </c>
      <c r="L27" s="105">
        <v>53.578198890000003</v>
      </c>
      <c r="M27" s="105">
        <v>54.153076050000003</v>
      </c>
      <c r="N27" s="105">
        <v>54.786788780000002</v>
      </c>
      <c r="O27" s="105">
        <v>53.747496529999999</v>
      </c>
      <c r="P27" s="105">
        <v>55.150000599999998</v>
      </c>
      <c r="Q27" s="105">
        <v>54.943527979999999</v>
      </c>
      <c r="R27" s="105">
        <v>55.32649919</v>
      </c>
      <c r="S27" s="105">
        <v>55.780732030000003</v>
      </c>
      <c r="T27" s="105">
        <v>56.328951969999999</v>
      </c>
      <c r="U27" s="105">
        <v>55.890763489999998</v>
      </c>
      <c r="V27" s="105">
        <v>55.532683519999999</v>
      </c>
      <c r="W27" s="105">
        <v>56.192190119999999</v>
      </c>
      <c r="X27" s="105">
        <v>55.04987457</v>
      </c>
      <c r="Y27" s="105">
        <v>55.811034030000002</v>
      </c>
      <c r="Z27" s="105">
        <v>56.41015281</v>
      </c>
      <c r="AA27" s="105">
        <v>54.973090839999998</v>
      </c>
      <c r="AB27" s="105">
        <v>56.385775629999998</v>
      </c>
      <c r="AC27" s="105">
        <v>56.186040339999998</v>
      </c>
      <c r="AD27" s="105">
        <v>56.465089300000002</v>
      </c>
      <c r="AE27" s="105">
        <v>56.903859060000002</v>
      </c>
      <c r="AF27" s="105">
        <v>57.445382649999999</v>
      </c>
      <c r="AG27" s="105">
        <v>57.203117849999998</v>
      </c>
      <c r="AH27" s="105">
        <v>56.499619780000003</v>
      </c>
      <c r="AI27" s="105">
        <v>57.045402549999999</v>
      </c>
      <c r="AJ27" s="105">
        <v>56.239231259999997</v>
      </c>
      <c r="AK27" s="105">
        <v>57.075061470000001</v>
      </c>
      <c r="AL27" s="105">
        <v>57.493220319999999</v>
      </c>
      <c r="AM27" s="105">
        <v>56.219733660000003</v>
      </c>
      <c r="AN27" s="105">
        <v>57.129358949999997</v>
      </c>
      <c r="AO27" s="105">
        <v>56.876964700000002</v>
      </c>
      <c r="AP27" s="105">
        <v>57.319850459999998</v>
      </c>
      <c r="AQ27" s="105">
        <v>57.990758059999997</v>
      </c>
      <c r="AR27" s="105">
        <v>58.6481523</v>
      </c>
      <c r="AS27" s="105">
        <v>58.115343709999998</v>
      </c>
      <c r="AT27" s="105">
        <v>57.733804579999997</v>
      </c>
      <c r="AU27" s="105">
        <v>58.522290609999999</v>
      </c>
      <c r="AV27" s="105">
        <v>57.39704751</v>
      </c>
      <c r="AW27" s="105">
        <v>58.455518169999998</v>
      </c>
      <c r="AX27" s="105">
        <v>59.087965269999998</v>
      </c>
      <c r="AY27" s="105">
        <v>57.422838470000002</v>
      </c>
      <c r="AZ27" s="388">
        <v>58.320679499999997</v>
      </c>
      <c r="BA27" s="388">
        <v>57.89735658</v>
      </c>
      <c r="BB27" s="388">
        <v>58.713692899999998</v>
      </c>
      <c r="BC27" s="388">
        <v>59.034577519999999</v>
      </c>
      <c r="BD27" s="388">
        <v>59.773835089999999</v>
      </c>
      <c r="BE27" s="388">
        <v>59.31380523</v>
      </c>
      <c r="BF27" s="388">
        <v>58.892277389999997</v>
      </c>
      <c r="BG27" s="388">
        <v>59.709768359999998</v>
      </c>
      <c r="BH27" s="388">
        <v>58.28330717</v>
      </c>
      <c r="BI27" s="388">
        <v>59.396558450000001</v>
      </c>
      <c r="BJ27" s="388">
        <v>60.172955350000002</v>
      </c>
      <c r="BK27" s="388">
        <v>58.44466336</v>
      </c>
      <c r="BL27" s="388">
        <v>59.560321109999997</v>
      </c>
      <c r="BM27" s="388">
        <v>59.159170500000002</v>
      </c>
      <c r="BN27" s="388">
        <v>60.002663900000002</v>
      </c>
      <c r="BO27" s="388">
        <v>60.331123490000003</v>
      </c>
      <c r="BP27" s="388">
        <v>61.026585420000004</v>
      </c>
      <c r="BQ27" s="388">
        <v>60.45684979</v>
      </c>
      <c r="BR27" s="388">
        <v>60.023388140000002</v>
      </c>
      <c r="BS27" s="388">
        <v>60.880153569999997</v>
      </c>
      <c r="BT27" s="388">
        <v>59.532922890000002</v>
      </c>
      <c r="BU27" s="388">
        <v>60.678365059999997</v>
      </c>
      <c r="BV27" s="388">
        <v>61.472260779999999</v>
      </c>
    </row>
    <row r="28" spans="1:74" ht="11.1" customHeight="1" x14ac:dyDescent="0.2">
      <c r="A28" s="323" t="s">
        <v>169</v>
      </c>
      <c r="B28" s="393" t="s">
        <v>944</v>
      </c>
      <c r="C28" s="289">
        <v>15.30272087</v>
      </c>
      <c r="D28" s="289">
        <v>15.49201272</v>
      </c>
      <c r="E28" s="289">
        <v>14.82971927</v>
      </c>
      <c r="F28" s="289">
        <v>15.12798742</v>
      </c>
      <c r="G28" s="289">
        <v>15.260764569999999</v>
      </c>
      <c r="H28" s="289">
        <v>15.165953590000001</v>
      </c>
      <c r="I28" s="289">
        <v>15.15402153</v>
      </c>
      <c r="J28" s="289">
        <v>14.76007764</v>
      </c>
      <c r="K28" s="289">
        <v>15.621466829999999</v>
      </c>
      <c r="L28" s="289">
        <v>14.68407128</v>
      </c>
      <c r="M28" s="289">
        <v>15.46239424</v>
      </c>
      <c r="N28" s="289">
        <v>15.95424038</v>
      </c>
      <c r="O28" s="289">
        <v>15.635659459999999</v>
      </c>
      <c r="P28" s="289">
        <v>16.109900119999999</v>
      </c>
      <c r="Q28" s="289">
        <v>16.01307688</v>
      </c>
      <c r="R28" s="289">
        <v>16.347110480000001</v>
      </c>
      <c r="S28" s="289">
        <v>16.112441279999999</v>
      </c>
      <c r="T28" s="289">
        <v>15.93146795</v>
      </c>
      <c r="U28" s="289">
        <v>15.86948207</v>
      </c>
      <c r="V28" s="289">
        <v>15.38365812</v>
      </c>
      <c r="W28" s="289">
        <v>16.219844949999999</v>
      </c>
      <c r="X28" s="289">
        <v>15.27041631</v>
      </c>
      <c r="Y28" s="289">
        <v>16.230045239999999</v>
      </c>
      <c r="Z28" s="289">
        <v>16.68496713</v>
      </c>
      <c r="AA28" s="289">
        <v>16.01694303</v>
      </c>
      <c r="AB28" s="289">
        <v>16.50274829</v>
      </c>
      <c r="AC28" s="289">
        <v>16.40356396</v>
      </c>
      <c r="AD28" s="289">
        <v>16.745743149999999</v>
      </c>
      <c r="AE28" s="289">
        <v>16.50535142</v>
      </c>
      <c r="AF28" s="289">
        <v>16.31996496</v>
      </c>
      <c r="AG28" s="289">
        <v>16.256467520000001</v>
      </c>
      <c r="AH28" s="289">
        <v>15.758796500000001</v>
      </c>
      <c r="AI28" s="289">
        <v>16.61537418</v>
      </c>
      <c r="AJ28" s="289">
        <v>15.64279324</v>
      </c>
      <c r="AK28" s="289">
        <v>16.62582321</v>
      </c>
      <c r="AL28" s="289">
        <v>17.09183861</v>
      </c>
      <c r="AM28" s="289">
        <v>16.253714129999999</v>
      </c>
      <c r="AN28" s="289">
        <v>16.653564589999998</v>
      </c>
      <c r="AO28" s="289">
        <v>16.403014039999999</v>
      </c>
      <c r="AP28" s="289">
        <v>16.765474739999998</v>
      </c>
      <c r="AQ28" s="289">
        <v>16.644903230000001</v>
      </c>
      <c r="AR28" s="289">
        <v>16.664384800000001</v>
      </c>
      <c r="AS28" s="289">
        <v>16.42477646</v>
      </c>
      <c r="AT28" s="289">
        <v>15.943411680000001</v>
      </c>
      <c r="AU28" s="289">
        <v>17.007172010000001</v>
      </c>
      <c r="AV28" s="289">
        <v>15.87099368</v>
      </c>
      <c r="AW28" s="289">
        <v>17.021864239999999</v>
      </c>
      <c r="AX28" s="289">
        <v>17.562410419999999</v>
      </c>
      <c r="AY28" s="289">
        <v>16.668720149999999</v>
      </c>
      <c r="AZ28" s="355">
        <v>16.954443099999999</v>
      </c>
      <c r="BA28" s="355">
        <v>16.596536459999999</v>
      </c>
      <c r="BB28" s="355">
        <v>17.181318189999999</v>
      </c>
      <c r="BC28" s="355">
        <v>16.721291709999999</v>
      </c>
      <c r="BD28" s="355">
        <v>16.792231300000001</v>
      </c>
      <c r="BE28" s="355">
        <v>16.638462539999999</v>
      </c>
      <c r="BF28" s="355">
        <v>16.082674579999999</v>
      </c>
      <c r="BG28" s="355">
        <v>17.233079320000002</v>
      </c>
      <c r="BH28" s="355">
        <v>15.952582789999999</v>
      </c>
      <c r="BI28" s="355">
        <v>17.14087649</v>
      </c>
      <c r="BJ28" s="355">
        <v>17.781591370000001</v>
      </c>
      <c r="BK28" s="355">
        <v>16.777042890000001</v>
      </c>
      <c r="BL28" s="355">
        <v>17.068711610000001</v>
      </c>
      <c r="BM28" s="355">
        <v>16.703357100000002</v>
      </c>
      <c r="BN28" s="355">
        <v>17.414638530000001</v>
      </c>
      <c r="BO28" s="355">
        <v>16.94503911</v>
      </c>
      <c r="BP28" s="355">
        <v>17.01745493</v>
      </c>
      <c r="BQ28" s="355">
        <v>16.860486309999999</v>
      </c>
      <c r="BR28" s="355">
        <v>16.293132660000001</v>
      </c>
      <c r="BS28" s="355">
        <v>17.467476779999998</v>
      </c>
      <c r="BT28" s="355">
        <v>16.16033371</v>
      </c>
      <c r="BU28" s="355">
        <v>17.37335526</v>
      </c>
      <c r="BV28" s="355">
        <v>18.027403110000002</v>
      </c>
    </row>
    <row r="29" spans="1:74" ht="11.1" customHeight="1" x14ac:dyDescent="0.2">
      <c r="A29" s="323" t="s">
        <v>167</v>
      </c>
      <c r="B29" s="393" t="s">
        <v>945</v>
      </c>
      <c r="C29" s="289">
        <v>4.6102742780000003</v>
      </c>
      <c r="D29" s="289">
        <v>4.8515067749999998</v>
      </c>
      <c r="E29" s="289">
        <v>4.740174562</v>
      </c>
      <c r="F29" s="289">
        <v>4.665283627</v>
      </c>
      <c r="G29" s="289">
        <v>4.8054157450000003</v>
      </c>
      <c r="H29" s="289">
        <v>5.0099369490000001</v>
      </c>
      <c r="I29" s="289">
        <v>5.0756734469999998</v>
      </c>
      <c r="J29" s="289">
        <v>5.1978778529999996</v>
      </c>
      <c r="K29" s="289">
        <v>5.1027604880000004</v>
      </c>
      <c r="L29" s="289">
        <v>4.9219993110000004</v>
      </c>
      <c r="M29" s="289">
        <v>4.9906850130000002</v>
      </c>
      <c r="N29" s="289">
        <v>5.0363857080000001</v>
      </c>
      <c r="O29" s="289">
        <v>4.6511382909999996</v>
      </c>
      <c r="P29" s="289">
        <v>4.8919538549999997</v>
      </c>
      <c r="Q29" s="289">
        <v>4.7808198849999997</v>
      </c>
      <c r="R29" s="289">
        <v>4.7063575139999996</v>
      </c>
      <c r="S29" s="289">
        <v>4.8462470260000003</v>
      </c>
      <c r="T29" s="289">
        <v>5.0504159099999999</v>
      </c>
      <c r="U29" s="289">
        <v>5.116123312</v>
      </c>
      <c r="V29" s="289">
        <v>5.2381187450000004</v>
      </c>
      <c r="W29" s="289">
        <v>5.1431681720000002</v>
      </c>
      <c r="X29" s="289">
        <v>4.963084898</v>
      </c>
      <c r="Y29" s="289">
        <v>5.0316526509999999</v>
      </c>
      <c r="Z29" s="289">
        <v>5.0772731560000004</v>
      </c>
      <c r="AA29" s="289">
        <v>4.7467304879999999</v>
      </c>
      <c r="AB29" s="289">
        <v>4.9936612560000002</v>
      </c>
      <c r="AC29" s="289">
        <v>4.8796970770000003</v>
      </c>
      <c r="AD29" s="289">
        <v>4.8035221870000004</v>
      </c>
      <c r="AE29" s="289">
        <v>4.946963609</v>
      </c>
      <c r="AF29" s="289">
        <v>5.1563152150000002</v>
      </c>
      <c r="AG29" s="289">
        <v>5.2237719150000004</v>
      </c>
      <c r="AH29" s="289">
        <v>5.3488618729999997</v>
      </c>
      <c r="AI29" s="289">
        <v>5.2514956919999998</v>
      </c>
      <c r="AJ29" s="289">
        <v>5.0670124149999998</v>
      </c>
      <c r="AK29" s="289">
        <v>5.1373193449999999</v>
      </c>
      <c r="AL29" s="289">
        <v>5.1841049349999997</v>
      </c>
      <c r="AM29" s="289">
        <v>4.7164144720000003</v>
      </c>
      <c r="AN29" s="289">
        <v>4.9812519030000004</v>
      </c>
      <c r="AO29" s="289">
        <v>4.8438341090000003</v>
      </c>
      <c r="AP29" s="289">
        <v>4.8164926010000002</v>
      </c>
      <c r="AQ29" s="289">
        <v>4.9809698310000003</v>
      </c>
      <c r="AR29" s="289">
        <v>5.1951098230000001</v>
      </c>
      <c r="AS29" s="289">
        <v>5.2747852420000001</v>
      </c>
      <c r="AT29" s="289">
        <v>5.3930628780000003</v>
      </c>
      <c r="AU29" s="289">
        <v>5.2790104859999998</v>
      </c>
      <c r="AV29" s="289">
        <v>5.1651630429999997</v>
      </c>
      <c r="AW29" s="289">
        <v>5.2085224090000004</v>
      </c>
      <c r="AX29" s="289">
        <v>5.236783204</v>
      </c>
      <c r="AY29" s="289">
        <v>4.7029527330000001</v>
      </c>
      <c r="AZ29" s="355">
        <v>4.9696927149999999</v>
      </c>
      <c r="BA29" s="355">
        <v>4.8313598860000004</v>
      </c>
      <c r="BB29" s="355">
        <v>4.8039867000000003</v>
      </c>
      <c r="BC29" s="355">
        <v>4.9695077999999997</v>
      </c>
      <c r="BD29" s="355">
        <v>5.1850471970000003</v>
      </c>
      <c r="BE29" s="355">
        <v>5.2652836450000002</v>
      </c>
      <c r="BF29" s="355">
        <v>5.3843183620000001</v>
      </c>
      <c r="BG29" s="355">
        <v>5.2695565200000001</v>
      </c>
      <c r="BH29" s="355">
        <v>5.155293167</v>
      </c>
      <c r="BI29" s="355">
        <v>5.1988508790000001</v>
      </c>
      <c r="BJ29" s="355">
        <v>5.227138396</v>
      </c>
      <c r="BK29" s="355">
        <v>4.710064687</v>
      </c>
      <c r="BL29" s="355">
        <v>4.9800807650000003</v>
      </c>
      <c r="BM29" s="355">
        <v>4.8400006839999996</v>
      </c>
      <c r="BN29" s="355">
        <v>4.8121811360000004</v>
      </c>
      <c r="BO29" s="355">
        <v>4.9798272519999998</v>
      </c>
      <c r="BP29" s="355">
        <v>5.198106815</v>
      </c>
      <c r="BQ29" s="355">
        <v>5.279336314</v>
      </c>
      <c r="BR29" s="355">
        <v>5.3998949410000003</v>
      </c>
      <c r="BS29" s="355">
        <v>5.2836501140000003</v>
      </c>
      <c r="BT29" s="355">
        <v>5.1677145869999999</v>
      </c>
      <c r="BU29" s="355">
        <v>5.2118829340000001</v>
      </c>
      <c r="BV29" s="355">
        <v>5.2406357720000001</v>
      </c>
    </row>
    <row r="30" spans="1:74" ht="11.1" customHeight="1" x14ac:dyDescent="0.2">
      <c r="A30" s="323" t="s">
        <v>168</v>
      </c>
      <c r="B30" s="393" t="s">
        <v>941</v>
      </c>
      <c r="C30" s="289">
        <v>0.725729136</v>
      </c>
      <c r="D30" s="289">
        <v>0.74738000400000004</v>
      </c>
      <c r="E30" s="289">
        <v>0.75390521700000002</v>
      </c>
      <c r="F30" s="289">
        <v>0.76231382800000003</v>
      </c>
      <c r="G30" s="289">
        <v>0.78460917799999996</v>
      </c>
      <c r="H30" s="289">
        <v>0.78087950699999997</v>
      </c>
      <c r="I30" s="289">
        <v>0.79045208300000003</v>
      </c>
      <c r="J30" s="289">
        <v>0.79433556000000005</v>
      </c>
      <c r="K30" s="289">
        <v>0.79216755299999997</v>
      </c>
      <c r="L30" s="289">
        <v>0.81349656400000003</v>
      </c>
      <c r="M30" s="289">
        <v>0.80163890400000004</v>
      </c>
      <c r="N30" s="289">
        <v>0.76809697600000004</v>
      </c>
      <c r="O30" s="289">
        <v>0.74527875300000002</v>
      </c>
      <c r="P30" s="289">
        <v>0.76830330099999999</v>
      </c>
      <c r="Q30" s="289">
        <v>0.77512238099999997</v>
      </c>
      <c r="R30" s="289">
        <v>0.78503721100000001</v>
      </c>
      <c r="S30" s="289">
        <v>0.80860786299999998</v>
      </c>
      <c r="T30" s="289">
        <v>0.80480739800000001</v>
      </c>
      <c r="U30" s="289">
        <v>0.81622078600000003</v>
      </c>
      <c r="V30" s="289">
        <v>0.82042666900000005</v>
      </c>
      <c r="W30" s="289">
        <v>0.81790855799999995</v>
      </c>
      <c r="X30" s="289">
        <v>0.83934458700000003</v>
      </c>
      <c r="Y30" s="289">
        <v>0.82686278899999999</v>
      </c>
      <c r="Z30" s="289">
        <v>0.79130634600000005</v>
      </c>
      <c r="AA30" s="289">
        <v>0.74644199099999997</v>
      </c>
      <c r="AB30" s="289">
        <v>0.76931243999999999</v>
      </c>
      <c r="AC30" s="289">
        <v>0.77528581699999999</v>
      </c>
      <c r="AD30" s="289">
        <v>0.78389495300000001</v>
      </c>
      <c r="AE30" s="289">
        <v>0.80703429299999996</v>
      </c>
      <c r="AF30" s="289">
        <v>0.80430805000000005</v>
      </c>
      <c r="AG30" s="289">
        <v>0.81387702699999998</v>
      </c>
      <c r="AH30" s="289">
        <v>0.81817696500000003</v>
      </c>
      <c r="AI30" s="289">
        <v>0.81485982599999995</v>
      </c>
      <c r="AJ30" s="289">
        <v>0.837190298</v>
      </c>
      <c r="AK30" s="289">
        <v>0.82517872299999995</v>
      </c>
      <c r="AL30" s="289">
        <v>0.79060667600000001</v>
      </c>
      <c r="AM30" s="289">
        <v>0.74790229100000005</v>
      </c>
      <c r="AN30" s="289">
        <v>0.77174148099999995</v>
      </c>
      <c r="AO30" s="289">
        <v>0.78077493099999995</v>
      </c>
      <c r="AP30" s="289">
        <v>0.78544657100000004</v>
      </c>
      <c r="AQ30" s="289">
        <v>0.80720895000000004</v>
      </c>
      <c r="AR30" s="289">
        <v>0.80748057699999998</v>
      </c>
      <c r="AS30" s="289">
        <v>0.81632931399999997</v>
      </c>
      <c r="AT30" s="289">
        <v>0.81570542199999996</v>
      </c>
      <c r="AU30" s="289">
        <v>0.81637869799999996</v>
      </c>
      <c r="AV30" s="289" t="s">
        <v>1339</v>
      </c>
      <c r="AW30" s="289">
        <v>0.82404148099999996</v>
      </c>
      <c r="AX30" s="289">
        <v>0.79215148400000002</v>
      </c>
      <c r="AY30" s="289">
        <v>0.749661617</v>
      </c>
      <c r="AZ30" s="355">
        <v>0.77355688499999997</v>
      </c>
      <c r="BA30" s="355">
        <v>0.78261158500000005</v>
      </c>
      <c r="BB30" s="355">
        <v>0.78729421399999999</v>
      </c>
      <c r="BC30" s="355">
        <v>0.809107786</v>
      </c>
      <c r="BD30" s="355">
        <v>0.80938005199999996</v>
      </c>
      <c r="BE30" s="355">
        <v>0.81824960400000002</v>
      </c>
      <c r="BF30" s="355">
        <v>0.81762424499999997</v>
      </c>
      <c r="BG30" s="355">
        <v>0.81829910400000005</v>
      </c>
      <c r="BH30" s="355">
        <v>0.83742809699999998</v>
      </c>
      <c r="BI30" s="355">
        <v>0.82597991199999998</v>
      </c>
      <c r="BJ30" s="355">
        <v>0.794014899</v>
      </c>
      <c r="BK30" s="355">
        <v>0.75104888599999997</v>
      </c>
      <c r="BL30" s="355">
        <v>0.77498837300000001</v>
      </c>
      <c r="BM30" s="355">
        <v>0.78405982799999996</v>
      </c>
      <c r="BN30" s="355">
        <v>0.78875112300000005</v>
      </c>
      <c r="BO30" s="355">
        <v>0.81060506099999996</v>
      </c>
      <c r="BP30" s="355">
        <v>0.81087783099999999</v>
      </c>
      <c r="BQ30" s="355">
        <v>0.81976379600000004</v>
      </c>
      <c r="BR30" s="355">
        <v>0.81913727999999997</v>
      </c>
      <c r="BS30" s="355">
        <v>0.81981338800000003</v>
      </c>
      <c r="BT30" s="355">
        <v>0.83897778000000001</v>
      </c>
      <c r="BU30" s="355">
        <v>0.82750840999999997</v>
      </c>
      <c r="BV30" s="355">
        <v>0.79548424500000003</v>
      </c>
    </row>
    <row r="31" spans="1:74" ht="11.1" customHeight="1" x14ac:dyDescent="0.2">
      <c r="A31" s="323" t="s">
        <v>170</v>
      </c>
      <c r="B31" s="393" t="s">
        <v>946</v>
      </c>
      <c r="C31" s="289">
        <v>13.27973969</v>
      </c>
      <c r="D31" s="289">
        <v>13.67046747</v>
      </c>
      <c r="E31" s="289">
        <v>13.63008125</v>
      </c>
      <c r="F31" s="289">
        <v>13.57781619</v>
      </c>
      <c r="G31" s="289">
        <v>13.64582983</v>
      </c>
      <c r="H31" s="289">
        <v>13.565339829999999</v>
      </c>
      <c r="I31" s="289">
        <v>13.28559928</v>
      </c>
      <c r="J31" s="289">
        <v>13.171905799999999</v>
      </c>
      <c r="K31" s="289">
        <v>13.25661397</v>
      </c>
      <c r="L31" s="289">
        <v>13.41251364</v>
      </c>
      <c r="M31" s="289">
        <v>13.632041259999999</v>
      </c>
      <c r="N31" s="289">
        <v>13.688613780000001</v>
      </c>
      <c r="O31" s="289">
        <v>13.777401530000001</v>
      </c>
      <c r="P31" s="289">
        <v>14.187205990000001</v>
      </c>
      <c r="Q31" s="289">
        <v>14.145038250000001</v>
      </c>
      <c r="R31" s="289">
        <v>14.089375130000001</v>
      </c>
      <c r="S31" s="289">
        <v>14.16100621</v>
      </c>
      <c r="T31" s="289">
        <v>14.07625234</v>
      </c>
      <c r="U31" s="289">
        <v>13.78340062</v>
      </c>
      <c r="V31" s="289">
        <v>13.664222759999999</v>
      </c>
      <c r="W31" s="289">
        <v>13.753029509999999</v>
      </c>
      <c r="X31" s="289">
        <v>13.915077719999999</v>
      </c>
      <c r="Y31" s="289">
        <v>14.14526513</v>
      </c>
      <c r="Z31" s="289">
        <v>14.204611099999999</v>
      </c>
      <c r="AA31" s="289">
        <v>14.28474804</v>
      </c>
      <c r="AB31" s="289">
        <v>14.68313934</v>
      </c>
      <c r="AC31" s="289">
        <v>14.64949305</v>
      </c>
      <c r="AD31" s="289">
        <v>14.48558998</v>
      </c>
      <c r="AE31" s="289">
        <v>14.539396630000001</v>
      </c>
      <c r="AF31" s="289">
        <v>14.441183199999999</v>
      </c>
      <c r="AG31" s="289">
        <v>14.34838875</v>
      </c>
      <c r="AH31" s="289">
        <v>13.88690937</v>
      </c>
      <c r="AI31" s="289">
        <v>13.84539985</v>
      </c>
      <c r="AJ31" s="289">
        <v>14.37174304</v>
      </c>
      <c r="AK31" s="289">
        <v>14.66032959</v>
      </c>
      <c r="AL31" s="289">
        <v>14.524526910000001</v>
      </c>
      <c r="AM31" s="289">
        <v>14.88351724</v>
      </c>
      <c r="AN31" s="289">
        <v>14.88475446</v>
      </c>
      <c r="AO31" s="289">
        <v>14.94297984</v>
      </c>
      <c r="AP31" s="289">
        <v>14.87795567</v>
      </c>
      <c r="AQ31" s="289">
        <v>15.050911230000001</v>
      </c>
      <c r="AR31" s="289">
        <v>14.80638841</v>
      </c>
      <c r="AS31" s="289">
        <v>14.56612045</v>
      </c>
      <c r="AT31" s="289">
        <v>14.409554979999999</v>
      </c>
      <c r="AU31" s="289">
        <v>14.45300327</v>
      </c>
      <c r="AV31" s="289">
        <v>14.87155592</v>
      </c>
      <c r="AW31" s="289">
        <v>15.19026764</v>
      </c>
      <c r="AX31" s="289">
        <v>15.231226919999999</v>
      </c>
      <c r="AY31" s="289">
        <v>15.26239537</v>
      </c>
      <c r="AZ31" s="355">
        <v>15.36046578</v>
      </c>
      <c r="BA31" s="355">
        <v>15.35602778</v>
      </c>
      <c r="BB31" s="355">
        <v>15.44031809</v>
      </c>
      <c r="BC31" s="355">
        <v>15.59419748</v>
      </c>
      <c r="BD31" s="355">
        <v>15.376986240000001</v>
      </c>
      <c r="BE31" s="355">
        <v>15.11798709</v>
      </c>
      <c r="BF31" s="355">
        <v>15.002733190000001</v>
      </c>
      <c r="BG31" s="355">
        <v>14.99164764</v>
      </c>
      <c r="BH31" s="355">
        <v>15.25903349</v>
      </c>
      <c r="BI31" s="355">
        <v>15.59082225</v>
      </c>
      <c r="BJ31" s="355">
        <v>15.633161599999999</v>
      </c>
      <c r="BK31" s="355">
        <v>15.74612063</v>
      </c>
      <c r="BL31" s="355">
        <v>16.048279780000001</v>
      </c>
      <c r="BM31" s="355">
        <v>16.074633469999998</v>
      </c>
      <c r="BN31" s="355">
        <v>16.058019760000001</v>
      </c>
      <c r="BO31" s="355">
        <v>16.219917259999999</v>
      </c>
      <c r="BP31" s="355">
        <v>15.993192759999999</v>
      </c>
      <c r="BQ31" s="355">
        <v>15.721613</v>
      </c>
      <c r="BR31" s="355">
        <v>15.60171875</v>
      </c>
      <c r="BS31" s="355">
        <v>15.589974079999999</v>
      </c>
      <c r="BT31" s="355">
        <v>15.84921424</v>
      </c>
      <c r="BU31" s="355">
        <v>16.194525630000001</v>
      </c>
      <c r="BV31" s="355">
        <v>16.238286649999999</v>
      </c>
    </row>
    <row r="32" spans="1:74" ht="11.1" customHeight="1" x14ac:dyDescent="0.2">
      <c r="A32" s="323" t="s">
        <v>171</v>
      </c>
      <c r="B32" s="393" t="s">
        <v>947</v>
      </c>
      <c r="C32" s="289">
        <v>18.640315220000002</v>
      </c>
      <c r="D32" s="289">
        <v>18.886612339999999</v>
      </c>
      <c r="E32" s="289">
        <v>18.923794969999999</v>
      </c>
      <c r="F32" s="289">
        <v>19.09361801</v>
      </c>
      <c r="G32" s="289">
        <v>19.54037426</v>
      </c>
      <c r="H32" s="289">
        <v>20.14102965</v>
      </c>
      <c r="I32" s="289">
        <v>19.98670027</v>
      </c>
      <c r="J32" s="289">
        <v>20.105176360000002</v>
      </c>
      <c r="K32" s="289">
        <v>19.939168720000001</v>
      </c>
      <c r="L32" s="289">
        <v>19.74611809</v>
      </c>
      <c r="M32" s="289">
        <v>19.266316629999999</v>
      </c>
      <c r="N32" s="289">
        <v>19.33945194</v>
      </c>
      <c r="O32" s="289">
        <v>18.938018499999998</v>
      </c>
      <c r="P32" s="289">
        <v>19.192637340000001</v>
      </c>
      <c r="Q32" s="289">
        <v>19.229470589999998</v>
      </c>
      <c r="R32" s="289">
        <v>19.398618849999998</v>
      </c>
      <c r="S32" s="289">
        <v>19.852429650000001</v>
      </c>
      <c r="T32" s="289">
        <v>20.466008380000002</v>
      </c>
      <c r="U32" s="289">
        <v>20.305536709999998</v>
      </c>
      <c r="V32" s="289">
        <v>20.426257240000002</v>
      </c>
      <c r="W32" s="289">
        <v>20.258238930000001</v>
      </c>
      <c r="X32" s="289">
        <v>20.061951059999998</v>
      </c>
      <c r="Y32" s="289">
        <v>19.577208219999999</v>
      </c>
      <c r="Z32" s="289">
        <v>19.651995070000002</v>
      </c>
      <c r="AA32" s="289">
        <v>19.1782273</v>
      </c>
      <c r="AB32" s="289">
        <v>19.436914300000002</v>
      </c>
      <c r="AC32" s="289">
        <v>19.478000430000002</v>
      </c>
      <c r="AD32" s="289">
        <v>19.646339040000001</v>
      </c>
      <c r="AE32" s="289">
        <v>20.105113110000001</v>
      </c>
      <c r="AF32" s="289">
        <v>20.723611219999999</v>
      </c>
      <c r="AG32" s="289">
        <v>20.560612639999999</v>
      </c>
      <c r="AH32" s="289">
        <v>20.686875069999999</v>
      </c>
      <c r="AI32" s="289">
        <v>20.518273000000001</v>
      </c>
      <c r="AJ32" s="289">
        <v>20.320492269999999</v>
      </c>
      <c r="AK32" s="289">
        <v>19.82641061</v>
      </c>
      <c r="AL32" s="289">
        <v>19.90214319</v>
      </c>
      <c r="AM32" s="289">
        <v>19.618185539999999</v>
      </c>
      <c r="AN32" s="289">
        <v>19.83804653</v>
      </c>
      <c r="AO32" s="289">
        <v>19.906361780000001</v>
      </c>
      <c r="AP32" s="289">
        <v>20.07448089</v>
      </c>
      <c r="AQ32" s="289">
        <v>20.506764820000001</v>
      </c>
      <c r="AR32" s="289">
        <v>21.17478869</v>
      </c>
      <c r="AS32" s="289">
        <v>21.033332250000001</v>
      </c>
      <c r="AT32" s="289">
        <v>21.172069629999999</v>
      </c>
      <c r="AU32" s="289">
        <v>20.96672616</v>
      </c>
      <c r="AV32" s="289">
        <v>20.653872069999998</v>
      </c>
      <c r="AW32" s="289">
        <v>20.210822409999999</v>
      </c>
      <c r="AX32" s="289">
        <v>20.265393240000002</v>
      </c>
      <c r="AY32" s="289">
        <v>20.039108599999999</v>
      </c>
      <c r="AZ32" s="355">
        <v>20.262521020000001</v>
      </c>
      <c r="BA32" s="355">
        <v>20.33082087</v>
      </c>
      <c r="BB32" s="355">
        <v>20.500775699999998</v>
      </c>
      <c r="BC32" s="355">
        <v>20.940472740000001</v>
      </c>
      <c r="BD32" s="355">
        <v>21.610190289999998</v>
      </c>
      <c r="BE32" s="355">
        <v>21.473822349999999</v>
      </c>
      <c r="BF32" s="355">
        <v>21.604927020000002</v>
      </c>
      <c r="BG32" s="355">
        <v>21.39718577</v>
      </c>
      <c r="BH32" s="355">
        <v>21.07896963</v>
      </c>
      <c r="BI32" s="355">
        <v>20.640028910000002</v>
      </c>
      <c r="BJ32" s="355">
        <v>20.737049089999999</v>
      </c>
      <c r="BK32" s="355">
        <v>20.460386270000001</v>
      </c>
      <c r="BL32" s="355">
        <v>20.688260589999999</v>
      </c>
      <c r="BM32" s="355">
        <v>20.757119410000001</v>
      </c>
      <c r="BN32" s="355">
        <v>20.929073349999999</v>
      </c>
      <c r="BO32" s="355">
        <v>21.3757348</v>
      </c>
      <c r="BP32" s="355">
        <v>22.00695309</v>
      </c>
      <c r="BQ32" s="355">
        <v>21.775650379999998</v>
      </c>
      <c r="BR32" s="355">
        <v>21.909504510000001</v>
      </c>
      <c r="BS32" s="355">
        <v>21.719239210000001</v>
      </c>
      <c r="BT32" s="355">
        <v>21.51668257</v>
      </c>
      <c r="BU32" s="355">
        <v>21.071092830000001</v>
      </c>
      <c r="BV32" s="355">
        <v>21.170451</v>
      </c>
    </row>
    <row r="33" spans="1:74" ht="11.1"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355"/>
      <c r="BA33" s="355"/>
      <c r="BB33" s="355"/>
      <c r="BC33" s="355"/>
      <c r="BD33" s="355"/>
      <c r="BE33" s="355"/>
      <c r="BF33" s="355"/>
      <c r="BG33" s="355"/>
      <c r="BH33" s="355"/>
      <c r="BI33" s="355"/>
      <c r="BJ33" s="355"/>
      <c r="BK33" s="355"/>
      <c r="BL33" s="355"/>
      <c r="BM33" s="355"/>
      <c r="BN33" s="355"/>
      <c r="BO33" s="355"/>
      <c r="BP33" s="355"/>
      <c r="BQ33" s="355"/>
      <c r="BR33" s="355"/>
      <c r="BS33" s="355"/>
      <c r="BT33" s="355"/>
      <c r="BU33" s="355"/>
      <c r="BV33" s="355"/>
    </row>
    <row r="34" spans="1:74" ht="11.1" customHeight="1" x14ac:dyDescent="0.2">
      <c r="A34" s="323"/>
      <c r="B34" s="324" t="s">
        <v>815</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355"/>
      <c r="BA34" s="355"/>
      <c r="BB34" s="355"/>
      <c r="BC34" s="355"/>
      <c r="BD34" s="355"/>
      <c r="BE34" s="355"/>
      <c r="BF34" s="355"/>
      <c r="BG34" s="355"/>
      <c r="BH34" s="355"/>
      <c r="BI34" s="355"/>
      <c r="BJ34" s="355"/>
      <c r="BK34" s="355"/>
      <c r="BL34" s="355"/>
      <c r="BM34" s="355"/>
      <c r="BN34" s="355"/>
      <c r="BO34" s="355"/>
      <c r="BP34" s="355"/>
      <c r="BQ34" s="355"/>
      <c r="BR34" s="355"/>
      <c r="BS34" s="355"/>
      <c r="BT34" s="355"/>
      <c r="BU34" s="355"/>
      <c r="BV34" s="355"/>
    </row>
    <row r="35" spans="1:74" s="272" customFormat="1" ht="11.1" customHeight="1" x14ac:dyDescent="0.2">
      <c r="A35" s="395" t="s">
        <v>183</v>
      </c>
      <c r="B35" s="389" t="s">
        <v>810</v>
      </c>
      <c r="C35" s="105">
        <v>-1.3576218250000001</v>
      </c>
      <c r="D35" s="105">
        <v>0.72748062199999997</v>
      </c>
      <c r="E35" s="105">
        <v>-1.007646778</v>
      </c>
      <c r="F35" s="105">
        <v>-1.6704920050000001</v>
      </c>
      <c r="G35" s="105">
        <v>-0.451201931</v>
      </c>
      <c r="H35" s="105">
        <v>0.84132446599999999</v>
      </c>
      <c r="I35" s="105">
        <v>-1.0862703490000001</v>
      </c>
      <c r="J35" s="105">
        <v>-1.0411695050000001</v>
      </c>
      <c r="K35" s="105">
        <v>-1.2993481929999999</v>
      </c>
      <c r="L35" s="105">
        <v>-3.7600090389999998</v>
      </c>
      <c r="M35" s="105">
        <v>-2.3285595240000001</v>
      </c>
      <c r="N35" s="105">
        <v>-9.1747827000000004E-2</v>
      </c>
      <c r="O35" s="105">
        <v>-3.83854264</v>
      </c>
      <c r="P35" s="105">
        <v>-0.84514171400000004</v>
      </c>
      <c r="Q35" s="105">
        <v>-1.7341990190000001</v>
      </c>
      <c r="R35" s="105">
        <v>-2.4784135059999999</v>
      </c>
      <c r="S35" s="105">
        <v>-0.39948285900000002</v>
      </c>
      <c r="T35" s="105">
        <v>0.147158179</v>
      </c>
      <c r="U35" s="105">
        <v>-0.61475466999999995</v>
      </c>
      <c r="V35" s="105">
        <v>-3.6923874000000002E-2</v>
      </c>
      <c r="W35" s="105">
        <v>-1.1065006390000001</v>
      </c>
      <c r="X35" s="105">
        <v>-2.1091078470000002</v>
      </c>
      <c r="Y35" s="105">
        <v>-2.0319393959999998</v>
      </c>
      <c r="Z35" s="105">
        <v>-1.8580575269999999</v>
      </c>
      <c r="AA35" s="105">
        <v>-2.0781258779999998</v>
      </c>
      <c r="AB35" s="105">
        <v>-1.195863755</v>
      </c>
      <c r="AC35" s="105">
        <v>-2.547362831</v>
      </c>
      <c r="AD35" s="105">
        <v>-1.7200102310000001</v>
      </c>
      <c r="AE35" s="105">
        <v>-0.37984448900000001</v>
      </c>
      <c r="AF35" s="105">
        <v>0.27254910900000001</v>
      </c>
      <c r="AG35" s="105">
        <v>0.38575456800000002</v>
      </c>
      <c r="AH35" s="105">
        <v>-0.43337958900000001</v>
      </c>
      <c r="AI35" s="105">
        <v>0.444565237</v>
      </c>
      <c r="AJ35" s="105">
        <v>-0.554099283</v>
      </c>
      <c r="AK35" s="105">
        <v>-1.0016229109999999</v>
      </c>
      <c r="AL35" s="105">
        <v>-0.54467079699999998</v>
      </c>
      <c r="AM35" s="105">
        <v>-1.4202388500000001</v>
      </c>
      <c r="AN35" s="105">
        <v>-0.49454853799999998</v>
      </c>
      <c r="AO35" s="105">
        <v>-3.062031986</v>
      </c>
      <c r="AP35" s="105">
        <v>-1.445036497</v>
      </c>
      <c r="AQ35" s="105">
        <v>-2.0734883489999998</v>
      </c>
      <c r="AR35" s="105">
        <v>-1.0978345110000001</v>
      </c>
      <c r="AS35" s="105">
        <v>-2.5319759450000001</v>
      </c>
      <c r="AT35" s="105">
        <v>-3.9085483929999998</v>
      </c>
      <c r="AU35" s="105">
        <v>-4.0984084760000004</v>
      </c>
      <c r="AV35" s="105">
        <v>-4.9260954000000003</v>
      </c>
      <c r="AW35" s="105">
        <v>-4.2109516510000002</v>
      </c>
      <c r="AX35" s="105">
        <v>-2.8884234389999999</v>
      </c>
      <c r="AY35" s="105">
        <v>-3.6371353659999999</v>
      </c>
      <c r="AZ35" s="388">
        <v>-2.3389678040000002</v>
      </c>
      <c r="BA35" s="388">
        <v>-3.8968242549999998</v>
      </c>
      <c r="BB35" s="388">
        <v>-3.392836172</v>
      </c>
      <c r="BC35" s="388">
        <v>-3.3109877139999999</v>
      </c>
      <c r="BD35" s="388">
        <v>-2.361681371</v>
      </c>
      <c r="BE35" s="388">
        <v>-2.68225114</v>
      </c>
      <c r="BF35" s="388">
        <v>-2.813777934</v>
      </c>
      <c r="BG35" s="388">
        <v>-2.5340338550000001</v>
      </c>
      <c r="BH35" s="388">
        <v>-4.0040658210000002</v>
      </c>
      <c r="BI35" s="388">
        <v>-3.4374388699999998</v>
      </c>
      <c r="BJ35" s="388">
        <v>-2.1127154699999999</v>
      </c>
      <c r="BK35" s="388">
        <v>-4.6479338510000003</v>
      </c>
      <c r="BL35" s="388">
        <v>-2.3487618939999999</v>
      </c>
      <c r="BM35" s="388">
        <v>-3.5720214370000001</v>
      </c>
      <c r="BN35" s="388">
        <v>-2.9785867690000001</v>
      </c>
      <c r="BO35" s="388">
        <v>-2.4904066829999998</v>
      </c>
      <c r="BP35" s="388">
        <v>-1.6058538069999999</v>
      </c>
      <c r="BQ35" s="388">
        <v>-2.1063146100000001</v>
      </c>
      <c r="BR35" s="388">
        <v>-2.2692390109999998</v>
      </c>
      <c r="BS35" s="388">
        <v>-1.9916822300000001</v>
      </c>
      <c r="BT35" s="388">
        <v>-3.599983672</v>
      </c>
      <c r="BU35" s="388">
        <v>-2.9452442250000002</v>
      </c>
      <c r="BV35" s="388">
        <v>-1.533402055</v>
      </c>
    </row>
    <row r="36" spans="1:74" ht="11.1" customHeight="1" x14ac:dyDescent="0.2">
      <c r="A36" s="323" t="s">
        <v>180</v>
      </c>
      <c r="B36" s="391" t="s">
        <v>195</v>
      </c>
      <c r="C36" s="289">
        <v>0.44756709700000002</v>
      </c>
      <c r="D36" s="289">
        <v>1.211915071</v>
      </c>
      <c r="E36" s="289">
        <v>0.780229968</v>
      </c>
      <c r="F36" s="289">
        <v>0.62009700000000001</v>
      </c>
      <c r="G36" s="289">
        <v>0.207444613</v>
      </c>
      <c r="H36" s="289">
        <v>0.71772676700000004</v>
      </c>
      <c r="I36" s="289">
        <v>-0.309370484</v>
      </c>
      <c r="J36" s="289">
        <v>0.82566154800000002</v>
      </c>
      <c r="K36" s="289">
        <v>0.85921573299999998</v>
      </c>
      <c r="L36" s="289">
        <v>9.2560064999999997E-2</v>
      </c>
      <c r="M36" s="289">
        <v>0.46289229999999998</v>
      </c>
      <c r="N36" s="289">
        <v>0.66367464499999995</v>
      </c>
      <c r="O36" s="289">
        <v>-0.99196135500000004</v>
      </c>
      <c r="P36" s="289">
        <v>-0.46116160699999997</v>
      </c>
      <c r="Q36" s="289">
        <v>1.197962677</v>
      </c>
      <c r="R36" s="289">
        <v>-0.27189793299999998</v>
      </c>
      <c r="S36" s="289">
        <v>-0.164646194</v>
      </c>
      <c r="T36" s="289">
        <v>0.13917940000000001</v>
      </c>
      <c r="U36" s="289">
        <v>-0.230691484</v>
      </c>
      <c r="V36" s="289">
        <v>0.27412083900000001</v>
      </c>
      <c r="W36" s="289">
        <v>-0.82709619999999995</v>
      </c>
      <c r="X36" s="289">
        <v>0.60624093499999998</v>
      </c>
      <c r="Y36" s="289">
        <v>-3.2937300000000003E-2</v>
      </c>
      <c r="Z36" s="289">
        <v>0.31589980600000001</v>
      </c>
      <c r="AA36" s="289">
        <v>0.51444277400000005</v>
      </c>
      <c r="AB36" s="289">
        <v>0.23704520700000001</v>
      </c>
      <c r="AC36" s="289">
        <v>-0.39262683900000001</v>
      </c>
      <c r="AD36" s="289">
        <v>-1.021789367</v>
      </c>
      <c r="AE36" s="289">
        <v>-0.66181035499999996</v>
      </c>
      <c r="AF36" s="289">
        <v>-0.19307316699999999</v>
      </c>
      <c r="AG36" s="289">
        <v>-0.32514799999999999</v>
      </c>
      <c r="AH36" s="289">
        <v>0.20009067699999999</v>
      </c>
      <c r="AI36" s="289">
        <v>0.2001636</v>
      </c>
      <c r="AJ36" s="289">
        <v>0.45918406499999997</v>
      </c>
      <c r="AK36" s="289">
        <v>-8.6984900000000004E-2</v>
      </c>
      <c r="AL36" s="289">
        <v>0.28875683899999999</v>
      </c>
      <c r="AM36" s="289">
        <v>0.76942274200000005</v>
      </c>
      <c r="AN36" s="289">
        <v>0.32942839299999999</v>
      </c>
      <c r="AO36" s="289">
        <v>-0.15307729</v>
      </c>
      <c r="AP36" s="289">
        <v>-0.43503946700000001</v>
      </c>
      <c r="AQ36" s="289">
        <v>-0.96627571000000001</v>
      </c>
      <c r="AR36" s="289">
        <v>-0.1068093</v>
      </c>
      <c r="AS36" s="289">
        <v>-0.65871251600000003</v>
      </c>
      <c r="AT36" s="289">
        <v>-0.72529109700000005</v>
      </c>
      <c r="AU36" s="289">
        <v>-0.22197729999999999</v>
      </c>
      <c r="AV36" s="289">
        <v>0.43305696799999999</v>
      </c>
      <c r="AW36" s="289">
        <v>-0.71026717299999997</v>
      </c>
      <c r="AX36" s="289">
        <v>-0.281421211</v>
      </c>
      <c r="AY36" s="289">
        <v>0.329812726</v>
      </c>
      <c r="AZ36" s="355">
        <v>6.7341509999999999E-3</v>
      </c>
      <c r="BA36" s="355">
        <v>-0.37803225800000001</v>
      </c>
      <c r="BB36" s="355">
        <v>-0.51563333300000003</v>
      </c>
      <c r="BC36" s="355">
        <v>-0.819967742</v>
      </c>
      <c r="BD36" s="355">
        <v>-0.200833333</v>
      </c>
      <c r="BE36" s="355">
        <v>-0.26041935500000002</v>
      </c>
      <c r="BF36" s="355">
        <v>-4.0935484000000001E-2</v>
      </c>
      <c r="BG36" s="355">
        <v>-0.10539999999999999</v>
      </c>
      <c r="BH36" s="355">
        <v>0.23674193499999999</v>
      </c>
      <c r="BI36" s="355">
        <v>3.6933332999999999E-2</v>
      </c>
      <c r="BJ36" s="355">
        <v>0.47438709699999998</v>
      </c>
      <c r="BK36" s="355">
        <v>-0.59522580599999997</v>
      </c>
      <c r="BL36" s="355">
        <v>0.52985714299999997</v>
      </c>
      <c r="BM36" s="355">
        <v>-0.14035483900000001</v>
      </c>
      <c r="BN36" s="355">
        <v>-0.273433333</v>
      </c>
      <c r="BO36" s="355">
        <v>-0.55851612900000003</v>
      </c>
      <c r="BP36" s="355">
        <v>-8.9533333000000007E-2</v>
      </c>
      <c r="BQ36" s="355">
        <v>-0.424677419</v>
      </c>
      <c r="BR36" s="355">
        <v>-2.9677419E-2</v>
      </c>
      <c r="BS36" s="355">
        <v>-1.6033333E-2</v>
      </c>
      <c r="BT36" s="355">
        <v>0.343516129</v>
      </c>
      <c r="BU36" s="355">
        <v>0.18490000000000001</v>
      </c>
      <c r="BV36" s="355">
        <v>0.493419355</v>
      </c>
    </row>
    <row r="37" spans="1:74" ht="11.1" customHeight="1" x14ac:dyDescent="0.2">
      <c r="A37" s="323" t="s">
        <v>181</v>
      </c>
      <c r="B37" s="391" t="s">
        <v>937</v>
      </c>
      <c r="C37" s="289">
        <v>-0.40064516100000003</v>
      </c>
      <c r="D37" s="289">
        <v>9.6964285999999997E-2</v>
      </c>
      <c r="E37" s="289">
        <v>9.0612902999999995E-2</v>
      </c>
      <c r="F37" s="289">
        <v>-1.6824666669999999</v>
      </c>
      <c r="G37" s="289">
        <v>0.21803225800000001</v>
      </c>
      <c r="H37" s="289">
        <v>0.66966666699999999</v>
      </c>
      <c r="I37" s="289">
        <v>-0.78545161299999999</v>
      </c>
      <c r="J37" s="289">
        <v>-0.142935484</v>
      </c>
      <c r="K37" s="289">
        <v>-0.72399999999999998</v>
      </c>
      <c r="L37" s="289">
        <v>-0.22438709700000001</v>
      </c>
      <c r="M37" s="289">
        <v>-0.84576666700000003</v>
      </c>
      <c r="N37" s="289">
        <v>0.26190322599999999</v>
      </c>
      <c r="O37" s="289">
        <v>-0.50377419400000001</v>
      </c>
      <c r="P37" s="289">
        <v>0.99510714300000003</v>
      </c>
      <c r="Q37" s="289">
        <v>0.54506451600000005</v>
      </c>
      <c r="R37" s="289">
        <v>-1.592133333</v>
      </c>
      <c r="S37" s="289">
        <v>0.68445161300000001</v>
      </c>
      <c r="T37" s="289">
        <v>0.92683333300000004</v>
      </c>
      <c r="U37" s="289">
        <v>-0.68061290299999999</v>
      </c>
      <c r="V37" s="289">
        <v>-0.50332258100000005</v>
      </c>
      <c r="W37" s="289">
        <v>0.650933333</v>
      </c>
      <c r="X37" s="289">
        <v>0.55932258099999999</v>
      </c>
      <c r="Y37" s="289">
        <v>0.19266666700000001</v>
      </c>
      <c r="Z37" s="289">
        <v>-0.10467741899999999</v>
      </c>
      <c r="AA37" s="289">
        <v>-0.55254838699999997</v>
      </c>
      <c r="AB37" s="289">
        <v>-0.36648275899999999</v>
      </c>
      <c r="AC37" s="289">
        <v>0.437645161</v>
      </c>
      <c r="AD37" s="289">
        <v>-1.1721999999999999</v>
      </c>
      <c r="AE37" s="289">
        <v>3.7741934999999997E-2</v>
      </c>
      <c r="AF37" s="289">
        <v>0.28260000000000002</v>
      </c>
      <c r="AG37" s="289">
        <v>0.74567741899999995</v>
      </c>
      <c r="AH37" s="289">
        <v>-0.68070967699999996</v>
      </c>
      <c r="AI37" s="289">
        <v>0.84630000000000005</v>
      </c>
      <c r="AJ37" s="289">
        <v>0.57803225800000002</v>
      </c>
      <c r="AK37" s="289">
        <v>0.18190000000000001</v>
      </c>
      <c r="AL37" s="289">
        <v>-9.2838710000000005E-2</v>
      </c>
      <c r="AM37" s="289">
        <v>-0.81858064500000005</v>
      </c>
      <c r="AN37" s="289">
        <v>0.25203571400000002</v>
      </c>
      <c r="AO37" s="289">
        <v>-0.28451612900000001</v>
      </c>
      <c r="AP37" s="289">
        <v>0.2336</v>
      </c>
      <c r="AQ37" s="289">
        <v>-0.56158064500000004</v>
      </c>
      <c r="AR37" s="289">
        <v>0.51819999999999999</v>
      </c>
      <c r="AS37" s="289">
        <v>-0.37345161300000002</v>
      </c>
      <c r="AT37" s="289">
        <v>-0.89041935500000002</v>
      </c>
      <c r="AU37" s="289">
        <v>-3.4666670000000001E-3</v>
      </c>
      <c r="AV37" s="289">
        <v>0.70870967699999998</v>
      </c>
      <c r="AW37" s="289">
        <v>-0.73047966600000003</v>
      </c>
      <c r="AX37" s="289">
        <v>-0.46757153600000001</v>
      </c>
      <c r="AY37" s="289">
        <v>-0.87566202000000004</v>
      </c>
      <c r="AZ37" s="355">
        <v>-0.36366330699999999</v>
      </c>
      <c r="BA37" s="355">
        <v>-0.74431260899999996</v>
      </c>
      <c r="BB37" s="355">
        <v>-0.52494924700000001</v>
      </c>
      <c r="BC37" s="355">
        <v>-0.41297557099999999</v>
      </c>
      <c r="BD37" s="355">
        <v>-0.30729391499999997</v>
      </c>
      <c r="BE37" s="355">
        <v>-0.40679099299999999</v>
      </c>
      <c r="BF37" s="355">
        <v>-0.51719172899999999</v>
      </c>
      <c r="BG37" s="355">
        <v>-0.39307388900000001</v>
      </c>
      <c r="BH37" s="355">
        <v>-0.96047165199999995</v>
      </c>
      <c r="BI37" s="355">
        <v>-0.706225361</v>
      </c>
      <c r="BJ37" s="355">
        <v>-0.44811631200000002</v>
      </c>
      <c r="BK37" s="355">
        <v>-0.882135687</v>
      </c>
      <c r="BL37" s="355">
        <v>-0.51543740400000004</v>
      </c>
      <c r="BM37" s="355">
        <v>-0.70200967400000003</v>
      </c>
      <c r="BN37" s="355">
        <v>-0.46014443199999999</v>
      </c>
      <c r="BO37" s="355">
        <v>-0.23914660900000001</v>
      </c>
      <c r="BP37" s="355">
        <v>-0.10969538400000001</v>
      </c>
      <c r="BQ37" s="355">
        <v>-0.17730015800000001</v>
      </c>
      <c r="BR37" s="355">
        <v>-0.34671173900000002</v>
      </c>
      <c r="BS37" s="355">
        <v>-0.24960789999999999</v>
      </c>
      <c r="BT37" s="355">
        <v>-0.85293810599999997</v>
      </c>
      <c r="BU37" s="355">
        <v>-0.58934884399999998</v>
      </c>
      <c r="BV37" s="355">
        <v>-0.27276429600000002</v>
      </c>
    </row>
    <row r="38" spans="1:74" ht="11.1" customHeight="1" x14ac:dyDescent="0.2">
      <c r="A38" s="323" t="s">
        <v>182</v>
      </c>
      <c r="B38" s="391" t="s">
        <v>938</v>
      </c>
      <c r="C38" s="289">
        <v>-1.404543761</v>
      </c>
      <c r="D38" s="289">
        <v>-0.58139873500000006</v>
      </c>
      <c r="E38" s="289">
        <v>-1.878489649</v>
      </c>
      <c r="F38" s="289">
        <v>-0.60812233900000001</v>
      </c>
      <c r="G38" s="289">
        <v>-0.87667880200000003</v>
      </c>
      <c r="H38" s="289">
        <v>-0.54606896699999996</v>
      </c>
      <c r="I38" s="289">
        <v>8.5517470000000002E-3</v>
      </c>
      <c r="J38" s="289">
        <v>-1.723895569</v>
      </c>
      <c r="K38" s="289">
        <v>-1.4345639269999999</v>
      </c>
      <c r="L38" s="289">
        <v>-3.6281820069999999</v>
      </c>
      <c r="M38" s="289">
        <v>-1.945685157</v>
      </c>
      <c r="N38" s="289">
        <v>-1.0173256980000001</v>
      </c>
      <c r="O38" s="289">
        <v>-2.3428070920000001</v>
      </c>
      <c r="P38" s="289">
        <v>-1.37908725</v>
      </c>
      <c r="Q38" s="289">
        <v>-3.4772262120000001</v>
      </c>
      <c r="R38" s="289">
        <v>-0.614382239</v>
      </c>
      <c r="S38" s="289">
        <v>-0.91928827899999999</v>
      </c>
      <c r="T38" s="289">
        <v>-0.91885455500000002</v>
      </c>
      <c r="U38" s="289">
        <v>0.29654971699999999</v>
      </c>
      <c r="V38" s="289">
        <v>0.19227786799999999</v>
      </c>
      <c r="W38" s="289">
        <v>-0.93033777200000001</v>
      </c>
      <c r="X38" s="289">
        <v>-3.2746713629999999</v>
      </c>
      <c r="Y38" s="289">
        <v>-2.191668763</v>
      </c>
      <c r="Z38" s="289">
        <v>-2.069279914</v>
      </c>
      <c r="AA38" s="289">
        <v>-2.0400202649999999</v>
      </c>
      <c r="AB38" s="289">
        <v>-1.066426203</v>
      </c>
      <c r="AC38" s="289">
        <v>-2.5923811529999998</v>
      </c>
      <c r="AD38" s="289">
        <v>0.47397913600000002</v>
      </c>
      <c r="AE38" s="289">
        <v>0.24422393000000001</v>
      </c>
      <c r="AF38" s="289">
        <v>0.18302227500000001</v>
      </c>
      <c r="AG38" s="289">
        <v>-3.4774851000000002E-2</v>
      </c>
      <c r="AH38" s="289">
        <v>4.7239411000000002E-2</v>
      </c>
      <c r="AI38" s="289">
        <v>-0.60189836299999999</v>
      </c>
      <c r="AJ38" s="289">
        <v>-1.591315606</v>
      </c>
      <c r="AK38" s="289">
        <v>-1.096538011</v>
      </c>
      <c r="AL38" s="289">
        <v>-0.74058892600000004</v>
      </c>
      <c r="AM38" s="289">
        <v>-1.371080946</v>
      </c>
      <c r="AN38" s="289">
        <v>-1.076012645</v>
      </c>
      <c r="AO38" s="289">
        <v>-2.6244385669999999</v>
      </c>
      <c r="AP38" s="289">
        <v>-1.2435970300000001</v>
      </c>
      <c r="AQ38" s="289">
        <v>-0.54563199399999995</v>
      </c>
      <c r="AR38" s="289">
        <v>-1.509225211</v>
      </c>
      <c r="AS38" s="289">
        <v>-1.499811816</v>
      </c>
      <c r="AT38" s="289">
        <v>-2.2928379410000002</v>
      </c>
      <c r="AU38" s="289">
        <v>-3.872964509</v>
      </c>
      <c r="AV38" s="289">
        <v>-6.067862045</v>
      </c>
      <c r="AW38" s="289">
        <v>-2.7702048110000002</v>
      </c>
      <c r="AX38" s="289">
        <v>-2.1394306909999998</v>
      </c>
      <c r="AY38" s="289">
        <v>-3.0912860709999999</v>
      </c>
      <c r="AZ38" s="355">
        <v>-1.9820386480000001</v>
      </c>
      <c r="BA38" s="355">
        <v>-2.774479388</v>
      </c>
      <c r="BB38" s="355">
        <v>-2.3522535919999998</v>
      </c>
      <c r="BC38" s="355">
        <v>-2.0780444</v>
      </c>
      <c r="BD38" s="355">
        <v>-1.8535541230000001</v>
      </c>
      <c r="BE38" s="355">
        <v>-2.0150407920000002</v>
      </c>
      <c r="BF38" s="355">
        <v>-2.2556507209999999</v>
      </c>
      <c r="BG38" s="355">
        <v>-2.035559965</v>
      </c>
      <c r="BH38" s="355">
        <v>-3.2803361049999999</v>
      </c>
      <c r="BI38" s="355">
        <v>-2.7681468420000002</v>
      </c>
      <c r="BJ38" s="355">
        <v>-2.1389862549999998</v>
      </c>
      <c r="BK38" s="355">
        <v>-3.1705723570000002</v>
      </c>
      <c r="BL38" s="355">
        <v>-2.3631816329999999</v>
      </c>
      <c r="BM38" s="355">
        <v>-2.7296569239999999</v>
      </c>
      <c r="BN38" s="355">
        <v>-2.2450090039999999</v>
      </c>
      <c r="BO38" s="355">
        <v>-1.6927439449999999</v>
      </c>
      <c r="BP38" s="355">
        <v>-1.4066250899999999</v>
      </c>
      <c r="BQ38" s="355">
        <v>-1.5043370330000001</v>
      </c>
      <c r="BR38" s="355">
        <v>-1.8928498520000001</v>
      </c>
      <c r="BS38" s="355">
        <v>-1.7260409969999999</v>
      </c>
      <c r="BT38" s="355">
        <v>-3.090561696</v>
      </c>
      <c r="BU38" s="355">
        <v>-2.5407953810000001</v>
      </c>
      <c r="BV38" s="355">
        <v>-1.754057113</v>
      </c>
    </row>
    <row r="39" spans="1:74" ht="11.1"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355"/>
      <c r="BA39" s="355"/>
      <c r="BB39" s="355"/>
      <c r="BC39" s="355"/>
      <c r="BD39" s="355"/>
      <c r="BE39" s="355"/>
      <c r="BF39" s="355"/>
      <c r="BG39" s="355"/>
      <c r="BH39" s="355"/>
      <c r="BI39" s="355"/>
      <c r="BJ39" s="355"/>
      <c r="BK39" s="355"/>
      <c r="BL39" s="355"/>
      <c r="BM39" s="355"/>
      <c r="BN39" s="355"/>
      <c r="BO39" s="355"/>
      <c r="BP39" s="355"/>
      <c r="BQ39" s="355"/>
      <c r="BR39" s="355"/>
      <c r="BS39" s="355"/>
      <c r="BT39" s="355"/>
      <c r="BU39" s="355"/>
      <c r="BV39" s="355"/>
    </row>
    <row r="40" spans="1:74" ht="11.1" customHeight="1" x14ac:dyDescent="0.2">
      <c r="A40" s="323"/>
      <c r="B40" s="31" t="s">
        <v>816</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355"/>
      <c r="BA40" s="355"/>
      <c r="BB40" s="355"/>
      <c r="BC40" s="355"/>
      <c r="BD40" s="355"/>
      <c r="BE40" s="355"/>
      <c r="BF40" s="355"/>
      <c r="BG40" s="355"/>
      <c r="BH40" s="355"/>
      <c r="BI40" s="355"/>
      <c r="BJ40" s="355"/>
      <c r="BK40" s="355"/>
      <c r="BL40" s="355"/>
      <c r="BM40" s="355"/>
      <c r="BN40" s="355"/>
      <c r="BO40" s="355"/>
      <c r="BP40" s="355"/>
      <c r="BQ40" s="355"/>
      <c r="BR40" s="355"/>
      <c r="BS40" s="355"/>
      <c r="BT40" s="355"/>
      <c r="BU40" s="355"/>
      <c r="BV40" s="355"/>
    </row>
    <row r="41" spans="1:74" s="272" customFormat="1" ht="11.1" customHeight="1" x14ac:dyDescent="0.2">
      <c r="A41" s="395" t="s">
        <v>179</v>
      </c>
      <c r="B41" s="389" t="s">
        <v>817</v>
      </c>
      <c r="C41" s="107">
        <v>2645.4468499999998</v>
      </c>
      <c r="D41" s="107">
        <v>2618.2432279999998</v>
      </c>
      <c r="E41" s="107">
        <v>2604.0580989999999</v>
      </c>
      <c r="F41" s="107">
        <v>2654.1241890000001</v>
      </c>
      <c r="G41" s="107">
        <v>2665.6914059999999</v>
      </c>
      <c r="H41" s="107">
        <v>2653.8546030000002</v>
      </c>
      <c r="I41" s="107">
        <v>2713.1120879999999</v>
      </c>
      <c r="J41" s="107">
        <v>2714.8965800000001</v>
      </c>
      <c r="K41" s="107">
        <v>2739.5041080000001</v>
      </c>
      <c r="L41" s="107">
        <v>2761.4147459999999</v>
      </c>
      <c r="M41" s="107">
        <v>2783.0509769999999</v>
      </c>
      <c r="N41" s="107">
        <v>2770.7470629999998</v>
      </c>
      <c r="O41" s="107">
        <v>2817.565865</v>
      </c>
      <c r="P41" s="107">
        <v>2802.6153899999999</v>
      </c>
      <c r="Q41" s="107">
        <v>2748.9855470000002</v>
      </c>
      <c r="R41" s="107">
        <v>2812.3584850000002</v>
      </c>
      <c r="S41" s="107">
        <v>2805.6015170000001</v>
      </c>
      <c r="T41" s="107">
        <v>2780.829135</v>
      </c>
      <c r="U41" s="107">
        <v>2808.7835709999999</v>
      </c>
      <c r="V41" s="107">
        <v>2813.0128249999998</v>
      </c>
      <c r="W41" s="107">
        <v>2817.3537110000002</v>
      </c>
      <c r="X41" s="107">
        <v>2781.2212420000001</v>
      </c>
      <c r="Y41" s="107">
        <v>2775.7923609999998</v>
      </c>
      <c r="Z41" s="107">
        <v>2766.4714669999998</v>
      </c>
      <c r="AA41" s="107">
        <v>2764.3237410000002</v>
      </c>
      <c r="AB41" s="107">
        <v>2765.1324300000001</v>
      </c>
      <c r="AC41" s="107">
        <v>2760.7608620000001</v>
      </c>
      <c r="AD41" s="107">
        <v>2823.5975429999999</v>
      </c>
      <c r="AE41" s="107">
        <v>2839.6936639999999</v>
      </c>
      <c r="AF41" s="107">
        <v>2834.1028590000001</v>
      </c>
      <c r="AG41" s="107">
        <v>2818.7054469999998</v>
      </c>
      <c r="AH41" s="107">
        <v>2829.3816360000001</v>
      </c>
      <c r="AI41" s="107">
        <v>2794.7137280000002</v>
      </c>
      <c r="AJ41" s="107">
        <v>2758.2720220000001</v>
      </c>
      <c r="AK41" s="107">
        <v>2750.8425689999999</v>
      </c>
      <c r="AL41" s="107">
        <v>2743.001107</v>
      </c>
      <c r="AM41" s="107">
        <v>2743.0290020000002</v>
      </c>
      <c r="AN41" s="107">
        <v>2726.4990069999999</v>
      </c>
      <c r="AO41" s="107">
        <v>2738.6674029999999</v>
      </c>
      <c r="AP41" s="107">
        <v>2742.299587</v>
      </c>
      <c r="AQ41" s="107">
        <v>2786.7251339999998</v>
      </c>
      <c r="AR41" s="107">
        <v>2773.4394130000001</v>
      </c>
      <c r="AS41" s="107">
        <v>2805.4635010000002</v>
      </c>
      <c r="AT41" s="107">
        <v>2853.585525</v>
      </c>
      <c r="AU41" s="107">
        <v>2858.3068440000002</v>
      </c>
      <c r="AV41" s="107">
        <v>2820.301078</v>
      </c>
      <c r="AW41" s="107">
        <v>2861.3371980000002</v>
      </c>
      <c r="AX41" s="107">
        <v>2882.9072580000002</v>
      </c>
      <c r="AY41" s="107">
        <v>2897.9161989999998</v>
      </c>
      <c r="AZ41" s="396">
        <v>2906.3402030000002</v>
      </c>
      <c r="BA41" s="396">
        <v>2939.742894</v>
      </c>
      <c r="BB41" s="396">
        <v>2969.5703709999998</v>
      </c>
      <c r="BC41" s="396">
        <v>3006.4016139999999</v>
      </c>
      <c r="BD41" s="396">
        <v>3020.255431</v>
      </c>
      <c r="BE41" s="396">
        <v>3039.5489520000001</v>
      </c>
      <c r="BF41" s="396">
        <v>3055.460896</v>
      </c>
      <c r="BG41" s="396">
        <v>3069.0251119999998</v>
      </c>
      <c r="BH41" s="396">
        <v>3090.0707339999999</v>
      </c>
      <c r="BI41" s="396">
        <v>3108.7594939999999</v>
      </c>
      <c r="BJ41" s="396">
        <v>3106.5551</v>
      </c>
      <c r="BK41" s="396">
        <v>3150.9633060000001</v>
      </c>
      <c r="BL41" s="396">
        <v>3149.1695540000001</v>
      </c>
      <c r="BM41" s="396">
        <v>3173.8928540000002</v>
      </c>
      <c r="BN41" s="396">
        <v>3195.9001870000002</v>
      </c>
      <c r="BO41" s="396">
        <v>3220.627731</v>
      </c>
      <c r="BP41" s="396">
        <v>3226.604593</v>
      </c>
      <c r="BQ41" s="396">
        <v>3245.2658980000001</v>
      </c>
      <c r="BR41" s="396">
        <v>3256.9339620000001</v>
      </c>
      <c r="BS41" s="396">
        <v>3264.9031989999999</v>
      </c>
      <c r="BT41" s="396">
        <v>3280.6952799999999</v>
      </c>
      <c r="BU41" s="396">
        <v>3292.8287449999998</v>
      </c>
      <c r="BV41" s="396">
        <v>3285.9884390000002</v>
      </c>
    </row>
    <row r="42" spans="1:74" ht="11.1" customHeight="1" x14ac:dyDescent="0.2">
      <c r="A42" s="323" t="s">
        <v>285</v>
      </c>
      <c r="B42" s="391" t="s">
        <v>195</v>
      </c>
      <c r="C42" s="386">
        <v>1190.10285</v>
      </c>
      <c r="D42" s="386">
        <v>1165.6142279999999</v>
      </c>
      <c r="E42" s="386">
        <v>1154.2380989999999</v>
      </c>
      <c r="F42" s="386">
        <v>1153.830189</v>
      </c>
      <c r="G42" s="386">
        <v>1172.1564060000001</v>
      </c>
      <c r="H42" s="386">
        <v>1180.4096030000001</v>
      </c>
      <c r="I42" s="386">
        <v>1215.318088</v>
      </c>
      <c r="J42" s="386">
        <v>1212.6715799999999</v>
      </c>
      <c r="K42" s="386">
        <v>1215.5591079999999</v>
      </c>
      <c r="L42" s="386">
        <v>1230.5137460000001</v>
      </c>
      <c r="M42" s="386">
        <v>1226.776977</v>
      </c>
      <c r="N42" s="386">
        <v>1222.5920630000001</v>
      </c>
      <c r="O42" s="386">
        <v>1253.7938650000001</v>
      </c>
      <c r="P42" s="386">
        <v>1266.7063900000001</v>
      </c>
      <c r="Q42" s="386">
        <v>1229.9735470000001</v>
      </c>
      <c r="R42" s="386">
        <v>1245.5824849999999</v>
      </c>
      <c r="S42" s="386">
        <v>1260.0435170000001</v>
      </c>
      <c r="T42" s="386">
        <v>1263.076135</v>
      </c>
      <c r="U42" s="386">
        <v>1269.9315710000001</v>
      </c>
      <c r="V42" s="386">
        <v>1258.5578250000001</v>
      </c>
      <c r="W42" s="386">
        <v>1282.4267110000001</v>
      </c>
      <c r="X42" s="386">
        <v>1263.6332420000001</v>
      </c>
      <c r="Y42" s="386">
        <v>1263.984361</v>
      </c>
      <c r="Z42" s="386">
        <v>1251.418467</v>
      </c>
      <c r="AA42" s="386">
        <v>1232.1417409999999</v>
      </c>
      <c r="AB42" s="386">
        <v>1222.3224299999999</v>
      </c>
      <c r="AC42" s="386">
        <v>1231.5178619999999</v>
      </c>
      <c r="AD42" s="386">
        <v>1259.188543</v>
      </c>
      <c r="AE42" s="386">
        <v>1276.4546640000001</v>
      </c>
      <c r="AF42" s="386">
        <v>1279.3418590000001</v>
      </c>
      <c r="AG42" s="386">
        <v>1287.0604470000001</v>
      </c>
      <c r="AH42" s="386">
        <v>1276.634636</v>
      </c>
      <c r="AI42" s="386">
        <v>1267.355728</v>
      </c>
      <c r="AJ42" s="386">
        <v>1248.833022</v>
      </c>
      <c r="AK42" s="386">
        <v>1246.8605689999999</v>
      </c>
      <c r="AL42" s="386">
        <v>1236.1411069999999</v>
      </c>
      <c r="AM42" s="386">
        <v>1210.7930019999999</v>
      </c>
      <c r="AN42" s="386">
        <v>1201.320007</v>
      </c>
      <c r="AO42" s="386">
        <v>1204.6684029999999</v>
      </c>
      <c r="AP42" s="386">
        <v>1215.308587</v>
      </c>
      <c r="AQ42" s="386">
        <v>1242.3251339999999</v>
      </c>
      <c r="AR42" s="386">
        <v>1244.585413</v>
      </c>
      <c r="AS42" s="386">
        <v>1265.0325009999999</v>
      </c>
      <c r="AT42" s="386">
        <v>1285.5515250000001</v>
      </c>
      <c r="AU42" s="386">
        <v>1290.168844</v>
      </c>
      <c r="AV42" s="386">
        <v>1274.1330780000001</v>
      </c>
      <c r="AW42" s="386">
        <v>1293.2548079999999</v>
      </c>
      <c r="AX42" s="386">
        <v>1300.3301509999999</v>
      </c>
      <c r="AY42" s="386">
        <v>1288.193569</v>
      </c>
      <c r="AZ42" s="358">
        <v>1286.4349999999999</v>
      </c>
      <c r="BA42" s="358">
        <v>1296.7639999999999</v>
      </c>
      <c r="BB42" s="358">
        <v>1310.8430000000001</v>
      </c>
      <c r="BC42" s="358">
        <v>1334.8720000000001</v>
      </c>
      <c r="BD42" s="358">
        <v>1339.5070000000001</v>
      </c>
      <c r="BE42" s="358">
        <v>1346.19</v>
      </c>
      <c r="BF42" s="358">
        <v>1346.069</v>
      </c>
      <c r="BG42" s="358">
        <v>1347.8409999999999</v>
      </c>
      <c r="BH42" s="358">
        <v>1339.1120000000001</v>
      </c>
      <c r="BI42" s="358">
        <v>1336.614</v>
      </c>
      <c r="BJ42" s="358">
        <v>1320.518</v>
      </c>
      <c r="BK42" s="358">
        <v>1337.58</v>
      </c>
      <c r="BL42" s="358">
        <v>1321.354</v>
      </c>
      <c r="BM42" s="358">
        <v>1324.3150000000001</v>
      </c>
      <c r="BN42" s="358">
        <v>1332.518</v>
      </c>
      <c r="BO42" s="358">
        <v>1349.8320000000001</v>
      </c>
      <c r="BP42" s="358">
        <v>1352.518</v>
      </c>
      <c r="BQ42" s="358">
        <v>1365.683</v>
      </c>
      <c r="BR42" s="358">
        <v>1366.6030000000001</v>
      </c>
      <c r="BS42" s="358">
        <v>1367.0840000000001</v>
      </c>
      <c r="BT42" s="358">
        <v>1356.4349999999999</v>
      </c>
      <c r="BU42" s="358">
        <v>1350.8879999999999</v>
      </c>
      <c r="BV42" s="358">
        <v>1335.5920000000001</v>
      </c>
    </row>
    <row r="43" spans="1:74" ht="11.1" customHeight="1" x14ac:dyDescent="0.2">
      <c r="A43" s="323" t="s">
        <v>818</v>
      </c>
      <c r="B43" s="394" t="s">
        <v>937</v>
      </c>
      <c r="C43" s="387">
        <v>1455.3440000000001</v>
      </c>
      <c r="D43" s="387">
        <v>1452.6289999999999</v>
      </c>
      <c r="E43" s="387">
        <v>1449.82</v>
      </c>
      <c r="F43" s="387">
        <v>1500.2940000000001</v>
      </c>
      <c r="G43" s="387">
        <v>1493.5350000000001</v>
      </c>
      <c r="H43" s="387">
        <v>1473.4449999999999</v>
      </c>
      <c r="I43" s="387">
        <v>1497.7940000000001</v>
      </c>
      <c r="J43" s="387">
        <v>1502.2249999999999</v>
      </c>
      <c r="K43" s="387">
        <v>1523.9449999999999</v>
      </c>
      <c r="L43" s="387">
        <v>1530.9010000000001</v>
      </c>
      <c r="M43" s="387">
        <v>1556.2739999999999</v>
      </c>
      <c r="N43" s="387">
        <v>1548.155</v>
      </c>
      <c r="O43" s="387">
        <v>1563.7719999999999</v>
      </c>
      <c r="P43" s="387">
        <v>1535.9090000000001</v>
      </c>
      <c r="Q43" s="387">
        <v>1519.0119999999999</v>
      </c>
      <c r="R43" s="387">
        <v>1566.7760000000001</v>
      </c>
      <c r="S43" s="387">
        <v>1545.558</v>
      </c>
      <c r="T43" s="387">
        <v>1517.7529999999999</v>
      </c>
      <c r="U43" s="387">
        <v>1538.8520000000001</v>
      </c>
      <c r="V43" s="387">
        <v>1554.4549999999999</v>
      </c>
      <c r="W43" s="387">
        <v>1534.9269999999999</v>
      </c>
      <c r="X43" s="387">
        <v>1517.588</v>
      </c>
      <c r="Y43" s="387">
        <v>1511.808</v>
      </c>
      <c r="Z43" s="387">
        <v>1515.0530000000001</v>
      </c>
      <c r="AA43" s="387">
        <v>1532.182</v>
      </c>
      <c r="AB43" s="387">
        <v>1542.81</v>
      </c>
      <c r="AC43" s="387">
        <v>1529.2429999999999</v>
      </c>
      <c r="AD43" s="387">
        <v>1564.4090000000001</v>
      </c>
      <c r="AE43" s="387">
        <v>1563.239</v>
      </c>
      <c r="AF43" s="387">
        <v>1554.761</v>
      </c>
      <c r="AG43" s="387">
        <v>1531.645</v>
      </c>
      <c r="AH43" s="387">
        <v>1552.7470000000001</v>
      </c>
      <c r="AI43" s="387">
        <v>1527.3579999999999</v>
      </c>
      <c r="AJ43" s="387">
        <v>1509.4390000000001</v>
      </c>
      <c r="AK43" s="387">
        <v>1503.982</v>
      </c>
      <c r="AL43" s="387">
        <v>1506.86</v>
      </c>
      <c r="AM43" s="387">
        <v>1532.2360000000001</v>
      </c>
      <c r="AN43" s="387">
        <v>1525.1790000000001</v>
      </c>
      <c r="AO43" s="387">
        <v>1533.999</v>
      </c>
      <c r="AP43" s="387">
        <v>1526.991</v>
      </c>
      <c r="AQ43" s="387">
        <v>1544.4</v>
      </c>
      <c r="AR43" s="387">
        <v>1528.854</v>
      </c>
      <c r="AS43" s="387">
        <v>1540.431</v>
      </c>
      <c r="AT43" s="387">
        <v>1568.0340000000001</v>
      </c>
      <c r="AU43" s="387">
        <v>1568.1379999999999</v>
      </c>
      <c r="AV43" s="387">
        <v>1546.1679999999999</v>
      </c>
      <c r="AW43" s="387">
        <v>1568.08239</v>
      </c>
      <c r="AX43" s="387">
        <v>1582.577108</v>
      </c>
      <c r="AY43" s="387">
        <v>1609.72263</v>
      </c>
      <c r="AZ43" s="360">
        <v>1619.905203</v>
      </c>
      <c r="BA43" s="360">
        <v>1642.9788940000001</v>
      </c>
      <c r="BB43" s="360">
        <v>1658.7273709999999</v>
      </c>
      <c r="BC43" s="360">
        <v>1671.529614</v>
      </c>
      <c r="BD43" s="360">
        <v>1680.748431</v>
      </c>
      <c r="BE43" s="360">
        <v>1693.358952</v>
      </c>
      <c r="BF43" s="360">
        <v>1709.3918960000001</v>
      </c>
      <c r="BG43" s="360">
        <v>1721.1841119999999</v>
      </c>
      <c r="BH43" s="360">
        <v>1750.958734</v>
      </c>
      <c r="BI43" s="360">
        <v>1772.1454940000001</v>
      </c>
      <c r="BJ43" s="360">
        <v>1786.0371</v>
      </c>
      <c r="BK43" s="360">
        <v>1813.3833059999999</v>
      </c>
      <c r="BL43" s="360">
        <v>1827.815554</v>
      </c>
      <c r="BM43" s="360">
        <v>1849.5778539999999</v>
      </c>
      <c r="BN43" s="360">
        <v>1863.3821869999999</v>
      </c>
      <c r="BO43" s="360">
        <v>1870.7957309999999</v>
      </c>
      <c r="BP43" s="360">
        <v>1874.086593</v>
      </c>
      <c r="BQ43" s="360">
        <v>1879.5828979999999</v>
      </c>
      <c r="BR43" s="360">
        <v>1890.330962</v>
      </c>
      <c r="BS43" s="360">
        <v>1897.819199</v>
      </c>
      <c r="BT43" s="360">
        <v>1924.26028</v>
      </c>
      <c r="BU43" s="360">
        <v>1941.9407450000001</v>
      </c>
      <c r="BV43" s="360">
        <v>1950.3964390000001</v>
      </c>
    </row>
    <row r="44" spans="1:74" s="160" customFormat="1" ht="25.5" customHeight="1" x14ac:dyDescent="0.2">
      <c r="A44" s="159"/>
      <c r="B44" s="948" t="s">
        <v>819</v>
      </c>
      <c r="C44" s="947"/>
      <c r="D44" s="947"/>
      <c r="E44" s="947"/>
      <c r="F44" s="947"/>
      <c r="G44" s="947"/>
      <c r="H44" s="947"/>
      <c r="I44" s="947"/>
      <c r="J44" s="947"/>
      <c r="K44" s="947"/>
      <c r="L44" s="947"/>
      <c r="M44" s="947"/>
      <c r="N44" s="947"/>
      <c r="O44" s="947"/>
      <c r="P44" s="947"/>
      <c r="Q44" s="947"/>
      <c r="R44" s="784"/>
      <c r="AY44" s="826"/>
      <c r="AZ44" s="826"/>
      <c r="BA44" s="826"/>
      <c r="BB44" s="826"/>
      <c r="BC44" s="826"/>
      <c r="BD44" s="635"/>
      <c r="BE44" s="635"/>
      <c r="BF44" s="635"/>
      <c r="BG44" s="826"/>
      <c r="BH44" s="826"/>
      <c r="BI44" s="826"/>
      <c r="BJ44" s="221"/>
    </row>
    <row r="45" spans="1:74" s="160" customFormat="1" ht="12" customHeight="1" x14ac:dyDescent="0.2">
      <c r="A45" s="159"/>
      <c r="B45" s="959" t="s">
        <v>820</v>
      </c>
      <c r="C45" s="959"/>
      <c r="D45" s="959"/>
      <c r="E45" s="959"/>
      <c r="F45" s="959"/>
      <c r="G45" s="959"/>
      <c r="H45" s="959"/>
      <c r="I45" s="959"/>
      <c r="J45" s="959"/>
      <c r="K45" s="959"/>
      <c r="L45" s="959"/>
      <c r="M45" s="959"/>
      <c r="N45" s="959"/>
      <c r="O45" s="959"/>
      <c r="P45" s="959"/>
      <c r="Q45" s="959"/>
      <c r="R45" s="784"/>
      <c r="AY45" s="826"/>
      <c r="AZ45" s="826"/>
      <c r="BA45" s="826"/>
      <c r="BB45" s="826"/>
      <c r="BC45" s="826"/>
      <c r="BD45" s="635"/>
      <c r="BE45" s="635"/>
      <c r="BF45" s="635"/>
      <c r="BG45" s="826"/>
      <c r="BH45" s="826"/>
      <c r="BI45" s="826"/>
      <c r="BJ45" s="221"/>
    </row>
    <row r="46" spans="1:74" s="160" customFormat="1" ht="22.7" customHeight="1" x14ac:dyDescent="0.2">
      <c r="A46" s="159"/>
      <c r="B46" s="959" t="s">
        <v>821</v>
      </c>
      <c r="C46" s="959"/>
      <c r="D46" s="959"/>
      <c r="E46" s="959"/>
      <c r="F46" s="959"/>
      <c r="G46" s="959"/>
      <c r="H46" s="959"/>
      <c r="I46" s="959"/>
      <c r="J46" s="959"/>
      <c r="K46" s="959"/>
      <c r="L46" s="959"/>
      <c r="M46" s="959"/>
      <c r="N46" s="959"/>
      <c r="O46" s="959"/>
      <c r="P46" s="959"/>
      <c r="Q46" s="959"/>
      <c r="R46" s="784"/>
      <c r="AY46" s="826"/>
      <c r="AZ46" s="826"/>
      <c r="BA46" s="826"/>
      <c r="BB46" s="826"/>
      <c r="BC46" s="826"/>
      <c r="BD46" s="635"/>
      <c r="BE46" s="635"/>
      <c r="BF46" s="635"/>
      <c r="BG46" s="826"/>
      <c r="BH46" s="826"/>
      <c r="BI46" s="826"/>
      <c r="BJ46" s="221"/>
    </row>
    <row r="47" spans="1:74" s="160" customFormat="1" ht="36" customHeight="1" x14ac:dyDescent="0.2">
      <c r="A47" s="159"/>
      <c r="B47" s="959" t="s">
        <v>822</v>
      </c>
      <c r="C47" s="959"/>
      <c r="D47" s="959"/>
      <c r="E47" s="959"/>
      <c r="F47" s="959"/>
      <c r="G47" s="959"/>
      <c r="H47" s="959"/>
      <c r="I47" s="959"/>
      <c r="J47" s="959"/>
      <c r="K47" s="959"/>
      <c r="L47" s="959"/>
      <c r="M47" s="959"/>
      <c r="N47" s="959"/>
      <c r="O47" s="959"/>
      <c r="P47" s="959"/>
      <c r="Q47" s="959"/>
      <c r="R47" s="784"/>
      <c r="AY47" s="826"/>
      <c r="AZ47" s="826"/>
      <c r="BA47" s="826"/>
      <c r="BB47" s="826"/>
      <c r="BC47" s="826"/>
      <c r="BD47" s="635"/>
      <c r="BE47" s="635"/>
      <c r="BF47" s="635"/>
      <c r="BG47" s="826"/>
      <c r="BH47" s="826"/>
      <c r="BI47" s="826"/>
      <c r="BJ47" s="221"/>
    </row>
    <row r="48" spans="1:74" s="160" customFormat="1" ht="12" customHeight="1" x14ac:dyDescent="0.2">
      <c r="A48" s="159"/>
      <c r="B48" s="776" t="s">
        <v>809</v>
      </c>
      <c r="C48" s="791"/>
      <c r="D48" s="791"/>
      <c r="E48" s="791"/>
      <c r="F48" s="791"/>
      <c r="G48" s="791"/>
      <c r="H48" s="791"/>
      <c r="I48" s="791"/>
      <c r="J48" s="791"/>
      <c r="K48" s="791"/>
      <c r="L48" s="791"/>
      <c r="M48" s="791"/>
      <c r="N48" s="791"/>
      <c r="O48" s="791"/>
      <c r="P48" s="791"/>
      <c r="Q48" s="791"/>
      <c r="R48" s="784"/>
      <c r="AY48" s="826"/>
      <c r="AZ48" s="826"/>
      <c r="BA48" s="826"/>
      <c r="BB48" s="826"/>
      <c r="BC48" s="826"/>
      <c r="BD48" s="635"/>
      <c r="BE48" s="635"/>
      <c r="BF48" s="635"/>
      <c r="BG48" s="826"/>
      <c r="BH48" s="826"/>
      <c r="BI48" s="826"/>
      <c r="BJ48" s="221"/>
    </row>
    <row r="49" spans="1:74" s="160" customFormat="1" ht="12" customHeight="1" x14ac:dyDescent="0.2">
      <c r="A49" s="159"/>
      <c r="B49" s="929" t="str">
        <f>Dates!$G$2</f>
        <v>EIA completed modeling and analysis for this report on Thursday, February 5, 2026.</v>
      </c>
      <c r="C49" s="930"/>
      <c r="D49" s="930"/>
      <c r="E49" s="930"/>
      <c r="F49" s="930"/>
      <c r="G49" s="930"/>
      <c r="H49" s="930"/>
      <c r="I49" s="930"/>
      <c r="J49" s="930"/>
      <c r="K49" s="930"/>
      <c r="L49" s="930"/>
      <c r="M49" s="930"/>
      <c r="N49" s="930"/>
      <c r="O49" s="930"/>
      <c r="P49" s="930"/>
      <c r="Q49" s="930"/>
      <c r="R49" s="83"/>
      <c r="AY49" s="826"/>
      <c r="AZ49" s="826"/>
      <c r="BA49" s="826"/>
      <c r="BB49" s="826"/>
      <c r="BC49" s="826"/>
      <c r="BD49" s="635"/>
      <c r="BE49" s="635"/>
      <c r="BF49" s="635"/>
      <c r="BG49" s="826"/>
      <c r="BH49" s="826"/>
      <c r="BI49" s="826"/>
      <c r="BJ49" s="221"/>
    </row>
    <row r="50" spans="1:74" s="160" customFormat="1" ht="12" customHeight="1" x14ac:dyDescent="0.2">
      <c r="A50" s="159"/>
      <c r="B50" s="944" t="s">
        <v>482</v>
      </c>
      <c r="C50" s="945"/>
      <c r="D50" s="945"/>
      <c r="E50" s="945"/>
      <c r="F50" s="945"/>
      <c r="G50" s="945"/>
      <c r="H50" s="945"/>
      <c r="I50" s="945"/>
      <c r="J50" s="945"/>
      <c r="K50" s="945"/>
      <c r="L50" s="945"/>
      <c r="M50" s="945"/>
      <c r="N50" s="945"/>
      <c r="O50" s="945"/>
      <c r="P50" s="945"/>
      <c r="Q50" s="945"/>
      <c r="R50" s="83"/>
      <c r="AY50" s="826"/>
      <c r="AZ50" s="826"/>
      <c r="BA50" s="826"/>
      <c r="BB50" s="826"/>
      <c r="BC50" s="826"/>
      <c r="BD50" s="635"/>
      <c r="BE50" s="635"/>
      <c r="BF50" s="635"/>
      <c r="BG50" s="826"/>
      <c r="BH50" s="826"/>
      <c r="BI50" s="826"/>
      <c r="BJ50" s="221"/>
    </row>
    <row r="51" spans="1:74" s="160" customFormat="1" ht="12" customHeight="1" x14ac:dyDescent="0.2">
      <c r="A51" s="159"/>
      <c r="B51" s="915" t="s">
        <v>197</v>
      </c>
      <c r="C51" s="946"/>
      <c r="D51" s="946"/>
      <c r="E51" s="946"/>
      <c r="F51" s="946"/>
      <c r="G51" s="946"/>
      <c r="H51" s="946"/>
      <c r="I51" s="946"/>
      <c r="J51" s="946"/>
      <c r="K51" s="946"/>
      <c r="L51" s="946"/>
      <c r="M51" s="946"/>
      <c r="N51" s="946"/>
      <c r="O51" s="946"/>
      <c r="P51" s="946"/>
      <c r="Q51" s="947"/>
      <c r="R51" s="83"/>
      <c r="AY51" s="826"/>
      <c r="AZ51" s="826"/>
      <c r="BA51" s="826"/>
      <c r="BB51" s="826"/>
      <c r="BC51" s="826"/>
      <c r="BD51" s="635"/>
      <c r="BE51" s="635"/>
      <c r="BF51" s="635"/>
      <c r="BG51" s="826"/>
      <c r="BH51" s="826"/>
      <c r="BI51" s="826"/>
      <c r="BJ51" s="221"/>
    </row>
    <row r="52" spans="1:74" s="160" customFormat="1" ht="12" customHeight="1" x14ac:dyDescent="0.2">
      <c r="A52" s="159"/>
      <c r="B52" s="915" t="s">
        <v>490</v>
      </c>
      <c r="C52" s="947"/>
      <c r="D52" s="947"/>
      <c r="E52" s="947"/>
      <c r="F52" s="947"/>
      <c r="G52" s="947"/>
      <c r="H52" s="947"/>
      <c r="I52" s="947"/>
      <c r="J52" s="947"/>
      <c r="K52" s="947"/>
      <c r="L52" s="947"/>
      <c r="M52" s="947"/>
      <c r="N52" s="947"/>
      <c r="O52" s="947"/>
      <c r="P52" s="947"/>
      <c r="Q52" s="947"/>
      <c r="R52" s="83"/>
      <c r="AY52" s="826"/>
      <c r="AZ52" s="826"/>
      <c r="BA52" s="826"/>
      <c r="BB52" s="826"/>
      <c r="BC52" s="826"/>
      <c r="BD52" s="635"/>
      <c r="BE52" s="635"/>
      <c r="BF52" s="635"/>
      <c r="BG52" s="826"/>
      <c r="BH52" s="826"/>
      <c r="BI52" s="826"/>
      <c r="BJ52" s="221"/>
    </row>
    <row r="53" spans="1:74" s="160" customFormat="1" ht="12" customHeight="1" x14ac:dyDescent="0.2">
      <c r="A53" s="159"/>
      <c r="B53" s="909" t="s">
        <v>823</v>
      </c>
      <c r="C53" s="909"/>
      <c r="D53" s="909"/>
      <c r="E53" s="909"/>
      <c r="F53" s="909"/>
      <c r="G53" s="909"/>
      <c r="H53" s="909"/>
      <c r="I53" s="909"/>
      <c r="J53" s="909"/>
      <c r="K53" s="909"/>
      <c r="L53" s="909"/>
      <c r="M53" s="909"/>
      <c r="N53" s="909"/>
      <c r="O53" s="909"/>
      <c r="P53" s="909"/>
      <c r="Q53" s="909"/>
      <c r="R53" s="909"/>
      <c r="AY53" s="826"/>
      <c r="AZ53" s="826"/>
      <c r="BA53" s="826"/>
      <c r="BB53" s="826"/>
      <c r="BC53" s="826"/>
      <c r="BD53" s="635"/>
      <c r="BE53" s="635"/>
      <c r="BF53" s="635"/>
      <c r="BG53" s="826"/>
      <c r="BH53" s="826"/>
      <c r="BI53" s="826"/>
      <c r="BJ53" s="221"/>
    </row>
    <row r="54" spans="1:74" s="160" customFormat="1" ht="12" customHeight="1" x14ac:dyDescent="0.2">
      <c r="A54" s="159"/>
      <c r="B54" s="961" t="s">
        <v>824</v>
      </c>
      <c r="C54" s="947"/>
      <c r="D54" s="947"/>
      <c r="E54" s="947"/>
      <c r="F54" s="947"/>
      <c r="G54" s="947"/>
      <c r="H54" s="947"/>
      <c r="I54" s="947"/>
      <c r="J54" s="947"/>
      <c r="K54" s="947"/>
      <c r="L54" s="947"/>
      <c r="M54" s="947"/>
      <c r="N54" s="947"/>
      <c r="O54" s="947"/>
      <c r="P54" s="947"/>
      <c r="Q54" s="947"/>
      <c r="R54" s="805"/>
      <c r="AY54" s="826"/>
      <c r="AZ54" s="826"/>
      <c r="BA54" s="826"/>
      <c r="BB54" s="826"/>
      <c r="BC54" s="826"/>
      <c r="BD54" s="635"/>
      <c r="BE54" s="635"/>
      <c r="BF54" s="635"/>
      <c r="BG54" s="826"/>
      <c r="BH54" s="826"/>
      <c r="BI54" s="826"/>
      <c r="BJ54" s="221"/>
    </row>
    <row r="55" spans="1:74" s="160" customFormat="1" ht="12" customHeight="1" x14ac:dyDescent="0.2">
      <c r="A55" s="159"/>
      <c r="B55" s="936" t="s">
        <v>825</v>
      </c>
      <c r="C55" s="947"/>
      <c r="D55" s="947"/>
      <c r="E55" s="947"/>
      <c r="F55" s="947"/>
      <c r="G55" s="947"/>
      <c r="H55" s="947"/>
      <c r="I55" s="947"/>
      <c r="J55" s="947"/>
      <c r="K55" s="947"/>
      <c r="L55" s="947"/>
      <c r="M55" s="947"/>
      <c r="N55" s="947"/>
      <c r="O55" s="947"/>
      <c r="P55" s="947"/>
      <c r="Q55" s="947"/>
      <c r="R55" s="784"/>
      <c r="AY55" s="826"/>
      <c r="AZ55" s="826"/>
      <c r="BA55" s="826"/>
      <c r="BB55" s="826"/>
      <c r="BC55" s="826"/>
      <c r="BD55" s="635"/>
      <c r="BE55" s="635"/>
      <c r="BF55" s="635"/>
      <c r="BG55" s="826"/>
      <c r="BH55" s="826"/>
      <c r="BI55" s="826"/>
      <c r="BJ55" s="221"/>
    </row>
    <row r="56" spans="1:74" s="160" customFormat="1" ht="12" customHeight="1" x14ac:dyDescent="0.2">
      <c r="A56" s="159"/>
      <c r="B56" s="957"/>
      <c r="C56" s="960"/>
      <c r="D56" s="960"/>
      <c r="E56" s="960"/>
      <c r="F56" s="960"/>
      <c r="G56" s="960"/>
      <c r="H56" s="960"/>
      <c r="I56" s="960"/>
      <c r="J56" s="960"/>
      <c r="K56" s="960"/>
      <c r="L56" s="960"/>
      <c r="M56" s="960"/>
      <c r="N56" s="960"/>
      <c r="O56" s="960"/>
      <c r="P56" s="960"/>
      <c r="Q56" s="911"/>
      <c r="AY56" s="826"/>
      <c r="AZ56" s="826"/>
      <c r="BA56" s="826"/>
      <c r="BB56" s="826"/>
      <c r="BC56" s="826"/>
      <c r="BD56" s="635"/>
      <c r="BE56" s="635"/>
      <c r="BF56" s="635"/>
      <c r="BG56" s="826"/>
      <c r="BH56" s="826"/>
      <c r="BI56" s="826"/>
      <c r="BJ56" s="221"/>
    </row>
    <row r="57" spans="1:74" s="160" customFormat="1" ht="12" customHeight="1" x14ac:dyDescent="0.2">
      <c r="A57" s="159"/>
      <c r="B57" s="956"/>
      <c r="C57" s="911"/>
      <c r="D57" s="911"/>
      <c r="E57" s="911"/>
      <c r="F57" s="911"/>
      <c r="G57" s="911"/>
      <c r="H57" s="911"/>
      <c r="I57" s="911"/>
      <c r="J57" s="911"/>
      <c r="K57" s="911"/>
      <c r="L57" s="911"/>
      <c r="M57" s="911"/>
      <c r="N57" s="911"/>
      <c r="O57" s="911"/>
      <c r="P57" s="911"/>
      <c r="Q57" s="911"/>
      <c r="AY57" s="826"/>
      <c r="AZ57" s="826"/>
      <c r="BA57" s="826"/>
      <c r="BB57" s="826"/>
      <c r="BC57" s="826"/>
      <c r="BD57" s="635"/>
      <c r="BE57" s="635"/>
      <c r="BF57" s="635"/>
      <c r="BG57" s="826"/>
      <c r="BH57" s="826"/>
      <c r="BI57" s="826"/>
      <c r="BJ57" s="221"/>
    </row>
    <row r="58" spans="1:74" s="161" customFormat="1" ht="12" customHeight="1" x14ac:dyDescent="0.2">
      <c r="A58" s="158"/>
      <c r="B58" s="957"/>
      <c r="C58" s="958"/>
      <c r="D58" s="958"/>
      <c r="E58" s="958"/>
      <c r="F58" s="958"/>
      <c r="G58" s="958"/>
      <c r="H58" s="958"/>
      <c r="I58" s="958"/>
      <c r="J58" s="958"/>
      <c r="K58" s="958"/>
      <c r="L58" s="958"/>
      <c r="M58" s="958"/>
      <c r="N58" s="958"/>
      <c r="O58" s="958"/>
      <c r="P58" s="958"/>
      <c r="Q58" s="911"/>
      <c r="R58" s="160"/>
      <c r="AY58" s="641"/>
      <c r="AZ58" s="641"/>
      <c r="BA58" s="641"/>
      <c r="BB58" s="641"/>
      <c r="BC58" s="641"/>
      <c r="BD58" s="639"/>
      <c r="BE58" s="639"/>
      <c r="BF58" s="639"/>
      <c r="BG58" s="641"/>
      <c r="BH58" s="641"/>
      <c r="BI58" s="641"/>
      <c r="BJ58" s="220"/>
    </row>
    <row r="59" spans="1:74" ht="12" customHeight="1" x14ac:dyDescent="0.2">
      <c r="B59" s="955"/>
      <c r="C59" s="911"/>
      <c r="D59" s="911"/>
      <c r="E59" s="911"/>
      <c r="F59" s="911"/>
      <c r="G59" s="911"/>
      <c r="H59" s="911"/>
      <c r="I59" s="911"/>
      <c r="J59" s="911"/>
      <c r="K59" s="911"/>
      <c r="L59" s="911"/>
      <c r="M59" s="911"/>
      <c r="N59" s="911"/>
      <c r="O59" s="911"/>
      <c r="P59" s="911"/>
      <c r="Q59" s="911"/>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B59:Q59"/>
    <mergeCell ref="B57:Q57"/>
    <mergeCell ref="B58:Q58"/>
    <mergeCell ref="B45:Q45"/>
    <mergeCell ref="B46:Q46"/>
    <mergeCell ref="B47:Q47"/>
    <mergeCell ref="B56:Q56"/>
    <mergeCell ref="B55:Q55"/>
    <mergeCell ref="B54:Q54"/>
    <mergeCell ref="B53:R53"/>
    <mergeCell ref="AM3:AX3"/>
    <mergeCell ref="AY3:BJ3"/>
    <mergeCell ref="BK3:BV3"/>
    <mergeCell ref="B1:AL1"/>
    <mergeCell ref="C3:N3"/>
    <mergeCell ref="O3:Z3"/>
    <mergeCell ref="AA3:AL3"/>
    <mergeCell ref="A1:A2"/>
    <mergeCell ref="B49:Q49"/>
    <mergeCell ref="B50:Q50"/>
    <mergeCell ref="B51:Q51"/>
    <mergeCell ref="B52:Q52"/>
    <mergeCell ref="B44:Q44"/>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8.5703125" defaultRowHeight="11.25" x14ac:dyDescent="0.2"/>
  <cols>
    <col min="1" max="1" width="11.5703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3.35" customHeight="1" x14ac:dyDescent="0.2">
      <c r="A1" s="931" t="s">
        <v>478</v>
      </c>
      <c r="B1" s="949" t="s">
        <v>890</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row>
    <row r="2" spans="1:74" ht="12.75" x14ac:dyDescent="0.2">
      <c r="A2" s="932"/>
      <c r="B2" s="222" t="str">
        <f>"U.S. Energy Information Administration  |  Short-Term Energy Outlook  - "&amp;Dates!D1</f>
        <v>U.S. Energy Information Administration  |  Short-Term Energy Outlook  - February 2026</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75" x14ac:dyDescent="0.2">
      <c r="A3" s="316" t="s">
        <v>760</v>
      </c>
      <c r="B3" s="308"/>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s="7" customFormat="1" x14ac:dyDescent="0.2">
      <c r="A4" s="322" t="str">
        <f>TEXT(Dates!$D$2,"dddd, mmmm d, yyyy")</f>
        <v>Thursday, February 5,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23"/>
      <c r="B5" s="327" t="s">
        <v>892</v>
      </c>
      <c r="AY5" s="83"/>
      <c r="AZ5" s="862"/>
      <c r="BA5" s="862"/>
      <c r="BB5" s="862"/>
      <c r="BC5" s="862"/>
      <c r="BD5" s="863"/>
      <c r="BE5" s="863"/>
      <c r="BF5" s="863"/>
      <c r="BG5" s="863"/>
      <c r="BH5" s="399"/>
      <c r="BI5" s="399"/>
      <c r="BJ5" s="399"/>
      <c r="BK5" s="399"/>
      <c r="BL5" s="399"/>
      <c r="BM5" s="399"/>
      <c r="BN5" s="399"/>
      <c r="BO5" s="399"/>
      <c r="BP5" s="399"/>
      <c r="BQ5" s="399"/>
      <c r="BR5" s="399"/>
      <c r="BS5" s="399"/>
      <c r="BT5" s="399"/>
      <c r="BU5" s="399"/>
      <c r="BV5" s="399"/>
    </row>
    <row r="6" spans="1:74" s="272" customFormat="1" ht="11.1" customHeight="1" x14ac:dyDescent="0.2">
      <c r="A6" s="395" t="s">
        <v>211</v>
      </c>
      <c r="B6" s="389" t="s">
        <v>831</v>
      </c>
      <c r="C6" s="105">
        <v>66.027353219999995</v>
      </c>
      <c r="D6" s="105">
        <v>66.361919040000004</v>
      </c>
      <c r="E6" s="105">
        <v>67.252892560000006</v>
      </c>
      <c r="F6" s="105">
        <v>66.202355130000001</v>
      </c>
      <c r="G6" s="105">
        <v>66.623969610000003</v>
      </c>
      <c r="H6" s="105">
        <v>66.935442800000004</v>
      </c>
      <c r="I6" s="105">
        <v>67.915789160000003</v>
      </c>
      <c r="J6" s="105">
        <v>67.499582630000006</v>
      </c>
      <c r="K6" s="105">
        <v>67.848323699999995</v>
      </c>
      <c r="L6" s="105">
        <v>68.350174350000003</v>
      </c>
      <c r="M6" s="105">
        <v>68.901037430000002</v>
      </c>
      <c r="N6" s="105">
        <v>67.321225179999999</v>
      </c>
      <c r="O6" s="105">
        <v>68.598357759999999</v>
      </c>
      <c r="P6" s="105">
        <v>68.895126750000003</v>
      </c>
      <c r="Q6" s="105">
        <v>68.973545329999993</v>
      </c>
      <c r="R6" s="105">
        <v>68.79750482</v>
      </c>
      <c r="S6" s="105">
        <v>68.846186829999994</v>
      </c>
      <c r="T6" s="105">
        <v>69.601318910000003</v>
      </c>
      <c r="U6" s="105">
        <v>69.958171429999993</v>
      </c>
      <c r="V6" s="105">
        <v>69.920525089999998</v>
      </c>
      <c r="W6" s="105">
        <v>70.339325759999994</v>
      </c>
      <c r="X6" s="105">
        <v>70.622516210000001</v>
      </c>
      <c r="Y6" s="105">
        <v>71.310500880000006</v>
      </c>
      <c r="Z6" s="105">
        <v>71.311795070000002</v>
      </c>
      <c r="AA6" s="105">
        <v>69.032050659999996</v>
      </c>
      <c r="AB6" s="105">
        <v>69.987499589999999</v>
      </c>
      <c r="AC6" s="105">
        <v>70.510198450000004</v>
      </c>
      <c r="AD6" s="105">
        <v>70.446673219999994</v>
      </c>
      <c r="AE6" s="105">
        <v>70.195919129999993</v>
      </c>
      <c r="AF6" s="105">
        <v>70.598025390000004</v>
      </c>
      <c r="AG6" s="105">
        <v>70.294679310000006</v>
      </c>
      <c r="AH6" s="105">
        <v>70.724001000000001</v>
      </c>
      <c r="AI6" s="105">
        <v>70.185705650000003</v>
      </c>
      <c r="AJ6" s="105">
        <v>71.009194989999997</v>
      </c>
      <c r="AK6" s="105">
        <v>71.097187149999996</v>
      </c>
      <c r="AL6" s="105">
        <v>70.910502969999996</v>
      </c>
      <c r="AM6" s="105">
        <v>69.98857357</v>
      </c>
      <c r="AN6" s="105">
        <v>70.384001789999999</v>
      </c>
      <c r="AO6" s="105">
        <v>71.618027389999995</v>
      </c>
      <c r="AP6" s="105">
        <v>71.456344470000005</v>
      </c>
      <c r="AQ6" s="105">
        <v>71.455163650000003</v>
      </c>
      <c r="AR6" s="105">
        <v>72.248614369999999</v>
      </c>
      <c r="AS6" s="105">
        <v>73.525837359999997</v>
      </c>
      <c r="AT6" s="105">
        <v>74.028929099999999</v>
      </c>
      <c r="AU6" s="105">
        <v>73.960358600000006</v>
      </c>
      <c r="AV6" s="105">
        <v>73.827206939999996</v>
      </c>
      <c r="AW6" s="105">
        <v>73.921262470000002</v>
      </c>
      <c r="AX6" s="105">
        <v>73.416085210000006</v>
      </c>
      <c r="AY6" s="105">
        <v>71.895889629999999</v>
      </c>
      <c r="AZ6" s="388">
        <v>72.821426669999994</v>
      </c>
      <c r="BA6" s="388">
        <v>73.098552369999993</v>
      </c>
      <c r="BB6" s="388">
        <v>73.335974609999994</v>
      </c>
      <c r="BC6" s="388">
        <v>73.360707809999994</v>
      </c>
      <c r="BD6" s="388">
        <v>73.800639340000004</v>
      </c>
      <c r="BE6" s="388">
        <v>73.92689249</v>
      </c>
      <c r="BF6" s="388">
        <v>73.953895320000001</v>
      </c>
      <c r="BG6" s="388">
        <v>73.799490239999997</v>
      </c>
      <c r="BH6" s="388">
        <v>74.099092549999995</v>
      </c>
      <c r="BI6" s="388">
        <v>74.447944199999995</v>
      </c>
      <c r="BJ6" s="388">
        <v>74.082697550000006</v>
      </c>
      <c r="BK6" s="388">
        <v>73.675075539999995</v>
      </c>
      <c r="BL6" s="388">
        <v>73.747679649999995</v>
      </c>
      <c r="BM6" s="388">
        <v>73.724032440000002</v>
      </c>
      <c r="BN6" s="388">
        <v>73.901285180000002</v>
      </c>
      <c r="BO6" s="388">
        <v>73.686776940000001</v>
      </c>
      <c r="BP6" s="388">
        <v>74.162284240000005</v>
      </c>
      <c r="BQ6" s="388">
        <v>74.183263170000004</v>
      </c>
      <c r="BR6" s="388">
        <v>74.206241800000001</v>
      </c>
      <c r="BS6" s="388">
        <v>74.117901959999998</v>
      </c>
      <c r="BT6" s="388">
        <v>74.613552130000002</v>
      </c>
      <c r="BU6" s="388">
        <v>74.888780220000001</v>
      </c>
      <c r="BV6" s="388">
        <v>74.498315140000003</v>
      </c>
    </row>
    <row r="7" spans="1:74" s="272" customFormat="1" ht="11.1"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388"/>
      <c r="BA7" s="388"/>
      <c r="BB7" s="388"/>
      <c r="BC7" s="388"/>
      <c r="BD7" s="388"/>
      <c r="BE7" s="388"/>
      <c r="BF7" s="388"/>
      <c r="BG7" s="388"/>
      <c r="BH7" s="388"/>
      <c r="BI7" s="388"/>
      <c r="BJ7" s="388"/>
      <c r="BK7" s="388"/>
      <c r="BL7" s="388"/>
      <c r="BM7" s="388"/>
      <c r="BN7" s="388"/>
      <c r="BO7" s="388"/>
      <c r="BP7" s="388"/>
      <c r="BQ7" s="388"/>
      <c r="BR7" s="388"/>
      <c r="BS7" s="388"/>
      <c r="BT7" s="388"/>
      <c r="BU7" s="388"/>
      <c r="BV7" s="388"/>
    </row>
    <row r="8" spans="1:74" s="272" customFormat="1" ht="11.1" customHeight="1" x14ac:dyDescent="0.2">
      <c r="A8" s="395" t="s">
        <v>201</v>
      </c>
      <c r="B8" s="392" t="s">
        <v>959</v>
      </c>
      <c r="C8" s="105">
        <v>26.89226352</v>
      </c>
      <c r="D8" s="105">
        <v>27.032151540000001</v>
      </c>
      <c r="E8" s="105">
        <v>28.045362709999999</v>
      </c>
      <c r="F8" s="105">
        <v>27.80067077</v>
      </c>
      <c r="G8" s="105">
        <v>27.678723940000001</v>
      </c>
      <c r="H8" s="105">
        <v>28.0956145</v>
      </c>
      <c r="I8" s="105">
        <v>28.537407160000001</v>
      </c>
      <c r="J8" s="105">
        <v>28.402285129999999</v>
      </c>
      <c r="K8" s="105">
        <v>28.73793277</v>
      </c>
      <c r="L8" s="105">
        <v>28.922230290000002</v>
      </c>
      <c r="M8" s="105">
        <v>29.18534653</v>
      </c>
      <c r="N8" s="105">
        <v>28.018063359999999</v>
      </c>
      <c r="O8" s="105">
        <v>29.016137740000001</v>
      </c>
      <c r="P8" s="105">
        <v>28.975749359999998</v>
      </c>
      <c r="Q8" s="105">
        <v>29.544687289999999</v>
      </c>
      <c r="R8" s="105">
        <v>29.2651346</v>
      </c>
      <c r="S8" s="105">
        <v>28.928403809999999</v>
      </c>
      <c r="T8" s="105">
        <v>29.457569429999999</v>
      </c>
      <c r="U8" s="105">
        <v>29.936872579999999</v>
      </c>
      <c r="V8" s="105">
        <v>30.1881971</v>
      </c>
      <c r="W8" s="105">
        <v>30.379169999999998</v>
      </c>
      <c r="X8" s="105">
        <v>30.52083223</v>
      </c>
      <c r="Y8" s="105">
        <v>31.019732770000001</v>
      </c>
      <c r="Z8" s="105">
        <v>31.023522809999999</v>
      </c>
      <c r="AA8" s="105">
        <v>28.981778680000001</v>
      </c>
      <c r="AB8" s="105">
        <v>30.296922550000001</v>
      </c>
      <c r="AC8" s="105">
        <v>30.747377319999998</v>
      </c>
      <c r="AD8" s="105">
        <v>30.860583269999999</v>
      </c>
      <c r="AE8" s="105">
        <v>30.527724419999998</v>
      </c>
      <c r="AF8" s="105">
        <v>30.854169200000001</v>
      </c>
      <c r="AG8" s="105">
        <v>30.79730236</v>
      </c>
      <c r="AH8" s="105">
        <v>31.300580480000001</v>
      </c>
      <c r="AI8" s="105">
        <v>30.7550691</v>
      </c>
      <c r="AJ8" s="105">
        <v>31.721849450000001</v>
      </c>
      <c r="AK8" s="105">
        <v>31.732800000000001</v>
      </c>
      <c r="AL8" s="105">
        <v>31.62222839</v>
      </c>
      <c r="AM8" s="105">
        <v>30.562416290000002</v>
      </c>
      <c r="AN8" s="105">
        <v>30.628101789999999</v>
      </c>
      <c r="AO8" s="105">
        <v>31.458227390000001</v>
      </c>
      <c r="AP8" s="105">
        <v>31.270644470000001</v>
      </c>
      <c r="AQ8" s="105">
        <v>31.045563649999998</v>
      </c>
      <c r="AR8" s="105">
        <v>31.624114370000001</v>
      </c>
      <c r="AS8" s="105">
        <v>32.204837359999999</v>
      </c>
      <c r="AT8" s="105">
        <v>32.385029099999997</v>
      </c>
      <c r="AU8" s="105">
        <v>32.488058600000002</v>
      </c>
      <c r="AV8" s="105">
        <v>32.312006940000003</v>
      </c>
      <c r="AW8" s="105">
        <v>32.571725180000001</v>
      </c>
      <c r="AX8" s="105">
        <v>32.442638809999998</v>
      </c>
      <c r="AY8" s="105">
        <v>31.293288570000001</v>
      </c>
      <c r="AZ8" s="388">
        <v>31.73878143</v>
      </c>
      <c r="BA8" s="388">
        <v>31.90223233</v>
      </c>
      <c r="BB8" s="388">
        <v>31.754447219999999</v>
      </c>
      <c r="BC8" s="388">
        <v>31.616120240000001</v>
      </c>
      <c r="BD8" s="388">
        <v>31.771928070000001</v>
      </c>
      <c r="BE8" s="388">
        <v>31.962455909999999</v>
      </c>
      <c r="BF8" s="388">
        <v>32.058313759999997</v>
      </c>
      <c r="BG8" s="388">
        <v>31.76335649</v>
      </c>
      <c r="BH8" s="388">
        <v>32.026511650000003</v>
      </c>
      <c r="BI8" s="388">
        <v>32.376647939999998</v>
      </c>
      <c r="BJ8" s="388">
        <v>32.252653299999999</v>
      </c>
      <c r="BK8" s="388">
        <v>32.060744450000001</v>
      </c>
      <c r="BL8" s="388">
        <v>31.852570679999999</v>
      </c>
      <c r="BM8" s="388">
        <v>32.100429869999999</v>
      </c>
      <c r="BN8" s="388">
        <v>31.969478970000001</v>
      </c>
      <c r="BO8" s="388">
        <v>31.839387769999998</v>
      </c>
      <c r="BP8" s="388">
        <v>31.864918379999999</v>
      </c>
      <c r="BQ8" s="388">
        <v>31.908977270000001</v>
      </c>
      <c r="BR8" s="388">
        <v>31.916977159999998</v>
      </c>
      <c r="BS8" s="388">
        <v>31.64573905</v>
      </c>
      <c r="BT8" s="388">
        <v>31.833408479999999</v>
      </c>
      <c r="BU8" s="388">
        <v>32.077165880000003</v>
      </c>
      <c r="BV8" s="388">
        <v>31.92672902</v>
      </c>
    </row>
    <row r="9" spans="1:74" ht="11.1" customHeight="1" x14ac:dyDescent="0.2">
      <c r="A9" s="323" t="s">
        <v>144</v>
      </c>
      <c r="B9" s="393" t="s">
        <v>940</v>
      </c>
      <c r="C9" s="289">
        <v>5.4865000000000004</v>
      </c>
      <c r="D9" s="289">
        <v>5.7271000000000001</v>
      </c>
      <c r="E9" s="289">
        <v>5.758</v>
      </c>
      <c r="F9" s="289">
        <v>5.6017999999999999</v>
      </c>
      <c r="G9" s="289">
        <v>5.4097</v>
      </c>
      <c r="H9" s="289">
        <v>5.5342000000000002</v>
      </c>
      <c r="I9" s="289">
        <v>5.7666000000000004</v>
      </c>
      <c r="J9" s="289">
        <v>5.7511000000000001</v>
      </c>
      <c r="K9" s="289">
        <v>5.6860999999999997</v>
      </c>
      <c r="L9" s="289">
        <v>5.8230000000000004</v>
      </c>
      <c r="M9" s="289">
        <v>5.984</v>
      </c>
      <c r="N9" s="289">
        <v>5.7957000000000001</v>
      </c>
      <c r="O9" s="289">
        <v>5.7329999999999997</v>
      </c>
      <c r="P9" s="289">
        <v>5.7371999999999996</v>
      </c>
      <c r="Q9" s="289">
        <v>5.8343999999999996</v>
      </c>
      <c r="R9" s="289">
        <v>5.4714</v>
      </c>
      <c r="S9" s="289">
        <v>5.1592000000000002</v>
      </c>
      <c r="T9" s="289">
        <v>5.4960000000000004</v>
      </c>
      <c r="U9" s="289">
        <v>5.8421000000000003</v>
      </c>
      <c r="V9" s="289">
        <v>5.8487</v>
      </c>
      <c r="W9" s="289">
        <v>5.6632999999999996</v>
      </c>
      <c r="X9" s="289">
        <v>5.8407</v>
      </c>
      <c r="Y9" s="289">
        <v>6.1935000000000002</v>
      </c>
      <c r="Z9" s="289">
        <v>6.2831000000000001</v>
      </c>
      <c r="AA9" s="289">
        <v>5.7983000000000002</v>
      </c>
      <c r="AB9" s="289">
        <v>6.0076000000000001</v>
      </c>
      <c r="AC9" s="289">
        <v>6.0475000000000003</v>
      </c>
      <c r="AD9" s="289">
        <v>5.9612999999999996</v>
      </c>
      <c r="AE9" s="289">
        <v>5.6256000000000004</v>
      </c>
      <c r="AF9" s="289">
        <v>5.8776000000000002</v>
      </c>
      <c r="AG9" s="289">
        <v>5.9695</v>
      </c>
      <c r="AH9" s="289">
        <v>6.0742000000000003</v>
      </c>
      <c r="AI9" s="289">
        <v>5.7210000000000001</v>
      </c>
      <c r="AJ9" s="289">
        <v>6.2081</v>
      </c>
      <c r="AK9" s="289">
        <v>6.2766999999999999</v>
      </c>
      <c r="AL9" s="289">
        <v>6.3887999999999998</v>
      </c>
      <c r="AM9" s="289">
        <v>6.3410000000000002</v>
      </c>
      <c r="AN9" s="289">
        <v>6.0865</v>
      </c>
      <c r="AO9" s="289">
        <v>6.3887</v>
      </c>
      <c r="AP9" s="289">
        <v>6.1673</v>
      </c>
      <c r="AQ9" s="289">
        <v>5.6702000000000004</v>
      </c>
      <c r="AR9" s="289">
        <v>6.0552000000000001</v>
      </c>
      <c r="AS9" s="289">
        <v>6.4275000000000002</v>
      </c>
      <c r="AT9" s="289">
        <v>6.3841000000000001</v>
      </c>
      <c r="AU9" s="289">
        <v>6.3045999999999998</v>
      </c>
      <c r="AV9" s="289">
        <v>6.2946999999999997</v>
      </c>
      <c r="AW9" s="289">
        <v>6.4443979819999999</v>
      </c>
      <c r="AX9" s="289">
        <v>6.5300231630000001</v>
      </c>
      <c r="AY9" s="289">
        <v>6.4346553100000001</v>
      </c>
      <c r="AZ9" s="355">
        <v>6.4419965430000001</v>
      </c>
      <c r="BA9" s="355">
        <v>6.4078724710000001</v>
      </c>
      <c r="BB9" s="355">
        <v>6.173341797</v>
      </c>
      <c r="BC9" s="355">
        <v>6.0290926239999996</v>
      </c>
      <c r="BD9" s="355">
        <v>6.1229139769999996</v>
      </c>
      <c r="BE9" s="355">
        <v>6.3495779639999999</v>
      </c>
      <c r="BF9" s="355">
        <v>6.3554778409999999</v>
      </c>
      <c r="BG9" s="355">
        <v>6.2314022739999997</v>
      </c>
      <c r="BH9" s="355">
        <v>6.3838878619999999</v>
      </c>
      <c r="BI9" s="355">
        <v>6.5412859670000003</v>
      </c>
      <c r="BJ9" s="355">
        <v>6.597908329</v>
      </c>
      <c r="BK9" s="355">
        <v>6.529626425</v>
      </c>
      <c r="BL9" s="355">
        <v>6.5624403789999999</v>
      </c>
      <c r="BM9" s="355">
        <v>6.5404703409999998</v>
      </c>
      <c r="BN9" s="355">
        <v>6.3138079080000002</v>
      </c>
      <c r="BO9" s="355">
        <v>6.1748136579999997</v>
      </c>
      <c r="BP9" s="355">
        <v>6.2721705290000003</v>
      </c>
      <c r="BQ9" s="355">
        <v>6.5011636700000004</v>
      </c>
      <c r="BR9" s="355">
        <v>6.5089460849999998</v>
      </c>
      <c r="BS9" s="355">
        <v>6.3863621830000001</v>
      </c>
      <c r="BT9" s="355">
        <v>6.5001040850000003</v>
      </c>
      <c r="BU9" s="355">
        <v>6.6351682409999997</v>
      </c>
      <c r="BV9" s="355">
        <v>6.679011601</v>
      </c>
    </row>
    <row r="10" spans="1:74" ht="11.1" customHeight="1" x14ac:dyDescent="0.2">
      <c r="A10" s="323" t="s">
        <v>145</v>
      </c>
      <c r="B10" s="393" t="s">
        <v>194</v>
      </c>
      <c r="C10" s="289">
        <v>2.0274999999999999</v>
      </c>
      <c r="D10" s="289">
        <v>2.0091000000000001</v>
      </c>
      <c r="E10" s="289">
        <v>2.0308999999999999</v>
      </c>
      <c r="F10" s="289">
        <v>2.0184000000000002</v>
      </c>
      <c r="G10" s="289">
        <v>2.0335000000000001</v>
      </c>
      <c r="H10" s="289">
        <v>2.0419</v>
      </c>
      <c r="I10" s="289">
        <v>2.0211999999999999</v>
      </c>
      <c r="J10" s="289">
        <v>2.0348999999999999</v>
      </c>
      <c r="K10" s="289">
        <v>2.0384000000000002</v>
      </c>
      <c r="L10" s="289">
        <v>2.0327999999999999</v>
      </c>
      <c r="M10" s="289">
        <v>2.0383</v>
      </c>
      <c r="N10" s="289">
        <v>2.0301</v>
      </c>
      <c r="O10" s="289">
        <v>2.1225000000000001</v>
      </c>
      <c r="P10" s="289">
        <v>2.1120999999999999</v>
      </c>
      <c r="Q10" s="289">
        <v>2.1221000000000001</v>
      </c>
      <c r="R10" s="289">
        <v>2.1604999999999999</v>
      </c>
      <c r="S10" s="289">
        <v>2.1640000000000001</v>
      </c>
      <c r="T10" s="289">
        <v>2.1480000000000001</v>
      </c>
      <c r="U10" s="289">
        <v>2.0912000000000002</v>
      </c>
      <c r="V10" s="289">
        <v>2.1089000000000002</v>
      </c>
      <c r="W10" s="289">
        <v>2.1214</v>
      </c>
      <c r="X10" s="289">
        <v>2.0975999999999999</v>
      </c>
      <c r="Y10" s="289">
        <v>2.0977000000000001</v>
      </c>
      <c r="Z10" s="289">
        <v>2.0855999999999999</v>
      </c>
      <c r="AA10" s="289">
        <v>2.0543999999999998</v>
      </c>
      <c r="AB10" s="289">
        <v>2.0463</v>
      </c>
      <c r="AC10" s="289">
        <v>2.0415999999999999</v>
      </c>
      <c r="AD10" s="289">
        <v>2.0036999999999998</v>
      </c>
      <c r="AE10" s="289">
        <v>1.9936</v>
      </c>
      <c r="AF10" s="289">
        <v>2.0125000000000002</v>
      </c>
      <c r="AG10" s="289">
        <v>2.0392000000000001</v>
      </c>
      <c r="AH10" s="289">
        <v>2.0375000000000001</v>
      </c>
      <c r="AI10" s="289">
        <v>2.0428000000000002</v>
      </c>
      <c r="AJ10" s="289">
        <v>1.9982</v>
      </c>
      <c r="AK10" s="289">
        <v>1.9576</v>
      </c>
      <c r="AL10" s="289">
        <v>1.8989</v>
      </c>
      <c r="AM10" s="289">
        <v>1.8745000000000001</v>
      </c>
      <c r="AN10" s="289">
        <v>1.8758999999999999</v>
      </c>
      <c r="AO10" s="289">
        <v>1.8496999999999999</v>
      </c>
      <c r="AP10" s="289">
        <v>1.8585</v>
      </c>
      <c r="AQ10" s="289">
        <v>1.85</v>
      </c>
      <c r="AR10" s="289">
        <v>1.8568</v>
      </c>
      <c r="AS10" s="289">
        <v>1.8871</v>
      </c>
      <c r="AT10" s="289">
        <v>1.8839999999999999</v>
      </c>
      <c r="AU10" s="289">
        <v>1.8774</v>
      </c>
      <c r="AV10" s="289">
        <v>1.8641000000000001</v>
      </c>
      <c r="AW10" s="289">
        <v>1.862377814</v>
      </c>
      <c r="AX10" s="289">
        <v>1.8904959210000001</v>
      </c>
      <c r="AY10" s="289">
        <v>1.857790243</v>
      </c>
      <c r="AZ10" s="355">
        <v>1.8572610890000001</v>
      </c>
      <c r="BA10" s="355">
        <v>1.8514093579999999</v>
      </c>
      <c r="BB10" s="355">
        <v>1.8335898239999999</v>
      </c>
      <c r="BC10" s="355">
        <v>1.825384213</v>
      </c>
      <c r="BD10" s="355">
        <v>1.8192699969999999</v>
      </c>
      <c r="BE10" s="355">
        <v>1.807695748</v>
      </c>
      <c r="BF10" s="355">
        <v>1.8059769219999999</v>
      </c>
      <c r="BG10" s="355">
        <v>1.8014971179999999</v>
      </c>
      <c r="BH10" s="355">
        <v>1.786684988</v>
      </c>
      <c r="BI10" s="355">
        <v>1.773295072</v>
      </c>
      <c r="BJ10" s="355">
        <v>1.7717334709999999</v>
      </c>
      <c r="BK10" s="355">
        <v>1.7798812230000001</v>
      </c>
      <c r="BL10" s="355">
        <v>1.7815689029999999</v>
      </c>
      <c r="BM10" s="355">
        <v>1.777630424</v>
      </c>
      <c r="BN10" s="355">
        <v>1.7615347610000001</v>
      </c>
      <c r="BO10" s="355">
        <v>1.7548936100000001</v>
      </c>
      <c r="BP10" s="355">
        <v>1.750172651</v>
      </c>
      <c r="BQ10" s="355">
        <v>1.739811395</v>
      </c>
      <c r="BR10" s="355">
        <v>1.739241271</v>
      </c>
      <c r="BS10" s="355">
        <v>1.7358127640000001</v>
      </c>
      <c r="BT10" s="355">
        <v>1.7219631950000001</v>
      </c>
      <c r="BU10" s="355">
        <v>1.7094490389999999</v>
      </c>
      <c r="BV10" s="355">
        <v>1.708684519</v>
      </c>
    </row>
    <row r="11" spans="1:74" ht="11.1" customHeight="1" x14ac:dyDescent="0.2">
      <c r="A11" s="323" t="s">
        <v>146</v>
      </c>
      <c r="B11" s="393" t="s">
        <v>195</v>
      </c>
      <c r="C11" s="289">
        <v>19.378263520000001</v>
      </c>
      <c r="D11" s="289">
        <v>19.295951540000001</v>
      </c>
      <c r="E11" s="289">
        <v>20.256462710000001</v>
      </c>
      <c r="F11" s="289">
        <v>20.180470769999999</v>
      </c>
      <c r="G11" s="289">
        <v>20.23552394</v>
      </c>
      <c r="H11" s="289">
        <v>20.5195145</v>
      </c>
      <c r="I11" s="289">
        <v>20.74960716</v>
      </c>
      <c r="J11" s="289">
        <v>20.616285130000001</v>
      </c>
      <c r="K11" s="289">
        <v>21.013432770000001</v>
      </c>
      <c r="L11" s="289">
        <v>21.06643029</v>
      </c>
      <c r="M11" s="289">
        <v>21.163046529999999</v>
      </c>
      <c r="N11" s="289">
        <v>20.192263359999998</v>
      </c>
      <c r="O11" s="289">
        <v>21.160637739999999</v>
      </c>
      <c r="P11" s="289">
        <v>21.126449359999999</v>
      </c>
      <c r="Q11" s="289">
        <v>21.58818729</v>
      </c>
      <c r="R11" s="289">
        <v>21.633234600000002</v>
      </c>
      <c r="S11" s="289">
        <v>21.605203809999999</v>
      </c>
      <c r="T11" s="289">
        <v>21.813569430000001</v>
      </c>
      <c r="U11" s="289">
        <v>22.00357258</v>
      </c>
      <c r="V11" s="289">
        <v>22.230597100000001</v>
      </c>
      <c r="W11" s="289">
        <v>22.594470000000001</v>
      </c>
      <c r="X11" s="289">
        <v>22.582532230000002</v>
      </c>
      <c r="Y11" s="289">
        <v>22.728532770000001</v>
      </c>
      <c r="Z11" s="289">
        <v>22.654822809999999</v>
      </c>
      <c r="AA11" s="289">
        <v>21.129078679999999</v>
      </c>
      <c r="AB11" s="289">
        <v>22.243022549999999</v>
      </c>
      <c r="AC11" s="289">
        <v>22.65827732</v>
      </c>
      <c r="AD11" s="289">
        <v>22.895583269999999</v>
      </c>
      <c r="AE11" s="289">
        <v>22.908524419999999</v>
      </c>
      <c r="AF11" s="289">
        <v>22.964069200000001</v>
      </c>
      <c r="AG11" s="289">
        <v>22.788602359999999</v>
      </c>
      <c r="AH11" s="289">
        <v>23.188880480000002</v>
      </c>
      <c r="AI11" s="289">
        <v>22.9912691</v>
      </c>
      <c r="AJ11" s="289">
        <v>23.515549450000002</v>
      </c>
      <c r="AK11" s="289">
        <v>23.4985</v>
      </c>
      <c r="AL11" s="289">
        <v>23.334528389999999</v>
      </c>
      <c r="AM11" s="289">
        <v>22.346916289999999</v>
      </c>
      <c r="AN11" s="289">
        <v>22.66570179</v>
      </c>
      <c r="AO11" s="289">
        <v>23.219827389999999</v>
      </c>
      <c r="AP11" s="289">
        <v>23.24484447</v>
      </c>
      <c r="AQ11" s="289">
        <v>23.525363649999999</v>
      </c>
      <c r="AR11" s="289">
        <v>23.712114369999998</v>
      </c>
      <c r="AS11" s="289">
        <v>23.89023736</v>
      </c>
      <c r="AT11" s="289">
        <v>24.1169291</v>
      </c>
      <c r="AU11" s="289">
        <v>24.3060586</v>
      </c>
      <c r="AV11" s="289">
        <v>24.15320694</v>
      </c>
      <c r="AW11" s="289">
        <v>24.264949380000001</v>
      </c>
      <c r="AX11" s="289">
        <v>24.02211973</v>
      </c>
      <c r="AY11" s="289">
        <v>23.000843020000001</v>
      </c>
      <c r="AZ11" s="355">
        <v>23.4395238</v>
      </c>
      <c r="BA11" s="355">
        <v>23.642950500000001</v>
      </c>
      <c r="BB11" s="355">
        <v>23.7475156</v>
      </c>
      <c r="BC11" s="355">
        <v>23.761643400000001</v>
      </c>
      <c r="BD11" s="355">
        <v>23.829744099999999</v>
      </c>
      <c r="BE11" s="355">
        <v>23.805182200000001</v>
      </c>
      <c r="BF11" s="355">
        <v>23.896858999999999</v>
      </c>
      <c r="BG11" s="355">
        <v>23.730457099999999</v>
      </c>
      <c r="BH11" s="355">
        <v>23.855938800000001</v>
      </c>
      <c r="BI11" s="355">
        <v>24.062066900000001</v>
      </c>
      <c r="BJ11" s="355">
        <v>23.883011499999999</v>
      </c>
      <c r="BK11" s="355">
        <v>23.751236800000001</v>
      </c>
      <c r="BL11" s="355">
        <v>23.508561400000001</v>
      </c>
      <c r="BM11" s="355">
        <v>23.782329099999998</v>
      </c>
      <c r="BN11" s="355">
        <v>23.8941363</v>
      </c>
      <c r="BO11" s="355">
        <v>23.9096805</v>
      </c>
      <c r="BP11" s="355">
        <v>23.842575199999999</v>
      </c>
      <c r="BQ11" s="355">
        <v>23.6680022</v>
      </c>
      <c r="BR11" s="355">
        <v>23.668789799999999</v>
      </c>
      <c r="BS11" s="355">
        <v>23.523564100000002</v>
      </c>
      <c r="BT11" s="355">
        <v>23.611341199999998</v>
      </c>
      <c r="BU11" s="355">
        <v>23.732548600000001</v>
      </c>
      <c r="BV11" s="355">
        <v>23.539032899999999</v>
      </c>
    </row>
    <row r="12" spans="1:74" ht="11.1"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355"/>
      <c r="BA12" s="355"/>
      <c r="BB12" s="355"/>
      <c r="BC12" s="355"/>
      <c r="BD12" s="355"/>
      <c r="BE12" s="355"/>
      <c r="BF12" s="355"/>
      <c r="BG12" s="355"/>
      <c r="BH12" s="355"/>
      <c r="BI12" s="355"/>
      <c r="BJ12" s="355"/>
      <c r="BK12" s="355"/>
      <c r="BL12" s="355"/>
      <c r="BM12" s="355"/>
      <c r="BN12" s="355"/>
      <c r="BO12" s="355"/>
      <c r="BP12" s="355"/>
      <c r="BQ12" s="355"/>
      <c r="BR12" s="355"/>
      <c r="BS12" s="355"/>
      <c r="BT12" s="355"/>
      <c r="BU12" s="355"/>
      <c r="BV12" s="355"/>
    </row>
    <row r="13" spans="1:74" s="272" customFormat="1" ht="11.1" customHeight="1" x14ac:dyDescent="0.2">
      <c r="A13" s="395" t="s">
        <v>200</v>
      </c>
      <c r="B13" s="392" t="s">
        <v>960</v>
      </c>
      <c r="C13" s="105">
        <v>5.8477896989999998</v>
      </c>
      <c r="D13" s="105">
        <v>5.8079675059999998</v>
      </c>
      <c r="E13" s="105">
        <v>5.8338298530000001</v>
      </c>
      <c r="F13" s="105">
        <v>6.2611843619999998</v>
      </c>
      <c r="G13" s="105">
        <v>6.6183456749999996</v>
      </c>
      <c r="H13" s="105">
        <v>6.5970282960000004</v>
      </c>
      <c r="I13" s="105">
        <v>6.946782003</v>
      </c>
      <c r="J13" s="105">
        <v>7.0016975019999999</v>
      </c>
      <c r="K13" s="105">
        <v>7.006290935</v>
      </c>
      <c r="L13" s="105">
        <v>6.9882440619999997</v>
      </c>
      <c r="M13" s="105">
        <v>6.6945908940000001</v>
      </c>
      <c r="N13" s="105">
        <v>6.3668618270000001</v>
      </c>
      <c r="O13" s="105">
        <v>6.460720018</v>
      </c>
      <c r="P13" s="105">
        <v>6.3931773889999999</v>
      </c>
      <c r="Q13" s="105">
        <v>6.3173580349999998</v>
      </c>
      <c r="R13" s="105">
        <v>6.6269702150000001</v>
      </c>
      <c r="S13" s="105">
        <v>7.1175830250000001</v>
      </c>
      <c r="T13" s="105">
        <v>7.2960494770000004</v>
      </c>
      <c r="U13" s="105">
        <v>7.5843988490000003</v>
      </c>
      <c r="V13" s="105">
        <v>7.5277279899999998</v>
      </c>
      <c r="W13" s="105">
        <v>7.7060557640000003</v>
      </c>
      <c r="X13" s="105">
        <v>7.4484839789999997</v>
      </c>
      <c r="Y13" s="105">
        <v>7.4825681099999999</v>
      </c>
      <c r="Z13" s="105">
        <v>7.2784722630000003</v>
      </c>
      <c r="AA13" s="105">
        <v>7.079471979</v>
      </c>
      <c r="AB13" s="105">
        <v>6.9816770420000003</v>
      </c>
      <c r="AC13" s="105">
        <v>6.9735211250000004</v>
      </c>
      <c r="AD13" s="105">
        <v>7.1033899480000002</v>
      </c>
      <c r="AE13" s="105">
        <v>7.6322947130000003</v>
      </c>
      <c r="AF13" s="105">
        <v>7.7611561910000004</v>
      </c>
      <c r="AG13" s="105">
        <v>7.4396769559999996</v>
      </c>
      <c r="AH13" s="105">
        <v>7.8067205130000001</v>
      </c>
      <c r="AI13" s="105">
        <v>7.9764365540000002</v>
      </c>
      <c r="AJ13" s="105">
        <v>7.5663455390000003</v>
      </c>
      <c r="AK13" s="105">
        <v>7.3301871539999999</v>
      </c>
      <c r="AL13" s="105">
        <v>7.0803745830000002</v>
      </c>
      <c r="AM13" s="105">
        <v>7.0561572809999999</v>
      </c>
      <c r="AN13" s="105">
        <v>7.11</v>
      </c>
      <c r="AO13" s="105">
        <v>7.2596999999999996</v>
      </c>
      <c r="AP13" s="105">
        <v>7.4311999999999996</v>
      </c>
      <c r="AQ13" s="105">
        <v>7.7695999999999996</v>
      </c>
      <c r="AR13" s="105">
        <v>7.9260999999999999</v>
      </c>
      <c r="AS13" s="105">
        <v>8.1661000000000001</v>
      </c>
      <c r="AT13" s="105">
        <v>8.68</v>
      </c>
      <c r="AU13" s="105">
        <v>8.6852</v>
      </c>
      <c r="AV13" s="105">
        <v>8.6280000000000001</v>
      </c>
      <c r="AW13" s="105">
        <v>8.1566579049999994</v>
      </c>
      <c r="AX13" s="105">
        <v>8.1009794230000001</v>
      </c>
      <c r="AY13" s="105">
        <v>7.9397331099999997</v>
      </c>
      <c r="AZ13" s="388">
        <v>8.1319809260000007</v>
      </c>
      <c r="BA13" s="388">
        <v>7.965489474</v>
      </c>
      <c r="BB13" s="388">
        <v>8.2866206659999992</v>
      </c>
      <c r="BC13" s="388">
        <v>8.5648417400000003</v>
      </c>
      <c r="BD13" s="388">
        <v>8.7922150059999993</v>
      </c>
      <c r="BE13" s="388">
        <v>8.8732810680000007</v>
      </c>
      <c r="BF13" s="388">
        <v>8.8364677819999997</v>
      </c>
      <c r="BG13" s="388">
        <v>8.9517320849999997</v>
      </c>
      <c r="BH13" s="388">
        <v>8.6754887709999995</v>
      </c>
      <c r="BI13" s="388">
        <v>8.5867077540000007</v>
      </c>
      <c r="BJ13" s="388">
        <v>8.3574679270000001</v>
      </c>
      <c r="BK13" s="388">
        <v>8.2060740719999998</v>
      </c>
      <c r="BL13" s="388">
        <v>8.4905367839999997</v>
      </c>
      <c r="BM13" s="388">
        <v>8.2668520569999995</v>
      </c>
      <c r="BN13" s="388">
        <v>8.6252077570000001</v>
      </c>
      <c r="BO13" s="388">
        <v>8.8763133889999999</v>
      </c>
      <c r="BP13" s="388">
        <v>9.0974965329999993</v>
      </c>
      <c r="BQ13" s="388">
        <v>9.1614415119999997</v>
      </c>
      <c r="BR13" s="388">
        <v>9.3098772850000007</v>
      </c>
      <c r="BS13" s="388">
        <v>9.5341221390000008</v>
      </c>
      <c r="BT13" s="388">
        <v>9.2763145419999997</v>
      </c>
      <c r="BU13" s="388">
        <v>9.1867216579999997</v>
      </c>
      <c r="BV13" s="388">
        <v>8.8980417060000008</v>
      </c>
    </row>
    <row r="14" spans="1:74" ht="11.1" customHeight="1" x14ac:dyDescent="0.2">
      <c r="A14" s="323" t="s">
        <v>147</v>
      </c>
      <c r="B14" s="393" t="s">
        <v>948</v>
      </c>
      <c r="C14" s="289">
        <v>0.76549999999999996</v>
      </c>
      <c r="D14" s="289">
        <v>0.76780000000000004</v>
      </c>
      <c r="E14" s="289">
        <v>0.76160000000000005</v>
      </c>
      <c r="F14" s="289">
        <v>0.77669999999999995</v>
      </c>
      <c r="G14" s="289">
        <v>0.77890000000000004</v>
      </c>
      <c r="H14" s="289">
        <v>0.78879999999999995</v>
      </c>
      <c r="I14" s="289">
        <v>0.77829999999999999</v>
      </c>
      <c r="J14" s="289">
        <v>0.78249999999999997</v>
      </c>
      <c r="K14" s="289">
        <v>0.79510000000000003</v>
      </c>
      <c r="L14" s="289">
        <v>0.8296</v>
      </c>
      <c r="M14" s="289">
        <v>0.81759999999999999</v>
      </c>
      <c r="N14" s="289">
        <v>0.80030000000000001</v>
      </c>
      <c r="O14" s="289">
        <v>0.79610000000000003</v>
      </c>
      <c r="P14" s="289">
        <v>0.8034</v>
      </c>
      <c r="Q14" s="289">
        <v>0.81659999999999999</v>
      </c>
      <c r="R14" s="289">
        <v>0.81469999999999998</v>
      </c>
      <c r="S14" s="289">
        <v>0.8105</v>
      </c>
      <c r="T14" s="289">
        <v>0.80059999999999998</v>
      </c>
      <c r="U14" s="289">
        <v>0.80730000000000002</v>
      </c>
      <c r="V14" s="289">
        <v>0.81399999999999995</v>
      </c>
      <c r="W14" s="289">
        <v>0.82830000000000004</v>
      </c>
      <c r="X14" s="289">
        <v>0.8367</v>
      </c>
      <c r="Y14" s="289">
        <v>0.84470000000000001</v>
      </c>
      <c r="Z14" s="289">
        <v>0.85240000000000005</v>
      </c>
      <c r="AA14" s="289">
        <v>0.85409999999999997</v>
      </c>
      <c r="AB14" s="289">
        <v>0.84760000000000002</v>
      </c>
      <c r="AC14" s="289">
        <v>0.8629</v>
      </c>
      <c r="AD14" s="289">
        <v>0.87109999999999999</v>
      </c>
      <c r="AE14" s="289">
        <v>0.87539999999999996</v>
      </c>
      <c r="AF14" s="289">
        <v>0.86339999999999995</v>
      </c>
      <c r="AG14" s="289">
        <v>0.88529999999999998</v>
      </c>
      <c r="AH14" s="289">
        <v>0.90890000000000004</v>
      </c>
      <c r="AI14" s="289">
        <v>0.92369999999999997</v>
      </c>
      <c r="AJ14" s="289">
        <v>0.92479999999999996</v>
      </c>
      <c r="AK14" s="289">
        <v>0.93669999999999998</v>
      </c>
      <c r="AL14" s="289">
        <v>0.94450000000000001</v>
      </c>
      <c r="AM14" s="289">
        <v>0.93030000000000002</v>
      </c>
      <c r="AN14" s="289">
        <v>0.92959999999999998</v>
      </c>
      <c r="AO14" s="289">
        <v>0.93079999999999996</v>
      </c>
      <c r="AP14" s="289">
        <v>0.92320000000000002</v>
      </c>
      <c r="AQ14" s="289">
        <v>0.93279999999999996</v>
      </c>
      <c r="AR14" s="289">
        <v>0.97260000000000002</v>
      </c>
      <c r="AS14" s="289">
        <v>1.0052000000000001</v>
      </c>
      <c r="AT14" s="289">
        <v>1.0165999999999999</v>
      </c>
      <c r="AU14" s="289">
        <v>1.0310999999999999</v>
      </c>
      <c r="AV14" s="289">
        <v>1.0407999999999999</v>
      </c>
      <c r="AW14" s="289">
        <v>1.0367681559999999</v>
      </c>
      <c r="AX14" s="289">
        <v>1.0462316789999999</v>
      </c>
      <c r="AY14" s="289">
        <v>1.0278136739999999</v>
      </c>
      <c r="AZ14" s="355">
        <v>1.085233911</v>
      </c>
      <c r="BA14" s="355">
        <v>1.02020018</v>
      </c>
      <c r="BB14" s="355">
        <v>1.044976801</v>
      </c>
      <c r="BC14" s="355">
        <v>1.03056959</v>
      </c>
      <c r="BD14" s="355">
        <v>1.0560509419999999</v>
      </c>
      <c r="BE14" s="355">
        <v>1.0408899460000001</v>
      </c>
      <c r="BF14" s="355">
        <v>1.0162153730000001</v>
      </c>
      <c r="BG14" s="355">
        <v>1.0770164870000001</v>
      </c>
      <c r="BH14" s="355">
        <v>1.0616220080000001</v>
      </c>
      <c r="BI14" s="355">
        <v>1.086148326</v>
      </c>
      <c r="BJ14" s="355">
        <v>1.0687308820000001</v>
      </c>
      <c r="BK14" s="355">
        <v>1.0520694020000001</v>
      </c>
      <c r="BL14" s="355">
        <v>1.1439429759999999</v>
      </c>
      <c r="BM14" s="355">
        <v>1.073250781</v>
      </c>
      <c r="BN14" s="355">
        <v>1.099794859</v>
      </c>
      <c r="BO14" s="355">
        <v>1.0836334599999999</v>
      </c>
      <c r="BP14" s="355">
        <v>1.110872208</v>
      </c>
      <c r="BQ14" s="355">
        <v>1.0939114940000001</v>
      </c>
      <c r="BR14" s="355">
        <v>1.069235682</v>
      </c>
      <c r="BS14" s="355">
        <v>1.1318042049999999</v>
      </c>
      <c r="BT14" s="355">
        <v>1.114654429</v>
      </c>
      <c r="BU14" s="355">
        <v>1.1409506110000001</v>
      </c>
      <c r="BV14" s="355">
        <v>1.121775859</v>
      </c>
    </row>
    <row r="15" spans="1:74" ht="11.1" customHeight="1" x14ac:dyDescent="0.2">
      <c r="A15" s="323" t="s">
        <v>148</v>
      </c>
      <c r="B15" s="393" t="s">
        <v>949</v>
      </c>
      <c r="C15" s="289">
        <v>3.3849999999999998</v>
      </c>
      <c r="D15" s="289">
        <v>3.2703000000000002</v>
      </c>
      <c r="E15" s="289">
        <v>3.3371</v>
      </c>
      <c r="F15" s="289">
        <v>3.5779999999999998</v>
      </c>
      <c r="G15" s="289">
        <v>3.9003000000000001</v>
      </c>
      <c r="H15" s="289">
        <v>3.9163000000000001</v>
      </c>
      <c r="I15" s="289">
        <v>4.2020999999999997</v>
      </c>
      <c r="J15" s="289">
        <v>4.2493999999999996</v>
      </c>
      <c r="K15" s="289">
        <v>4.2271999999999998</v>
      </c>
      <c r="L15" s="289">
        <v>4.1871999999999998</v>
      </c>
      <c r="M15" s="289">
        <v>3.8824000000000001</v>
      </c>
      <c r="N15" s="289">
        <v>3.5451000000000001</v>
      </c>
      <c r="O15" s="289">
        <v>3.6368999999999998</v>
      </c>
      <c r="P15" s="289">
        <v>3.6274999999999999</v>
      </c>
      <c r="Q15" s="289">
        <v>3.5310999999999999</v>
      </c>
      <c r="R15" s="289">
        <v>3.8087</v>
      </c>
      <c r="S15" s="289">
        <v>4.3273999999999999</v>
      </c>
      <c r="T15" s="289">
        <v>4.4768999999999997</v>
      </c>
      <c r="U15" s="289">
        <v>4.7885</v>
      </c>
      <c r="V15" s="289">
        <v>4.7343000000000002</v>
      </c>
      <c r="W15" s="289">
        <v>4.9284999999999997</v>
      </c>
      <c r="X15" s="289">
        <v>4.6077000000000004</v>
      </c>
      <c r="Y15" s="289">
        <v>4.6356000000000002</v>
      </c>
      <c r="Z15" s="289">
        <v>4.2359999999999998</v>
      </c>
      <c r="AA15" s="289">
        <v>3.9581</v>
      </c>
      <c r="AB15" s="289">
        <v>3.8885999999999998</v>
      </c>
      <c r="AC15" s="289">
        <v>3.8391999999999999</v>
      </c>
      <c r="AD15" s="289">
        <v>3.9969000000000001</v>
      </c>
      <c r="AE15" s="289">
        <v>4.4619</v>
      </c>
      <c r="AF15" s="289">
        <v>4.7003000000000004</v>
      </c>
      <c r="AG15" s="289">
        <v>4.5191999999999997</v>
      </c>
      <c r="AH15" s="289">
        <v>4.6614000000000004</v>
      </c>
      <c r="AI15" s="289">
        <v>4.8254999999999999</v>
      </c>
      <c r="AJ15" s="289">
        <v>4.391</v>
      </c>
      <c r="AK15" s="289">
        <v>4.1555999999999997</v>
      </c>
      <c r="AL15" s="289">
        <v>3.9180999999999999</v>
      </c>
      <c r="AM15" s="289">
        <v>3.9020999999999999</v>
      </c>
      <c r="AN15" s="289">
        <v>3.9674</v>
      </c>
      <c r="AO15" s="289">
        <v>4.1086</v>
      </c>
      <c r="AP15" s="289">
        <v>4.3394000000000004</v>
      </c>
      <c r="AQ15" s="289">
        <v>4.6063000000000001</v>
      </c>
      <c r="AR15" s="289">
        <v>4.7481</v>
      </c>
      <c r="AS15" s="289">
        <v>5.2624000000000004</v>
      </c>
      <c r="AT15" s="289">
        <v>5.1946000000000003</v>
      </c>
      <c r="AU15" s="289">
        <v>5.1867999999999999</v>
      </c>
      <c r="AV15" s="289">
        <v>5.1337000000000002</v>
      </c>
      <c r="AW15" s="289">
        <v>4.6666095219999999</v>
      </c>
      <c r="AX15" s="289">
        <v>4.5912425670000001</v>
      </c>
      <c r="AY15" s="289">
        <v>4.4711826319999997</v>
      </c>
      <c r="AZ15" s="355">
        <v>4.6416249020000002</v>
      </c>
      <c r="BA15" s="355">
        <v>4.5153917999999997</v>
      </c>
      <c r="BB15" s="355">
        <v>4.8422539779999996</v>
      </c>
      <c r="BC15" s="355">
        <v>5.1140813700000001</v>
      </c>
      <c r="BD15" s="355">
        <v>5.3059291599999998</v>
      </c>
      <c r="BE15" s="355">
        <v>5.3993915960000001</v>
      </c>
      <c r="BF15" s="355">
        <v>5.4234161700000003</v>
      </c>
      <c r="BG15" s="355">
        <v>5.481462337</v>
      </c>
      <c r="BH15" s="355">
        <v>5.1981036879999998</v>
      </c>
      <c r="BI15" s="355">
        <v>5.0764696300000001</v>
      </c>
      <c r="BJ15" s="355">
        <v>4.8132511989999998</v>
      </c>
      <c r="BK15" s="355">
        <v>4.6621730829999999</v>
      </c>
      <c r="BL15" s="355">
        <v>4.8583407279999999</v>
      </c>
      <c r="BM15" s="355">
        <v>4.7078085219999997</v>
      </c>
      <c r="BN15" s="355">
        <v>5.0427112269999999</v>
      </c>
      <c r="BO15" s="355">
        <v>5.3065413560000003</v>
      </c>
      <c r="BP15" s="355">
        <v>5.5055288689999999</v>
      </c>
      <c r="BQ15" s="355">
        <v>5.5901884820000003</v>
      </c>
      <c r="BR15" s="355">
        <v>5.6139718219999999</v>
      </c>
      <c r="BS15" s="355">
        <v>5.6792101810000002</v>
      </c>
      <c r="BT15" s="355">
        <v>5.3892368050000004</v>
      </c>
      <c r="BU15" s="355">
        <v>5.2753307930000002</v>
      </c>
      <c r="BV15" s="355">
        <v>5.0042468969999998</v>
      </c>
    </row>
    <row r="16" spans="1:74" ht="11.1" customHeight="1" x14ac:dyDescent="0.2">
      <c r="A16" s="323" t="s">
        <v>149</v>
      </c>
      <c r="B16" s="393" t="s">
        <v>950</v>
      </c>
      <c r="C16" s="289">
        <v>0.77180000000000004</v>
      </c>
      <c r="D16" s="289">
        <v>0.77100000000000002</v>
      </c>
      <c r="E16" s="289">
        <v>0.78280000000000005</v>
      </c>
      <c r="F16" s="289">
        <v>0.78269999999999995</v>
      </c>
      <c r="G16" s="289">
        <v>0.77759999999999996</v>
      </c>
      <c r="H16" s="289">
        <v>0.78390000000000004</v>
      </c>
      <c r="I16" s="289">
        <v>0.77890000000000004</v>
      </c>
      <c r="J16" s="289">
        <v>0.7802</v>
      </c>
      <c r="K16" s="289">
        <v>0.7843</v>
      </c>
      <c r="L16" s="289">
        <v>0.78769999999999996</v>
      </c>
      <c r="M16" s="289">
        <v>0.80189999999999995</v>
      </c>
      <c r="N16" s="289">
        <v>0.81530000000000002</v>
      </c>
      <c r="O16" s="289">
        <v>0.80459999999999998</v>
      </c>
      <c r="P16" s="289">
        <v>0.79079999999999995</v>
      </c>
      <c r="Q16" s="289">
        <v>0.80249999999999999</v>
      </c>
      <c r="R16" s="289">
        <v>0.81359999999999999</v>
      </c>
      <c r="S16" s="289">
        <v>0.80530000000000002</v>
      </c>
      <c r="T16" s="289">
        <v>0.8085</v>
      </c>
      <c r="U16" s="289">
        <v>0.81320000000000003</v>
      </c>
      <c r="V16" s="289">
        <v>0.81310000000000004</v>
      </c>
      <c r="W16" s="289">
        <v>0.80200000000000005</v>
      </c>
      <c r="X16" s="289">
        <v>0.81379999999999997</v>
      </c>
      <c r="Y16" s="289">
        <v>0.80900000000000005</v>
      </c>
      <c r="Z16" s="289">
        <v>0.81769999999999998</v>
      </c>
      <c r="AA16" s="289">
        <v>0.80830000000000002</v>
      </c>
      <c r="AB16" s="289">
        <v>0.79520000000000002</v>
      </c>
      <c r="AC16" s="289">
        <v>0.8105</v>
      </c>
      <c r="AD16" s="289">
        <v>0.82079999999999997</v>
      </c>
      <c r="AE16" s="289">
        <v>0.81859999999999999</v>
      </c>
      <c r="AF16" s="289">
        <v>0.81230000000000002</v>
      </c>
      <c r="AG16" s="289">
        <v>0.81169999999999998</v>
      </c>
      <c r="AH16" s="289">
        <v>0.80469999999999997</v>
      </c>
      <c r="AI16" s="289">
        <v>0.78139999999999998</v>
      </c>
      <c r="AJ16" s="289">
        <v>0.7954</v>
      </c>
      <c r="AK16" s="289">
        <v>0.79</v>
      </c>
      <c r="AL16" s="289">
        <v>0.7863</v>
      </c>
      <c r="AM16" s="289">
        <v>0.8</v>
      </c>
      <c r="AN16" s="289">
        <v>0.78590000000000004</v>
      </c>
      <c r="AO16" s="289">
        <v>0.77810000000000001</v>
      </c>
      <c r="AP16" s="289">
        <v>0.74450000000000005</v>
      </c>
      <c r="AQ16" s="289">
        <v>0.78010000000000002</v>
      </c>
      <c r="AR16" s="289">
        <v>0.77470000000000006</v>
      </c>
      <c r="AS16" s="289">
        <v>0.77669999999999995</v>
      </c>
      <c r="AT16" s="289">
        <v>0.78049999999999997</v>
      </c>
      <c r="AU16" s="289">
        <v>0.78200000000000003</v>
      </c>
      <c r="AV16" s="289">
        <v>0.76659999999999995</v>
      </c>
      <c r="AW16" s="289">
        <v>0.77512418900000002</v>
      </c>
      <c r="AX16" s="289">
        <v>0.77237702900000005</v>
      </c>
      <c r="AY16" s="289">
        <v>0.77088060400000002</v>
      </c>
      <c r="AZ16" s="355">
        <v>0.767172568</v>
      </c>
      <c r="BA16" s="355">
        <v>0.76517632999999996</v>
      </c>
      <c r="BB16" s="355">
        <v>0.76573529600000001</v>
      </c>
      <c r="BC16" s="355">
        <v>0.76500941200000006</v>
      </c>
      <c r="BD16" s="355">
        <v>0.76170022299999995</v>
      </c>
      <c r="BE16" s="355">
        <v>0.75956860000000004</v>
      </c>
      <c r="BF16" s="355">
        <v>0.76029130199999995</v>
      </c>
      <c r="BG16" s="355">
        <v>0.75963616599999995</v>
      </c>
      <c r="BH16" s="355">
        <v>0.75635045400000001</v>
      </c>
      <c r="BI16" s="355">
        <v>0.75443929099999996</v>
      </c>
      <c r="BJ16" s="355">
        <v>0.75465511600000001</v>
      </c>
      <c r="BK16" s="355">
        <v>0.77473815800000001</v>
      </c>
      <c r="BL16" s="355">
        <v>0.77107229200000005</v>
      </c>
      <c r="BM16" s="355">
        <v>0.76908063199999999</v>
      </c>
      <c r="BN16" s="355">
        <v>0.76964241600000005</v>
      </c>
      <c r="BO16" s="355">
        <v>0.76892170299999996</v>
      </c>
      <c r="BP16" s="355">
        <v>0.76560927499999998</v>
      </c>
      <c r="BQ16" s="355">
        <v>0.76345541100000003</v>
      </c>
      <c r="BR16" s="355">
        <v>0.76417736700000005</v>
      </c>
      <c r="BS16" s="355">
        <v>0.76352502</v>
      </c>
      <c r="BT16" s="355">
        <v>0.76024380999999996</v>
      </c>
      <c r="BU16" s="355">
        <v>0.758336915</v>
      </c>
      <c r="BV16" s="355">
        <v>0.75855603199999999</v>
      </c>
    </row>
    <row r="17" spans="1:74" ht="11.1" customHeight="1" x14ac:dyDescent="0.2">
      <c r="A17" s="323" t="s">
        <v>762</v>
      </c>
      <c r="B17" s="402" t="s">
        <v>951</v>
      </c>
      <c r="C17" s="289">
        <v>0.1021</v>
      </c>
      <c r="D17" s="289">
        <v>0.1477</v>
      </c>
      <c r="E17" s="289">
        <v>0.108</v>
      </c>
      <c r="F17" s="289">
        <v>0.26629999999999998</v>
      </c>
      <c r="G17" s="289">
        <v>0.3044</v>
      </c>
      <c r="H17" s="289">
        <v>0.33310000000000001</v>
      </c>
      <c r="I17" s="289">
        <v>0.36499999999999999</v>
      </c>
      <c r="J17" s="289">
        <v>0.36630000000000001</v>
      </c>
      <c r="K17" s="289">
        <v>0.37940000000000002</v>
      </c>
      <c r="L17" s="289">
        <v>0.35310000000000002</v>
      </c>
      <c r="M17" s="289">
        <v>0.37009999999999998</v>
      </c>
      <c r="N17" s="289">
        <v>0.37159999999999999</v>
      </c>
      <c r="O17" s="289">
        <v>0.39129999999999998</v>
      </c>
      <c r="P17" s="289">
        <v>0.39129999999999998</v>
      </c>
      <c r="Q17" s="289">
        <v>0.37309999999999999</v>
      </c>
      <c r="R17" s="289">
        <v>0.3836</v>
      </c>
      <c r="S17" s="289">
        <v>0.36249999999999999</v>
      </c>
      <c r="T17" s="289">
        <v>0.39510000000000001</v>
      </c>
      <c r="U17" s="289">
        <v>0.38690000000000002</v>
      </c>
      <c r="V17" s="289">
        <v>0.36499999999999999</v>
      </c>
      <c r="W17" s="289">
        <v>0.33</v>
      </c>
      <c r="X17" s="289">
        <v>0.38</v>
      </c>
      <c r="Y17" s="289">
        <v>0.38</v>
      </c>
      <c r="Z17" s="289">
        <v>0.55500000000000005</v>
      </c>
      <c r="AA17" s="289">
        <v>0.63</v>
      </c>
      <c r="AB17" s="289">
        <v>0.63</v>
      </c>
      <c r="AC17" s="289">
        <v>0.64500000000000002</v>
      </c>
      <c r="AD17" s="289">
        <v>0.6</v>
      </c>
      <c r="AE17" s="289">
        <v>0.66</v>
      </c>
      <c r="AF17" s="289">
        <v>0.61</v>
      </c>
      <c r="AG17" s="289">
        <v>0.43</v>
      </c>
      <c r="AH17" s="289">
        <v>0.63</v>
      </c>
      <c r="AI17" s="289">
        <v>0.65</v>
      </c>
      <c r="AJ17" s="289">
        <v>0.66</v>
      </c>
      <c r="AK17" s="289">
        <v>0.64</v>
      </c>
      <c r="AL17" s="289">
        <v>0.625</v>
      </c>
      <c r="AM17" s="289">
        <v>0.625</v>
      </c>
      <c r="AN17" s="289">
        <v>0.625</v>
      </c>
      <c r="AO17" s="289">
        <v>0.65</v>
      </c>
      <c r="AP17" s="289">
        <v>0.63</v>
      </c>
      <c r="AQ17" s="289">
        <v>0.66500000000000004</v>
      </c>
      <c r="AR17" s="289">
        <v>0.64500000000000002</v>
      </c>
      <c r="AS17" s="289">
        <v>0.64490000000000003</v>
      </c>
      <c r="AT17" s="289">
        <v>0.89490000000000003</v>
      </c>
      <c r="AU17" s="289">
        <v>0.89490000000000003</v>
      </c>
      <c r="AV17" s="289">
        <v>0.89490000000000003</v>
      </c>
      <c r="AW17" s="289">
        <v>0.89496050000000005</v>
      </c>
      <c r="AX17" s="289">
        <v>0.89496050000000005</v>
      </c>
      <c r="AY17" s="289">
        <v>0.89496050000000005</v>
      </c>
      <c r="AZ17" s="355">
        <v>0.86286562</v>
      </c>
      <c r="BA17" s="355">
        <v>0.89077670799999997</v>
      </c>
      <c r="BB17" s="355">
        <v>0.86271910100000004</v>
      </c>
      <c r="BC17" s="355">
        <v>0.87977044800000004</v>
      </c>
      <c r="BD17" s="355">
        <v>0.89603085299999996</v>
      </c>
      <c r="BE17" s="355">
        <v>0.90251535599999999</v>
      </c>
      <c r="BF17" s="355">
        <v>0.86670000000000003</v>
      </c>
      <c r="BG17" s="355">
        <v>0.86670000000000003</v>
      </c>
      <c r="BH17" s="355">
        <v>0.89</v>
      </c>
      <c r="BI17" s="355">
        <v>0.9</v>
      </c>
      <c r="BJ17" s="355">
        <v>0.95</v>
      </c>
      <c r="BK17" s="355">
        <v>0.95</v>
      </c>
      <c r="BL17" s="355">
        <v>0.95</v>
      </c>
      <c r="BM17" s="355">
        <v>0.95</v>
      </c>
      <c r="BN17" s="355">
        <v>0.95</v>
      </c>
      <c r="BO17" s="355">
        <v>0.95</v>
      </c>
      <c r="BP17" s="355">
        <v>0.95</v>
      </c>
      <c r="BQ17" s="355">
        <v>0.95</v>
      </c>
      <c r="BR17" s="355">
        <v>1.1000000000000001</v>
      </c>
      <c r="BS17" s="355">
        <v>1.2</v>
      </c>
      <c r="BT17" s="355">
        <v>1.25</v>
      </c>
      <c r="BU17" s="355">
        <v>1.25</v>
      </c>
      <c r="BV17" s="355">
        <v>1.25</v>
      </c>
    </row>
    <row r="18" spans="1:74" ht="11.1"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196</v>
      </c>
      <c r="B19" s="401" t="s">
        <v>961</v>
      </c>
      <c r="C19" s="105">
        <v>4.0387000000000004</v>
      </c>
      <c r="D19" s="105">
        <v>4.1041999999999996</v>
      </c>
      <c r="E19" s="105">
        <v>4.0072999999999999</v>
      </c>
      <c r="F19" s="105">
        <v>3.9314</v>
      </c>
      <c r="G19" s="105">
        <v>3.8254000000000001</v>
      </c>
      <c r="H19" s="105">
        <v>3.5164</v>
      </c>
      <c r="I19" s="105">
        <v>3.9199000000000002</v>
      </c>
      <c r="J19" s="105">
        <v>3.8281000000000001</v>
      </c>
      <c r="K19" s="105">
        <v>3.6791</v>
      </c>
      <c r="L19" s="105">
        <v>3.9016000000000002</v>
      </c>
      <c r="M19" s="105">
        <v>3.9927000000000001</v>
      </c>
      <c r="N19" s="105">
        <v>3.9390000000000001</v>
      </c>
      <c r="O19" s="105">
        <v>3.9137</v>
      </c>
      <c r="P19" s="105">
        <v>4.0833000000000004</v>
      </c>
      <c r="Q19" s="105">
        <v>4.0777000000000001</v>
      </c>
      <c r="R19" s="105">
        <v>3.9771999999999998</v>
      </c>
      <c r="S19" s="105">
        <v>3.9373999999999998</v>
      </c>
      <c r="T19" s="105">
        <v>3.9447999999999999</v>
      </c>
      <c r="U19" s="105">
        <v>3.9740000000000002</v>
      </c>
      <c r="V19" s="105">
        <v>3.8542000000000001</v>
      </c>
      <c r="W19" s="105">
        <v>3.7069000000000001</v>
      </c>
      <c r="X19" s="105">
        <v>3.8658999999999999</v>
      </c>
      <c r="Y19" s="105">
        <v>3.9738000000000002</v>
      </c>
      <c r="Z19" s="105">
        <v>4.0256999999999996</v>
      </c>
      <c r="AA19" s="105">
        <v>3.9533</v>
      </c>
      <c r="AB19" s="105">
        <v>3.8626999999999998</v>
      </c>
      <c r="AC19" s="105">
        <v>3.9916</v>
      </c>
      <c r="AD19" s="105">
        <v>3.9758</v>
      </c>
      <c r="AE19" s="105">
        <v>3.84</v>
      </c>
      <c r="AF19" s="105">
        <v>3.7494999999999998</v>
      </c>
      <c r="AG19" s="105">
        <v>3.9257</v>
      </c>
      <c r="AH19" s="105">
        <v>3.6688999999999998</v>
      </c>
      <c r="AI19" s="105">
        <v>3.5598999999999998</v>
      </c>
      <c r="AJ19" s="105">
        <v>3.8628999999999998</v>
      </c>
      <c r="AK19" s="105">
        <v>3.8302999999999998</v>
      </c>
      <c r="AL19" s="105">
        <v>4.0015999999999998</v>
      </c>
      <c r="AM19" s="105">
        <v>3.9739</v>
      </c>
      <c r="AN19" s="105">
        <v>3.9296000000000002</v>
      </c>
      <c r="AO19" s="105">
        <v>3.9369000000000001</v>
      </c>
      <c r="AP19" s="105">
        <v>4.0038999999999998</v>
      </c>
      <c r="AQ19" s="105">
        <v>3.9287000000000001</v>
      </c>
      <c r="AR19" s="105">
        <v>3.7425000000000002</v>
      </c>
      <c r="AS19" s="105">
        <v>4.1593</v>
      </c>
      <c r="AT19" s="105">
        <v>3.9901</v>
      </c>
      <c r="AU19" s="105">
        <v>3.8557000000000001</v>
      </c>
      <c r="AV19" s="105">
        <v>3.9521000000000002</v>
      </c>
      <c r="AW19" s="105">
        <v>3.938874776</v>
      </c>
      <c r="AX19" s="105">
        <v>4.1099014900000004</v>
      </c>
      <c r="AY19" s="105">
        <v>4.0853753209999999</v>
      </c>
      <c r="AZ19" s="388">
        <v>4.0598076660000002</v>
      </c>
      <c r="BA19" s="388">
        <v>3.9885208790000002</v>
      </c>
      <c r="BB19" s="388">
        <v>3.974683792</v>
      </c>
      <c r="BC19" s="388">
        <v>3.9460209709999998</v>
      </c>
      <c r="BD19" s="388">
        <v>3.917967295</v>
      </c>
      <c r="BE19" s="388">
        <v>3.9167375</v>
      </c>
      <c r="BF19" s="388">
        <v>3.8409199269999998</v>
      </c>
      <c r="BG19" s="388">
        <v>3.7975589479999998</v>
      </c>
      <c r="BH19" s="388">
        <v>3.9282925440000001</v>
      </c>
      <c r="BI19" s="388">
        <v>3.9289005989999999</v>
      </c>
      <c r="BJ19" s="388">
        <v>3.9410962180000002</v>
      </c>
      <c r="BK19" s="388">
        <v>3.9207007530000002</v>
      </c>
      <c r="BL19" s="388">
        <v>3.9041276599999999</v>
      </c>
      <c r="BM19" s="388">
        <v>3.873625418</v>
      </c>
      <c r="BN19" s="388">
        <v>3.8523674450000001</v>
      </c>
      <c r="BO19" s="388">
        <v>3.739551938</v>
      </c>
      <c r="BP19" s="388">
        <v>3.7479030510000002</v>
      </c>
      <c r="BQ19" s="388">
        <v>3.8113291560000002</v>
      </c>
      <c r="BR19" s="388">
        <v>3.7719711490000001</v>
      </c>
      <c r="BS19" s="388">
        <v>3.5723441619999998</v>
      </c>
      <c r="BT19" s="388">
        <v>3.9735358870000002</v>
      </c>
      <c r="BU19" s="388">
        <v>4.012141551</v>
      </c>
      <c r="BV19" s="388">
        <v>4.0682369840000003</v>
      </c>
    </row>
    <row r="20" spans="1:74" ht="11.1" customHeight="1" x14ac:dyDescent="0.2">
      <c r="A20" s="323" t="s">
        <v>150</v>
      </c>
      <c r="B20" s="402" t="s">
        <v>952</v>
      </c>
      <c r="C20" s="289">
        <v>1.9732000000000001</v>
      </c>
      <c r="D20" s="289">
        <v>2.0043000000000002</v>
      </c>
      <c r="E20" s="289">
        <v>1.9539</v>
      </c>
      <c r="F20" s="289">
        <v>1.8678999999999999</v>
      </c>
      <c r="G20" s="289">
        <v>1.8223</v>
      </c>
      <c r="H20" s="289">
        <v>1.5466</v>
      </c>
      <c r="I20" s="289">
        <v>1.8792</v>
      </c>
      <c r="J20" s="289">
        <v>2.0154000000000001</v>
      </c>
      <c r="K20" s="289">
        <v>1.8432999999999999</v>
      </c>
      <c r="L20" s="289">
        <v>1.9804999999999999</v>
      </c>
      <c r="M20" s="289">
        <v>1.9836</v>
      </c>
      <c r="N20" s="289">
        <v>2.0068999999999999</v>
      </c>
      <c r="O20" s="289">
        <v>2.0021</v>
      </c>
      <c r="P20" s="289">
        <v>2.0102000000000002</v>
      </c>
      <c r="Q20" s="289">
        <v>2.0676999999999999</v>
      </c>
      <c r="R20" s="289">
        <v>2.0560999999999998</v>
      </c>
      <c r="S20" s="289">
        <v>2.0116999999999998</v>
      </c>
      <c r="T20" s="289">
        <v>2.0232999999999999</v>
      </c>
      <c r="U20" s="289">
        <v>2.0659999999999998</v>
      </c>
      <c r="V20" s="289">
        <v>2.0204</v>
      </c>
      <c r="W20" s="289">
        <v>1.8604000000000001</v>
      </c>
      <c r="X20" s="289">
        <v>1.9923999999999999</v>
      </c>
      <c r="Y20" s="289">
        <v>2.0510999999999999</v>
      </c>
      <c r="Z20" s="289">
        <v>2.1278000000000001</v>
      </c>
      <c r="AA20" s="289">
        <v>2.0798000000000001</v>
      </c>
      <c r="AB20" s="289">
        <v>2.0087999999999999</v>
      </c>
      <c r="AC20" s="289">
        <v>2.0981000000000001</v>
      </c>
      <c r="AD20" s="289">
        <v>2.0973000000000002</v>
      </c>
      <c r="AE20" s="289">
        <v>1.9598</v>
      </c>
      <c r="AF20" s="289">
        <v>1.9762999999999999</v>
      </c>
      <c r="AG20" s="289">
        <v>2.0889000000000002</v>
      </c>
      <c r="AH20" s="289">
        <v>2.0059</v>
      </c>
      <c r="AI20" s="289">
        <v>1.7408999999999999</v>
      </c>
      <c r="AJ20" s="289">
        <v>2.0064000000000002</v>
      </c>
      <c r="AK20" s="289">
        <v>1.9776</v>
      </c>
      <c r="AL20" s="289">
        <v>2.0323000000000002</v>
      </c>
      <c r="AM20" s="289">
        <v>1.9842</v>
      </c>
      <c r="AN20" s="289">
        <v>1.9362999999999999</v>
      </c>
      <c r="AO20" s="289">
        <v>1.9811000000000001</v>
      </c>
      <c r="AP20" s="289">
        <v>2.0347</v>
      </c>
      <c r="AQ20" s="289">
        <v>1.9742999999999999</v>
      </c>
      <c r="AR20" s="289">
        <v>1.8667</v>
      </c>
      <c r="AS20" s="289">
        <v>2.1791999999999998</v>
      </c>
      <c r="AT20" s="289">
        <v>2.1661999999999999</v>
      </c>
      <c r="AU20" s="289">
        <v>2.0815000000000001</v>
      </c>
      <c r="AV20" s="289">
        <v>2.1074000000000002</v>
      </c>
      <c r="AW20" s="289">
        <v>2.0930484730000001</v>
      </c>
      <c r="AX20" s="289">
        <v>2.1949355150000001</v>
      </c>
      <c r="AY20" s="289">
        <v>2.184732838</v>
      </c>
      <c r="AZ20" s="355">
        <v>2.164489283</v>
      </c>
      <c r="BA20" s="355">
        <v>2.1058787649999999</v>
      </c>
      <c r="BB20" s="355">
        <v>2.1128313410000001</v>
      </c>
      <c r="BC20" s="355">
        <v>2.0809208350000001</v>
      </c>
      <c r="BD20" s="355">
        <v>2.071718105</v>
      </c>
      <c r="BE20" s="355">
        <v>2.1159114809999999</v>
      </c>
      <c r="BF20" s="355">
        <v>2.0926881910000001</v>
      </c>
      <c r="BG20" s="355">
        <v>1.9605037080000001</v>
      </c>
      <c r="BH20" s="355">
        <v>2.0679710999999998</v>
      </c>
      <c r="BI20" s="355">
        <v>2.063539418</v>
      </c>
      <c r="BJ20" s="355">
        <v>2.0721068460000001</v>
      </c>
      <c r="BK20" s="355">
        <v>2.0636092779999999</v>
      </c>
      <c r="BL20" s="355">
        <v>2.0496112100000001</v>
      </c>
      <c r="BM20" s="355">
        <v>2.0393071379999999</v>
      </c>
      <c r="BN20" s="355">
        <v>2.0223173060000001</v>
      </c>
      <c r="BO20" s="355">
        <v>1.92625062</v>
      </c>
      <c r="BP20" s="355">
        <v>1.9292815270000001</v>
      </c>
      <c r="BQ20" s="355">
        <v>2.0403658299999998</v>
      </c>
      <c r="BR20" s="355">
        <v>2.0391155369999998</v>
      </c>
      <c r="BS20" s="355">
        <v>1.741434261</v>
      </c>
      <c r="BT20" s="355">
        <v>2.1207842079999999</v>
      </c>
      <c r="BU20" s="355">
        <v>2.1543136930000002</v>
      </c>
      <c r="BV20" s="355">
        <v>2.2067948560000001</v>
      </c>
    </row>
    <row r="21" spans="1:74" ht="11.1" customHeight="1" x14ac:dyDescent="0.2">
      <c r="A21" s="323" t="s">
        <v>554</v>
      </c>
      <c r="B21" s="402" t="s">
        <v>953</v>
      </c>
      <c r="C21" s="289">
        <v>0.96960000000000002</v>
      </c>
      <c r="D21" s="289">
        <v>0.98839999999999995</v>
      </c>
      <c r="E21" s="289">
        <v>0.94730000000000003</v>
      </c>
      <c r="F21" s="289">
        <v>0.94620000000000004</v>
      </c>
      <c r="G21" s="289">
        <v>0.90080000000000005</v>
      </c>
      <c r="H21" s="289">
        <v>0.85640000000000005</v>
      </c>
      <c r="I21" s="289">
        <v>0.94110000000000005</v>
      </c>
      <c r="J21" s="289">
        <v>0.71830000000000005</v>
      </c>
      <c r="K21" s="289">
        <v>0.74580000000000002</v>
      </c>
      <c r="L21" s="289">
        <v>0.84179999999999999</v>
      </c>
      <c r="M21" s="289">
        <v>0.91200000000000003</v>
      </c>
      <c r="N21" s="289">
        <v>0.83279999999999998</v>
      </c>
      <c r="O21" s="289">
        <v>0.79490000000000005</v>
      </c>
      <c r="P21" s="289">
        <v>0.94710000000000005</v>
      </c>
      <c r="Q21" s="289">
        <v>0.87980000000000003</v>
      </c>
      <c r="R21" s="289">
        <v>0.80479999999999996</v>
      </c>
      <c r="S21" s="289">
        <v>0.8256</v>
      </c>
      <c r="T21" s="289">
        <v>0.77239999999999998</v>
      </c>
      <c r="U21" s="289">
        <v>0.81420000000000003</v>
      </c>
      <c r="V21" s="289">
        <v>0.70069999999999999</v>
      </c>
      <c r="W21" s="289">
        <v>0.71530000000000005</v>
      </c>
      <c r="X21" s="289">
        <v>0.76790000000000003</v>
      </c>
      <c r="Y21" s="289">
        <v>0.79490000000000005</v>
      </c>
      <c r="Z21" s="289">
        <v>0.78039999999999998</v>
      </c>
      <c r="AA21" s="289">
        <v>0.76890000000000003</v>
      </c>
      <c r="AB21" s="289">
        <v>0.74380000000000002</v>
      </c>
      <c r="AC21" s="289">
        <v>0.79410000000000003</v>
      </c>
      <c r="AD21" s="289">
        <v>0.77710000000000001</v>
      </c>
      <c r="AE21" s="289">
        <v>0.77810000000000001</v>
      </c>
      <c r="AF21" s="289">
        <v>0.65169999999999995</v>
      </c>
      <c r="AG21" s="289">
        <v>0.76759999999999995</v>
      </c>
      <c r="AH21" s="289">
        <v>0.57869999999999999</v>
      </c>
      <c r="AI21" s="289">
        <v>0.70140000000000002</v>
      </c>
      <c r="AJ21" s="289">
        <v>0.74299999999999999</v>
      </c>
      <c r="AK21" s="289">
        <v>0.73880000000000001</v>
      </c>
      <c r="AL21" s="289">
        <v>0.81530000000000002</v>
      </c>
      <c r="AM21" s="289">
        <v>0.83509999999999995</v>
      </c>
      <c r="AN21" s="289">
        <v>0.83120000000000005</v>
      </c>
      <c r="AO21" s="289">
        <v>0.79910000000000003</v>
      </c>
      <c r="AP21" s="289">
        <v>0.81669999999999998</v>
      </c>
      <c r="AQ21" s="289">
        <v>0.78920000000000001</v>
      </c>
      <c r="AR21" s="289">
        <v>0.71099999999999997</v>
      </c>
      <c r="AS21" s="289">
        <v>0.82669999999999999</v>
      </c>
      <c r="AT21" s="289">
        <v>0.66439999999999999</v>
      </c>
      <c r="AU21" s="289">
        <v>0.62019999999999997</v>
      </c>
      <c r="AV21" s="289">
        <v>0.68959999999999999</v>
      </c>
      <c r="AW21" s="289">
        <v>0.71325149200000004</v>
      </c>
      <c r="AX21" s="289">
        <v>0.78642905900000004</v>
      </c>
      <c r="AY21" s="289">
        <v>0.77721437699999996</v>
      </c>
      <c r="AZ21" s="355">
        <v>0.76985807100000003</v>
      </c>
      <c r="BA21" s="355">
        <v>0.759648196</v>
      </c>
      <c r="BB21" s="355">
        <v>0.75196238599999998</v>
      </c>
      <c r="BC21" s="355">
        <v>0.75535578299999995</v>
      </c>
      <c r="BD21" s="355">
        <v>0.74147257899999996</v>
      </c>
      <c r="BE21" s="355">
        <v>0.68339755000000002</v>
      </c>
      <c r="BF21" s="355">
        <v>0.62373871299999994</v>
      </c>
      <c r="BG21" s="355">
        <v>0.71241239199999995</v>
      </c>
      <c r="BH21" s="355">
        <v>0.73682893699999996</v>
      </c>
      <c r="BI21" s="355">
        <v>0.73975880100000002</v>
      </c>
      <c r="BJ21" s="355">
        <v>0.74344754099999999</v>
      </c>
      <c r="BK21" s="355">
        <v>0.73914701900000002</v>
      </c>
      <c r="BL21" s="355">
        <v>0.73212848100000005</v>
      </c>
      <c r="BM21" s="355">
        <v>0.72203384900000001</v>
      </c>
      <c r="BN21" s="355">
        <v>0.714738023</v>
      </c>
      <c r="BO21" s="355">
        <v>0.71784110499999998</v>
      </c>
      <c r="BP21" s="355">
        <v>0.70460632300000003</v>
      </c>
      <c r="BQ21" s="355">
        <v>0.65677279099999997</v>
      </c>
      <c r="BR21" s="355">
        <v>0.61162820399999995</v>
      </c>
      <c r="BS21" s="355">
        <v>0.71005906699999999</v>
      </c>
      <c r="BT21" s="355">
        <v>0.73240684599999994</v>
      </c>
      <c r="BU21" s="355">
        <v>0.73537729699999999</v>
      </c>
      <c r="BV21" s="355">
        <v>0.73909605599999995</v>
      </c>
    </row>
    <row r="22" spans="1:74" ht="11.1"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355"/>
      <c r="BA22" s="355"/>
      <c r="BB22" s="355"/>
      <c r="BC22" s="355"/>
      <c r="BD22" s="355"/>
      <c r="BE22" s="355"/>
      <c r="BF22" s="355"/>
      <c r="BG22" s="355"/>
      <c r="BH22" s="355"/>
      <c r="BI22" s="355"/>
      <c r="BJ22" s="355"/>
      <c r="BK22" s="355"/>
      <c r="BL22" s="355"/>
      <c r="BM22" s="355"/>
      <c r="BN22" s="355"/>
      <c r="BO22" s="355"/>
      <c r="BP22" s="355"/>
      <c r="BQ22" s="355"/>
      <c r="BR22" s="355"/>
      <c r="BS22" s="355"/>
      <c r="BT22" s="355"/>
      <c r="BU22" s="355"/>
      <c r="BV22" s="355"/>
    </row>
    <row r="23" spans="1:74" s="272" customFormat="1" ht="11.1" customHeight="1" x14ac:dyDescent="0.2">
      <c r="A23" s="395" t="s">
        <v>205</v>
      </c>
      <c r="B23" s="401" t="s">
        <v>962</v>
      </c>
      <c r="C23" s="105">
        <v>14.3955</v>
      </c>
      <c r="D23" s="105">
        <v>14.449199999999999</v>
      </c>
      <c r="E23" s="105">
        <v>14.3422</v>
      </c>
      <c r="F23" s="105">
        <v>13.1701</v>
      </c>
      <c r="G23" s="105">
        <v>13.449199999999999</v>
      </c>
      <c r="H23" s="105">
        <v>13.5305</v>
      </c>
      <c r="I23" s="105">
        <v>13.7782</v>
      </c>
      <c r="J23" s="105">
        <v>13.456200000000001</v>
      </c>
      <c r="K23" s="105">
        <v>13.5059</v>
      </c>
      <c r="L23" s="105">
        <v>13.645</v>
      </c>
      <c r="M23" s="105">
        <v>14.178800000000001</v>
      </c>
      <c r="N23" s="105">
        <v>14.2151</v>
      </c>
      <c r="O23" s="105">
        <v>14.214399999999999</v>
      </c>
      <c r="P23" s="105">
        <v>14.357100000000001</v>
      </c>
      <c r="Q23" s="105">
        <v>14.0031</v>
      </c>
      <c r="R23" s="105">
        <v>13.902900000000001</v>
      </c>
      <c r="S23" s="105">
        <v>13.758800000000001</v>
      </c>
      <c r="T23" s="105">
        <v>13.7363</v>
      </c>
      <c r="U23" s="105">
        <v>13.592499999999999</v>
      </c>
      <c r="V23" s="105">
        <v>13.4815</v>
      </c>
      <c r="W23" s="105">
        <v>13.6745</v>
      </c>
      <c r="X23" s="105">
        <v>13.850300000000001</v>
      </c>
      <c r="Y23" s="105">
        <v>13.834</v>
      </c>
      <c r="Z23" s="105">
        <v>13.880800000000001</v>
      </c>
      <c r="AA23" s="105">
        <v>13.8527</v>
      </c>
      <c r="AB23" s="105">
        <v>13.769299999999999</v>
      </c>
      <c r="AC23" s="105">
        <v>13.759600000000001</v>
      </c>
      <c r="AD23" s="105">
        <v>13.5946</v>
      </c>
      <c r="AE23" s="105">
        <v>13.3249</v>
      </c>
      <c r="AF23" s="105">
        <v>13.28</v>
      </c>
      <c r="AG23" s="105">
        <v>13.2797</v>
      </c>
      <c r="AH23" s="105">
        <v>13.0871</v>
      </c>
      <c r="AI23" s="105">
        <v>13.2257</v>
      </c>
      <c r="AJ23" s="105">
        <v>13.0442</v>
      </c>
      <c r="AK23" s="105">
        <v>13.268700000000001</v>
      </c>
      <c r="AL23" s="105">
        <v>13.265700000000001</v>
      </c>
      <c r="AM23" s="105">
        <v>13.3291</v>
      </c>
      <c r="AN23" s="105">
        <v>13.6082</v>
      </c>
      <c r="AO23" s="105">
        <v>13.658899999999999</v>
      </c>
      <c r="AP23" s="105">
        <v>13.613</v>
      </c>
      <c r="AQ23" s="105">
        <v>13.528499999999999</v>
      </c>
      <c r="AR23" s="105">
        <v>13.617699999999999</v>
      </c>
      <c r="AS23" s="105">
        <v>13.581899999999999</v>
      </c>
      <c r="AT23" s="105">
        <v>13.635199999999999</v>
      </c>
      <c r="AU23" s="105">
        <v>13.704700000000001</v>
      </c>
      <c r="AV23" s="105">
        <v>13.7036</v>
      </c>
      <c r="AW23" s="105">
        <v>13.78184856</v>
      </c>
      <c r="AX23" s="105">
        <v>13.532991170000001</v>
      </c>
      <c r="AY23" s="105">
        <v>13.21683823</v>
      </c>
      <c r="AZ23" s="388">
        <v>13.38782076</v>
      </c>
      <c r="BA23" s="388">
        <v>13.74238472</v>
      </c>
      <c r="BB23" s="388">
        <v>13.80058154</v>
      </c>
      <c r="BC23" s="388">
        <v>13.702958750000001</v>
      </c>
      <c r="BD23" s="388">
        <v>13.72543756</v>
      </c>
      <c r="BE23" s="388">
        <v>13.65260204</v>
      </c>
      <c r="BF23" s="388">
        <v>13.643412700000001</v>
      </c>
      <c r="BG23" s="388">
        <v>13.6388231</v>
      </c>
      <c r="BH23" s="388">
        <v>13.80029204</v>
      </c>
      <c r="BI23" s="388">
        <v>13.82700479</v>
      </c>
      <c r="BJ23" s="388">
        <v>13.84129521</v>
      </c>
      <c r="BK23" s="388">
        <v>13.823855310000001</v>
      </c>
      <c r="BL23" s="388">
        <v>13.821910129999999</v>
      </c>
      <c r="BM23" s="388">
        <v>13.81817994</v>
      </c>
      <c r="BN23" s="388">
        <v>13.77500233</v>
      </c>
      <c r="BO23" s="388">
        <v>13.537441859999999</v>
      </c>
      <c r="BP23" s="388">
        <v>13.700003860000001</v>
      </c>
      <c r="BQ23" s="388">
        <v>13.627423139999999</v>
      </c>
      <c r="BR23" s="388">
        <v>13.485509390000001</v>
      </c>
      <c r="BS23" s="388">
        <v>13.61416004</v>
      </c>
      <c r="BT23" s="388">
        <v>13.77391794</v>
      </c>
      <c r="BU23" s="388">
        <v>13.80077816</v>
      </c>
      <c r="BV23" s="388">
        <v>13.815191090000001</v>
      </c>
    </row>
    <row r="24" spans="1:74" ht="11.1" customHeight="1" x14ac:dyDescent="0.2">
      <c r="A24" s="323" t="s">
        <v>151</v>
      </c>
      <c r="B24" s="402" t="s">
        <v>202</v>
      </c>
      <c r="C24" s="289">
        <v>0.70350000000000001</v>
      </c>
      <c r="D24" s="289">
        <v>0.68679999999999997</v>
      </c>
      <c r="E24" s="289">
        <v>0.69910000000000005</v>
      </c>
      <c r="F24" s="289">
        <v>0.69579999999999997</v>
      </c>
      <c r="G24" s="289">
        <v>0.68259999999999998</v>
      </c>
      <c r="H24" s="289">
        <v>0.6351</v>
      </c>
      <c r="I24" s="289">
        <v>0.66169999999999995</v>
      </c>
      <c r="J24" s="289">
        <v>0.64370000000000005</v>
      </c>
      <c r="K24" s="289">
        <v>0.65669999999999995</v>
      </c>
      <c r="L24" s="289">
        <v>0.66649999999999998</v>
      </c>
      <c r="M24" s="289">
        <v>0.66949999999999998</v>
      </c>
      <c r="N24" s="289">
        <v>0.67069999999999996</v>
      </c>
      <c r="O24" s="289">
        <v>0.65469999999999995</v>
      </c>
      <c r="P24" s="289">
        <v>0.65080000000000005</v>
      </c>
      <c r="Q24" s="289">
        <v>0.63480000000000003</v>
      </c>
      <c r="R24" s="289">
        <v>0.62870000000000004</v>
      </c>
      <c r="S24" s="289">
        <v>0.61480000000000001</v>
      </c>
      <c r="T24" s="289">
        <v>0.61280000000000001</v>
      </c>
      <c r="U24" s="289">
        <v>0.62380000000000002</v>
      </c>
      <c r="V24" s="289">
        <v>0.62280000000000002</v>
      </c>
      <c r="W24" s="289">
        <v>0.60980000000000001</v>
      </c>
      <c r="X24" s="289">
        <v>0.60570000000000002</v>
      </c>
      <c r="Y24" s="289">
        <v>0.61180000000000001</v>
      </c>
      <c r="Z24" s="289">
        <v>0.6069</v>
      </c>
      <c r="AA24" s="289">
        <v>0.60070000000000001</v>
      </c>
      <c r="AB24" s="289">
        <v>0.6008</v>
      </c>
      <c r="AC24" s="289">
        <v>0.60770000000000002</v>
      </c>
      <c r="AD24" s="289">
        <v>0.60670000000000002</v>
      </c>
      <c r="AE24" s="289">
        <v>0.57230000000000003</v>
      </c>
      <c r="AF24" s="289">
        <v>0.60060000000000002</v>
      </c>
      <c r="AG24" s="289">
        <v>0.60040000000000004</v>
      </c>
      <c r="AH24" s="289">
        <v>0.58330000000000004</v>
      </c>
      <c r="AI24" s="289">
        <v>0.58499999999999996</v>
      </c>
      <c r="AJ24" s="289">
        <v>0.59409999999999996</v>
      </c>
      <c r="AK24" s="289">
        <v>0.60009999999999997</v>
      </c>
      <c r="AL24" s="289">
        <v>0.61170000000000002</v>
      </c>
      <c r="AM24" s="289">
        <v>0.55189999999999995</v>
      </c>
      <c r="AN24" s="289">
        <v>0.58660000000000001</v>
      </c>
      <c r="AO24" s="289">
        <v>0.58260000000000001</v>
      </c>
      <c r="AP24" s="289">
        <v>0.56859999999999999</v>
      </c>
      <c r="AQ24" s="289">
        <v>0.57520000000000004</v>
      </c>
      <c r="AR24" s="289">
        <v>0.57179999999999997</v>
      </c>
      <c r="AS24" s="289">
        <v>0.56769999999999998</v>
      </c>
      <c r="AT24" s="289">
        <v>0.56499999999999995</v>
      </c>
      <c r="AU24" s="289">
        <v>0.56130000000000002</v>
      </c>
      <c r="AV24" s="289">
        <v>0.55820000000000003</v>
      </c>
      <c r="AW24" s="289">
        <v>0.55635065900000003</v>
      </c>
      <c r="AX24" s="289">
        <v>0.55363950399999995</v>
      </c>
      <c r="AY24" s="289">
        <v>0.55082579099999995</v>
      </c>
      <c r="AZ24" s="355">
        <v>0.54834572299999995</v>
      </c>
      <c r="BA24" s="355">
        <v>0.54566356599999999</v>
      </c>
      <c r="BB24" s="355">
        <v>0.54316538199999997</v>
      </c>
      <c r="BC24" s="355">
        <v>0.54074281599999996</v>
      </c>
      <c r="BD24" s="355">
        <v>0.53832040000000003</v>
      </c>
      <c r="BE24" s="355">
        <v>0.53585726199999995</v>
      </c>
      <c r="BF24" s="355">
        <v>0.53343557100000005</v>
      </c>
      <c r="BG24" s="355">
        <v>0.53104649100000001</v>
      </c>
      <c r="BH24" s="355">
        <v>0.52863458299999999</v>
      </c>
      <c r="BI24" s="355">
        <v>0.52634817099999998</v>
      </c>
      <c r="BJ24" s="355">
        <v>0.52408644500000001</v>
      </c>
      <c r="BK24" s="355">
        <v>0.55086226400000005</v>
      </c>
      <c r="BL24" s="355">
        <v>0.54841069200000003</v>
      </c>
      <c r="BM24" s="355">
        <v>0.54573163000000002</v>
      </c>
      <c r="BN24" s="355">
        <v>0.54323534900000003</v>
      </c>
      <c r="BO24" s="355">
        <v>0.54081627700000001</v>
      </c>
      <c r="BP24" s="355">
        <v>0.53839167300000002</v>
      </c>
      <c r="BQ24" s="355">
        <v>0.53591350599999998</v>
      </c>
      <c r="BR24" s="355">
        <v>0.53349131100000002</v>
      </c>
      <c r="BS24" s="355">
        <v>0.53110411499999999</v>
      </c>
      <c r="BT24" s="355">
        <v>0.52869524999999995</v>
      </c>
      <c r="BU24" s="355">
        <v>0.526411721</v>
      </c>
      <c r="BV24" s="355">
        <v>0.52415221999999995</v>
      </c>
    </row>
    <row r="25" spans="1:74" ht="11.1" customHeight="1" x14ac:dyDescent="0.2">
      <c r="A25" s="323" t="s">
        <v>152</v>
      </c>
      <c r="B25" s="402" t="s">
        <v>203</v>
      </c>
      <c r="C25" s="289">
        <v>2.0164</v>
      </c>
      <c r="D25" s="289">
        <v>2.0278</v>
      </c>
      <c r="E25" s="289">
        <v>1.9761</v>
      </c>
      <c r="F25" s="289">
        <v>1.8005</v>
      </c>
      <c r="G25" s="289">
        <v>1.9480999999999999</v>
      </c>
      <c r="H25" s="289">
        <v>1.5671999999999999</v>
      </c>
      <c r="I25" s="289">
        <v>1.7668999999999999</v>
      </c>
      <c r="J25" s="289">
        <v>1.5881000000000001</v>
      </c>
      <c r="K25" s="289">
        <v>1.5082</v>
      </c>
      <c r="L25" s="289">
        <v>1.6626000000000001</v>
      </c>
      <c r="M25" s="289">
        <v>2.0436999999999999</v>
      </c>
      <c r="N25" s="289">
        <v>2.0512000000000001</v>
      </c>
      <c r="O25" s="289">
        <v>2.0379999999999998</v>
      </c>
      <c r="P25" s="289">
        <v>2.0146000000000002</v>
      </c>
      <c r="Q25" s="289">
        <v>2.0055000000000001</v>
      </c>
      <c r="R25" s="289">
        <v>2.0076999999999998</v>
      </c>
      <c r="S25" s="289">
        <v>1.9173</v>
      </c>
      <c r="T25" s="289">
        <v>1.982</v>
      </c>
      <c r="U25" s="289">
        <v>1.8562000000000001</v>
      </c>
      <c r="V25" s="289">
        <v>1.8035000000000001</v>
      </c>
      <c r="W25" s="289">
        <v>1.8896999999999999</v>
      </c>
      <c r="X25" s="289">
        <v>2.0131000000000001</v>
      </c>
      <c r="Y25" s="289">
        <v>1.9654</v>
      </c>
      <c r="Z25" s="289">
        <v>2.0003000000000002</v>
      </c>
      <c r="AA25" s="289">
        <v>1.9984999999999999</v>
      </c>
      <c r="AB25" s="289">
        <v>1.9910000000000001</v>
      </c>
      <c r="AC25" s="289">
        <v>1.9975000000000001</v>
      </c>
      <c r="AD25" s="289">
        <v>1.9363999999999999</v>
      </c>
      <c r="AE25" s="289">
        <v>1.8424</v>
      </c>
      <c r="AF25" s="289">
        <v>1.9108000000000001</v>
      </c>
      <c r="AG25" s="289">
        <v>1.9367000000000001</v>
      </c>
      <c r="AH25" s="289">
        <v>1.8212999999999999</v>
      </c>
      <c r="AI25" s="289">
        <v>1.9582999999999999</v>
      </c>
      <c r="AJ25" s="289">
        <v>1.7141</v>
      </c>
      <c r="AK25" s="289">
        <v>1.8777999999999999</v>
      </c>
      <c r="AL25" s="289">
        <v>1.8573</v>
      </c>
      <c r="AM25" s="289">
        <v>1.9809000000000001</v>
      </c>
      <c r="AN25" s="289">
        <v>2.2349000000000001</v>
      </c>
      <c r="AO25" s="289">
        <v>2.2746</v>
      </c>
      <c r="AP25" s="289">
        <v>2.1823000000000001</v>
      </c>
      <c r="AQ25" s="289">
        <v>2.1240999999999999</v>
      </c>
      <c r="AR25" s="289">
        <v>2.2486999999999999</v>
      </c>
      <c r="AS25" s="289">
        <v>2.1855000000000002</v>
      </c>
      <c r="AT25" s="289">
        <v>2.2502</v>
      </c>
      <c r="AU25" s="289">
        <v>2.1783999999999999</v>
      </c>
      <c r="AV25" s="289">
        <v>2.0505</v>
      </c>
      <c r="AW25" s="289">
        <v>2.1320224510000001</v>
      </c>
      <c r="AX25" s="289">
        <v>1.964118963</v>
      </c>
      <c r="AY25" s="289">
        <v>1.692703195</v>
      </c>
      <c r="AZ25" s="355">
        <v>1.865991454</v>
      </c>
      <c r="BA25" s="355">
        <v>2.118336491</v>
      </c>
      <c r="BB25" s="355">
        <v>2.2012333339999999</v>
      </c>
      <c r="BC25" s="355">
        <v>2.1385390260000001</v>
      </c>
      <c r="BD25" s="355">
        <v>2.1955181800000001</v>
      </c>
      <c r="BE25" s="355">
        <v>2.1923349879999998</v>
      </c>
      <c r="BF25" s="355">
        <v>2.1895273689999999</v>
      </c>
      <c r="BG25" s="355">
        <v>2.1369768750000002</v>
      </c>
      <c r="BH25" s="355">
        <v>2.215914605</v>
      </c>
      <c r="BI25" s="355">
        <v>2.2128795979999998</v>
      </c>
      <c r="BJ25" s="355">
        <v>2.2098794289999999</v>
      </c>
      <c r="BK25" s="355">
        <v>2.206857029</v>
      </c>
      <c r="BL25" s="355">
        <v>2.2039701489999999</v>
      </c>
      <c r="BM25" s="355">
        <v>2.200980049</v>
      </c>
      <c r="BN25" s="355">
        <v>2.1824732550000001</v>
      </c>
      <c r="BO25" s="355">
        <v>1.979800381</v>
      </c>
      <c r="BP25" s="355">
        <v>2.176868475</v>
      </c>
      <c r="BQ25" s="355">
        <v>2.1740504550000002</v>
      </c>
      <c r="BR25" s="355">
        <v>2.0385117350000002</v>
      </c>
      <c r="BS25" s="355">
        <v>2.119175539</v>
      </c>
      <c r="BT25" s="355">
        <v>2.1963679549999999</v>
      </c>
      <c r="BU25" s="355">
        <v>2.1934473950000002</v>
      </c>
      <c r="BV25" s="355">
        <v>2.1905428790000001</v>
      </c>
    </row>
    <row r="26" spans="1:74" ht="11.1" customHeight="1" x14ac:dyDescent="0.2">
      <c r="A26" s="323" t="s">
        <v>153</v>
      </c>
      <c r="B26" s="402" t="s">
        <v>204</v>
      </c>
      <c r="C26" s="289">
        <v>11.2776</v>
      </c>
      <c r="D26" s="289">
        <v>11.3308</v>
      </c>
      <c r="E26" s="289">
        <v>11.287100000000001</v>
      </c>
      <c r="F26" s="289">
        <v>10.3224</v>
      </c>
      <c r="G26" s="289">
        <v>10.4674</v>
      </c>
      <c r="H26" s="289">
        <v>10.977499999999999</v>
      </c>
      <c r="I26" s="289">
        <v>10.9992</v>
      </c>
      <c r="J26" s="289">
        <v>10.8743</v>
      </c>
      <c r="K26" s="289">
        <v>10.991300000000001</v>
      </c>
      <c r="L26" s="289">
        <v>10.9664</v>
      </c>
      <c r="M26" s="289">
        <v>11.116400000000001</v>
      </c>
      <c r="N26" s="289">
        <v>11.144399999999999</v>
      </c>
      <c r="O26" s="289">
        <v>11.1532</v>
      </c>
      <c r="P26" s="289">
        <v>11.323399999999999</v>
      </c>
      <c r="Q26" s="289">
        <v>10.9947</v>
      </c>
      <c r="R26" s="289">
        <v>10.898899999999999</v>
      </c>
      <c r="S26" s="289">
        <v>10.859400000000001</v>
      </c>
      <c r="T26" s="289">
        <v>10.7743</v>
      </c>
      <c r="U26" s="289">
        <v>10.745699999999999</v>
      </c>
      <c r="V26" s="289">
        <v>10.688700000000001</v>
      </c>
      <c r="W26" s="289">
        <v>10.8087</v>
      </c>
      <c r="X26" s="289">
        <v>10.8657</v>
      </c>
      <c r="Y26" s="289">
        <v>10.8912</v>
      </c>
      <c r="Z26" s="289">
        <v>10.908099999999999</v>
      </c>
      <c r="AA26" s="289">
        <v>10.8886</v>
      </c>
      <c r="AB26" s="289">
        <v>10.8127</v>
      </c>
      <c r="AC26" s="289">
        <v>10.790100000000001</v>
      </c>
      <c r="AD26" s="289">
        <v>10.6874</v>
      </c>
      <c r="AE26" s="289">
        <v>10.546799999999999</v>
      </c>
      <c r="AF26" s="289">
        <v>10.4055</v>
      </c>
      <c r="AG26" s="289">
        <v>10.379899999999999</v>
      </c>
      <c r="AH26" s="289">
        <v>10.3203</v>
      </c>
      <c r="AI26" s="289">
        <v>10.3203</v>
      </c>
      <c r="AJ26" s="289">
        <v>10.3741</v>
      </c>
      <c r="AK26" s="289">
        <v>10.4293</v>
      </c>
      <c r="AL26" s="289">
        <v>10.4505</v>
      </c>
      <c r="AM26" s="289">
        <v>10.4506</v>
      </c>
      <c r="AN26" s="289">
        <v>10.4412</v>
      </c>
      <c r="AO26" s="289">
        <v>10.441599999999999</v>
      </c>
      <c r="AP26" s="289">
        <v>10.5006</v>
      </c>
      <c r="AQ26" s="289">
        <v>10.4664</v>
      </c>
      <c r="AR26" s="289">
        <v>10.432700000000001</v>
      </c>
      <c r="AS26" s="289">
        <v>10.463100000000001</v>
      </c>
      <c r="AT26" s="289">
        <v>10.452999999999999</v>
      </c>
      <c r="AU26" s="289">
        <v>10.5966</v>
      </c>
      <c r="AV26" s="289">
        <v>10.725099999999999</v>
      </c>
      <c r="AW26" s="289">
        <v>10.70830801</v>
      </c>
      <c r="AX26" s="289">
        <v>10.6294249</v>
      </c>
      <c r="AY26" s="289">
        <v>10.58659181</v>
      </c>
      <c r="AZ26" s="355">
        <v>10.58707008</v>
      </c>
      <c r="BA26" s="355">
        <v>10.692816029999999</v>
      </c>
      <c r="BB26" s="355">
        <v>10.671160649999999</v>
      </c>
      <c r="BC26" s="355">
        <v>10.63934463</v>
      </c>
      <c r="BD26" s="355">
        <v>10.607888539999999</v>
      </c>
      <c r="BE26" s="355">
        <v>10.54097327</v>
      </c>
      <c r="BF26" s="355">
        <v>10.53764462</v>
      </c>
      <c r="BG26" s="355">
        <v>10.588264130000001</v>
      </c>
      <c r="BH26" s="355">
        <v>10.67414993</v>
      </c>
      <c r="BI26" s="355">
        <v>10.706667660000001</v>
      </c>
      <c r="BJ26" s="355">
        <v>10.727229579999999</v>
      </c>
      <c r="BK26" s="355">
        <v>10.68679339</v>
      </c>
      <c r="BL26" s="355">
        <v>10.69042915</v>
      </c>
      <c r="BM26" s="355">
        <v>10.6931922</v>
      </c>
      <c r="BN26" s="355">
        <v>10.67154734</v>
      </c>
      <c r="BO26" s="355">
        <v>10.63975063</v>
      </c>
      <c r="BP26" s="355">
        <v>10.608282450000001</v>
      </c>
      <c r="BQ26" s="355">
        <v>10.54128412</v>
      </c>
      <c r="BR26" s="355">
        <v>10.53795268</v>
      </c>
      <c r="BS26" s="355">
        <v>10.58858261</v>
      </c>
      <c r="BT26" s="355">
        <v>10.67448523</v>
      </c>
      <c r="BU26" s="355">
        <v>10.707018890000001</v>
      </c>
      <c r="BV26" s="355">
        <v>10.7275931</v>
      </c>
    </row>
    <row r="27" spans="1:74" ht="11.1"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355"/>
      <c r="BA27" s="355"/>
      <c r="BB27" s="355"/>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s="272" customFormat="1" ht="11.1" customHeight="1" x14ac:dyDescent="0.2">
      <c r="A28" s="395" t="s">
        <v>207</v>
      </c>
      <c r="B28" s="401" t="s">
        <v>963</v>
      </c>
      <c r="C28" s="105">
        <v>3.0851999999999999</v>
      </c>
      <c r="D28" s="105">
        <v>3.1322000000000001</v>
      </c>
      <c r="E28" s="105">
        <v>3.1930999999999998</v>
      </c>
      <c r="F28" s="105">
        <v>3.2250000000000001</v>
      </c>
      <c r="G28" s="105">
        <v>3.206</v>
      </c>
      <c r="H28" s="105">
        <v>3.2530000000000001</v>
      </c>
      <c r="I28" s="105">
        <v>3.2679999999999998</v>
      </c>
      <c r="J28" s="105">
        <v>3.2728000000000002</v>
      </c>
      <c r="K28" s="105">
        <v>3.2768000000000002</v>
      </c>
      <c r="L28" s="105">
        <v>3.2818000000000001</v>
      </c>
      <c r="M28" s="105">
        <v>3.1907999999999999</v>
      </c>
      <c r="N28" s="105">
        <v>3.1772</v>
      </c>
      <c r="O28" s="105">
        <v>3.1467000000000001</v>
      </c>
      <c r="P28" s="105">
        <v>3.1730999999999998</v>
      </c>
      <c r="Q28" s="105">
        <v>3.2039</v>
      </c>
      <c r="R28" s="105">
        <v>3.1985999999999999</v>
      </c>
      <c r="S28" s="105">
        <v>3.1846999999999999</v>
      </c>
      <c r="T28" s="105">
        <v>3.1871</v>
      </c>
      <c r="U28" s="105">
        <v>3.1013000000000002</v>
      </c>
      <c r="V28" s="105">
        <v>3.1758000000000002</v>
      </c>
      <c r="W28" s="105">
        <v>3.1846999999999999</v>
      </c>
      <c r="X28" s="105">
        <v>3.1871999999999998</v>
      </c>
      <c r="Y28" s="105">
        <v>3.1810999999999998</v>
      </c>
      <c r="Z28" s="105">
        <v>3.1488</v>
      </c>
      <c r="AA28" s="105">
        <v>3.1671999999999998</v>
      </c>
      <c r="AB28" s="105">
        <v>3.1059000000000001</v>
      </c>
      <c r="AC28" s="105">
        <v>3.1147</v>
      </c>
      <c r="AD28" s="105">
        <v>3.153</v>
      </c>
      <c r="AE28" s="105">
        <v>3.1495000000000002</v>
      </c>
      <c r="AF28" s="105">
        <v>3.1421000000000001</v>
      </c>
      <c r="AG28" s="105">
        <v>3.1499000000000001</v>
      </c>
      <c r="AH28" s="105">
        <v>3.1263000000000001</v>
      </c>
      <c r="AI28" s="105">
        <v>3.1299000000000001</v>
      </c>
      <c r="AJ28" s="105">
        <v>3.1497999999999999</v>
      </c>
      <c r="AK28" s="105">
        <v>3.1511</v>
      </c>
      <c r="AL28" s="105">
        <v>3.1454</v>
      </c>
      <c r="AM28" s="105">
        <v>3.1524000000000001</v>
      </c>
      <c r="AN28" s="105">
        <v>3.1543999999999999</v>
      </c>
      <c r="AO28" s="105">
        <v>3.1741000000000001</v>
      </c>
      <c r="AP28" s="105">
        <v>3.1671</v>
      </c>
      <c r="AQ28" s="105">
        <v>3.1998000000000002</v>
      </c>
      <c r="AR28" s="105">
        <v>3.2738999999999998</v>
      </c>
      <c r="AS28" s="105">
        <v>3.2370000000000001</v>
      </c>
      <c r="AT28" s="105">
        <v>3.2437</v>
      </c>
      <c r="AU28" s="105">
        <v>3.2410000000000001</v>
      </c>
      <c r="AV28" s="105">
        <v>3.2667999999999999</v>
      </c>
      <c r="AW28" s="105">
        <v>3.2649994040000001</v>
      </c>
      <c r="AX28" s="105">
        <v>3.1811607639999999</v>
      </c>
      <c r="AY28" s="105">
        <v>3.2427011239999999</v>
      </c>
      <c r="AZ28" s="388">
        <v>3.25429083</v>
      </c>
      <c r="BA28" s="388">
        <v>3.266010031</v>
      </c>
      <c r="BB28" s="388">
        <v>3.2751745940000001</v>
      </c>
      <c r="BC28" s="388">
        <v>3.2640223320000001</v>
      </c>
      <c r="BD28" s="388">
        <v>3.2763971380000001</v>
      </c>
      <c r="BE28" s="388">
        <v>3.2641253030000001</v>
      </c>
      <c r="BF28" s="388">
        <v>3.274764663</v>
      </c>
      <c r="BG28" s="388">
        <v>3.3273867940000001</v>
      </c>
      <c r="BH28" s="388">
        <v>3.325037354</v>
      </c>
      <c r="BI28" s="388">
        <v>3.3403313259999998</v>
      </c>
      <c r="BJ28" s="388">
        <v>3.3282027489999999</v>
      </c>
      <c r="BK28" s="388">
        <v>3.3685815059999999</v>
      </c>
      <c r="BL28" s="388">
        <v>3.3842662560000001</v>
      </c>
      <c r="BM28" s="388">
        <v>3.3949971080000001</v>
      </c>
      <c r="BN28" s="388">
        <v>3.3998018229999998</v>
      </c>
      <c r="BO28" s="388">
        <v>3.3987969119999999</v>
      </c>
      <c r="BP28" s="388">
        <v>3.4161663760000001</v>
      </c>
      <c r="BQ28" s="388">
        <v>3.4238470080000001</v>
      </c>
      <c r="BR28" s="388">
        <v>3.4344863910000001</v>
      </c>
      <c r="BS28" s="388">
        <v>3.449116305</v>
      </c>
      <c r="BT28" s="388">
        <v>3.446778374</v>
      </c>
      <c r="BU28" s="388">
        <v>3.4820832639999999</v>
      </c>
      <c r="BV28" s="388">
        <v>3.4799633800000001</v>
      </c>
    </row>
    <row r="29" spans="1:74" ht="11.1" customHeight="1" x14ac:dyDescent="0.2">
      <c r="A29" s="323" t="s">
        <v>154</v>
      </c>
      <c r="B29" s="402" t="s">
        <v>206</v>
      </c>
      <c r="C29" s="289">
        <v>1.0373000000000001</v>
      </c>
      <c r="D29" s="289">
        <v>1.0463</v>
      </c>
      <c r="E29" s="289">
        <v>1.0532999999999999</v>
      </c>
      <c r="F29" s="289">
        <v>1.0583</v>
      </c>
      <c r="G29" s="289">
        <v>1.0623</v>
      </c>
      <c r="H29" s="289">
        <v>1.0783</v>
      </c>
      <c r="I29" s="289">
        <v>1.0932999999999999</v>
      </c>
      <c r="J29" s="289">
        <v>1.1003000000000001</v>
      </c>
      <c r="K29" s="289">
        <v>1.1003000000000001</v>
      </c>
      <c r="L29" s="289">
        <v>1.1032999999999999</v>
      </c>
      <c r="M29" s="289">
        <v>1.0703</v>
      </c>
      <c r="N29" s="289">
        <v>1.0652999999999999</v>
      </c>
      <c r="O29" s="289">
        <v>1.0743</v>
      </c>
      <c r="P29" s="289">
        <v>1.0704</v>
      </c>
      <c r="Q29" s="289">
        <v>1.0723</v>
      </c>
      <c r="R29" s="289">
        <v>1.0752999999999999</v>
      </c>
      <c r="S29" s="289">
        <v>1.0532999999999999</v>
      </c>
      <c r="T29" s="289">
        <v>1.0495000000000001</v>
      </c>
      <c r="U29" s="289">
        <v>1.0478000000000001</v>
      </c>
      <c r="V29" s="289">
        <v>1.0504</v>
      </c>
      <c r="W29" s="289">
        <v>1.0501</v>
      </c>
      <c r="X29" s="289">
        <v>1.0499000000000001</v>
      </c>
      <c r="Y29" s="289">
        <v>1.0457000000000001</v>
      </c>
      <c r="Z29" s="289">
        <v>1.0490999999999999</v>
      </c>
      <c r="AA29" s="289">
        <v>1.0167999999999999</v>
      </c>
      <c r="AB29" s="289">
        <v>1.0037</v>
      </c>
      <c r="AC29" s="289">
        <v>1.0033000000000001</v>
      </c>
      <c r="AD29" s="289">
        <v>1.0015000000000001</v>
      </c>
      <c r="AE29" s="289">
        <v>1.0011000000000001</v>
      </c>
      <c r="AF29" s="289">
        <v>1.0006999999999999</v>
      </c>
      <c r="AG29" s="289">
        <v>1.0012000000000001</v>
      </c>
      <c r="AH29" s="289">
        <v>1.0018</v>
      </c>
      <c r="AI29" s="289">
        <v>1.0006999999999999</v>
      </c>
      <c r="AJ29" s="289">
        <v>1.0006999999999999</v>
      </c>
      <c r="AK29" s="289">
        <v>0.99399999999999999</v>
      </c>
      <c r="AL29" s="289">
        <v>0.99619999999999997</v>
      </c>
      <c r="AM29" s="289">
        <v>0.99670000000000003</v>
      </c>
      <c r="AN29" s="289">
        <v>0.99560000000000004</v>
      </c>
      <c r="AO29" s="289">
        <v>0.99580000000000002</v>
      </c>
      <c r="AP29" s="289">
        <v>0.99560000000000004</v>
      </c>
      <c r="AQ29" s="289">
        <v>1.0004999999999999</v>
      </c>
      <c r="AR29" s="289">
        <v>1.0064</v>
      </c>
      <c r="AS29" s="289">
        <v>1.0118</v>
      </c>
      <c r="AT29" s="289">
        <v>1.0172000000000001</v>
      </c>
      <c r="AU29" s="289">
        <v>1.0202</v>
      </c>
      <c r="AV29" s="289">
        <v>1.0266999999999999</v>
      </c>
      <c r="AW29" s="289">
        <v>1.030300547</v>
      </c>
      <c r="AX29" s="289">
        <v>1.033309834</v>
      </c>
      <c r="AY29" s="289">
        <v>1.043419648</v>
      </c>
      <c r="AZ29" s="355">
        <v>1.039356146</v>
      </c>
      <c r="BA29" s="355">
        <v>1.0443157300000001</v>
      </c>
      <c r="BB29" s="355">
        <v>1.049271267</v>
      </c>
      <c r="BC29" s="355">
        <v>1.049258794</v>
      </c>
      <c r="BD29" s="355">
        <v>1.0492468909999999</v>
      </c>
      <c r="BE29" s="355">
        <v>1.049226435</v>
      </c>
      <c r="BF29" s="355">
        <v>1.0491986010000001</v>
      </c>
      <c r="BG29" s="355">
        <v>1.0492388319999999</v>
      </c>
      <c r="BH29" s="355">
        <v>1.0492069369999999</v>
      </c>
      <c r="BI29" s="355">
        <v>1.049201198</v>
      </c>
      <c r="BJ29" s="355">
        <v>1.0493067519999999</v>
      </c>
      <c r="BK29" s="355">
        <v>1.0354604919999999</v>
      </c>
      <c r="BL29" s="355">
        <v>1.035407583</v>
      </c>
      <c r="BM29" s="355">
        <v>1.0353708669999999</v>
      </c>
      <c r="BN29" s="355">
        <v>1.0353296750000001</v>
      </c>
      <c r="BO29" s="355">
        <v>1.035320789</v>
      </c>
      <c r="BP29" s="355">
        <v>1.035310854</v>
      </c>
      <c r="BQ29" s="355">
        <v>1.0352888419999999</v>
      </c>
      <c r="BR29" s="355">
        <v>1.03526323</v>
      </c>
      <c r="BS29" s="355">
        <v>1.0353062280000001</v>
      </c>
      <c r="BT29" s="355">
        <v>1.0352773209999999</v>
      </c>
      <c r="BU29" s="355">
        <v>1.035274443</v>
      </c>
      <c r="BV29" s="355">
        <v>1.0353825999999999</v>
      </c>
    </row>
    <row r="30" spans="1:74" ht="11.1" customHeight="1" x14ac:dyDescent="0.2">
      <c r="A30" s="323" t="s">
        <v>574</v>
      </c>
      <c r="B30" s="402" t="s">
        <v>954</v>
      </c>
      <c r="C30" s="289">
        <v>1.7865</v>
      </c>
      <c r="D30" s="289">
        <v>1.7264999999999999</v>
      </c>
      <c r="E30" s="289">
        <v>1.7615000000000001</v>
      </c>
      <c r="F30" s="289">
        <v>1.7965</v>
      </c>
      <c r="G30" s="289">
        <v>1.7965</v>
      </c>
      <c r="H30" s="289">
        <v>1.7965</v>
      </c>
      <c r="I30" s="289">
        <v>1.7965</v>
      </c>
      <c r="J30" s="289">
        <v>1.7965</v>
      </c>
      <c r="K30" s="289">
        <v>1.7965</v>
      </c>
      <c r="L30" s="289">
        <v>1.8015000000000001</v>
      </c>
      <c r="M30" s="289">
        <v>1.8015000000000001</v>
      </c>
      <c r="N30" s="289">
        <v>1.8015000000000001</v>
      </c>
      <c r="O30" s="289">
        <v>1.8266</v>
      </c>
      <c r="P30" s="289">
        <v>1.8268</v>
      </c>
      <c r="Q30" s="289">
        <v>1.8267</v>
      </c>
      <c r="R30" s="289">
        <v>1.8266</v>
      </c>
      <c r="S30" s="289">
        <v>1.8267</v>
      </c>
      <c r="T30" s="289">
        <v>1.8268</v>
      </c>
      <c r="U30" s="289">
        <v>1.8268</v>
      </c>
      <c r="V30" s="289">
        <v>1.8268</v>
      </c>
      <c r="W30" s="289">
        <v>1.8268</v>
      </c>
      <c r="X30" s="289">
        <v>1.8267</v>
      </c>
      <c r="Y30" s="289">
        <v>1.8268</v>
      </c>
      <c r="Z30" s="289">
        <v>1.8259000000000001</v>
      </c>
      <c r="AA30" s="289">
        <v>1.8398000000000001</v>
      </c>
      <c r="AB30" s="289">
        <v>1.8403</v>
      </c>
      <c r="AC30" s="289">
        <v>1.8399000000000001</v>
      </c>
      <c r="AD30" s="289">
        <v>1.8499000000000001</v>
      </c>
      <c r="AE30" s="289">
        <v>1.8499000000000001</v>
      </c>
      <c r="AF30" s="289">
        <v>1.8499000000000001</v>
      </c>
      <c r="AG30" s="289">
        <v>1.8593999999999999</v>
      </c>
      <c r="AH30" s="289">
        <v>1.8593999999999999</v>
      </c>
      <c r="AI30" s="289">
        <v>1.8597999999999999</v>
      </c>
      <c r="AJ30" s="289">
        <v>1.8596999999999999</v>
      </c>
      <c r="AK30" s="289">
        <v>1.8596999999999999</v>
      </c>
      <c r="AL30" s="289">
        <v>1.8596999999999999</v>
      </c>
      <c r="AM30" s="289">
        <v>1.8749</v>
      </c>
      <c r="AN30" s="289">
        <v>1.8868</v>
      </c>
      <c r="AO30" s="289">
        <v>1.8866000000000001</v>
      </c>
      <c r="AP30" s="289">
        <v>1.8666</v>
      </c>
      <c r="AQ30" s="289">
        <v>1.8864000000000001</v>
      </c>
      <c r="AR30" s="289">
        <v>1.8865000000000001</v>
      </c>
      <c r="AS30" s="289">
        <v>1.8983000000000001</v>
      </c>
      <c r="AT30" s="289">
        <v>1.9067000000000001</v>
      </c>
      <c r="AU30" s="289">
        <v>1.901</v>
      </c>
      <c r="AV30" s="289">
        <v>1.9064000000000001</v>
      </c>
      <c r="AW30" s="289">
        <v>1.9064522479999999</v>
      </c>
      <c r="AX30" s="289">
        <v>1.906522066</v>
      </c>
      <c r="AY30" s="289">
        <v>1.9063440279999999</v>
      </c>
      <c r="AZ30" s="355">
        <v>1.906471799</v>
      </c>
      <c r="BA30" s="355">
        <v>1.9063867619999999</v>
      </c>
      <c r="BB30" s="355">
        <v>1.906444255</v>
      </c>
      <c r="BC30" s="355">
        <v>1.9064588330000001</v>
      </c>
      <c r="BD30" s="355">
        <v>1.906569567</v>
      </c>
      <c r="BE30" s="355">
        <v>1.9065576310000001</v>
      </c>
      <c r="BF30" s="355">
        <v>1.9065499770000001</v>
      </c>
      <c r="BG30" s="355">
        <v>1.9545551889999999</v>
      </c>
      <c r="BH30" s="355">
        <v>1.9544712500000001</v>
      </c>
      <c r="BI30" s="355">
        <v>1.974529416</v>
      </c>
      <c r="BJ30" s="355">
        <v>1.9745993879999999</v>
      </c>
      <c r="BK30" s="355">
        <v>2.0143978809999998</v>
      </c>
      <c r="BL30" s="355">
        <v>2.0145677270000002</v>
      </c>
      <c r="BM30" s="355">
        <v>2.018487258</v>
      </c>
      <c r="BN30" s="355">
        <v>2.0185475620000002</v>
      </c>
      <c r="BO30" s="355">
        <v>2.0285672990000001</v>
      </c>
      <c r="BP30" s="355">
        <v>2.038674801</v>
      </c>
      <c r="BQ30" s="355">
        <v>2.0586406749999999</v>
      </c>
      <c r="BR30" s="355">
        <v>2.0586322770000001</v>
      </c>
      <c r="BS30" s="355">
        <v>2.068640271</v>
      </c>
      <c r="BT30" s="355">
        <v>2.068560825</v>
      </c>
      <c r="BU30" s="355">
        <v>2.1086232479999998</v>
      </c>
      <c r="BV30" s="355">
        <v>2.118696505</v>
      </c>
    </row>
    <row r="31" spans="1:74" ht="11.1" customHeight="1" x14ac:dyDescent="0.2">
      <c r="A31" s="323"/>
      <c r="B31" s="402"/>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355"/>
      <c r="BA31" s="355"/>
      <c r="BB31" s="355"/>
      <c r="BC31" s="355"/>
      <c r="BD31" s="355"/>
      <c r="BE31" s="355"/>
      <c r="BF31" s="355"/>
      <c r="BG31" s="355"/>
      <c r="BH31" s="355"/>
      <c r="BI31" s="355"/>
      <c r="BJ31" s="355"/>
      <c r="BK31" s="355"/>
      <c r="BL31" s="355"/>
      <c r="BM31" s="355"/>
      <c r="BN31" s="355"/>
      <c r="BO31" s="355"/>
      <c r="BP31" s="355"/>
      <c r="BQ31" s="355"/>
      <c r="BR31" s="355"/>
      <c r="BS31" s="355"/>
      <c r="BT31" s="355"/>
      <c r="BU31" s="355"/>
      <c r="BV31" s="355"/>
    </row>
    <row r="32" spans="1:74" s="272" customFormat="1" ht="11.1" customHeight="1" x14ac:dyDescent="0.2">
      <c r="A32" s="395" t="s">
        <v>209</v>
      </c>
      <c r="B32" s="401" t="s">
        <v>964</v>
      </c>
      <c r="C32" s="105">
        <v>2.5653000000000001</v>
      </c>
      <c r="D32" s="105">
        <v>2.6335999999999999</v>
      </c>
      <c r="E32" s="105">
        <v>2.6027</v>
      </c>
      <c r="F32" s="105">
        <v>2.6473</v>
      </c>
      <c r="G32" s="105">
        <v>2.6698</v>
      </c>
      <c r="H32" s="105">
        <v>2.7065999999999999</v>
      </c>
      <c r="I32" s="105">
        <v>2.6126</v>
      </c>
      <c r="J32" s="105">
        <v>2.6593</v>
      </c>
      <c r="K32" s="105">
        <v>2.6297999999999999</v>
      </c>
      <c r="L32" s="105">
        <v>2.5918999999999999</v>
      </c>
      <c r="M32" s="105">
        <v>2.5495999999999999</v>
      </c>
      <c r="N32" s="105">
        <v>2.5827</v>
      </c>
      <c r="O32" s="105">
        <v>2.6101999999999999</v>
      </c>
      <c r="P32" s="105">
        <v>2.5394000000000001</v>
      </c>
      <c r="Q32" s="105">
        <v>2.4784999999999999</v>
      </c>
      <c r="R32" s="105">
        <v>2.5769000000000002</v>
      </c>
      <c r="S32" s="105">
        <v>2.6577000000000002</v>
      </c>
      <c r="T32" s="105">
        <v>2.6455000000000002</v>
      </c>
      <c r="U32" s="105">
        <v>2.6608999999999998</v>
      </c>
      <c r="V32" s="105">
        <v>2.6042999999999998</v>
      </c>
      <c r="W32" s="105">
        <v>2.5960000000000001</v>
      </c>
      <c r="X32" s="105">
        <v>2.6749999999999998</v>
      </c>
      <c r="Y32" s="105">
        <v>2.6532</v>
      </c>
      <c r="Z32" s="105">
        <v>2.7381000000000002</v>
      </c>
      <c r="AA32" s="105">
        <v>2.6602999999999999</v>
      </c>
      <c r="AB32" s="105">
        <v>2.6781999999999999</v>
      </c>
      <c r="AC32" s="105">
        <v>2.5550999999999999</v>
      </c>
      <c r="AD32" s="105">
        <v>2.4843000000000002</v>
      </c>
      <c r="AE32" s="105">
        <v>2.4775</v>
      </c>
      <c r="AF32" s="105">
        <v>2.5459999999999998</v>
      </c>
      <c r="AG32" s="105">
        <v>2.4971999999999999</v>
      </c>
      <c r="AH32" s="105">
        <v>2.6063000000000001</v>
      </c>
      <c r="AI32" s="105">
        <v>2.5400999999999998</v>
      </c>
      <c r="AJ32" s="105">
        <v>2.5470000000000002</v>
      </c>
      <c r="AK32" s="105">
        <v>2.5954999999999999</v>
      </c>
      <c r="AL32" s="105">
        <v>2.5432999999999999</v>
      </c>
      <c r="AM32" s="105">
        <v>2.5323000000000002</v>
      </c>
      <c r="AN32" s="105">
        <v>2.5804999999999998</v>
      </c>
      <c r="AO32" s="105">
        <v>2.5621999999999998</v>
      </c>
      <c r="AP32" s="105">
        <v>2.5565000000000002</v>
      </c>
      <c r="AQ32" s="105">
        <v>2.5565000000000002</v>
      </c>
      <c r="AR32" s="105">
        <v>2.5228999999999999</v>
      </c>
      <c r="AS32" s="105">
        <v>2.7067999999999999</v>
      </c>
      <c r="AT32" s="105">
        <v>2.6516999999999999</v>
      </c>
      <c r="AU32" s="105">
        <v>2.6800999999999999</v>
      </c>
      <c r="AV32" s="105">
        <v>2.6549</v>
      </c>
      <c r="AW32" s="105">
        <v>2.6497762890000001</v>
      </c>
      <c r="AX32" s="105">
        <v>2.6001170469999999</v>
      </c>
      <c r="AY32" s="105">
        <v>2.4932442859999999</v>
      </c>
      <c r="AZ32" s="388">
        <v>2.6336410259999998</v>
      </c>
      <c r="BA32" s="388">
        <v>2.6326376859999998</v>
      </c>
      <c r="BB32" s="388">
        <v>2.6269405539999999</v>
      </c>
      <c r="BC32" s="388">
        <v>2.6261445879999998</v>
      </c>
      <c r="BD32" s="388">
        <v>2.62655387</v>
      </c>
      <c r="BE32" s="388">
        <v>2.6456903920000001</v>
      </c>
      <c r="BF32" s="388">
        <v>2.6558317379999998</v>
      </c>
      <c r="BG32" s="388">
        <v>2.6649968240000002</v>
      </c>
      <c r="BH32" s="388">
        <v>2.675962873</v>
      </c>
      <c r="BI32" s="388">
        <v>2.6922353750000001</v>
      </c>
      <c r="BJ32" s="388">
        <v>2.7095297330000001</v>
      </c>
      <c r="BK32" s="388">
        <v>2.6367947890000001</v>
      </c>
      <c r="BL32" s="388">
        <v>2.6382468220000002</v>
      </c>
      <c r="BM32" s="388">
        <v>2.639209863</v>
      </c>
      <c r="BN32" s="388">
        <v>2.634476271</v>
      </c>
      <c r="BO32" s="388">
        <v>2.6356499449999999</v>
      </c>
      <c r="BP32" s="388">
        <v>2.6370114789999999</v>
      </c>
      <c r="BQ32" s="388">
        <v>2.6320597499999998</v>
      </c>
      <c r="BR32" s="388">
        <v>2.63316061</v>
      </c>
      <c r="BS32" s="388">
        <v>2.6342937979999999</v>
      </c>
      <c r="BT32" s="388">
        <v>2.6342325450000001</v>
      </c>
      <c r="BU32" s="388">
        <v>2.6379780689999999</v>
      </c>
      <c r="BV32" s="388">
        <v>2.641744144</v>
      </c>
    </row>
    <row r="33" spans="1:74" ht="11.1" customHeight="1" x14ac:dyDescent="0.2">
      <c r="A33" s="323" t="s">
        <v>807</v>
      </c>
      <c r="B33" s="402" t="s">
        <v>955</v>
      </c>
      <c r="C33" s="289">
        <v>1.1579999999999999</v>
      </c>
      <c r="D33" s="289">
        <v>1.218</v>
      </c>
      <c r="E33" s="289">
        <v>1.1879999999999999</v>
      </c>
      <c r="F33" s="289">
        <v>1.238</v>
      </c>
      <c r="G33" s="289">
        <v>1.198</v>
      </c>
      <c r="H33" s="289">
        <v>1.238</v>
      </c>
      <c r="I33" s="289">
        <v>1.1779999999999999</v>
      </c>
      <c r="J33" s="289">
        <v>1.218</v>
      </c>
      <c r="K33" s="289">
        <v>1.1879999999999999</v>
      </c>
      <c r="L33" s="289">
        <v>1.1479999999999999</v>
      </c>
      <c r="M33" s="289">
        <v>1.1080000000000001</v>
      </c>
      <c r="N33" s="289">
        <v>1.1479999999999999</v>
      </c>
      <c r="O33" s="289">
        <v>1.1854</v>
      </c>
      <c r="P33" s="289">
        <v>1.1153999999999999</v>
      </c>
      <c r="Q33" s="289">
        <v>1.0553999999999999</v>
      </c>
      <c r="R33" s="289">
        <v>1.1354</v>
      </c>
      <c r="S33" s="289">
        <v>1.2154</v>
      </c>
      <c r="T33" s="289">
        <v>1.1854</v>
      </c>
      <c r="U33" s="289">
        <v>1.2154</v>
      </c>
      <c r="V33" s="289">
        <v>1.1554</v>
      </c>
      <c r="W33" s="289">
        <v>1.1554</v>
      </c>
      <c r="X33" s="289">
        <v>1.2154</v>
      </c>
      <c r="Y33" s="289">
        <v>1.1854</v>
      </c>
      <c r="Z33" s="289">
        <v>1.2654000000000001</v>
      </c>
      <c r="AA33" s="289">
        <v>1.1934</v>
      </c>
      <c r="AB33" s="289">
        <v>1.2334000000000001</v>
      </c>
      <c r="AC33" s="289">
        <v>1.1834</v>
      </c>
      <c r="AD33" s="289">
        <v>1.1334</v>
      </c>
      <c r="AE33" s="289">
        <v>1.1434</v>
      </c>
      <c r="AF33" s="289">
        <v>1.2034</v>
      </c>
      <c r="AG33" s="289">
        <v>1.1535</v>
      </c>
      <c r="AH33" s="289">
        <v>1.2135</v>
      </c>
      <c r="AI33" s="289">
        <v>1.1334</v>
      </c>
      <c r="AJ33" s="289">
        <v>1.1334</v>
      </c>
      <c r="AK33" s="289">
        <v>1.1534</v>
      </c>
      <c r="AL33" s="289">
        <v>1.0933999999999999</v>
      </c>
      <c r="AM33" s="289">
        <v>1.0637000000000001</v>
      </c>
      <c r="AN33" s="289">
        <v>1.0936999999999999</v>
      </c>
      <c r="AO33" s="289">
        <v>1.0837000000000001</v>
      </c>
      <c r="AP33" s="289">
        <v>1.0737000000000001</v>
      </c>
      <c r="AQ33" s="289">
        <v>1.0337000000000001</v>
      </c>
      <c r="AR33" s="289">
        <v>0.93359999999999999</v>
      </c>
      <c r="AS33" s="289">
        <v>1.1335999999999999</v>
      </c>
      <c r="AT33" s="289">
        <v>1.0637000000000001</v>
      </c>
      <c r="AU33" s="289">
        <v>1.0736000000000001</v>
      </c>
      <c r="AV33" s="289">
        <v>1.0537000000000001</v>
      </c>
      <c r="AW33" s="289">
        <v>1.0736469259999999</v>
      </c>
      <c r="AX33" s="289">
        <v>1.0336385159999999</v>
      </c>
      <c r="AY33" s="289">
        <v>0.980115454</v>
      </c>
      <c r="AZ33" s="355">
        <v>1.0701000650000001</v>
      </c>
      <c r="BA33" s="355">
        <v>1.070110307</v>
      </c>
      <c r="BB33" s="355">
        <v>1.070103383</v>
      </c>
      <c r="BC33" s="355">
        <v>1.0701016270000001</v>
      </c>
      <c r="BD33" s="355">
        <v>1.0700882899999999</v>
      </c>
      <c r="BE33" s="355">
        <v>1.0960897270000001</v>
      </c>
      <c r="BF33" s="355">
        <v>1.106090649</v>
      </c>
      <c r="BG33" s="355">
        <v>1.116090021</v>
      </c>
      <c r="BH33" s="355">
        <v>1.1261001310000001</v>
      </c>
      <c r="BI33" s="355">
        <v>1.1360931249999999</v>
      </c>
      <c r="BJ33" s="355">
        <v>1.1460846979999999</v>
      </c>
      <c r="BK33" s="355">
        <v>1.1461089680000001</v>
      </c>
      <c r="BL33" s="355">
        <v>1.1460885110000001</v>
      </c>
      <c r="BM33" s="355">
        <v>1.146098203</v>
      </c>
      <c r="BN33" s="355">
        <v>1.1460909399999999</v>
      </c>
      <c r="BO33" s="355">
        <v>1.1460885629999999</v>
      </c>
      <c r="BP33" s="355">
        <v>1.146075615</v>
      </c>
      <c r="BQ33" s="355">
        <v>1.1460797250000001</v>
      </c>
      <c r="BR33" s="355">
        <v>1.146080736</v>
      </c>
      <c r="BS33" s="355">
        <v>1.1460797739999999</v>
      </c>
      <c r="BT33" s="355">
        <v>1.146089342</v>
      </c>
      <c r="BU33" s="355">
        <v>1.1460818239999999</v>
      </c>
      <c r="BV33" s="355">
        <v>1.146073001</v>
      </c>
    </row>
    <row r="34" spans="1:74" ht="11.1" customHeight="1" x14ac:dyDescent="0.2">
      <c r="A34" s="323" t="s">
        <v>158</v>
      </c>
      <c r="B34" s="402" t="s">
        <v>956</v>
      </c>
      <c r="C34" s="289">
        <v>0.65280000000000005</v>
      </c>
      <c r="D34" s="289">
        <v>0.65369999999999995</v>
      </c>
      <c r="E34" s="289">
        <v>0.66090000000000004</v>
      </c>
      <c r="F34" s="289">
        <v>0.65429999999999999</v>
      </c>
      <c r="G34" s="289">
        <v>0.68969999999999998</v>
      </c>
      <c r="H34" s="289">
        <v>0.68810000000000004</v>
      </c>
      <c r="I34" s="289">
        <v>0.6633</v>
      </c>
      <c r="J34" s="289">
        <v>0.67179999999999995</v>
      </c>
      <c r="K34" s="289">
        <v>0.66479999999999995</v>
      </c>
      <c r="L34" s="289">
        <v>0.66320000000000001</v>
      </c>
      <c r="M34" s="289">
        <v>0.66810000000000003</v>
      </c>
      <c r="N34" s="289">
        <v>0.66769999999999996</v>
      </c>
      <c r="O34" s="289">
        <v>0.65629999999999999</v>
      </c>
      <c r="P34" s="289">
        <v>0.66180000000000005</v>
      </c>
      <c r="Q34" s="289">
        <v>0.66700000000000004</v>
      </c>
      <c r="R34" s="289">
        <v>0.68330000000000002</v>
      </c>
      <c r="S34" s="289">
        <v>0.66769999999999996</v>
      </c>
      <c r="T34" s="289">
        <v>0.66910000000000003</v>
      </c>
      <c r="U34" s="289">
        <v>0.66839999999999999</v>
      </c>
      <c r="V34" s="289">
        <v>0.67100000000000004</v>
      </c>
      <c r="W34" s="289">
        <v>0.65890000000000004</v>
      </c>
      <c r="X34" s="289">
        <v>0.66539999999999999</v>
      </c>
      <c r="Y34" s="289">
        <v>0.66420000000000001</v>
      </c>
      <c r="Z34" s="289">
        <v>0.66180000000000005</v>
      </c>
      <c r="AA34" s="289">
        <v>0.6593</v>
      </c>
      <c r="AB34" s="289">
        <v>0.65359999999999996</v>
      </c>
      <c r="AC34" s="289">
        <v>0.65400000000000003</v>
      </c>
      <c r="AD34" s="289">
        <v>0.64529999999999998</v>
      </c>
      <c r="AE34" s="289">
        <v>0.64359999999999995</v>
      </c>
      <c r="AF34" s="289">
        <v>0.6462</v>
      </c>
      <c r="AG34" s="289">
        <v>0.63939999999999997</v>
      </c>
      <c r="AH34" s="289">
        <v>0.62690000000000001</v>
      </c>
      <c r="AI34" s="289">
        <v>0.62790000000000001</v>
      </c>
      <c r="AJ34" s="289">
        <v>0.61839999999999995</v>
      </c>
      <c r="AK34" s="289">
        <v>0.62719999999999998</v>
      </c>
      <c r="AL34" s="289">
        <v>0.62490000000000001</v>
      </c>
      <c r="AM34" s="289">
        <v>0.61799999999999999</v>
      </c>
      <c r="AN34" s="289">
        <v>0.6109</v>
      </c>
      <c r="AO34" s="289">
        <v>0.6099</v>
      </c>
      <c r="AP34" s="289">
        <v>0.6099</v>
      </c>
      <c r="AQ34" s="289">
        <v>0.6099</v>
      </c>
      <c r="AR34" s="289">
        <v>0.6099</v>
      </c>
      <c r="AS34" s="289">
        <v>0.58889999999999998</v>
      </c>
      <c r="AT34" s="289">
        <v>0.60389999999999999</v>
      </c>
      <c r="AU34" s="289">
        <v>0.62219999999999998</v>
      </c>
      <c r="AV34" s="289">
        <v>0.62219999999999998</v>
      </c>
      <c r="AW34" s="289">
        <v>0.62237909899999999</v>
      </c>
      <c r="AX34" s="289">
        <v>0.62237045300000005</v>
      </c>
      <c r="AY34" s="289">
        <v>0.59939667600000002</v>
      </c>
      <c r="AZ34" s="355">
        <v>0.59938085299999999</v>
      </c>
      <c r="BA34" s="355">
        <v>0.59939138400000003</v>
      </c>
      <c r="BB34" s="355">
        <v>0.599384264</v>
      </c>
      <c r="BC34" s="355">
        <v>0.59938245899999998</v>
      </c>
      <c r="BD34" s="355">
        <v>0.59936874600000001</v>
      </c>
      <c r="BE34" s="355">
        <v>0.59937022399999995</v>
      </c>
      <c r="BF34" s="355">
        <v>0.59937117200000001</v>
      </c>
      <c r="BG34" s="355">
        <v>0.59937052599999996</v>
      </c>
      <c r="BH34" s="355">
        <v>0.59938092099999996</v>
      </c>
      <c r="BI34" s="355">
        <v>0.59937371800000006</v>
      </c>
      <c r="BJ34" s="355">
        <v>0.59936505299999998</v>
      </c>
      <c r="BK34" s="355">
        <v>0.53996112100000004</v>
      </c>
      <c r="BL34" s="355">
        <v>0.53994008800000004</v>
      </c>
      <c r="BM34" s="355">
        <v>0.53995005299999999</v>
      </c>
      <c r="BN34" s="355">
        <v>0.539942586</v>
      </c>
      <c r="BO34" s="355">
        <v>0.53994014199999996</v>
      </c>
      <c r="BP34" s="355">
        <v>0.539926829</v>
      </c>
      <c r="BQ34" s="355">
        <v>0.53993105500000005</v>
      </c>
      <c r="BR34" s="355">
        <v>0.53993209499999995</v>
      </c>
      <c r="BS34" s="355">
        <v>0.53993110499999997</v>
      </c>
      <c r="BT34" s="355">
        <v>0.53994094299999995</v>
      </c>
      <c r="BU34" s="355">
        <v>0.53993321299999997</v>
      </c>
      <c r="BV34" s="355">
        <v>0.53992414099999997</v>
      </c>
    </row>
    <row r="35" spans="1:74" ht="11.1" customHeight="1" x14ac:dyDescent="0.2">
      <c r="A35" s="323"/>
      <c r="B35" s="402"/>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355"/>
      <c r="BA35" s="355"/>
      <c r="BB35" s="355"/>
      <c r="BC35" s="355"/>
      <c r="BD35" s="355"/>
      <c r="BE35" s="355"/>
      <c r="BF35" s="355"/>
      <c r="BG35" s="355"/>
      <c r="BH35" s="355"/>
      <c r="BI35" s="355"/>
      <c r="BJ35" s="355"/>
      <c r="BK35" s="355"/>
      <c r="BL35" s="355"/>
      <c r="BM35" s="355"/>
      <c r="BN35" s="355"/>
      <c r="BO35" s="355"/>
      <c r="BP35" s="355"/>
      <c r="BQ35" s="355"/>
      <c r="BR35" s="355"/>
      <c r="BS35" s="355"/>
      <c r="BT35" s="355"/>
      <c r="BU35" s="355"/>
      <c r="BV35" s="355"/>
    </row>
    <row r="36" spans="1:74" s="272" customFormat="1" ht="11.1" customHeight="1" x14ac:dyDescent="0.2">
      <c r="A36" s="395" t="s">
        <v>208</v>
      </c>
      <c r="B36" s="401" t="s">
        <v>965</v>
      </c>
      <c r="C36" s="105">
        <v>9.2026000000000003</v>
      </c>
      <c r="D36" s="105">
        <v>9.2026000000000003</v>
      </c>
      <c r="E36" s="105">
        <v>9.2284000000000006</v>
      </c>
      <c r="F36" s="105">
        <v>9.1667000000000005</v>
      </c>
      <c r="G36" s="105">
        <v>9.1765000000000008</v>
      </c>
      <c r="H36" s="105">
        <v>9.2363</v>
      </c>
      <c r="I36" s="105">
        <v>8.8529</v>
      </c>
      <c r="J36" s="105">
        <v>8.8792000000000009</v>
      </c>
      <c r="K36" s="105">
        <v>9.0124999999999993</v>
      </c>
      <c r="L36" s="105">
        <v>9.0193999999999992</v>
      </c>
      <c r="M36" s="105">
        <v>9.1091999999999995</v>
      </c>
      <c r="N36" s="105">
        <v>9.0222999999999995</v>
      </c>
      <c r="O36" s="105">
        <v>9.2364999999999995</v>
      </c>
      <c r="P36" s="105">
        <v>9.3733000000000004</v>
      </c>
      <c r="Q36" s="105">
        <v>9.3483000000000001</v>
      </c>
      <c r="R36" s="105">
        <v>9.2498000000000005</v>
      </c>
      <c r="S36" s="105">
        <v>9.2615999999999996</v>
      </c>
      <c r="T36" s="105">
        <v>9.3339999999999996</v>
      </c>
      <c r="U36" s="105">
        <v>9.1082000000000001</v>
      </c>
      <c r="V36" s="105">
        <v>9.0888000000000009</v>
      </c>
      <c r="W36" s="105">
        <v>9.0920000000000005</v>
      </c>
      <c r="X36" s="105">
        <v>9.0747999999999998</v>
      </c>
      <c r="Y36" s="105">
        <v>9.1661000000000001</v>
      </c>
      <c r="Z36" s="105">
        <v>9.2164000000000001</v>
      </c>
      <c r="AA36" s="105">
        <v>9.3373000000000008</v>
      </c>
      <c r="AB36" s="105">
        <v>9.2927999999999997</v>
      </c>
      <c r="AC36" s="105">
        <v>9.3682999999999996</v>
      </c>
      <c r="AD36" s="105">
        <v>9.2750000000000004</v>
      </c>
      <c r="AE36" s="105">
        <v>9.2439999999999998</v>
      </c>
      <c r="AF36" s="105">
        <v>9.2651000000000003</v>
      </c>
      <c r="AG36" s="105">
        <v>9.2051999999999996</v>
      </c>
      <c r="AH36" s="105">
        <v>9.1280999999999999</v>
      </c>
      <c r="AI36" s="105">
        <v>8.9985999999999997</v>
      </c>
      <c r="AJ36" s="105">
        <v>9.1171000000000006</v>
      </c>
      <c r="AK36" s="105">
        <v>9.1885999999999992</v>
      </c>
      <c r="AL36" s="105">
        <v>9.2518999999999991</v>
      </c>
      <c r="AM36" s="105">
        <v>9.3823000000000008</v>
      </c>
      <c r="AN36" s="105">
        <v>9.3732000000000006</v>
      </c>
      <c r="AO36" s="105">
        <v>9.5679999999999996</v>
      </c>
      <c r="AP36" s="105">
        <v>9.4139999999999997</v>
      </c>
      <c r="AQ36" s="105">
        <v>9.4265000000000008</v>
      </c>
      <c r="AR36" s="105">
        <v>9.5413999999999994</v>
      </c>
      <c r="AS36" s="105">
        <v>9.4699000000000009</v>
      </c>
      <c r="AT36" s="105">
        <v>9.4431999999999992</v>
      </c>
      <c r="AU36" s="105">
        <v>9.3056000000000001</v>
      </c>
      <c r="AV36" s="105">
        <v>9.3097999999999992</v>
      </c>
      <c r="AW36" s="105">
        <v>9.5573803529999992</v>
      </c>
      <c r="AX36" s="105">
        <v>9.4482965070000002</v>
      </c>
      <c r="AY36" s="105">
        <v>9.6247089880000001</v>
      </c>
      <c r="AZ36" s="388">
        <v>9.6151040259999991</v>
      </c>
      <c r="BA36" s="388">
        <v>9.6012772529999992</v>
      </c>
      <c r="BB36" s="388">
        <v>9.6175262490000009</v>
      </c>
      <c r="BC36" s="388">
        <v>9.6405991970000002</v>
      </c>
      <c r="BD36" s="388">
        <v>9.6901403990000006</v>
      </c>
      <c r="BE36" s="388">
        <v>9.6120002719999995</v>
      </c>
      <c r="BF36" s="388">
        <v>9.6441847490000008</v>
      </c>
      <c r="BG36" s="388">
        <v>9.6556359960000009</v>
      </c>
      <c r="BH36" s="388">
        <v>9.6675073129999998</v>
      </c>
      <c r="BI36" s="388">
        <v>9.6961164180000008</v>
      </c>
      <c r="BJ36" s="388">
        <v>9.6524524150000008</v>
      </c>
      <c r="BK36" s="388">
        <v>9.6583246640000002</v>
      </c>
      <c r="BL36" s="388">
        <v>9.6560213170000004</v>
      </c>
      <c r="BM36" s="388">
        <v>9.6307381880000005</v>
      </c>
      <c r="BN36" s="388">
        <v>9.6449505850000001</v>
      </c>
      <c r="BO36" s="388">
        <v>9.6596351299999998</v>
      </c>
      <c r="BP36" s="388">
        <v>9.6987845589999999</v>
      </c>
      <c r="BQ36" s="388">
        <v>9.6181853400000001</v>
      </c>
      <c r="BR36" s="388">
        <v>9.6542598240000004</v>
      </c>
      <c r="BS36" s="388">
        <v>9.6681264670000004</v>
      </c>
      <c r="BT36" s="388">
        <v>9.6753643579999995</v>
      </c>
      <c r="BU36" s="388">
        <v>9.6919116340000002</v>
      </c>
      <c r="BV36" s="388">
        <v>9.6684088119999991</v>
      </c>
    </row>
    <row r="37" spans="1:74" ht="11.1" customHeight="1" x14ac:dyDescent="0.2">
      <c r="A37" s="323" t="s">
        <v>155</v>
      </c>
      <c r="B37" s="402" t="s">
        <v>944</v>
      </c>
      <c r="C37" s="289">
        <v>5.2068000000000003</v>
      </c>
      <c r="D37" s="289">
        <v>5.1158000000000001</v>
      </c>
      <c r="E37" s="289">
        <v>5.1947999999999999</v>
      </c>
      <c r="F37" s="289">
        <v>5.1647999999999996</v>
      </c>
      <c r="G37" s="289">
        <v>5.1627000000000001</v>
      </c>
      <c r="H37" s="289">
        <v>5.2096999999999998</v>
      </c>
      <c r="I37" s="289">
        <v>5.0576999999999996</v>
      </c>
      <c r="J37" s="289">
        <v>5.0178000000000003</v>
      </c>
      <c r="K37" s="289">
        <v>5.0717999999999996</v>
      </c>
      <c r="L37" s="289">
        <v>5.0909000000000004</v>
      </c>
      <c r="M37" s="289">
        <v>5.1128</v>
      </c>
      <c r="N37" s="289">
        <v>5.0068999999999999</v>
      </c>
      <c r="O37" s="289">
        <v>5.2336999999999998</v>
      </c>
      <c r="P37" s="289">
        <v>5.3691000000000004</v>
      </c>
      <c r="Q37" s="289">
        <v>5.3560999999999996</v>
      </c>
      <c r="R37" s="289">
        <v>5.282</v>
      </c>
      <c r="S37" s="289">
        <v>5.3300999999999998</v>
      </c>
      <c r="T37" s="289">
        <v>5.3438999999999997</v>
      </c>
      <c r="U37" s="289">
        <v>5.1562999999999999</v>
      </c>
      <c r="V37" s="289">
        <v>5.194</v>
      </c>
      <c r="W37" s="289">
        <v>5.2043999999999997</v>
      </c>
      <c r="X37" s="289">
        <v>5.1790000000000003</v>
      </c>
      <c r="Y37" s="289">
        <v>5.2343000000000002</v>
      </c>
      <c r="Z37" s="289">
        <v>5.2628000000000004</v>
      </c>
      <c r="AA37" s="289">
        <v>5.3803000000000001</v>
      </c>
      <c r="AB37" s="289">
        <v>5.3590999999999998</v>
      </c>
      <c r="AC37" s="289">
        <v>5.4238999999999997</v>
      </c>
      <c r="AD37" s="289">
        <v>5.3486000000000002</v>
      </c>
      <c r="AE37" s="289">
        <v>5.3734000000000002</v>
      </c>
      <c r="AF37" s="289">
        <v>5.3493000000000004</v>
      </c>
      <c r="AG37" s="289">
        <v>5.3220999999999998</v>
      </c>
      <c r="AH37" s="289">
        <v>5.3037999999999998</v>
      </c>
      <c r="AI37" s="289">
        <v>5.2530000000000001</v>
      </c>
      <c r="AJ37" s="289">
        <v>5.2823000000000002</v>
      </c>
      <c r="AK37" s="289">
        <v>5.2961</v>
      </c>
      <c r="AL37" s="289">
        <v>5.3170000000000002</v>
      </c>
      <c r="AM37" s="289">
        <v>5.4579000000000004</v>
      </c>
      <c r="AN37" s="289">
        <v>5.4587000000000003</v>
      </c>
      <c r="AO37" s="289">
        <v>5.6163999999999996</v>
      </c>
      <c r="AP37" s="289">
        <v>5.4287999999999998</v>
      </c>
      <c r="AQ37" s="289">
        <v>5.4687999999999999</v>
      </c>
      <c r="AR37" s="289">
        <v>5.556</v>
      </c>
      <c r="AS37" s="289">
        <v>5.3943000000000003</v>
      </c>
      <c r="AT37" s="289">
        <v>5.4207999999999998</v>
      </c>
      <c r="AU37" s="289">
        <v>5.4447000000000001</v>
      </c>
      <c r="AV37" s="289">
        <v>5.3613999999999997</v>
      </c>
      <c r="AW37" s="289">
        <v>5.4328795479999998</v>
      </c>
      <c r="AX37" s="289">
        <v>5.3155578720000003</v>
      </c>
      <c r="AY37" s="289">
        <v>5.4797126650000001</v>
      </c>
      <c r="AZ37" s="355">
        <v>5.4662776009999998</v>
      </c>
      <c r="BA37" s="355">
        <v>5.4596613490000001</v>
      </c>
      <c r="BB37" s="355">
        <v>5.4704549050000004</v>
      </c>
      <c r="BC37" s="355">
        <v>5.4933681520000004</v>
      </c>
      <c r="BD37" s="355">
        <v>5.529045934</v>
      </c>
      <c r="BE37" s="355">
        <v>5.4581053529999997</v>
      </c>
      <c r="BF37" s="355">
        <v>5.4953659830000001</v>
      </c>
      <c r="BG37" s="355">
        <v>5.5163908099999999</v>
      </c>
      <c r="BH37" s="355">
        <v>5.5351917439999996</v>
      </c>
      <c r="BI37" s="355">
        <v>5.5529901349999999</v>
      </c>
      <c r="BJ37" s="355">
        <v>5.5040490719999999</v>
      </c>
      <c r="BK37" s="355">
        <v>5.5052394370000002</v>
      </c>
      <c r="BL37" s="355">
        <v>5.4932553630000003</v>
      </c>
      <c r="BM37" s="355">
        <v>5.4867439559999998</v>
      </c>
      <c r="BN37" s="355">
        <v>5.4976488809999999</v>
      </c>
      <c r="BO37" s="355">
        <v>5.5208487369999997</v>
      </c>
      <c r="BP37" s="355">
        <v>5.5565474339999996</v>
      </c>
      <c r="BQ37" s="355">
        <v>5.4842698680000002</v>
      </c>
      <c r="BR37" s="355">
        <v>5.5216846989999997</v>
      </c>
      <c r="BS37" s="355">
        <v>5.5428955169999998</v>
      </c>
      <c r="BT37" s="355">
        <v>5.5619554410000003</v>
      </c>
      <c r="BU37" s="355">
        <v>5.5799638580000002</v>
      </c>
      <c r="BV37" s="355">
        <v>5.5307797540000001</v>
      </c>
    </row>
    <row r="38" spans="1:74" ht="11.1" customHeight="1" x14ac:dyDescent="0.2">
      <c r="A38" s="323" t="s">
        <v>156</v>
      </c>
      <c r="B38" s="402" t="s">
        <v>957</v>
      </c>
      <c r="C38" s="289">
        <v>0.93530000000000002</v>
      </c>
      <c r="D38" s="289">
        <v>0.9325</v>
      </c>
      <c r="E38" s="289">
        <v>0.94479999999999997</v>
      </c>
      <c r="F38" s="289">
        <v>0.92520000000000002</v>
      </c>
      <c r="G38" s="289">
        <v>0.95430000000000004</v>
      </c>
      <c r="H38" s="289">
        <v>0.95930000000000004</v>
      </c>
      <c r="I38" s="289">
        <v>0.93669999999999998</v>
      </c>
      <c r="J38" s="289">
        <v>0.91300000000000003</v>
      </c>
      <c r="K38" s="289">
        <v>0.94499999999999995</v>
      </c>
      <c r="L38" s="289">
        <v>0.92200000000000004</v>
      </c>
      <c r="M38" s="289">
        <v>0.93500000000000005</v>
      </c>
      <c r="N38" s="289">
        <v>0.93459999999999999</v>
      </c>
      <c r="O38" s="289">
        <v>0.95040000000000002</v>
      </c>
      <c r="P38" s="289">
        <v>0.9163</v>
      </c>
      <c r="Q38" s="289">
        <v>0.92600000000000005</v>
      </c>
      <c r="R38" s="289">
        <v>0.94969999999999999</v>
      </c>
      <c r="S38" s="289">
        <v>0.9577</v>
      </c>
      <c r="T38" s="289">
        <v>0.95389999999999997</v>
      </c>
      <c r="U38" s="289">
        <v>0.95820000000000005</v>
      </c>
      <c r="V38" s="289">
        <v>0.93330000000000002</v>
      </c>
      <c r="W38" s="289">
        <v>0.92810000000000004</v>
      </c>
      <c r="X38" s="289">
        <v>0.92659999999999998</v>
      </c>
      <c r="Y38" s="289">
        <v>0.93810000000000004</v>
      </c>
      <c r="Z38" s="289">
        <v>0.92630000000000001</v>
      </c>
      <c r="AA38" s="289">
        <v>0.95</v>
      </c>
      <c r="AB38" s="289">
        <v>0.94620000000000004</v>
      </c>
      <c r="AC38" s="289">
        <v>0.97150000000000003</v>
      </c>
      <c r="AD38" s="289">
        <v>0.96109999999999995</v>
      </c>
      <c r="AE38" s="289">
        <v>0.96079999999999999</v>
      </c>
      <c r="AF38" s="289">
        <v>0.95179999999999998</v>
      </c>
      <c r="AG38" s="289">
        <v>0.95250000000000001</v>
      </c>
      <c r="AH38" s="289">
        <v>0.93420000000000003</v>
      </c>
      <c r="AI38" s="289">
        <v>0.9325</v>
      </c>
      <c r="AJ38" s="289">
        <v>0.9335</v>
      </c>
      <c r="AK38" s="289">
        <v>0.96060000000000001</v>
      </c>
      <c r="AL38" s="289">
        <v>0.97219999999999995</v>
      </c>
      <c r="AM38" s="289">
        <v>1.0267999999999999</v>
      </c>
      <c r="AN38" s="289">
        <v>1.0085</v>
      </c>
      <c r="AO38" s="289">
        <v>1.016</v>
      </c>
      <c r="AP38" s="289">
        <v>1.0057</v>
      </c>
      <c r="AQ38" s="289">
        <v>1.0059</v>
      </c>
      <c r="AR38" s="289">
        <v>1.0051000000000001</v>
      </c>
      <c r="AS38" s="289">
        <v>1.0026999999999999</v>
      </c>
      <c r="AT38" s="289">
        <v>1.0251999999999999</v>
      </c>
      <c r="AU38" s="289">
        <v>0.98599999999999999</v>
      </c>
      <c r="AV38" s="289">
        <v>1.0028999999999999</v>
      </c>
      <c r="AW38" s="289">
        <v>1.0366129559999999</v>
      </c>
      <c r="AX38" s="289">
        <v>1.042822074</v>
      </c>
      <c r="AY38" s="289">
        <v>1.0551964519999999</v>
      </c>
      <c r="AZ38" s="355">
        <v>1.0508182079999999</v>
      </c>
      <c r="BA38" s="355">
        <v>1.048600148</v>
      </c>
      <c r="BB38" s="355">
        <v>1.050234661</v>
      </c>
      <c r="BC38" s="355">
        <v>1.052349575</v>
      </c>
      <c r="BD38" s="355">
        <v>1.055692555</v>
      </c>
      <c r="BE38" s="355">
        <v>1.0562972660000001</v>
      </c>
      <c r="BF38" s="355">
        <v>1.054132699</v>
      </c>
      <c r="BG38" s="355">
        <v>1.0476876449999999</v>
      </c>
      <c r="BH38" s="355">
        <v>1.0518546010000001</v>
      </c>
      <c r="BI38" s="355">
        <v>1.065618878</v>
      </c>
      <c r="BJ38" s="355">
        <v>1.071909894</v>
      </c>
      <c r="BK38" s="355">
        <v>1.0778599289999999</v>
      </c>
      <c r="BL38" s="355">
        <v>1.0813732410000001</v>
      </c>
      <c r="BM38" s="355">
        <v>1.079169558</v>
      </c>
      <c r="BN38" s="355">
        <v>1.0827288070000001</v>
      </c>
      <c r="BO38" s="355">
        <v>1.0816644179999999</v>
      </c>
      <c r="BP38" s="355">
        <v>1.084603964</v>
      </c>
      <c r="BQ38" s="355">
        <v>1.0856780640000001</v>
      </c>
      <c r="BR38" s="355">
        <v>1.0890726909999999</v>
      </c>
      <c r="BS38" s="355">
        <v>1.0875345030000001</v>
      </c>
      <c r="BT38" s="355">
        <v>1.088084764</v>
      </c>
      <c r="BU38" s="355">
        <v>1.090569664</v>
      </c>
      <c r="BV38" s="355">
        <v>1.093032676</v>
      </c>
    </row>
    <row r="39" spans="1:74" ht="11.1" customHeight="1" x14ac:dyDescent="0.2">
      <c r="A39" s="323" t="s">
        <v>552</v>
      </c>
      <c r="B39" s="402" t="s">
        <v>958</v>
      </c>
      <c r="C39" s="289">
        <v>0.82040000000000002</v>
      </c>
      <c r="D39" s="289">
        <v>0.89549999999999996</v>
      </c>
      <c r="E39" s="289">
        <v>0.82950000000000002</v>
      </c>
      <c r="F39" s="289">
        <v>0.83250000000000002</v>
      </c>
      <c r="G39" s="289">
        <v>0.83350000000000002</v>
      </c>
      <c r="H39" s="289">
        <v>0.84450000000000003</v>
      </c>
      <c r="I39" s="289">
        <v>0.82050000000000001</v>
      </c>
      <c r="J39" s="289">
        <v>0.8175</v>
      </c>
      <c r="K39" s="289">
        <v>0.81950000000000001</v>
      </c>
      <c r="L39" s="289">
        <v>0.83050000000000002</v>
      </c>
      <c r="M39" s="289">
        <v>0.84650000000000003</v>
      </c>
      <c r="N39" s="289">
        <v>0.83650000000000002</v>
      </c>
      <c r="O39" s="289">
        <v>0.87250000000000005</v>
      </c>
      <c r="P39" s="289">
        <v>0.87890000000000001</v>
      </c>
      <c r="Q39" s="289">
        <v>0.87680000000000002</v>
      </c>
      <c r="R39" s="289">
        <v>0.86870000000000003</v>
      </c>
      <c r="S39" s="289">
        <v>0.86880000000000002</v>
      </c>
      <c r="T39" s="289">
        <v>0.88700000000000001</v>
      </c>
      <c r="U39" s="289">
        <v>0.85799999999999998</v>
      </c>
      <c r="V39" s="289">
        <v>0.8589</v>
      </c>
      <c r="W39" s="289">
        <v>0.84799999999999998</v>
      </c>
      <c r="X39" s="289">
        <v>0.84179999999999999</v>
      </c>
      <c r="Y39" s="289">
        <v>0.83979999999999999</v>
      </c>
      <c r="Z39" s="289">
        <v>0.86019999999999996</v>
      </c>
      <c r="AA39" s="289">
        <v>0.83779999999999999</v>
      </c>
      <c r="AB39" s="289">
        <v>0.83630000000000004</v>
      </c>
      <c r="AC39" s="289">
        <v>0.83</v>
      </c>
      <c r="AD39" s="289">
        <v>0.86599999999999999</v>
      </c>
      <c r="AE39" s="289">
        <v>0.84099999999999997</v>
      </c>
      <c r="AF39" s="289">
        <v>0.84199999999999997</v>
      </c>
      <c r="AG39" s="289">
        <v>0.84099999999999997</v>
      </c>
      <c r="AH39" s="289">
        <v>0.83489999999999998</v>
      </c>
      <c r="AI39" s="289">
        <v>0.82599999999999996</v>
      </c>
      <c r="AJ39" s="289">
        <v>0.83599999999999997</v>
      </c>
      <c r="AK39" s="289">
        <v>0.85199999999999998</v>
      </c>
      <c r="AL39" s="289">
        <v>0.85709999999999997</v>
      </c>
      <c r="AM39" s="289">
        <v>0.8488</v>
      </c>
      <c r="AN39" s="289">
        <v>0.84660000000000002</v>
      </c>
      <c r="AO39" s="289">
        <v>0.85029999999999994</v>
      </c>
      <c r="AP39" s="289">
        <v>0.84930000000000005</v>
      </c>
      <c r="AQ39" s="289">
        <v>0.8508</v>
      </c>
      <c r="AR39" s="289">
        <v>0.85619999999999996</v>
      </c>
      <c r="AS39" s="289">
        <v>0.86809999999999998</v>
      </c>
      <c r="AT39" s="289">
        <v>0.8669</v>
      </c>
      <c r="AU39" s="289">
        <v>0.83520000000000005</v>
      </c>
      <c r="AV39" s="289">
        <v>0.85599999999999998</v>
      </c>
      <c r="AW39" s="289">
        <v>0.859097844</v>
      </c>
      <c r="AX39" s="289">
        <v>0.85418199399999994</v>
      </c>
      <c r="AY39" s="289">
        <v>0.85864740799999995</v>
      </c>
      <c r="AZ39" s="355">
        <v>0.85777340999999996</v>
      </c>
      <c r="BA39" s="355">
        <v>0.85643971900000004</v>
      </c>
      <c r="BB39" s="355">
        <v>0.85541391099999997</v>
      </c>
      <c r="BC39" s="355">
        <v>0.85429540199999998</v>
      </c>
      <c r="BD39" s="355">
        <v>0.85338460199999999</v>
      </c>
      <c r="BE39" s="355">
        <v>0.85220881900000001</v>
      </c>
      <c r="BF39" s="355">
        <v>0.85104228500000001</v>
      </c>
      <c r="BG39" s="355">
        <v>0.84990354400000001</v>
      </c>
      <c r="BH39" s="355">
        <v>0.84857222399999999</v>
      </c>
      <c r="BI39" s="355">
        <v>0.84754787200000004</v>
      </c>
      <c r="BJ39" s="355">
        <v>0.84654901999999999</v>
      </c>
      <c r="BK39" s="355">
        <v>0.84896373800000002</v>
      </c>
      <c r="BL39" s="355">
        <v>0.84818062800000005</v>
      </c>
      <c r="BM39" s="355">
        <v>0.84685680299999999</v>
      </c>
      <c r="BN39" s="355">
        <v>0.84583706800000003</v>
      </c>
      <c r="BO39" s="355">
        <v>0.84472970199999997</v>
      </c>
      <c r="BP39" s="355">
        <v>0.84381192199999999</v>
      </c>
      <c r="BQ39" s="355">
        <v>0.84258820599999995</v>
      </c>
      <c r="BR39" s="355">
        <v>0.84142006400000002</v>
      </c>
      <c r="BS39" s="355">
        <v>0.84028733300000003</v>
      </c>
      <c r="BT39" s="355">
        <v>0.83896571799999997</v>
      </c>
      <c r="BU39" s="355">
        <v>0.83795056099999998</v>
      </c>
      <c r="BV39" s="355">
        <v>0.83695880600000006</v>
      </c>
    </row>
    <row r="40" spans="1:74" ht="11.1" customHeight="1" x14ac:dyDescent="0.2">
      <c r="A40" s="323" t="s">
        <v>157</v>
      </c>
      <c r="B40" s="402" t="s">
        <v>193</v>
      </c>
      <c r="C40" s="289">
        <v>0.59909999999999997</v>
      </c>
      <c r="D40" s="289">
        <v>0.6431</v>
      </c>
      <c r="E40" s="289">
        <v>0.61109999999999998</v>
      </c>
      <c r="F40" s="289">
        <v>0.60209999999999997</v>
      </c>
      <c r="G40" s="289">
        <v>0.58389999999999997</v>
      </c>
      <c r="H40" s="289">
        <v>0.60870000000000002</v>
      </c>
      <c r="I40" s="289">
        <v>0.54559999999999997</v>
      </c>
      <c r="J40" s="289">
        <v>0.59240000000000004</v>
      </c>
      <c r="K40" s="289">
        <v>0.59619999999999995</v>
      </c>
      <c r="L40" s="289">
        <v>0.60109999999999997</v>
      </c>
      <c r="M40" s="289">
        <v>0.62690000000000001</v>
      </c>
      <c r="N40" s="289">
        <v>0.62470000000000003</v>
      </c>
      <c r="O40" s="289">
        <v>0.60560000000000003</v>
      </c>
      <c r="P40" s="289">
        <v>0.62280000000000002</v>
      </c>
      <c r="Q40" s="289">
        <v>0.60650000000000004</v>
      </c>
      <c r="R40" s="289">
        <v>0.60229999999999995</v>
      </c>
      <c r="S40" s="289">
        <v>0.55220000000000002</v>
      </c>
      <c r="T40" s="289">
        <v>0.59219999999999995</v>
      </c>
      <c r="U40" s="289">
        <v>0.59699999999999998</v>
      </c>
      <c r="V40" s="289">
        <v>0.54779999999999995</v>
      </c>
      <c r="W40" s="289">
        <v>0.59870000000000001</v>
      </c>
      <c r="X40" s="289">
        <v>0.60840000000000005</v>
      </c>
      <c r="Y40" s="289">
        <v>0.61439999999999995</v>
      </c>
      <c r="Z40" s="289">
        <v>0.62039999999999995</v>
      </c>
      <c r="AA40" s="289">
        <v>0.60089999999999999</v>
      </c>
      <c r="AB40" s="289">
        <v>0.60119999999999996</v>
      </c>
      <c r="AC40" s="289">
        <v>0.59370000000000001</v>
      </c>
      <c r="AD40" s="289">
        <v>0.58260000000000001</v>
      </c>
      <c r="AE40" s="289">
        <v>0.57840000000000003</v>
      </c>
      <c r="AF40" s="289">
        <v>0.5867</v>
      </c>
      <c r="AG40" s="289">
        <v>0.55110000000000003</v>
      </c>
      <c r="AH40" s="289">
        <v>0.53180000000000005</v>
      </c>
      <c r="AI40" s="289">
        <v>0.50670000000000004</v>
      </c>
      <c r="AJ40" s="289">
        <v>0.5625</v>
      </c>
      <c r="AK40" s="289">
        <v>0.59240000000000004</v>
      </c>
      <c r="AL40" s="289">
        <v>0.5534</v>
      </c>
      <c r="AM40" s="289">
        <v>0.55979999999999996</v>
      </c>
      <c r="AN40" s="289">
        <v>0.58589999999999998</v>
      </c>
      <c r="AO40" s="289">
        <v>0.57730000000000004</v>
      </c>
      <c r="AP40" s="289">
        <v>0.58220000000000005</v>
      </c>
      <c r="AQ40" s="289">
        <v>0.61509999999999998</v>
      </c>
      <c r="AR40" s="289">
        <v>0.61229999999999996</v>
      </c>
      <c r="AS40" s="289">
        <v>0.62809999999999999</v>
      </c>
      <c r="AT40" s="289">
        <v>0.63319999999999999</v>
      </c>
      <c r="AU40" s="289">
        <v>0.63190000000000002</v>
      </c>
      <c r="AV40" s="289">
        <v>0.62070000000000003</v>
      </c>
      <c r="AW40" s="289">
        <v>0.62274606899999996</v>
      </c>
      <c r="AX40" s="289">
        <v>0.62272981699999996</v>
      </c>
      <c r="AY40" s="289">
        <v>0.62787719500000005</v>
      </c>
      <c r="AZ40" s="355">
        <v>0.62960994000000003</v>
      </c>
      <c r="BA40" s="355">
        <v>0.631261662</v>
      </c>
      <c r="BB40" s="355">
        <v>0.63267775299999995</v>
      </c>
      <c r="BC40" s="355">
        <v>0.63652859699999997</v>
      </c>
      <c r="BD40" s="355">
        <v>0.63657228300000002</v>
      </c>
      <c r="BE40" s="355">
        <v>0.63436855299999995</v>
      </c>
      <c r="BF40" s="355">
        <v>0.63217285000000001</v>
      </c>
      <c r="BG40" s="355">
        <v>0.63000246199999999</v>
      </c>
      <c r="BH40" s="355">
        <v>0.62765214899999999</v>
      </c>
      <c r="BI40" s="355">
        <v>0.62558721399999995</v>
      </c>
      <c r="BJ40" s="355">
        <v>0.62354551000000003</v>
      </c>
      <c r="BK40" s="355">
        <v>0.62265301900000003</v>
      </c>
      <c r="BL40" s="355">
        <v>0.62047755900000001</v>
      </c>
      <c r="BM40" s="355">
        <v>0.61814540200000001</v>
      </c>
      <c r="BN40" s="355">
        <v>0.61557388000000002</v>
      </c>
      <c r="BO40" s="355">
        <v>0.61344164000000001</v>
      </c>
      <c r="BP40" s="355">
        <v>0.61148517199999997</v>
      </c>
      <c r="BQ40" s="355">
        <v>0.60924295799999995</v>
      </c>
      <c r="BR40" s="355">
        <v>0.60705174100000003</v>
      </c>
      <c r="BS40" s="355">
        <v>0.60489276300000006</v>
      </c>
      <c r="BT40" s="355">
        <v>0.60255713200000005</v>
      </c>
      <c r="BU40" s="355">
        <v>0.60050624200000002</v>
      </c>
      <c r="BV40" s="355">
        <v>0.59847646700000001</v>
      </c>
    </row>
    <row r="41" spans="1:74" ht="11.1" customHeight="1" x14ac:dyDescent="0.2">
      <c r="A41" s="323"/>
      <c r="B41" s="328"/>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355"/>
      <c r="BA41" s="355"/>
      <c r="BB41" s="355"/>
      <c r="BC41" s="355"/>
      <c r="BD41" s="355"/>
      <c r="BE41" s="355"/>
      <c r="BF41" s="355"/>
      <c r="BG41" s="355"/>
      <c r="BH41" s="355"/>
      <c r="BI41" s="355"/>
      <c r="BJ41" s="355"/>
      <c r="BK41" s="355"/>
      <c r="BL41" s="355"/>
      <c r="BM41" s="355"/>
      <c r="BN41" s="355"/>
      <c r="BO41" s="355"/>
      <c r="BP41" s="355"/>
      <c r="BQ41" s="355"/>
      <c r="BR41" s="355"/>
      <c r="BS41" s="355"/>
      <c r="BT41" s="355"/>
      <c r="BU41" s="355"/>
      <c r="BV41" s="355"/>
    </row>
    <row r="42" spans="1:74" ht="11.1" customHeight="1" x14ac:dyDescent="0.2">
      <c r="A42" s="323"/>
      <c r="B42" s="324" t="s">
        <v>832</v>
      </c>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355"/>
      <c r="BA42" s="355"/>
      <c r="BB42" s="355"/>
      <c r="BC42" s="355"/>
      <c r="BD42" s="355"/>
      <c r="BE42" s="355"/>
      <c r="BF42" s="355"/>
      <c r="BG42" s="355"/>
      <c r="BH42" s="355"/>
      <c r="BI42" s="355"/>
      <c r="BJ42" s="355"/>
      <c r="BK42" s="355"/>
      <c r="BL42" s="355"/>
      <c r="BM42" s="355"/>
      <c r="BN42" s="355"/>
      <c r="BO42" s="355"/>
      <c r="BP42" s="355"/>
      <c r="BQ42" s="355"/>
      <c r="BR42" s="355"/>
      <c r="BS42" s="355"/>
      <c r="BT42" s="355"/>
      <c r="BU42" s="355"/>
      <c r="BV42" s="355"/>
    </row>
    <row r="43" spans="1:74" s="272" customFormat="1" ht="11.1" customHeight="1" x14ac:dyDescent="0.2">
      <c r="A43" s="395" t="s">
        <v>833</v>
      </c>
      <c r="B43" s="397" t="s">
        <v>834</v>
      </c>
      <c r="C43" s="106">
        <v>1.0609999999999999</v>
      </c>
      <c r="D43" s="106">
        <v>0.41599999999999998</v>
      </c>
      <c r="E43" s="106">
        <v>0.76100000000000001</v>
      </c>
      <c r="F43" s="106">
        <v>1.746</v>
      </c>
      <c r="G43" s="106">
        <v>1.4410000000000001</v>
      </c>
      <c r="H43" s="106">
        <v>0.73350000000000004</v>
      </c>
      <c r="I43" s="106">
        <v>0.65600000000000003</v>
      </c>
      <c r="J43" s="106">
        <v>0.90300000000000002</v>
      </c>
      <c r="K43" s="106">
        <v>0.78500000000000003</v>
      </c>
      <c r="L43" s="106">
        <v>0.55400000000000005</v>
      </c>
      <c r="M43" s="106">
        <v>0.46400000000000002</v>
      </c>
      <c r="N43" s="106">
        <v>0.66641935500000005</v>
      </c>
      <c r="O43" s="106">
        <v>0.55700000000000005</v>
      </c>
      <c r="P43" s="106">
        <v>0.44600000000000001</v>
      </c>
      <c r="Q43" s="106">
        <v>0.73</v>
      </c>
      <c r="R43" s="106">
        <v>0.88200000000000001</v>
      </c>
      <c r="S43" s="106">
        <v>1.159</v>
      </c>
      <c r="T43" s="106">
        <v>1.1379999999999999</v>
      </c>
      <c r="U43" s="106">
        <v>0.97899999999999998</v>
      </c>
      <c r="V43" s="106">
        <v>0.95899999999999996</v>
      </c>
      <c r="W43" s="106">
        <v>0.95599999999999996</v>
      </c>
      <c r="X43" s="106">
        <v>0.84099999999999997</v>
      </c>
      <c r="Y43" s="106">
        <v>1.0589999999999999</v>
      </c>
      <c r="Z43" s="106">
        <v>0.82799999999999996</v>
      </c>
      <c r="AA43" s="106">
        <v>1.425</v>
      </c>
      <c r="AB43" s="106">
        <v>0.83599999999999997</v>
      </c>
      <c r="AC43" s="106">
        <v>0.96599999999999997</v>
      </c>
      <c r="AD43" s="106">
        <v>1.0860000000000001</v>
      </c>
      <c r="AE43" s="106">
        <v>1.121</v>
      </c>
      <c r="AF43" s="106">
        <v>1.232621</v>
      </c>
      <c r="AG43" s="106">
        <v>1.3979999999999999</v>
      </c>
      <c r="AH43" s="106">
        <v>1.206</v>
      </c>
      <c r="AI43" s="106">
        <v>1.5086999999999999</v>
      </c>
      <c r="AJ43" s="106">
        <v>1.2549999999999999</v>
      </c>
      <c r="AK43" s="106">
        <v>1.462</v>
      </c>
      <c r="AL43" s="106">
        <v>1.3759999999999999</v>
      </c>
      <c r="AM43" s="106">
        <v>1.4179999999999999</v>
      </c>
      <c r="AN43" s="106">
        <v>1.206</v>
      </c>
      <c r="AO43" s="106">
        <v>1.206</v>
      </c>
      <c r="AP43" s="106">
        <v>1.196</v>
      </c>
      <c r="AQ43" s="106">
        <v>1.163</v>
      </c>
      <c r="AR43" s="106">
        <v>1.0860000000000001</v>
      </c>
      <c r="AS43" s="106">
        <v>1.1439999999999999</v>
      </c>
      <c r="AT43" s="106">
        <v>0.98899999999999999</v>
      </c>
      <c r="AU43" s="106">
        <v>0.88600000000000001</v>
      </c>
      <c r="AV43" s="106">
        <v>0.878</v>
      </c>
      <c r="AW43" s="106">
        <v>0.79600000000000004</v>
      </c>
      <c r="AX43" s="106">
        <v>1.085</v>
      </c>
      <c r="AY43" s="106">
        <v>1.736</v>
      </c>
      <c r="AZ43" s="403" t="s">
        <v>1592</v>
      </c>
      <c r="BA43" s="403" t="s">
        <v>1592</v>
      </c>
      <c r="BB43" s="403" t="s">
        <v>1592</v>
      </c>
      <c r="BC43" s="403" t="s">
        <v>1592</v>
      </c>
      <c r="BD43" s="403" t="s">
        <v>1592</v>
      </c>
      <c r="BE43" s="403" t="s">
        <v>1592</v>
      </c>
      <c r="BF43" s="403" t="s">
        <v>1592</v>
      </c>
      <c r="BG43" s="403" t="s">
        <v>1592</v>
      </c>
      <c r="BH43" s="403" t="s">
        <v>1592</v>
      </c>
      <c r="BI43" s="403" t="s">
        <v>1592</v>
      </c>
      <c r="BJ43" s="403" t="s">
        <v>1592</v>
      </c>
      <c r="BK43" s="403" t="s">
        <v>1592</v>
      </c>
      <c r="BL43" s="403" t="s">
        <v>1592</v>
      </c>
      <c r="BM43" s="403" t="s">
        <v>1592</v>
      </c>
      <c r="BN43" s="403" t="s">
        <v>1592</v>
      </c>
      <c r="BO43" s="403" t="s">
        <v>1592</v>
      </c>
      <c r="BP43" s="403" t="s">
        <v>1592</v>
      </c>
      <c r="BQ43" s="403" t="s">
        <v>1592</v>
      </c>
      <c r="BR43" s="403" t="s">
        <v>1592</v>
      </c>
      <c r="BS43" s="403" t="s">
        <v>1592</v>
      </c>
      <c r="BT43" s="403" t="s">
        <v>1592</v>
      </c>
      <c r="BU43" s="403" t="s">
        <v>1592</v>
      </c>
      <c r="BV43" s="403" t="s">
        <v>1592</v>
      </c>
    </row>
    <row r="44" spans="1:74" ht="12" customHeight="1" x14ac:dyDescent="0.2">
      <c r="B44" s="948" t="s">
        <v>826</v>
      </c>
      <c r="C44" s="947"/>
      <c r="D44" s="947"/>
      <c r="E44" s="947"/>
      <c r="F44" s="947"/>
      <c r="G44" s="947"/>
      <c r="H44" s="947"/>
      <c r="I44" s="947"/>
      <c r="J44" s="947"/>
      <c r="K44" s="947"/>
      <c r="L44" s="947"/>
      <c r="M44" s="947"/>
      <c r="N44" s="947"/>
      <c r="O44" s="947"/>
      <c r="P44" s="947"/>
      <c r="Q44" s="947"/>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BD44" s="640"/>
      <c r="BE44" s="640"/>
      <c r="BF44" s="640"/>
    </row>
    <row r="45" spans="1:74" x14ac:dyDescent="0.2">
      <c r="B45" s="959" t="s">
        <v>820</v>
      </c>
      <c r="C45" s="959"/>
      <c r="D45" s="959"/>
      <c r="E45" s="959"/>
      <c r="F45" s="959"/>
      <c r="G45" s="959"/>
      <c r="H45" s="959"/>
      <c r="I45" s="959"/>
      <c r="J45" s="959"/>
      <c r="K45" s="959"/>
      <c r="L45" s="959"/>
      <c r="M45" s="959"/>
      <c r="N45" s="959"/>
      <c r="O45" s="959"/>
      <c r="P45" s="959"/>
      <c r="Q45" s="959"/>
      <c r="R45" s="767"/>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4"/>
      <c r="AT45" s="644"/>
      <c r="AU45" s="644"/>
      <c r="AV45" s="644"/>
      <c r="AW45" s="644"/>
      <c r="AX45" s="644"/>
      <c r="BD45" s="640"/>
      <c r="BE45" s="640"/>
      <c r="BF45" s="640"/>
    </row>
    <row r="46" spans="1:74" s="161" customFormat="1" ht="12" customHeight="1" x14ac:dyDescent="0.2">
      <c r="A46" s="162"/>
      <c r="B46" s="776" t="s">
        <v>809</v>
      </c>
      <c r="C46" s="791"/>
      <c r="D46" s="791"/>
      <c r="E46" s="791"/>
      <c r="F46" s="791"/>
      <c r="G46" s="791"/>
      <c r="H46" s="803"/>
      <c r="I46" s="791"/>
      <c r="J46" s="791"/>
      <c r="K46" s="791"/>
      <c r="L46" s="791"/>
      <c r="M46" s="791"/>
      <c r="N46" s="791"/>
      <c r="O46" s="791"/>
      <c r="P46" s="791"/>
      <c r="Q46" s="791"/>
      <c r="R46" s="767"/>
      <c r="S46" s="766"/>
      <c r="T46" s="766"/>
      <c r="U46" s="766"/>
      <c r="V46" s="766"/>
      <c r="W46" s="766"/>
      <c r="X46" s="766"/>
      <c r="Y46" s="766"/>
      <c r="Z46" s="766"/>
      <c r="AA46" s="766"/>
      <c r="AB46" s="766"/>
      <c r="AC46" s="766"/>
      <c r="AD46" s="766"/>
      <c r="AE46" s="766"/>
      <c r="AF46" s="766"/>
      <c r="AG46" s="766"/>
      <c r="AH46" s="766"/>
      <c r="AI46" s="766"/>
      <c r="AJ46" s="766"/>
      <c r="AK46" s="766"/>
      <c r="AL46" s="766"/>
      <c r="AM46" s="766"/>
      <c r="AN46" s="766"/>
      <c r="AO46" s="766"/>
      <c r="AP46" s="766"/>
      <c r="AQ46" s="766"/>
      <c r="AR46" s="766"/>
      <c r="AS46" s="766"/>
      <c r="AT46" s="766"/>
      <c r="AU46" s="766"/>
      <c r="AV46" s="766"/>
      <c r="AW46" s="766"/>
      <c r="AX46" s="766"/>
      <c r="AY46" s="641"/>
      <c r="AZ46" s="641"/>
      <c r="BA46" s="641"/>
      <c r="BB46" s="641"/>
      <c r="BC46" s="641"/>
      <c r="BD46" s="641"/>
      <c r="BE46" s="641"/>
      <c r="BF46" s="641"/>
      <c r="BG46" s="641"/>
      <c r="BH46" s="641"/>
      <c r="BI46" s="641"/>
      <c r="BJ46" s="220"/>
    </row>
    <row r="47" spans="1:74" s="161" customFormat="1" ht="12" customHeight="1" x14ac:dyDescent="0.2">
      <c r="A47" s="162"/>
      <c r="B47" s="929" t="str">
        <f>Dates!$G$2</f>
        <v>EIA completed modeling and analysis for this report on Thursday, February 5, 2026.</v>
      </c>
      <c r="C47" s="930"/>
      <c r="D47" s="930"/>
      <c r="E47" s="930"/>
      <c r="F47" s="930"/>
      <c r="G47" s="930"/>
      <c r="H47" s="930"/>
      <c r="I47" s="930"/>
      <c r="J47" s="930"/>
      <c r="K47" s="930"/>
      <c r="L47" s="930"/>
      <c r="M47" s="930"/>
      <c r="N47" s="930"/>
      <c r="O47" s="930"/>
      <c r="P47" s="930"/>
      <c r="Q47" s="930"/>
      <c r="R47" s="644"/>
      <c r="S47" s="766"/>
      <c r="T47" s="766"/>
      <c r="U47" s="766"/>
      <c r="V47" s="766"/>
      <c r="W47" s="766"/>
      <c r="X47" s="766"/>
      <c r="Y47" s="766"/>
      <c r="Z47" s="766"/>
      <c r="AA47" s="766"/>
      <c r="AB47" s="766"/>
      <c r="AC47" s="766"/>
      <c r="AD47" s="766"/>
      <c r="AE47" s="766"/>
      <c r="AF47" s="766"/>
      <c r="AG47" s="766"/>
      <c r="AH47" s="766"/>
      <c r="AI47" s="766"/>
      <c r="AJ47" s="766"/>
      <c r="AK47" s="766"/>
      <c r="AL47" s="766"/>
      <c r="AM47" s="766"/>
      <c r="AN47" s="766"/>
      <c r="AO47" s="766"/>
      <c r="AP47" s="766"/>
      <c r="AQ47" s="766"/>
      <c r="AR47" s="766"/>
      <c r="AS47" s="766"/>
      <c r="AT47" s="766"/>
      <c r="AU47" s="766"/>
      <c r="AV47" s="766"/>
      <c r="AW47" s="766"/>
      <c r="AX47" s="766"/>
      <c r="AY47" s="641"/>
      <c r="AZ47" s="641"/>
      <c r="BA47" s="641"/>
      <c r="BB47" s="641"/>
      <c r="BC47" s="641"/>
      <c r="BD47" s="641"/>
      <c r="BE47" s="641"/>
      <c r="BF47" s="641"/>
      <c r="BG47" s="641"/>
      <c r="BH47" s="641"/>
      <c r="BI47" s="641"/>
      <c r="BJ47" s="220"/>
    </row>
    <row r="48" spans="1:74" s="161" customFormat="1" ht="12" customHeight="1" x14ac:dyDescent="0.2">
      <c r="A48" s="162"/>
      <c r="B48" s="944" t="s">
        <v>482</v>
      </c>
      <c r="C48" s="945"/>
      <c r="D48" s="945"/>
      <c r="E48" s="945"/>
      <c r="F48" s="945"/>
      <c r="G48" s="945"/>
      <c r="H48" s="945"/>
      <c r="I48" s="945"/>
      <c r="J48" s="945"/>
      <c r="K48" s="945"/>
      <c r="L48" s="945"/>
      <c r="M48" s="945"/>
      <c r="N48" s="945"/>
      <c r="O48" s="945"/>
      <c r="P48" s="945"/>
      <c r="Q48" s="945"/>
      <c r="R48" s="644"/>
      <c r="S48" s="766"/>
      <c r="T48" s="766"/>
      <c r="U48" s="766"/>
      <c r="V48" s="766"/>
      <c r="W48" s="766"/>
      <c r="X48" s="766"/>
      <c r="Y48" s="766"/>
      <c r="Z48" s="766"/>
      <c r="AA48" s="766"/>
      <c r="AB48" s="766"/>
      <c r="AC48" s="766"/>
      <c r="AD48" s="766"/>
      <c r="AE48" s="766"/>
      <c r="AF48" s="766"/>
      <c r="AG48" s="766"/>
      <c r="AH48" s="766"/>
      <c r="AI48" s="766"/>
      <c r="AJ48" s="766"/>
      <c r="AK48" s="766"/>
      <c r="AL48" s="766"/>
      <c r="AM48" s="766"/>
      <c r="AN48" s="766"/>
      <c r="AO48" s="766"/>
      <c r="AP48" s="766"/>
      <c r="AQ48" s="766"/>
      <c r="AR48" s="766"/>
      <c r="AS48" s="766"/>
      <c r="AT48" s="766"/>
      <c r="AU48" s="766"/>
      <c r="AV48" s="766"/>
      <c r="AW48" s="766"/>
      <c r="AX48" s="766"/>
      <c r="AY48" s="641"/>
      <c r="AZ48" s="641"/>
      <c r="BA48" s="641"/>
      <c r="BB48" s="641"/>
      <c r="BC48" s="641"/>
      <c r="BD48" s="641"/>
      <c r="BE48" s="641"/>
      <c r="BF48" s="641"/>
      <c r="BG48" s="641"/>
      <c r="BH48" s="641"/>
      <c r="BI48" s="641"/>
      <c r="BJ48" s="220"/>
    </row>
    <row r="49" spans="1:74" s="161" customFormat="1" ht="12.75" customHeight="1" x14ac:dyDescent="0.2">
      <c r="A49" s="162"/>
      <c r="B49" s="920" t="s">
        <v>1406</v>
      </c>
      <c r="C49" s="921"/>
      <c r="D49" s="921"/>
      <c r="E49" s="921"/>
      <c r="F49" s="921"/>
      <c r="G49" s="921"/>
      <c r="H49" s="921"/>
      <c r="I49" s="921"/>
      <c r="J49" s="921"/>
      <c r="K49" s="921"/>
      <c r="L49" s="921"/>
      <c r="M49" s="921"/>
      <c r="N49" s="921"/>
      <c r="O49" s="921"/>
      <c r="P49" s="921"/>
      <c r="Q49" s="921"/>
      <c r="R49" s="644"/>
      <c r="S49" s="766"/>
      <c r="T49" s="766"/>
      <c r="U49" s="766"/>
      <c r="V49" s="766"/>
      <c r="W49" s="766"/>
      <c r="X49" s="766"/>
      <c r="Y49" s="766"/>
      <c r="Z49" s="766"/>
      <c r="AA49" s="766"/>
      <c r="AB49" s="766"/>
      <c r="AC49" s="766"/>
      <c r="AD49" s="766"/>
      <c r="AE49" s="766"/>
      <c r="AF49" s="766"/>
      <c r="AG49" s="766"/>
      <c r="AH49" s="766"/>
      <c r="AI49" s="766"/>
      <c r="AJ49" s="766"/>
      <c r="AK49" s="766"/>
      <c r="AL49" s="766"/>
      <c r="AM49" s="766"/>
      <c r="AN49" s="766"/>
      <c r="AO49" s="766"/>
      <c r="AP49" s="766"/>
      <c r="AQ49" s="766"/>
      <c r="AR49" s="766"/>
      <c r="AS49" s="766"/>
      <c r="AT49" s="766"/>
      <c r="AU49" s="766"/>
      <c r="AV49" s="766"/>
      <c r="AW49" s="766"/>
      <c r="AX49" s="766"/>
      <c r="AY49" s="641"/>
      <c r="AZ49" s="641"/>
      <c r="BA49" s="641"/>
      <c r="BB49" s="641"/>
      <c r="BC49" s="641"/>
      <c r="BD49" s="641"/>
      <c r="BE49" s="641"/>
      <c r="BF49" s="641"/>
      <c r="BG49" s="641"/>
      <c r="BH49" s="641"/>
      <c r="BI49" s="641"/>
      <c r="BJ49" s="220"/>
    </row>
    <row r="50" spans="1:74" s="161" customFormat="1" ht="12" customHeight="1" x14ac:dyDescent="0.2">
      <c r="A50" s="162"/>
      <c r="B50" s="915" t="s">
        <v>490</v>
      </c>
      <c r="C50" s="947"/>
      <c r="D50" s="947"/>
      <c r="E50" s="947"/>
      <c r="F50" s="947"/>
      <c r="G50" s="947"/>
      <c r="H50" s="947"/>
      <c r="I50" s="947"/>
      <c r="J50" s="947"/>
      <c r="K50" s="947"/>
      <c r="L50" s="947"/>
      <c r="M50" s="947"/>
      <c r="N50" s="947"/>
      <c r="O50" s="947"/>
      <c r="P50" s="947"/>
      <c r="Q50" s="947"/>
      <c r="R50" s="644"/>
      <c r="S50" s="766"/>
      <c r="T50" s="766"/>
      <c r="U50" s="766"/>
      <c r="V50" s="766"/>
      <c r="W50" s="766"/>
      <c r="X50" s="766"/>
      <c r="Y50" s="766"/>
      <c r="Z50" s="766"/>
      <c r="AA50" s="766"/>
      <c r="AB50" s="766"/>
      <c r="AC50" s="766"/>
      <c r="AD50" s="766"/>
      <c r="AE50" s="766"/>
      <c r="AF50" s="766"/>
      <c r="AG50" s="766"/>
      <c r="AH50" s="766"/>
      <c r="AI50" s="766"/>
      <c r="AJ50" s="766"/>
      <c r="AK50" s="766"/>
      <c r="AL50" s="766"/>
      <c r="AM50" s="766"/>
      <c r="AN50" s="766"/>
      <c r="AO50" s="766"/>
      <c r="AP50" s="766"/>
      <c r="AQ50" s="766"/>
      <c r="AR50" s="766"/>
      <c r="AS50" s="766"/>
      <c r="AT50" s="766"/>
      <c r="AU50" s="766"/>
      <c r="AV50" s="766"/>
      <c r="AW50" s="766"/>
      <c r="AX50" s="766"/>
      <c r="AY50" s="641"/>
      <c r="AZ50" s="641"/>
      <c r="BA50" s="641"/>
      <c r="BB50" s="641"/>
      <c r="BC50" s="641"/>
      <c r="BD50" s="641"/>
      <c r="BE50" s="641"/>
      <c r="BF50" s="641"/>
      <c r="BG50" s="641"/>
      <c r="BH50" s="641"/>
      <c r="BI50" s="641"/>
      <c r="BJ50" s="220"/>
    </row>
    <row r="51" spans="1:74" s="161" customFormat="1" ht="12" customHeight="1" x14ac:dyDescent="0.2">
      <c r="A51" s="158"/>
      <c r="B51" s="793" t="s">
        <v>823</v>
      </c>
      <c r="C51" s="794"/>
      <c r="D51" s="794"/>
      <c r="E51" s="794"/>
      <c r="F51" s="794"/>
      <c r="G51" s="794"/>
      <c r="H51" s="804"/>
      <c r="I51" s="794"/>
      <c r="J51" s="794"/>
      <c r="K51" s="794"/>
      <c r="L51" s="794"/>
      <c r="M51" s="794"/>
      <c r="N51" s="794"/>
      <c r="O51" s="794"/>
      <c r="P51" s="794"/>
      <c r="Q51" s="792"/>
      <c r="R51" s="639"/>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6"/>
      <c r="AU51" s="766"/>
      <c r="AV51" s="766"/>
      <c r="AW51" s="766"/>
      <c r="AX51" s="766"/>
      <c r="AY51" s="641"/>
      <c r="AZ51" s="641"/>
      <c r="BA51" s="641"/>
      <c r="BB51" s="641"/>
      <c r="BC51" s="641"/>
      <c r="BD51" s="641"/>
      <c r="BE51" s="641"/>
      <c r="BF51" s="641"/>
      <c r="BG51" s="641"/>
      <c r="BH51" s="641"/>
      <c r="BI51" s="641"/>
      <c r="BJ51" s="220"/>
    </row>
    <row r="52" spans="1:74" ht="12.6" customHeight="1" x14ac:dyDescent="0.2">
      <c r="B52" s="961" t="s">
        <v>824</v>
      </c>
      <c r="C52" s="947"/>
      <c r="D52" s="947"/>
      <c r="E52" s="947"/>
      <c r="F52" s="947"/>
      <c r="G52" s="947"/>
      <c r="H52" s="947"/>
      <c r="I52" s="947"/>
      <c r="J52" s="947"/>
      <c r="K52" s="947"/>
      <c r="L52" s="947"/>
      <c r="M52" s="947"/>
      <c r="N52" s="947"/>
      <c r="O52" s="947"/>
      <c r="P52" s="947"/>
      <c r="Q52" s="947"/>
      <c r="R52" s="768"/>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c r="BK52" s="151"/>
      <c r="BL52" s="151"/>
      <c r="BM52" s="151"/>
      <c r="BN52" s="151"/>
      <c r="BO52" s="151"/>
      <c r="BP52" s="151"/>
      <c r="BQ52" s="151"/>
      <c r="BR52" s="151"/>
      <c r="BS52" s="151"/>
      <c r="BT52" s="151"/>
      <c r="BU52" s="151"/>
      <c r="BV52" s="151"/>
    </row>
    <row r="53" spans="1:74" ht="12.75" x14ac:dyDescent="0.2">
      <c r="B53" s="936" t="s">
        <v>825</v>
      </c>
      <c r="C53" s="947"/>
      <c r="D53" s="947"/>
      <c r="E53" s="947"/>
      <c r="F53" s="947"/>
      <c r="G53" s="947"/>
      <c r="H53" s="947"/>
      <c r="I53" s="947"/>
      <c r="J53" s="947"/>
      <c r="K53" s="947"/>
      <c r="L53" s="947"/>
      <c r="M53" s="947"/>
      <c r="N53" s="947"/>
      <c r="O53" s="947"/>
      <c r="P53" s="947"/>
      <c r="Q53" s="947"/>
      <c r="R53" s="160"/>
      <c r="BD53" s="640"/>
      <c r="BE53" s="640"/>
      <c r="BF53" s="640"/>
      <c r="BK53" s="151"/>
      <c r="BL53" s="151"/>
      <c r="BM53" s="151"/>
      <c r="BN53" s="151"/>
      <c r="BO53" s="151"/>
      <c r="BP53" s="151"/>
      <c r="BQ53" s="151"/>
      <c r="BR53" s="151"/>
      <c r="BS53" s="151"/>
      <c r="BT53" s="151"/>
      <c r="BU53" s="151"/>
      <c r="BV53" s="151"/>
    </row>
    <row r="54" spans="1:74" x14ac:dyDescent="0.2">
      <c r="BD54" s="640"/>
      <c r="BE54" s="640"/>
      <c r="BF54" s="640"/>
      <c r="BK54" s="151"/>
      <c r="BL54" s="151"/>
      <c r="BM54" s="151"/>
      <c r="BN54" s="151"/>
      <c r="BO54" s="151"/>
      <c r="BP54" s="151"/>
      <c r="BQ54" s="151"/>
      <c r="BR54" s="151"/>
      <c r="BS54" s="151"/>
      <c r="BT54" s="151"/>
      <c r="BU54" s="151"/>
      <c r="BV54" s="151"/>
    </row>
    <row r="55" spans="1:74" x14ac:dyDescent="0.2">
      <c r="BD55" s="640"/>
      <c r="BE55" s="640"/>
      <c r="BF55" s="640"/>
      <c r="BK55" s="151"/>
      <c r="BL55" s="151"/>
      <c r="BM55" s="151"/>
      <c r="BN55" s="151"/>
      <c r="BO55" s="151"/>
      <c r="BP55" s="151"/>
      <c r="BQ55" s="151"/>
      <c r="BR55" s="151"/>
      <c r="BS55" s="151"/>
      <c r="BT55" s="151"/>
      <c r="BU55" s="151"/>
      <c r="BV55" s="151"/>
    </row>
    <row r="56" spans="1:74" x14ac:dyDescent="0.2">
      <c r="BD56" s="640"/>
      <c r="BE56" s="640"/>
      <c r="BF56" s="640"/>
      <c r="BK56" s="151"/>
      <c r="BL56" s="151"/>
      <c r="BM56" s="151"/>
      <c r="BN56" s="151"/>
      <c r="BO56" s="151"/>
      <c r="BP56" s="151"/>
      <c r="BQ56" s="151"/>
      <c r="BR56" s="151"/>
      <c r="BS56" s="151"/>
      <c r="BT56" s="151"/>
      <c r="BU56" s="151"/>
      <c r="BV56" s="151"/>
    </row>
    <row r="57" spans="1:74" x14ac:dyDescent="0.2">
      <c r="BD57" s="640"/>
      <c r="BE57" s="640"/>
      <c r="BF57" s="640"/>
      <c r="BK57" s="151"/>
      <c r="BL57" s="151"/>
      <c r="BM57" s="151"/>
      <c r="BN57" s="151"/>
      <c r="BO57" s="151"/>
      <c r="BP57" s="151"/>
      <c r="BQ57" s="151"/>
      <c r="BR57" s="151"/>
      <c r="BS57" s="151"/>
      <c r="BT57" s="151"/>
      <c r="BU57" s="151"/>
      <c r="BV57" s="151"/>
    </row>
    <row r="58" spans="1:74" x14ac:dyDescent="0.2">
      <c r="BD58" s="640"/>
      <c r="BE58" s="640"/>
      <c r="BF58" s="640"/>
      <c r="BK58" s="151"/>
      <c r="BL58" s="151"/>
      <c r="BM58" s="151"/>
      <c r="BN58" s="151"/>
      <c r="BO58" s="151"/>
      <c r="BP58" s="151"/>
      <c r="BQ58" s="151"/>
      <c r="BR58" s="151"/>
      <c r="BS58" s="151"/>
      <c r="BT58" s="151"/>
      <c r="BU58" s="151"/>
      <c r="BV58" s="151"/>
    </row>
    <row r="59" spans="1:74" x14ac:dyDescent="0.2">
      <c r="BD59" s="640"/>
      <c r="BE59" s="640"/>
      <c r="BF59" s="640"/>
      <c r="BK59" s="151"/>
      <c r="BL59" s="151"/>
      <c r="BM59" s="151"/>
      <c r="BN59" s="151"/>
      <c r="BO59" s="151"/>
      <c r="BP59" s="151"/>
      <c r="BQ59" s="151"/>
      <c r="BR59" s="151"/>
      <c r="BS59" s="151"/>
      <c r="BT59" s="151"/>
      <c r="BU59" s="151"/>
      <c r="BV59" s="151"/>
    </row>
    <row r="60" spans="1:74" ht="12.75" x14ac:dyDescent="0.2">
      <c r="B60" s="962"/>
      <c r="C60" s="963"/>
      <c r="D60" s="963"/>
      <c r="E60" s="963"/>
      <c r="F60" s="963"/>
      <c r="G60" s="963"/>
      <c r="H60" s="963"/>
      <c r="I60" s="963"/>
      <c r="J60" s="963"/>
      <c r="K60" s="963"/>
      <c r="L60" s="963"/>
      <c r="M60" s="963"/>
      <c r="N60" s="963"/>
      <c r="O60" s="963"/>
      <c r="P60" s="963"/>
      <c r="Q60" s="963"/>
      <c r="BD60" s="640"/>
      <c r="BE60" s="640"/>
      <c r="BF60" s="640"/>
      <c r="BK60" s="151"/>
      <c r="BL60" s="151"/>
      <c r="BM60" s="151"/>
      <c r="BN60" s="151"/>
      <c r="BO60" s="151"/>
      <c r="BP60" s="151"/>
      <c r="BQ60" s="151"/>
      <c r="BR60" s="151"/>
      <c r="BS60" s="151"/>
      <c r="BT60" s="151"/>
      <c r="BU60" s="151"/>
      <c r="BV60" s="151"/>
    </row>
    <row r="61" spans="1:74" x14ac:dyDescent="0.2">
      <c r="BD61" s="640"/>
      <c r="BE61" s="640"/>
      <c r="BF61" s="640"/>
      <c r="BK61" s="151"/>
      <c r="BL61" s="151"/>
      <c r="BM61" s="151"/>
      <c r="BN61" s="151"/>
      <c r="BO61" s="151"/>
      <c r="BP61" s="151"/>
      <c r="BQ61" s="151"/>
      <c r="BR61" s="151"/>
      <c r="BS61" s="151"/>
      <c r="BT61" s="151"/>
      <c r="BU61" s="151"/>
      <c r="BV61" s="151"/>
    </row>
    <row r="62" spans="1:74" x14ac:dyDescent="0.2">
      <c r="BD62" s="640"/>
      <c r="BE62" s="640"/>
      <c r="BF62" s="640"/>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sheetData>
  <mergeCells count="17">
    <mergeCell ref="A1:A2"/>
    <mergeCell ref="AM3:AX3"/>
    <mergeCell ref="AY3:BJ3"/>
    <mergeCell ref="B52:Q52"/>
    <mergeCell ref="B49:Q49"/>
    <mergeCell ref="B50:Q50"/>
    <mergeCell ref="B44:Q44"/>
    <mergeCell ref="B48:Q48"/>
    <mergeCell ref="B47:Q47"/>
    <mergeCell ref="B45:Q45"/>
    <mergeCell ref="B60:Q60"/>
    <mergeCell ref="BK3:BV3"/>
    <mergeCell ref="B1:AL1"/>
    <mergeCell ref="C3:N3"/>
    <mergeCell ref="O3:Z3"/>
    <mergeCell ref="AA3:AL3"/>
    <mergeCell ref="B53:Q53"/>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B13" sqref="BB13"/>
    </sheetView>
  </sheetViews>
  <sheetFormatPr defaultColWidth="8.5703125" defaultRowHeight="11.25" x14ac:dyDescent="0.2"/>
  <cols>
    <col min="1" max="1" width="18.42578125" style="89" bestFit="1"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5" ht="13.35" customHeight="1" x14ac:dyDescent="0.2">
      <c r="A1" s="931" t="s">
        <v>478</v>
      </c>
      <c r="B1" s="949" t="s">
        <v>891</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row>
    <row r="2" spans="1:75" ht="12.75" x14ac:dyDescent="0.2">
      <c r="A2" s="932"/>
      <c r="B2" s="222" t="str">
        <f>"U.S. Energy Information Administration  |  Short-Term Energy Outlook  - "&amp;Dates!D1</f>
        <v>U.S. Energy Information Administration  |  Short-Term Energy Outlook  - February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75" x14ac:dyDescent="0.2">
      <c r="A3" s="316" t="s">
        <v>760</v>
      </c>
      <c r="B3" s="308"/>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5" s="7" customFormat="1" x14ac:dyDescent="0.2">
      <c r="A4" s="322" t="str">
        <f>TEXT(Dates!$D$2,"dddd, mmmm d, yyyy")</f>
        <v>Thursday, February 5, 2026</v>
      </c>
      <c r="B4" s="3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5" ht="11.1" customHeight="1" x14ac:dyDescent="0.2">
      <c r="A5" s="323"/>
      <c r="B5" s="327" t="s">
        <v>892</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355"/>
      <c r="BA5" s="355"/>
      <c r="BB5" s="355"/>
      <c r="BC5" s="355"/>
      <c r="BD5" s="388"/>
      <c r="BE5" s="388"/>
      <c r="BF5" s="388"/>
      <c r="BG5" s="388"/>
      <c r="BH5" s="388"/>
      <c r="BI5" s="388"/>
      <c r="BJ5" s="355"/>
      <c r="BK5" s="355"/>
      <c r="BL5" s="355"/>
      <c r="BM5" s="355"/>
      <c r="BN5" s="355"/>
      <c r="BO5" s="355"/>
      <c r="BP5" s="355"/>
      <c r="BQ5" s="355"/>
      <c r="BR5" s="355"/>
      <c r="BS5" s="355"/>
      <c r="BT5" s="355"/>
      <c r="BU5" s="355"/>
      <c r="BV5" s="355"/>
    </row>
    <row r="6" spans="1:75" s="272" customFormat="1" ht="11.1" customHeight="1" x14ac:dyDescent="0.2">
      <c r="A6" s="395" t="s">
        <v>178</v>
      </c>
      <c r="B6" s="389" t="s">
        <v>810</v>
      </c>
      <c r="C6" s="105">
        <v>98.375053219999998</v>
      </c>
      <c r="D6" s="105">
        <v>99.537519040000006</v>
      </c>
      <c r="E6" s="105">
        <v>100.0463926</v>
      </c>
      <c r="F6" s="105">
        <v>99.416155130000007</v>
      </c>
      <c r="G6" s="105">
        <v>99.425569609999997</v>
      </c>
      <c r="H6" s="105">
        <v>99.941842800000003</v>
      </c>
      <c r="I6" s="105">
        <v>101.0670892</v>
      </c>
      <c r="J6" s="105">
        <v>101.61288260000001</v>
      </c>
      <c r="K6" s="105">
        <v>102.1433237</v>
      </c>
      <c r="L6" s="105">
        <v>102.3140744</v>
      </c>
      <c r="M6" s="105">
        <v>102.4800374</v>
      </c>
      <c r="N6" s="105">
        <v>100.8429252</v>
      </c>
      <c r="O6" s="105">
        <v>101.5862578</v>
      </c>
      <c r="P6" s="105">
        <v>102.1863268</v>
      </c>
      <c r="Q6" s="105">
        <v>102.5297453</v>
      </c>
      <c r="R6" s="105">
        <v>102.3254048</v>
      </c>
      <c r="S6" s="105">
        <v>101.8131868</v>
      </c>
      <c r="T6" s="105">
        <v>102.7239189</v>
      </c>
      <c r="U6" s="105">
        <v>102.22767140000001</v>
      </c>
      <c r="V6" s="105">
        <v>101.93592510000001</v>
      </c>
      <c r="W6" s="105">
        <v>103.0345258</v>
      </c>
      <c r="X6" s="105">
        <v>103.2867162</v>
      </c>
      <c r="Y6" s="105">
        <v>104.07930090000001</v>
      </c>
      <c r="Z6" s="105">
        <v>104.07069509999999</v>
      </c>
      <c r="AA6" s="105">
        <v>101.6304507</v>
      </c>
      <c r="AB6" s="105">
        <v>102.88129960000001</v>
      </c>
      <c r="AC6" s="105">
        <v>103.70209850000001</v>
      </c>
      <c r="AD6" s="105">
        <v>103.5872732</v>
      </c>
      <c r="AE6" s="105">
        <v>103.2277191</v>
      </c>
      <c r="AF6" s="105">
        <v>103.2209254</v>
      </c>
      <c r="AG6" s="105">
        <v>103.3465793</v>
      </c>
      <c r="AH6" s="105">
        <v>103.70580099999999</v>
      </c>
      <c r="AI6" s="105">
        <v>102.5487057</v>
      </c>
      <c r="AJ6" s="105">
        <v>103.890795</v>
      </c>
      <c r="AK6" s="105">
        <v>103.9928872</v>
      </c>
      <c r="AL6" s="105">
        <v>103.88920299999999</v>
      </c>
      <c r="AM6" s="105">
        <v>102.78307359999999</v>
      </c>
      <c r="AN6" s="105">
        <v>103.2943018</v>
      </c>
      <c r="AO6" s="105">
        <v>104.7845274</v>
      </c>
      <c r="AP6" s="105">
        <v>104.4615445</v>
      </c>
      <c r="AQ6" s="105">
        <v>104.9323637</v>
      </c>
      <c r="AR6" s="105">
        <v>106.15391440000001</v>
      </c>
      <c r="AS6" s="105">
        <v>107.2380374</v>
      </c>
      <c r="AT6" s="105">
        <v>107.7527291</v>
      </c>
      <c r="AU6" s="105">
        <v>108.9365586</v>
      </c>
      <c r="AV6" s="105">
        <v>108.48000690000001</v>
      </c>
      <c r="AW6" s="105">
        <v>108.4121585</v>
      </c>
      <c r="AX6" s="105">
        <v>108.065862</v>
      </c>
      <c r="AY6" s="105">
        <v>106.325154</v>
      </c>
      <c r="AZ6" s="388">
        <v>106.8135466</v>
      </c>
      <c r="BA6" s="388">
        <v>107.1823735</v>
      </c>
      <c r="BB6" s="388">
        <v>107.48228090000001</v>
      </c>
      <c r="BC6" s="388">
        <v>107.6042717</v>
      </c>
      <c r="BD6" s="388">
        <v>108.2033046</v>
      </c>
      <c r="BE6" s="388">
        <v>108.35697879999999</v>
      </c>
      <c r="BF6" s="388">
        <v>108.38148440000001</v>
      </c>
      <c r="BG6" s="388">
        <v>108.17461470000001</v>
      </c>
      <c r="BH6" s="388">
        <v>108.4709677</v>
      </c>
      <c r="BI6" s="388">
        <v>108.71765550000001</v>
      </c>
      <c r="BJ6" s="388">
        <v>108.3713152</v>
      </c>
      <c r="BK6" s="388">
        <v>108.0889548</v>
      </c>
      <c r="BL6" s="388">
        <v>108.16465890000001</v>
      </c>
      <c r="BM6" s="388">
        <v>108.2627526</v>
      </c>
      <c r="BN6" s="388">
        <v>108.5125207</v>
      </c>
      <c r="BO6" s="388">
        <v>108.3003128</v>
      </c>
      <c r="BP6" s="388">
        <v>108.9189185</v>
      </c>
      <c r="BQ6" s="388">
        <v>108.9422119</v>
      </c>
      <c r="BR6" s="388">
        <v>108.9877036</v>
      </c>
      <c r="BS6" s="388">
        <v>108.82192879999999</v>
      </c>
      <c r="BT6" s="388">
        <v>109.3193684</v>
      </c>
      <c r="BU6" s="388">
        <v>109.53747</v>
      </c>
      <c r="BV6" s="388">
        <v>109.1499432</v>
      </c>
      <c r="BW6" s="398"/>
    </row>
    <row r="7" spans="1:75" ht="11.1" customHeight="1" x14ac:dyDescent="0.2">
      <c r="A7" s="323" t="s">
        <v>835</v>
      </c>
      <c r="B7" s="391" t="s">
        <v>850</v>
      </c>
      <c r="C7" s="289">
        <v>45.057699999999997</v>
      </c>
      <c r="D7" s="289">
        <v>45.778599999999997</v>
      </c>
      <c r="E7" s="289">
        <v>45.2911</v>
      </c>
      <c r="F7" s="289">
        <v>44.694400000000002</v>
      </c>
      <c r="G7" s="289">
        <v>44.834200000000003</v>
      </c>
      <c r="H7" s="289">
        <v>45.301600000000001</v>
      </c>
      <c r="I7" s="289">
        <v>45.757599999999996</v>
      </c>
      <c r="J7" s="289">
        <v>45.824100000000001</v>
      </c>
      <c r="K7" s="289">
        <v>46.066800000000001</v>
      </c>
      <c r="L7" s="289">
        <v>45.785899999999998</v>
      </c>
      <c r="M7" s="289">
        <v>46.002899999999997</v>
      </c>
      <c r="N7" s="289">
        <v>45.975299999999997</v>
      </c>
      <c r="O7" s="289">
        <v>45.3797</v>
      </c>
      <c r="P7" s="289">
        <v>45.805100000000003</v>
      </c>
      <c r="Q7" s="289">
        <v>45.668900000000001</v>
      </c>
      <c r="R7" s="289">
        <v>45.427</v>
      </c>
      <c r="S7" s="289">
        <v>44.597099999999998</v>
      </c>
      <c r="T7" s="289">
        <v>44.700800000000001</v>
      </c>
      <c r="U7" s="289">
        <v>43.510800000000003</v>
      </c>
      <c r="V7" s="289">
        <v>42.997199999999999</v>
      </c>
      <c r="W7" s="289">
        <v>43.8917</v>
      </c>
      <c r="X7" s="289">
        <v>43.9833</v>
      </c>
      <c r="Y7" s="289">
        <v>43.9283</v>
      </c>
      <c r="Z7" s="289">
        <v>43.892099999999999</v>
      </c>
      <c r="AA7" s="289">
        <v>43.8279</v>
      </c>
      <c r="AB7" s="289">
        <v>43.776699999999998</v>
      </c>
      <c r="AC7" s="289">
        <v>43.923699999999997</v>
      </c>
      <c r="AD7" s="289">
        <v>43.6205</v>
      </c>
      <c r="AE7" s="289">
        <v>43.159700000000001</v>
      </c>
      <c r="AF7" s="289">
        <v>42.735900000000001</v>
      </c>
      <c r="AG7" s="289">
        <v>43.1601</v>
      </c>
      <c r="AH7" s="289">
        <v>43.052799999999998</v>
      </c>
      <c r="AI7" s="289">
        <v>42.824399999999997</v>
      </c>
      <c r="AJ7" s="289">
        <v>42.724400000000003</v>
      </c>
      <c r="AK7" s="289">
        <v>42.835099999999997</v>
      </c>
      <c r="AL7" s="289">
        <v>42.753799999999998</v>
      </c>
      <c r="AM7" s="289">
        <v>42.582999999999998</v>
      </c>
      <c r="AN7" s="289">
        <v>42.919400000000003</v>
      </c>
      <c r="AO7" s="289">
        <v>43.270800000000001</v>
      </c>
      <c r="AP7" s="289">
        <v>42.980699999999999</v>
      </c>
      <c r="AQ7" s="289">
        <v>43.296999999999997</v>
      </c>
      <c r="AR7" s="289">
        <v>44.162700000000001</v>
      </c>
      <c r="AS7" s="289">
        <v>43.837800000000001</v>
      </c>
      <c r="AT7" s="289">
        <v>43.979100000000003</v>
      </c>
      <c r="AU7" s="289">
        <v>45.146099999999997</v>
      </c>
      <c r="AV7" s="289">
        <v>44.8645</v>
      </c>
      <c r="AW7" s="289">
        <v>44.767997020000003</v>
      </c>
      <c r="AX7" s="289">
        <v>44.64322301</v>
      </c>
      <c r="AY7" s="289">
        <v>44.270653660000001</v>
      </c>
      <c r="AZ7" s="355">
        <v>44.322201300000003</v>
      </c>
      <c r="BA7" s="355">
        <v>44.837083730000003</v>
      </c>
      <c r="BB7" s="355">
        <v>44.90116227</v>
      </c>
      <c r="BC7" s="355">
        <v>44.835316450000001</v>
      </c>
      <c r="BD7" s="355">
        <v>44.97035477</v>
      </c>
      <c r="BE7" s="355">
        <v>44.899935149999997</v>
      </c>
      <c r="BF7" s="355">
        <v>44.894971159999997</v>
      </c>
      <c r="BG7" s="355">
        <v>44.836500100000002</v>
      </c>
      <c r="BH7" s="355">
        <v>44.976629029999998</v>
      </c>
      <c r="BI7" s="355">
        <v>44.880981079999998</v>
      </c>
      <c r="BJ7" s="355">
        <v>44.899157379999998</v>
      </c>
      <c r="BK7" s="355">
        <v>44.984588539999997</v>
      </c>
      <c r="BL7" s="355">
        <v>44.996186639999998</v>
      </c>
      <c r="BM7" s="355">
        <v>45.111192129999999</v>
      </c>
      <c r="BN7" s="355">
        <v>45.12183048</v>
      </c>
      <c r="BO7" s="355">
        <v>44.861917300000002</v>
      </c>
      <c r="BP7" s="355">
        <v>45.164003870000002</v>
      </c>
      <c r="BQ7" s="355">
        <v>45.064437230000003</v>
      </c>
      <c r="BR7" s="355">
        <v>44.948077240000003</v>
      </c>
      <c r="BS7" s="355">
        <v>44.993611889999997</v>
      </c>
      <c r="BT7" s="355">
        <v>45.132675329999998</v>
      </c>
      <c r="BU7" s="355">
        <v>45.078344110000003</v>
      </c>
      <c r="BV7" s="355">
        <v>45.076643089999997</v>
      </c>
      <c r="BW7" s="195"/>
    </row>
    <row r="8" spans="1:75" ht="11.1" customHeight="1" x14ac:dyDescent="0.2">
      <c r="A8" s="323" t="s">
        <v>174</v>
      </c>
      <c r="B8" s="391" t="s">
        <v>195</v>
      </c>
      <c r="C8" s="289">
        <v>19.378263520000001</v>
      </c>
      <c r="D8" s="289">
        <v>19.295951540000001</v>
      </c>
      <c r="E8" s="289">
        <v>20.256462710000001</v>
      </c>
      <c r="F8" s="289">
        <v>20.180470769999999</v>
      </c>
      <c r="G8" s="289">
        <v>20.23552394</v>
      </c>
      <c r="H8" s="289">
        <v>20.5195145</v>
      </c>
      <c r="I8" s="289">
        <v>20.74960716</v>
      </c>
      <c r="J8" s="289">
        <v>20.616285130000001</v>
      </c>
      <c r="K8" s="289">
        <v>21.013432770000001</v>
      </c>
      <c r="L8" s="289">
        <v>21.06643029</v>
      </c>
      <c r="M8" s="289">
        <v>21.163046529999999</v>
      </c>
      <c r="N8" s="289">
        <v>20.192263359999998</v>
      </c>
      <c r="O8" s="289">
        <v>21.160637739999999</v>
      </c>
      <c r="P8" s="289">
        <v>21.126449359999999</v>
      </c>
      <c r="Q8" s="289">
        <v>21.58818729</v>
      </c>
      <c r="R8" s="289">
        <v>21.633234600000002</v>
      </c>
      <c r="S8" s="289">
        <v>21.605203809999999</v>
      </c>
      <c r="T8" s="289">
        <v>21.813569430000001</v>
      </c>
      <c r="U8" s="289">
        <v>22.00357258</v>
      </c>
      <c r="V8" s="289">
        <v>22.230597100000001</v>
      </c>
      <c r="W8" s="289">
        <v>22.594470000000001</v>
      </c>
      <c r="X8" s="289">
        <v>22.582532230000002</v>
      </c>
      <c r="Y8" s="289">
        <v>22.728532770000001</v>
      </c>
      <c r="Z8" s="289">
        <v>22.654822809999999</v>
      </c>
      <c r="AA8" s="289">
        <v>21.129078679999999</v>
      </c>
      <c r="AB8" s="289">
        <v>22.243022549999999</v>
      </c>
      <c r="AC8" s="289">
        <v>22.65827732</v>
      </c>
      <c r="AD8" s="289">
        <v>22.895583269999999</v>
      </c>
      <c r="AE8" s="289">
        <v>22.908524419999999</v>
      </c>
      <c r="AF8" s="289">
        <v>22.964069200000001</v>
      </c>
      <c r="AG8" s="289">
        <v>22.788602359999999</v>
      </c>
      <c r="AH8" s="289">
        <v>23.188880480000002</v>
      </c>
      <c r="AI8" s="289">
        <v>22.9912691</v>
      </c>
      <c r="AJ8" s="289">
        <v>23.515549450000002</v>
      </c>
      <c r="AK8" s="289">
        <v>23.4985</v>
      </c>
      <c r="AL8" s="289">
        <v>23.334528389999999</v>
      </c>
      <c r="AM8" s="289">
        <v>22.346916289999999</v>
      </c>
      <c r="AN8" s="289">
        <v>22.66570179</v>
      </c>
      <c r="AO8" s="289">
        <v>23.219827389999999</v>
      </c>
      <c r="AP8" s="289">
        <v>23.24484447</v>
      </c>
      <c r="AQ8" s="289">
        <v>23.525363649999999</v>
      </c>
      <c r="AR8" s="289">
        <v>23.712114369999998</v>
      </c>
      <c r="AS8" s="289">
        <v>23.89023736</v>
      </c>
      <c r="AT8" s="289">
        <v>24.1169291</v>
      </c>
      <c r="AU8" s="289">
        <v>24.3060586</v>
      </c>
      <c r="AV8" s="289">
        <v>24.15320694</v>
      </c>
      <c r="AW8" s="289">
        <v>24.264949380000001</v>
      </c>
      <c r="AX8" s="289">
        <v>24.02211973</v>
      </c>
      <c r="AY8" s="289">
        <v>23.000843020000001</v>
      </c>
      <c r="AZ8" s="355">
        <v>23.4395238</v>
      </c>
      <c r="BA8" s="355">
        <v>23.642950500000001</v>
      </c>
      <c r="BB8" s="355">
        <v>23.7475156</v>
      </c>
      <c r="BC8" s="355">
        <v>23.761643400000001</v>
      </c>
      <c r="BD8" s="355">
        <v>23.829744099999999</v>
      </c>
      <c r="BE8" s="355">
        <v>23.805182200000001</v>
      </c>
      <c r="BF8" s="355">
        <v>23.896858999999999</v>
      </c>
      <c r="BG8" s="355">
        <v>23.730457099999999</v>
      </c>
      <c r="BH8" s="355">
        <v>23.855938800000001</v>
      </c>
      <c r="BI8" s="355">
        <v>24.062066900000001</v>
      </c>
      <c r="BJ8" s="355">
        <v>23.883011499999999</v>
      </c>
      <c r="BK8" s="355">
        <v>23.751236800000001</v>
      </c>
      <c r="BL8" s="355">
        <v>23.508561400000001</v>
      </c>
      <c r="BM8" s="355">
        <v>23.782329099999998</v>
      </c>
      <c r="BN8" s="355">
        <v>23.8941363</v>
      </c>
      <c r="BO8" s="355">
        <v>23.9096805</v>
      </c>
      <c r="BP8" s="355">
        <v>23.842575199999999</v>
      </c>
      <c r="BQ8" s="355">
        <v>23.6680022</v>
      </c>
      <c r="BR8" s="355">
        <v>23.668789799999999</v>
      </c>
      <c r="BS8" s="355">
        <v>23.523564100000002</v>
      </c>
      <c r="BT8" s="355">
        <v>23.611341199999998</v>
      </c>
      <c r="BU8" s="355">
        <v>23.732548600000001</v>
      </c>
      <c r="BV8" s="355">
        <v>23.539032899999999</v>
      </c>
      <c r="BW8" s="195"/>
    </row>
    <row r="9" spans="1:75" ht="11.1" customHeight="1" x14ac:dyDescent="0.2">
      <c r="A9" s="323" t="s">
        <v>836</v>
      </c>
      <c r="B9" s="391" t="s">
        <v>968</v>
      </c>
      <c r="C9" s="289">
        <v>33.939089699999997</v>
      </c>
      <c r="D9" s="289">
        <v>34.462967509999999</v>
      </c>
      <c r="E9" s="289">
        <v>34.49882985</v>
      </c>
      <c r="F9" s="289">
        <v>34.541284359999999</v>
      </c>
      <c r="G9" s="289">
        <v>34.355845680000002</v>
      </c>
      <c r="H9" s="289">
        <v>34.120728300000003</v>
      </c>
      <c r="I9" s="289">
        <v>34.559882000000002</v>
      </c>
      <c r="J9" s="289">
        <v>35.172497499999999</v>
      </c>
      <c r="K9" s="289">
        <v>35.063090940000002</v>
      </c>
      <c r="L9" s="289">
        <v>35.461744060000001</v>
      </c>
      <c r="M9" s="289">
        <v>35.314090890000003</v>
      </c>
      <c r="N9" s="289">
        <v>34.67536183</v>
      </c>
      <c r="O9" s="289">
        <v>35.045920019999997</v>
      </c>
      <c r="P9" s="289">
        <v>35.254777390000001</v>
      </c>
      <c r="Q9" s="289">
        <v>35.272658040000003</v>
      </c>
      <c r="R9" s="289">
        <v>35.265170220000002</v>
      </c>
      <c r="S9" s="289">
        <v>35.610883029999997</v>
      </c>
      <c r="T9" s="289">
        <v>36.20954948</v>
      </c>
      <c r="U9" s="289">
        <v>36.713298850000001</v>
      </c>
      <c r="V9" s="289">
        <v>36.708127990000001</v>
      </c>
      <c r="W9" s="289">
        <v>36.54835576</v>
      </c>
      <c r="X9" s="289">
        <v>36.720883980000004</v>
      </c>
      <c r="Y9" s="289">
        <v>37.422468109999997</v>
      </c>
      <c r="Z9" s="289">
        <v>37.523772260000001</v>
      </c>
      <c r="AA9" s="289">
        <v>36.673471980000002</v>
      </c>
      <c r="AB9" s="289">
        <v>36.86157704</v>
      </c>
      <c r="AC9" s="289">
        <v>37.120121130000001</v>
      </c>
      <c r="AD9" s="289">
        <v>37.071189949999997</v>
      </c>
      <c r="AE9" s="289">
        <v>37.159494709999997</v>
      </c>
      <c r="AF9" s="289">
        <v>37.52095619</v>
      </c>
      <c r="AG9" s="289">
        <v>37.397876959999998</v>
      </c>
      <c r="AH9" s="289">
        <v>37.464120510000001</v>
      </c>
      <c r="AI9" s="289">
        <v>36.733036550000001</v>
      </c>
      <c r="AJ9" s="289">
        <v>37.650845539999999</v>
      </c>
      <c r="AK9" s="289">
        <v>37.659287149999997</v>
      </c>
      <c r="AL9" s="289">
        <v>37.800874579999999</v>
      </c>
      <c r="AM9" s="289">
        <v>37.853157279999998</v>
      </c>
      <c r="AN9" s="289">
        <v>37.709200000000003</v>
      </c>
      <c r="AO9" s="289">
        <v>38.293900000000001</v>
      </c>
      <c r="AP9" s="289">
        <v>38.235999999999997</v>
      </c>
      <c r="AQ9" s="289">
        <v>38.11</v>
      </c>
      <c r="AR9" s="289">
        <v>38.2791</v>
      </c>
      <c r="AS9" s="289">
        <v>39.51</v>
      </c>
      <c r="AT9" s="289">
        <v>39.656700000000001</v>
      </c>
      <c r="AU9" s="289">
        <v>39.484400000000001</v>
      </c>
      <c r="AV9" s="289">
        <v>39.462299999999999</v>
      </c>
      <c r="AW9" s="289">
        <v>39.37921206</v>
      </c>
      <c r="AX9" s="289">
        <v>39.400519260000003</v>
      </c>
      <c r="AY9" s="289">
        <v>39.05365733</v>
      </c>
      <c r="AZ9" s="355">
        <v>39.05182147</v>
      </c>
      <c r="BA9" s="355">
        <v>38.702339219999999</v>
      </c>
      <c r="BB9" s="355">
        <v>38.833603070000002</v>
      </c>
      <c r="BC9" s="355">
        <v>39.007311799999997</v>
      </c>
      <c r="BD9" s="355">
        <v>39.403205759999999</v>
      </c>
      <c r="BE9" s="355">
        <v>39.651861480000001</v>
      </c>
      <c r="BF9" s="355">
        <v>39.58965422</v>
      </c>
      <c r="BG9" s="355">
        <v>39.607657539999998</v>
      </c>
      <c r="BH9" s="355">
        <v>39.638399900000003</v>
      </c>
      <c r="BI9" s="355">
        <v>39.774607529999997</v>
      </c>
      <c r="BJ9" s="355">
        <v>39.589146280000001</v>
      </c>
      <c r="BK9" s="355">
        <v>39.353129490000001</v>
      </c>
      <c r="BL9" s="355">
        <v>39.6599109</v>
      </c>
      <c r="BM9" s="355">
        <v>39.369231409999998</v>
      </c>
      <c r="BN9" s="355">
        <v>39.496553919999997</v>
      </c>
      <c r="BO9" s="355">
        <v>39.528714999999998</v>
      </c>
      <c r="BP9" s="355">
        <v>39.912339439999997</v>
      </c>
      <c r="BQ9" s="355">
        <v>40.2097725</v>
      </c>
      <c r="BR9" s="355">
        <v>40.370836580000002</v>
      </c>
      <c r="BS9" s="355">
        <v>40.30475276</v>
      </c>
      <c r="BT9" s="355">
        <v>40.575351830000002</v>
      </c>
      <c r="BU9" s="355">
        <v>40.726577259999999</v>
      </c>
      <c r="BV9" s="355">
        <v>40.534267219999997</v>
      </c>
      <c r="BW9" s="195"/>
    </row>
    <row r="10" spans="1:75" ht="11.1"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355"/>
      <c r="BA10" s="355"/>
      <c r="BB10" s="355"/>
      <c r="BC10" s="355"/>
      <c r="BD10" s="355"/>
      <c r="BE10" s="355"/>
      <c r="BF10" s="355"/>
      <c r="BG10" s="355"/>
      <c r="BH10" s="355"/>
      <c r="BI10" s="355"/>
      <c r="BJ10" s="355"/>
      <c r="BK10" s="355"/>
      <c r="BL10" s="355"/>
      <c r="BM10" s="355"/>
      <c r="BN10" s="355"/>
      <c r="BO10" s="355"/>
      <c r="BP10" s="355"/>
      <c r="BQ10" s="355"/>
      <c r="BR10" s="355"/>
      <c r="BS10" s="355"/>
      <c r="BT10" s="355"/>
      <c r="BU10" s="355"/>
      <c r="BV10" s="355"/>
      <c r="BW10" s="195"/>
    </row>
    <row r="11" spans="1:75" s="272" customFormat="1" ht="11.1" customHeight="1" x14ac:dyDescent="0.2">
      <c r="A11" s="395" t="s">
        <v>176</v>
      </c>
      <c r="B11" s="405" t="s">
        <v>837</v>
      </c>
      <c r="C11" s="105">
        <v>32.347700000000003</v>
      </c>
      <c r="D11" s="105">
        <v>33.175600000000003</v>
      </c>
      <c r="E11" s="105">
        <v>32.793500000000002</v>
      </c>
      <c r="F11" s="105">
        <v>33.213799999999999</v>
      </c>
      <c r="G11" s="105">
        <v>32.801600000000001</v>
      </c>
      <c r="H11" s="105">
        <v>33.006399999999999</v>
      </c>
      <c r="I11" s="105">
        <v>33.151299999999999</v>
      </c>
      <c r="J11" s="105">
        <v>34.113300000000002</v>
      </c>
      <c r="K11" s="105">
        <v>34.295000000000002</v>
      </c>
      <c r="L11" s="105">
        <v>33.963900000000002</v>
      </c>
      <c r="M11" s="105">
        <v>33.579000000000001</v>
      </c>
      <c r="N11" s="105">
        <v>33.521700000000003</v>
      </c>
      <c r="O11" s="105">
        <v>32.987900000000003</v>
      </c>
      <c r="P11" s="105">
        <v>33.291200000000003</v>
      </c>
      <c r="Q11" s="105">
        <v>33.556199999999997</v>
      </c>
      <c r="R11" s="105">
        <v>33.527900000000002</v>
      </c>
      <c r="S11" s="105">
        <v>32.966999999999999</v>
      </c>
      <c r="T11" s="105">
        <v>33.122599999999998</v>
      </c>
      <c r="U11" s="105">
        <v>32.269500000000001</v>
      </c>
      <c r="V11" s="105">
        <v>32.0154</v>
      </c>
      <c r="W11" s="105">
        <v>32.6952</v>
      </c>
      <c r="X11" s="105">
        <v>32.664200000000001</v>
      </c>
      <c r="Y11" s="105">
        <v>32.768799999999999</v>
      </c>
      <c r="Z11" s="105">
        <v>32.758899999999997</v>
      </c>
      <c r="AA11" s="105">
        <v>32.598399999999998</v>
      </c>
      <c r="AB11" s="105">
        <v>32.893799999999999</v>
      </c>
      <c r="AC11" s="105">
        <v>33.191899999999997</v>
      </c>
      <c r="AD11" s="105">
        <v>33.140599999999999</v>
      </c>
      <c r="AE11" s="105">
        <v>33.031799999999997</v>
      </c>
      <c r="AF11" s="105">
        <v>32.622900000000001</v>
      </c>
      <c r="AG11" s="105">
        <v>33.051900000000003</v>
      </c>
      <c r="AH11" s="105">
        <v>32.9818</v>
      </c>
      <c r="AI11" s="105">
        <v>32.363</v>
      </c>
      <c r="AJ11" s="105">
        <v>32.881599999999999</v>
      </c>
      <c r="AK11" s="105">
        <v>32.895699999999998</v>
      </c>
      <c r="AL11" s="105">
        <v>32.978700000000003</v>
      </c>
      <c r="AM11" s="105">
        <v>32.794499999999999</v>
      </c>
      <c r="AN11" s="105">
        <v>32.910299999999999</v>
      </c>
      <c r="AO11" s="105">
        <v>33.166499999999999</v>
      </c>
      <c r="AP11" s="105">
        <v>33.005200000000002</v>
      </c>
      <c r="AQ11" s="105">
        <v>33.477200000000003</v>
      </c>
      <c r="AR11" s="105">
        <v>33.905299999999997</v>
      </c>
      <c r="AS11" s="105">
        <v>33.712200000000003</v>
      </c>
      <c r="AT11" s="105">
        <v>33.723799999999997</v>
      </c>
      <c r="AU11" s="105">
        <v>34.976199999999999</v>
      </c>
      <c r="AV11" s="105">
        <v>34.652799999999999</v>
      </c>
      <c r="AW11" s="105">
        <v>34.490895989999999</v>
      </c>
      <c r="AX11" s="105">
        <v>34.649776789999997</v>
      </c>
      <c r="AY11" s="105">
        <v>34.429264369999999</v>
      </c>
      <c r="AZ11" s="388">
        <v>33.99211991</v>
      </c>
      <c r="BA11" s="388">
        <v>34.08382108</v>
      </c>
      <c r="BB11" s="388">
        <v>34.146306320000001</v>
      </c>
      <c r="BC11" s="388">
        <v>34.24356384</v>
      </c>
      <c r="BD11" s="388">
        <v>34.402665290000002</v>
      </c>
      <c r="BE11" s="388">
        <v>34.430086340000003</v>
      </c>
      <c r="BF11" s="388">
        <v>34.427589050000002</v>
      </c>
      <c r="BG11" s="388">
        <v>34.375124499999998</v>
      </c>
      <c r="BH11" s="388">
        <v>34.371875180000004</v>
      </c>
      <c r="BI11" s="388">
        <v>34.269711299999997</v>
      </c>
      <c r="BJ11" s="388">
        <v>34.288617600000002</v>
      </c>
      <c r="BK11" s="388">
        <v>34.413879289999997</v>
      </c>
      <c r="BL11" s="388">
        <v>34.41697928</v>
      </c>
      <c r="BM11" s="388">
        <v>34.5387202</v>
      </c>
      <c r="BN11" s="388">
        <v>34.611235520000001</v>
      </c>
      <c r="BO11" s="388">
        <v>34.613535859999999</v>
      </c>
      <c r="BP11" s="388">
        <v>34.756634259999998</v>
      </c>
      <c r="BQ11" s="388">
        <v>34.758948760000003</v>
      </c>
      <c r="BR11" s="388">
        <v>34.781461819999997</v>
      </c>
      <c r="BS11" s="388">
        <v>34.70402679</v>
      </c>
      <c r="BT11" s="388">
        <v>34.705816230000003</v>
      </c>
      <c r="BU11" s="388">
        <v>34.648689760000003</v>
      </c>
      <c r="BV11" s="388">
        <v>34.651628070000001</v>
      </c>
      <c r="BW11" s="398"/>
    </row>
    <row r="12" spans="1:75" ht="11.1" customHeight="1" x14ac:dyDescent="0.2">
      <c r="A12" s="323" t="s">
        <v>838</v>
      </c>
      <c r="B12" s="393" t="s">
        <v>969</v>
      </c>
      <c r="C12" s="289">
        <v>1.4411</v>
      </c>
      <c r="D12" s="289">
        <v>1.4411</v>
      </c>
      <c r="E12" s="289">
        <v>1.4511000000000001</v>
      </c>
      <c r="F12" s="289">
        <v>1.4611000000000001</v>
      </c>
      <c r="G12" s="289">
        <v>1.4711000000000001</v>
      </c>
      <c r="H12" s="289">
        <v>1.4811000000000001</v>
      </c>
      <c r="I12" s="289">
        <v>1.4811000000000001</v>
      </c>
      <c r="J12" s="289">
        <v>1.4911000000000001</v>
      </c>
      <c r="K12" s="289">
        <v>1.4911000000000001</v>
      </c>
      <c r="L12" s="289">
        <v>1.5011000000000001</v>
      </c>
      <c r="M12" s="289">
        <v>1.4811000000000001</v>
      </c>
      <c r="N12" s="289">
        <v>1.4811000000000001</v>
      </c>
      <c r="O12" s="289">
        <v>1.4811000000000001</v>
      </c>
      <c r="P12" s="289">
        <v>1.4811000000000001</v>
      </c>
      <c r="Q12" s="289">
        <v>1.4711000000000001</v>
      </c>
      <c r="R12" s="289">
        <v>1.4811000000000001</v>
      </c>
      <c r="S12" s="289">
        <v>1.4511000000000001</v>
      </c>
      <c r="T12" s="289">
        <v>1.4212</v>
      </c>
      <c r="U12" s="289">
        <v>1.4312</v>
      </c>
      <c r="V12" s="289">
        <v>1.4111</v>
      </c>
      <c r="W12" s="289">
        <v>1.4212</v>
      </c>
      <c r="X12" s="289">
        <v>1.4311</v>
      </c>
      <c r="Y12" s="289">
        <v>1.4312</v>
      </c>
      <c r="Z12" s="289">
        <v>1.4212</v>
      </c>
      <c r="AA12" s="289">
        <v>1.3911</v>
      </c>
      <c r="AB12" s="289">
        <v>1.3812</v>
      </c>
      <c r="AC12" s="289">
        <v>1.3812</v>
      </c>
      <c r="AD12" s="289">
        <v>1.3812</v>
      </c>
      <c r="AE12" s="289">
        <v>1.3711</v>
      </c>
      <c r="AF12" s="289">
        <v>1.3711</v>
      </c>
      <c r="AG12" s="289">
        <v>1.3811</v>
      </c>
      <c r="AH12" s="289">
        <v>1.3811</v>
      </c>
      <c r="AI12" s="289">
        <v>1.3811</v>
      </c>
      <c r="AJ12" s="289">
        <v>1.3811</v>
      </c>
      <c r="AK12" s="289">
        <v>1.3761000000000001</v>
      </c>
      <c r="AL12" s="289">
        <v>1.3911</v>
      </c>
      <c r="AM12" s="289">
        <v>1.3811</v>
      </c>
      <c r="AN12" s="289">
        <v>1.3911</v>
      </c>
      <c r="AO12" s="289">
        <v>1.3811</v>
      </c>
      <c r="AP12" s="289">
        <v>1.3861000000000001</v>
      </c>
      <c r="AQ12" s="289">
        <v>1.3911</v>
      </c>
      <c r="AR12" s="289">
        <v>1.3911</v>
      </c>
      <c r="AS12" s="289">
        <v>1.4011</v>
      </c>
      <c r="AT12" s="289">
        <v>1.4111</v>
      </c>
      <c r="AU12" s="289">
        <v>1.4211</v>
      </c>
      <c r="AV12" s="289">
        <v>1.4111</v>
      </c>
      <c r="AW12" s="289">
        <v>1.441143082</v>
      </c>
      <c r="AX12" s="289">
        <v>1.4411537910000001</v>
      </c>
      <c r="AY12" s="289">
        <v>1.431126482</v>
      </c>
      <c r="AZ12" s="355" t="s">
        <v>1592</v>
      </c>
      <c r="BA12" s="355" t="s">
        <v>1592</v>
      </c>
      <c r="BB12" s="355" t="s">
        <v>1592</v>
      </c>
      <c r="BC12" s="355" t="s">
        <v>1592</v>
      </c>
      <c r="BD12" s="355" t="s">
        <v>1592</v>
      </c>
      <c r="BE12" s="355" t="s">
        <v>1592</v>
      </c>
      <c r="BF12" s="355" t="s">
        <v>1592</v>
      </c>
      <c r="BG12" s="355" t="s">
        <v>1592</v>
      </c>
      <c r="BH12" s="355" t="s">
        <v>1592</v>
      </c>
      <c r="BI12" s="355" t="s">
        <v>1592</v>
      </c>
      <c r="BJ12" s="355" t="s">
        <v>1592</v>
      </c>
      <c r="BK12" s="355" t="s">
        <v>1592</v>
      </c>
      <c r="BL12" s="355" t="s">
        <v>1592</v>
      </c>
      <c r="BM12" s="355" t="s">
        <v>1592</v>
      </c>
      <c r="BN12" s="355" t="s">
        <v>1592</v>
      </c>
      <c r="BO12" s="355" t="s">
        <v>1592</v>
      </c>
      <c r="BP12" s="355" t="s">
        <v>1592</v>
      </c>
      <c r="BQ12" s="355" t="s">
        <v>1592</v>
      </c>
      <c r="BR12" s="355" t="s">
        <v>1592</v>
      </c>
      <c r="BS12" s="355" t="s">
        <v>1592</v>
      </c>
      <c r="BT12" s="355" t="s">
        <v>1592</v>
      </c>
      <c r="BU12" s="355" t="s">
        <v>1592</v>
      </c>
      <c r="BV12" s="355" t="s">
        <v>1592</v>
      </c>
      <c r="BW12" s="195"/>
    </row>
    <row r="13" spans="1:75" ht="11.1" customHeight="1" x14ac:dyDescent="0.2">
      <c r="A13" s="323" t="s">
        <v>839</v>
      </c>
      <c r="B13" s="393" t="s">
        <v>970</v>
      </c>
      <c r="C13" s="289">
        <v>0.27779999999999999</v>
      </c>
      <c r="D13" s="289">
        <v>0.2878</v>
      </c>
      <c r="E13" s="289">
        <v>0.26779999999999998</v>
      </c>
      <c r="F13" s="289">
        <v>0.27779999999999999</v>
      </c>
      <c r="G13" s="289">
        <v>0.2878</v>
      </c>
      <c r="H13" s="289">
        <v>0.29780000000000001</v>
      </c>
      <c r="I13" s="289">
        <v>0.27779999999999999</v>
      </c>
      <c r="J13" s="289">
        <v>0.2878</v>
      </c>
      <c r="K13" s="289">
        <v>0.29780000000000001</v>
      </c>
      <c r="L13" s="289">
        <v>0.27779999999999999</v>
      </c>
      <c r="M13" s="289">
        <v>0.25779999999999997</v>
      </c>
      <c r="N13" s="289">
        <v>0.25779999999999997</v>
      </c>
      <c r="O13" s="289">
        <v>0.26779999999999998</v>
      </c>
      <c r="P13" s="289">
        <v>0.2878</v>
      </c>
      <c r="Q13" s="289">
        <v>0.26779999999999998</v>
      </c>
      <c r="R13" s="289">
        <v>0.26779999999999998</v>
      </c>
      <c r="S13" s="289">
        <v>0.25779999999999997</v>
      </c>
      <c r="T13" s="289">
        <v>0.25779999999999997</v>
      </c>
      <c r="U13" s="289">
        <v>0.26779999999999998</v>
      </c>
      <c r="V13" s="289">
        <v>0.25779999999999997</v>
      </c>
      <c r="W13" s="289">
        <v>0.26779999999999998</v>
      </c>
      <c r="X13" s="289">
        <v>0.26779999999999998</v>
      </c>
      <c r="Y13" s="289">
        <v>0.27779999999999999</v>
      </c>
      <c r="Z13" s="289">
        <v>0.25779999999999997</v>
      </c>
      <c r="AA13" s="289">
        <v>0.26079999999999998</v>
      </c>
      <c r="AB13" s="289">
        <v>0.25080000000000002</v>
      </c>
      <c r="AC13" s="289">
        <v>0.26079999999999998</v>
      </c>
      <c r="AD13" s="289">
        <v>0.27079999999999999</v>
      </c>
      <c r="AE13" s="289">
        <v>0.26079999999999998</v>
      </c>
      <c r="AF13" s="289">
        <v>0.26079999999999998</v>
      </c>
      <c r="AG13" s="289">
        <v>0.25080000000000002</v>
      </c>
      <c r="AH13" s="289">
        <v>0.26079999999999998</v>
      </c>
      <c r="AI13" s="289">
        <v>0.25080000000000002</v>
      </c>
      <c r="AJ13" s="289">
        <v>0.25080000000000002</v>
      </c>
      <c r="AK13" s="289">
        <v>0.23080000000000001</v>
      </c>
      <c r="AL13" s="289">
        <v>0.24979999999999999</v>
      </c>
      <c r="AM13" s="289">
        <v>0.24990000000000001</v>
      </c>
      <c r="AN13" s="289">
        <v>0.24979999999999999</v>
      </c>
      <c r="AO13" s="289">
        <v>0.2399</v>
      </c>
      <c r="AP13" s="289">
        <v>0.23980000000000001</v>
      </c>
      <c r="AQ13" s="289">
        <v>0.2298</v>
      </c>
      <c r="AR13" s="289">
        <v>0.23980000000000001</v>
      </c>
      <c r="AS13" s="289">
        <v>0.24979999999999999</v>
      </c>
      <c r="AT13" s="289">
        <v>0.23980000000000001</v>
      </c>
      <c r="AU13" s="289">
        <v>0.25979999999999998</v>
      </c>
      <c r="AV13" s="289">
        <v>0.26979999999999998</v>
      </c>
      <c r="AW13" s="289">
        <v>0.259801216</v>
      </c>
      <c r="AX13" s="289">
        <v>0.26079931299999998</v>
      </c>
      <c r="AY13" s="289">
        <v>0.25280418799999999</v>
      </c>
      <c r="AZ13" s="355" t="s">
        <v>1592</v>
      </c>
      <c r="BA13" s="355" t="s">
        <v>1592</v>
      </c>
      <c r="BB13" s="355" t="s">
        <v>1592</v>
      </c>
      <c r="BC13" s="355" t="s">
        <v>1592</v>
      </c>
      <c r="BD13" s="355" t="s">
        <v>1592</v>
      </c>
      <c r="BE13" s="355" t="s">
        <v>1592</v>
      </c>
      <c r="BF13" s="355" t="s">
        <v>1592</v>
      </c>
      <c r="BG13" s="355" t="s">
        <v>1592</v>
      </c>
      <c r="BH13" s="355" t="s">
        <v>1592</v>
      </c>
      <c r="BI13" s="355" t="s">
        <v>1592</v>
      </c>
      <c r="BJ13" s="355" t="s">
        <v>1592</v>
      </c>
      <c r="BK13" s="355" t="s">
        <v>1592</v>
      </c>
      <c r="BL13" s="355" t="s">
        <v>1592</v>
      </c>
      <c r="BM13" s="355" t="s">
        <v>1592</v>
      </c>
      <c r="BN13" s="355" t="s">
        <v>1592</v>
      </c>
      <c r="BO13" s="355" t="s">
        <v>1592</v>
      </c>
      <c r="BP13" s="355" t="s">
        <v>1592</v>
      </c>
      <c r="BQ13" s="355" t="s">
        <v>1592</v>
      </c>
      <c r="BR13" s="355" t="s">
        <v>1592</v>
      </c>
      <c r="BS13" s="355" t="s">
        <v>1592</v>
      </c>
      <c r="BT13" s="355" t="s">
        <v>1592</v>
      </c>
      <c r="BU13" s="355" t="s">
        <v>1592</v>
      </c>
      <c r="BV13" s="355" t="s">
        <v>1592</v>
      </c>
      <c r="BW13" s="195"/>
    </row>
    <row r="14" spans="1:75" ht="11.1" customHeight="1" x14ac:dyDescent="0.2">
      <c r="A14" s="323" t="s">
        <v>840</v>
      </c>
      <c r="B14" s="393" t="s">
        <v>971</v>
      </c>
      <c r="C14" s="289">
        <v>0.14299999999999999</v>
      </c>
      <c r="D14" s="289">
        <v>0.13300000000000001</v>
      </c>
      <c r="E14" s="289">
        <v>0.13300000000000001</v>
      </c>
      <c r="F14" s="289">
        <v>0.13300000000000001</v>
      </c>
      <c r="G14" s="289">
        <v>0.13300000000000001</v>
      </c>
      <c r="H14" s="289">
        <v>0.13300000000000001</v>
      </c>
      <c r="I14" s="289">
        <v>0.14299999999999999</v>
      </c>
      <c r="J14" s="289">
        <v>0.123</v>
      </c>
      <c r="K14" s="289">
        <v>0.14299999999999999</v>
      </c>
      <c r="L14" s="289">
        <v>0.11799999999999999</v>
      </c>
      <c r="M14" s="289">
        <v>0.10299999999999999</v>
      </c>
      <c r="N14" s="289">
        <v>0.10299999999999999</v>
      </c>
      <c r="O14" s="289">
        <v>9.7500000000000003E-2</v>
      </c>
      <c r="P14" s="289">
        <v>0.1021</v>
      </c>
      <c r="Q14" s="289">
        <v>9.6699999999999994E-2</v>
      </c>
      <c r="R14" s="289">
        <v>0.1013</v>
      </c>
      <c r="S14" s="289">
        <v>9.5899999999999999E-2</v>
      </c>
      <c r="T14" s="289">
        <v>0.1055</v>
      </c>
      <c r="U14" s="289">
        <v>0.1002</v>
      </c>
      <c r="V14" s="289">
        <v>0.1048</v>
      </c>
      <c r="W14" s="289">
        <v>8.9399999999999993E-2</v>
      </c>
      <c r="X14" s="289">
        <v>9.9099999999999994E-2</v>
      </c>
      <c r="Y14" s="289">
        <v>8.8700000000000001E-2</v>
      </c>
      <c r="Z14" s="289">
        <v>8.8300000000000003E-2</v>
      </c>
      <c r="AA14" s="289">
        <v>9.8299999999999998E-2</v>
      </c>
      <c r="AB14" s="289">
        <v>8.8200000000000001E-2</v>
      </c>
      <c r="AC14" s="289">
        <v>9.8100000000000007E-2</v>
      </c>
      <c r="AD14" s="289">
        <v>8.7999999999999995E-2</v>
      </c>
      <c r="AE14" s="289">
        <v>9.8000000000000004E-2</v>
      </c>
      <c r="AF14" s="289">
        <v>8.7900000000000006E-2</v>
      </c>
      <c r="AG14" s="289">
        <v>9.7900000000000001E-2</v>
      </c>
      <c r="AH14" s="289">
        <v>9.7799999999999998E-2</v>
      </c>
      <c r="AI14" s="289">
        <v>9.7699999999999995E-2</v>
      </c>
      <c r="AJ14" s="289">
        <v>8.7599999999999997E-2</v>
      </c>
      <c r="AK14" s="289">
        <v>9.7600000000000006E-2</v>
      </c>
      <c r="AL14" s="289">
        <v>0.1075</v>
      </c>
      <c r="AM14" s="289">
        <v>8.6999999999999994E-2</v>
      </c>
      <c r="AN14" s="289">
        <v>9.6500000000000002E-2</v>
      </c>
      <c r="AO14" s="289">
        <v>9.6000000000000002E-2</v>
      </c>
      <c r="AP14" s="289">
        <v>8.5500000000000007E-2</v>
      </c>
      <c r="AQ14" s="289">
        <v>9.5000000000000001E-2</v>
      </c>
      <c r="AR14" s="289">
        <v>8.4500000000000006E-2</v>
      </c>
      <c r="AS14" s="289">
        <v>8.4099999999999994E-2</v>
      </c>
      <c r="AT14" s="289">
        <v>8.3599999999999994E-2</v>
      </c>
      <c r="AU14" s="289">
        <v>7.3099999999999998E-2</v>
      </c>
      <c r="AV14" s="289">
        <v>8.2699999999999996E-2</v>
      </c>
      <c r="AW14" s="289">
        <v>7.2311371999999999E-2</v>
      </c>
      <c r="AX14" s="289">
        <v>7.1866537999999994E-2</v>
      </c>
      <c r="AY14" s="289">
        <v>8.1394724000000002E-2</v>
      </c>
      <c r="AZ14" s="355" t="s">
        <v>1592</v>
      </c>
      <c r="BA14" s="355" t="s">
        <v>1592</v>
      </c>
      <c r="BB14" s="355" t="s">
        <v>1592</v>
      </c>
      <c r="BC14" s="355" t="s">
        <v>1592</v>
      </c>
      <c r="BD14" s="355" t="s">
        <v>1592</v>
      </c>
      <c r="BE14" s="355" t="s">
        <v>1592</v>
      </c>
      <c r="BF14" s="355" t="s">
        <v>1592</v>
      </c>
      <c r="BG14" s="355" t="s">
        <v>1592</v>
      </c>
      <c r="BH14" s="355" t="s">
        <v>1592</v>
      </c>
      <c r="BI14" s="355" t="s">
        <v>1592</v>
      </c>
      <c r="BJ14" s="355" t="s">
        <v>1592</v>
      </c>
      <c r="BK14" s="355" t="s">
        <v>1592</v>
      </c>
      <c r="BL14" s="355" t="s">
        <v>1592</v>
      </c>
      <c r="BM14" s="355" t="s">
        <v>1592</v>
      </c>
      <c r="BN14" s="355" t="s">
        <v>1592</v>
      </c>
      <c r="BO14" s="355" t="s">
        <v>1592</v>
      </c>
      <c r="BP14" s="355" t="s">
        <v>1592</v>
      </c>
      <c r="BQ14" s="355" t="s">
        <v>1592</v>
      </c>
      <c r="BR14" s="355" t="s">
        <v>1592</v>
      </c>
      <c r="BS14" s="355" t="s">
        <v>1592</v>
      </c>
      <c r="BT14" s="355" t="s">
        <v>1592</v>
      </c>
      <c r="BU14" s="355" t="s">
        <v>1592</v>
      </c>
      <c r="BV14" s="355" t="s">
        <v>1592</v>
      </c>
      <c r="BW14" s="195"/>
    </row>
    <row r="15" spans="1:75" ht="11.1" customHeight="1" x14ac:dyDescent="0.2">
      <c r="A15" s="323" t="s">
        <v>841</v>
      </c>
      <c r="B15" s="393" t="s">
        <v>972</v>
      </c>
      <c r="C15" s="289">
        <v>0.1797</v>
      </c>
      <c r="D15" s="289">
        <v>0.18970000000000001</v>
      </c>
      <c r="E15" s="289">
        <v>0.18970000000000001</v>
      </c>
      <c r="F15" s="289">
        <v>0.19969999999999999</v>
      </c>
      <c r="G15" s="289">
        <v>0.1797</v>
      </c>
      <c r="H15" s="289">
        <v>0.18970000000000001</v>
      </c>
      <c r="I15" s="289">
        <v>0.19969999999999999</v>
      </c>
      <c r="J15" s="289">
        <v>0.18970000000000001</v>
      </c>
      <c r="K15" s="289">
        <v>0.2097</v>
      </c>
      <c r="L15" s="289">
        <v>0.21970000000000001</v>
      </c>
      <c r="M15" s="289">
        <v>0.2097</v>
      </c>
      <c r="N15" s="289">
        <v>0.18970000000000001</v>
      </c>
      <c r="O15" s="289">
        <v>0.19969999999999999</v>
      </c>
      <c r="P15" s="289">
        <v>0.18970000000000001</v>
      </c>
      <c r="Q15" s="289">
        <v>0.19969999999999999</v>
      </c>
      <c r="R15" s="289">
        <v>0.2097</v>
      </c>
      <c r="S15" s="289">
        <v>0.2097</v>
      </c>
      <c r="T15" s="289">
        <v>0.19969999999999999</v>
      </c>
      <c r="U15" s="289">
        <v>0.2097</v>
      </c>
      <c r="V15" s="289">
        <v>0.19969999999999999</v>
      </c>
      <c r="W15" s="289">
        <v>0.19969999999999999</v>
      </c>
      <c r="X15" s="289">
        <v>0.19969999999999999</v>
      </c>
      <c r="Y15" s="289">
        <v>0.2097</v>
      </c>
      <c r="Z15" s="289">
        <v>0.21970000000000001</v>
      </c>
      <c r="AA15" s="289">
        <v>0.2097</v>
      </c>
      <c r="AB15" s="289">
        <v>0.2097</v>
      </c>
      <c r="AC15" s="289">
        <v>0.21970000000000001</v>
      </c>
      <c r="AD15" s="289">
        <v>0.2097</v>
      </c>
      <c r="AE15" s="289">
        <v>0.21970000000000001</v>
      </c>
      <c r="AF15" s="289">
        <v>0.21970000000000001</v>
      </c>
      <c r="AG15" s="289">
        <v>0.2097</v>
      </c>
      <c r="AH15" s="289">
        <v>0.2097</v>
      </c>
      <c r="AI15" s="289">
        <v>0.2097</v>
      </c>
      <c r="AJ15" s="289">
        <v>0.21970000000000001</v>
      </c>
      <c r="AK15" s="289">
        <v>0.21970000000000001</v>
      </c>
      <c r="AL15" s="289">
        <v>0.21970000000000001</v>
      </c>
      <c r="AM15" s="289">
        <v>0.23980000000000001</v>
      </c>
      <c r="AN15" s="289">
        <v>0.21970000000000001</v>
      </c>
      <c r="AO15" s="289">
        <v>0.23980000000000001</v>
      </c>
      <c r="AP15" s="289">
        <v>0.22969999999999999</v>
      </c>
      <c r="AQ15" s="289">
        <v>0.2397</v>
      </c>
      <c r="AR15" s="289">
        <v>0.24970000000000001</v>
      </c>
      <c r="AS15" s="289">
        <v>0.22969999999999999</v>
      </c>
      <c r="AT15" s="289">
        <v>0.2397</v>
      </c>
      <c r="AU15" s="289">
        <v>0.2397</v>
      </c>
      <c r="AV15" s="289">
        <v>0.24970000000000001</v>
      </c>
      <c r="AW15" s="289">
        <v>0.23969506700000001</v>
      </c>
      <c r="AX15" s="289">
        <v>0.24969221</v>
      </c>
      <c r="AY15" s="289">
        <v>0.23969949500000001</v>
      </c>
      <c r="AZ15" s="355" t="s">
        <v>1592</v>
      </c>
      <c r="BA15" s="355" t="s">
        <v>1592</v>
      </c>
      <c r="BB15" s="355" t="s">
        <v>1592</v>
      </c>
      <c r="BC15" s="355" t="s">
        <v>1592</v>
      </c>
      <c r="BD15" s="355" t="s">
        <v>1592</v>
      </c>
      <c r="BE15" s="355" t="s">
        <v>1592</v>
      </c>
      <c r="BF15" s="355" t="s">
        <v>1592</v>
      </c>
      <c r="BG15" s="355" t="s">
        <v>1592</v>
      </c>
      <c r="BH15" s="355" t="s">
        <v>1592</v>
      </c>
      <c r="BI15" s="355" t="s">
        <v>1592</v>
      </c>
      <c r="BJ15" s="355" t="s">
        <v>1592</v>
      </c>
      <c r="BK15" s="355" t="s">
        <v>1592</v>
      </c>
      <c r="BL15" s="355" t="s">
        <v>1592</v>
      </c>
      <c r="BM15" s="355" t="s">
        <v>1592</v>
      </c>
      <c r="BN15" s="355" t="s">
        <v>1592</v>
      </c>
      <c r="BO15" s="355" t="s">
        <v>1592</v>
      </c>
      <c r="BP15" s="355" t="s">
        <v>1592</v>
      </c>
      <c r="BQ15" s="355" t="s">
        <v>1592</v>
      </c>
      <c r="BR15" s="355" t="s">
        <v>1592</v>
      </c>
      <c r="BS15" s="355" t="s">
        <v>1592</v>
      </c>
      <c r="BT15" s="355" t="s">
        <v>1592</v>
      </c>
      <c r="BU15" s="355" t="s">
        <v>1592</v>
      </c>
      <c r="BV15" s="355" t="s">
        <v>1592</v>
      </c>
      <c r="BW15" s="195"/>
    </row>
    <row r="16" spans="1:75" ht="11.1" customHeight="1" x14ac:dyDescent="0.2">
      <c r="A16" s="323" t="s">
        <v>842</v>
      </c>
      <c r="B16" s="393" t="s">
        <v>973</v>
      </c>
      <c r="C16" s="289">
        <v>3.6421000000000001</v>
      </c>
      <c r="D16" s="289">
        <v>3.6920999999999999</v>
      </c>
      <c r="E16" s="289">
        <v>3.7421000000000002</v>
      </c>
      <c r="F16" s="289">
        <v>3.7421000000000002</v>
      </c>
      <c r="G16" s="289">
        <v>3.6421000000000001</v>
      </c>
      <c r="H16" s="289">
        <v>3.6421000000000001</v>
      </c>
      <c r="I16" s="289">
        <v>3.6421000000000001</v>
      </c>
      <c r="J16" s="289">
        <v>3.6920999999999999</v>
      </c>
      <c r="K16" s="289">
        <v>3.6720999999999999</v>
      </c>
      <c r="L16" s="289">
        <v>3.6920999999999999</v>
      </c>
      <c r="M16" s="289">
        <v>3.7021000000000002</v>
      </c>
      <c r="N16" s="289">
        <v>3.6920999999999999</v>
      </c>
      <c r="O16" s="289">
        <v>3.6951000000000001</v>
      </c>
      <c r="P16" s="289">
        <v>3.7652999999999999</v>
      </c>
      <c r="Q16" s="289">
        <v>3.8452000000000002</v>
      </c>
      <c r="R16" s="289">
        <v>3.9152</v>
      </c>
      <c r="S16" s="289">
        <v>3.9851999999999999</v>
      </c>
      <c r="T16" s="289">
        <v>4.0202999999999998</v>
      </c>
      <c r="U16" s="289">
        <v>4.0903</v>
      </c>
      <c r="V16" s="289">
        <v>4.2702999999999998</v>
      </c>
      <c r="W16" s="289">
        <v>4.3403</v>
      </c>
      <c r="X16" s="289">
        <v>4.4101999999999997</v>
      </c>
      <c r="Y16" s="289">
        <v>4.5103</v>
      </c>
      <c r="Z16" s="289">
        <v>4.5603999999999996</v>
      </c>
      <c r="AA16" s="289">
        <v>4.5251999999999999</v>
      </c>
      <c r="AB16" s="289">
        <v>4.5354999999999999</v>
      </c>
      <c r="AC16" s="289">
        <v>4.5952999999999999</v>
      </c>
      <c r="AD16" s="289">
        <v>4.5803000000000003</v>
      </c>
      <c r="AE16" s="289">
        <v>4.5803000000000003</v>
      </c>
      <c r="AF16" s="289">
        <v>4.5803000000000003</v>
      </c>
      <c r="AG16" s="289">
        <v>4.62</v>
      </c>
      <c r="AH16" s="289">
        <v>4.6498999999999997</v>
      </c>
      <c r="AI16" s="289">
        <v>4.7202999999999999</v>
      </c>
      <c r="AJ16" s="289">
        <v>4.6703000000000001</v>
      </c>
      <c r="AK16" s="289">
        <v>4.7403000000000004</v>
      </c>
      <c r="AL16" s="289">
        <v>4.7202999999999999</v>
      </c>
      <c r="AM16" s="289">
        <v>4.7371999999999996</v>
      </c>
      <c r="AN16" s="289">
        <v>4.7872000000000003</v>
      </c>
      <c r="AO16" s="289">
        <v>4.6871999999999998</v>
      </c>
      <c r="AP16" s="289">
        <v>4.7371999999999996</v>
      </c>
      <c r="AQ16" s="289">
        <v>4.7872000000000003</v>
      </c>
      <c r="AR16" s="289">
        <v>4.5473999999999997</v>
      </c>
      <c r="AS16" s="289">
        <v>4.6874000000000002</v>
      </c>
      <c r="AT16" s="289">
        <v>4.6372999999999998</v>
      </c>
      <c r="AU16" s="289">
        <v>4.7173999999999996</v>
      </c>
      <c r="AV16" s="289">
        <v>4.7073</v>
      </c>
      <c r="AW16" s="289">
        <v>4.6873672669999999</v>
      </c>
      <c r="AX16" s="289">
        <v>4.6874362879999998</v>
      </c>
      <c r="AY16" s="289">
        <v>4.6972602810000001</v>
      </c>
      <c r="AZ16" s="355" t="s">
        <v>1592</v>
      </c>
      <c r="BA16" s="355" t="s">
        <v>1592</v>
      </c>
      <c r="BB16" s="355" t="s">
        <v>1592</v>
      </c>
      <c r="BC16" s="355" t="s">
        <v>1592</v>
      </c>
      <c r="BD16" s="355" t="s">
        <v>1592</v>
      </c>
      <c r="BE16" s="355" t="s">
        <v>1592</v>
      </c>
      <c r="BF16" s="355" t="s">
        <v>1592</v>
      </c>
      <c r="BG16" s="355" t="s">
        <v>1592</v>
      </c>
      <c r="BH16" s="355" t="s">
        <v>1592</v>
      </c>
      <c r="BI16" s="355" t="s">
        <v>1592</v>
      </c>
      <c r="BJ16" s="355" t="s">
        <v>1592</v>
      </c>
      <c r="BK16" s="355" t="s">
        <v>1592</v>
      </c>
      <c r="BL16" s="355" t="s">
        <v>1592</v>
      </c>
      <c r="BM16" s="355" t="s">
        <v>1592</v>
      </c>
      <c r="BN16" s="355" t="s">
        <v>1592</v>
      </c>
      <c r="BO16" s="355" t="s">
        <v>1592</v>
      </c>
      <c r="BP16" s="355" t="s">
        <v>1592</v>
      </c>
      <c r="BQ16" s="355" t="s">
        <v>1592</v>
      </c>
      <c r="BR16" s="355" t="s">
        <v>1592</v>
      </c>
      <c r="BS16" s="355" t="s">
        <v>1592</v>
      </c>
      <c r="BT16" s="355" t="s">
        <v>1592</v>
      </c>
      <c r="BU16" s="355" t="s">
        <v>1592</v>
      </c>
      <c r="BV16" s="355" t="s">
        <v>1592</v>
      </c>
      <c r="BW16" s="195"/>
    </row>
    <row r="17" spans="1:75" ht="11.1" customHeight="1" x14ac:dyDescent="0.2">
      <c r="A17" s="323" t="s">
        <v>843</v>
      </c>
      <c r="B17" s="393" t="s">
        <v>974</v>
      </c>
      <c r="C17" s="289">
        <v>4.3578000000000001</v>
      </c>
      <c r="D17" s="289">
        <v>4.4577999999999998</v>
      </c>
      <c r="E17" s="289">
        <v>4.4077999999999999</v>
      </c>
      <c r="F17" s="289">
        <v>4.5077999999999996</v>
      </c>
      <c r="G17" s="289">
        <v>4.5077999999999996</v>
      </c>
      <c r="H17" s="289">
        <v>4.5578000000000003</v>
      </c>
      <c r="I17" s="289">
        <v>4.6577999999999999</v>
      </c>
      <c r="J17" s="289">
        <v>4.6577999999999999</v>
      </c>
      <c r="K17" s="289">
        <v>4.6577999999999999</v>
      </c>
      <c r="L17" s="289">
        <v>4.6878000000000002</v>
      </c>
      <c r="M17" s="289">
        <v>4.5877999999999997</v>
      </c>
      <c r="N17" s="289">
        <v>4.5877999999999997</v>
      </c>
      <c r="O17" s="289">
        <v>4.5377999999999998</v>
      </c>
      <c r="P17" s="289">
        <v>4.5374999999999996</v>
      </c>
      <c r="Q17" s="289">
        <v>4.4875999999999996</v>
      </c>
      <c r="R17" s="289">
        <v>4.2777000000000003</v>
      </c>
      <c r="S17" s="289">
        <v>4.3075999999999999</v>
      </c>
      <c r="T17" s="289">
        <v>4.3174000000000001</v>
      </c>
      <c r="U17" s="289">
        <v>4.3875000000000002</v>
      </c>
      <c r="V17" s="289">
        <v>4.4675000000000002</v>
      </c>
      <c r="W17" s="289">
        <v>4.4573999999999998</v>
      </c>
      <c r="X17" s="289">
        <v>4.4775999999999998</v>
      </c>
      <c r="Y17" s="289">
        <v>4.4474999999999998</v>
      </c>
      <c r="Z17" s="289">
        <v>4.5273000000000003</v>
      </c>
      <c r="AA17" s="289">
        <v>4.5076000000000001</v>
      </c>
      <c r="AB17" s="289">
        <v>4.5171999999999999</v>
      </c>
      <c r="AC17" s="289">
        <v>4.5974000000000004</v>
      </c>
      <c r="AD17" s="289">
        <v>4.5873999999999997</v>
      </c>
      <c r="AE17" s="289">
        <v>4.5773999999999999</v>
      </c>
      <c r="AF17" s="289">
        <v>4.5473999999999997</v>
      </c>
      <c r="AG17" s="289">
        <v>4.6580000000000004</v>
      </c>
      <c r="AH17" s="289">
        <v>4.5781000000000001</v>
      </c>
      <c r="AI17" s="289">
        <v>4.4273999999999996</v>
      </c>
      <c r="AJ17" s="289">
        <v>4.3775000000000004</v>
      </c>
      <c r="AK17" s="289">
        <v>4.3574000000000002</v>
      </c>
      <c r="AL17" s="289">
        <v>4.3273999999999999</v>
      </c>
      <c r="AM17" s="289">
        <v>4.4436</v>
      </c>
      <c r="AN17" s="289">
        <v>4.4135</v>
      </c>
      <c r="AO17" s="289">
        <v>4.4935999999999998</v>
      </c>
      <c r="AP17" s="289">
        <v>4.4234999999999998</v>
      </c>
      <c r="AQ17" s="289">
        <v>4.4535</v>
      </c>
      <c r="AR17" s="289">
        <v>4.4631999999999996</v>
      </c>
      <c r="AS17" s="289">
        <v>4.4432999999999998</v>
      </c>
      <c r="AT17" s="289">
        <v>4.5434000000000001</v>
      </c>
      <c r="AU17" s="289">
        <v>4.5433000000000003</v>
      </c>
      <c r="AV17" s="289">
        <v>4.5434000000000001</v>
      </c>
      <c r="AW17" s="289">
        <v>4.4445058169999996</v>
      </c>
      <c r="AX17" s="289">
        <v>4.374537138</v>
      </c>
      <c r="AY17" s="289">
        <v>4.4449937329999996</v>
      </c>
      <c r="AZ17" s="355" t="s">
        <v>1592</v>
      </c>
      <c r="BA17" s="355" t="s">
        <v>1592</v>
      </c>
      <c r="BB17" s="355" t="s">
        <v>1592</v>
      </c>
      <c r="BC17" s="355" t="s">
        <v>1592</v>
      </c>
      <c r="BD17" s="355" t="s">
        <v>1592</v>
      </c>
      <c r="BE17" s="355" t="s">
        <v>1592</v>
      </c>
      <c r="BF17" s="355" t="s">
        <v>1592</v>
      </c>
      <c r="BG17" s="355" t="s">
        <v>1592</v>
      </c>
      <c r="BH17" s="355" t="s">
        <v>1592</v>
      </c>
      <c r="BI17" s="355" t="s">
        <v>1592</v>
      </c>
      <c r="BJ17" s="355" t="s">
        <v>1592</v>
      </c>
      <c r="BK17" s="355" t="s">
        <v>1592</v>
      </c>
      <c r="BL17" s="355" t="s">
        <v>1592</v>
      </c>
      <c r="BM17" s="355" t="s">
        <v>1592</v>
      </c>
      <c r="BN17" s="355" t="s">
        <v>1592</v>
      </c>
      <c r="BO17" s="355" t="s">
        <v>1592</v>
      </c>
      <c r="BP17" s="355" t="s">
        <v>1592</v>
      </c>
      <c r="BQ17" s="355" t="s">
        <v>1592</v>
      </c>
      <c r="BR17" s="355" t="s">
        <v>1592</v>
      </c>
      <c r="BS17" s="355" t="s">
        <v>1592</v>
      </c>
      <c r="BT17" s="355" t="s">
        <v>1592</v>
      </c>
      <c r="BU17" s="355" t="s">
        <v>1592</v>
      </c>
      <c r="BV17" s="355" t="s">
        <v>1592</v>
      </c>
      <c r="BW17" s="195"/>
    </row>
    <row r="18" spans="1:75" ht="11.1" customHeight="1" x14ac:dyDescent="0.2">
      <c r="A18" s="323" t="s">
        <v>844</v>
      </c>
      <c r="B18" s="393" t="s">
        <v>975</v>
      </c>
      <c r="C18" s="289">
        <v>2.8923999999999999</v>
      </c>
      <c r="D18" s="289">
        <v>2.9224000000000001</v>
      </c>
      <c r="E18" s="289">
        <v>2.9523999999999999</v>
      </c>
      <c r="F18" s="289">
        <v>2.9723999999999999</v>
      </c>
      <c r="G18" s="289">
        <v>3.0093000000000001</v>
      </c>
      <c r="H18" s="289">
        <v>3.0369999999999999</v>
      </c>
      <c r="I18" s="289">
        <v>3.0893000000000002</v>
      </c>
      <c r="J18" s="289">
        <v>3.1307</v>
      </c>
      <c r="K18" s="289">
        <v>3.1406999999999998</v>
      </c>
      <c r="L18" s="289">
        <v>3.1206999999999998</v>
      </c>
      <c r="M18" s="289">
        <v>3.0207000000000002</v>
      </c>
      <c r="N18" s="289">
        <v>2.9706999999999999</v>
      </c>
      <c r="O18" s="289">
        <v>3.0124</v>
      </c>
      <c r="P18" s="289">
        <v>2.9923000000000002</v>
      </c>
      <c r="Q18" s="289">
        <v>2.9824000000000002</v>
      </c>
      <c r="R18" s="289">
        <v>2.9424000000000001</v>
      </c>
      <c r="S18" s="289">
        <v>2.8847</v>
      </c>
      <c r="T18" s="289">
        <v>2.8868999999999998</v>
      </c>
      <c r="U18" s="289">
        <v>2.8692000000000002</v>
      </c>
      <c r="V18" s="289">
        <v>2.8605999999999998</v>
      </c>
      <c r="W18" s="289">
        <v>2.9005999999999998</v>
      </c>
      <c r="X18" s="289">
        <v>2.8407</v>
      </c>
      <c r="Y18" s="289">
        <v>2.8706</v>
      </c>
      <c r="Z18" s="289">
        <v>2.8405999999999998</v>
      </c>
      <c r="AA18" s="289">
        <v>2.7624</v>
      </c>
      <c r="AB18" s="289">
        <v>2.7623000000000002</v>
      </c>
      <c r="AC18" s="289">
        <v>2.7923</v>
      </c>
      <c r="AD18" s="289">
        <v>2.8123</v>
      </c>
      <c r="AE18" s="289">
        <v>2.8146</v>
      </c>
      <c r="AF18" s="289">
        <v>2.7968999999999999</v>
      </c>
      <c r="AG18" s="289">
        <v>2.7593999999999999</v>
      </c>
      <c r="AH18" s="289">
        <v>2.7608000000000001</v>
      </c>
      <c r="AI18" s="289">
        <v>2.7707000000000002</v>
      </c>
      <c r="AJ18" s="289">
        <v>2.7707000000000002</v>
      </c>
      <c r="AK18" s="289">
        <v>2.7406999999999999</v>
      </c>
      <c r="AL18" s="289">
        <v>2.7706</v>
      </c>
      <c r="AM18" s="289">
        <v>2.7115</v>
      </c>
      <c r="AN18" s="289">
        <v>2.7214999999999998</v>
      </c>
      <c r="AO18" s="289">
        <v>2.7414999999999998</v>
      </c>
      <c r="AP18" s="289">
        <v>2.7515000000000001</v>
      </c>
      <c r="AQ18" s="289">
        <v>2.7814999999999999</v>
      </c>
      <c r="AR18" s="289">
        <v>2.7913999999999999</v>
      </c>
      <c r="AS18" s="289">
        <v>2.7713999999999999</v>
      </c>
      <c r="AT18" s="289">
        <v>2.7414999999999998</v>
      </c>
      <c r="AU18" s="289">
        <v>2.8414000000000001</v>
      </c>
      <c r="AV18" s="289">
        <v>2.7965</v>
      </c>
      <c r="AW18" s="289">
        <v>2.854720623</v>
      </c>
      <c r="AX18" s="289">
        <v>2.9149914950000002</v>
      </c>
      <c r="AY18" s="289">
        <v>2.8754027240000002</v>
      </c>
      <c r="AZ18" s="355" t="s">
        <v>1592</v>
      </c>
      <c r="BA18" s="355" t="s">
        <v>1592</v>
      </c>
      <c r="BB18" s="355" t="s">
        <v>1592</v>
      </c>
      <c r="BC18" s="355" t="s">
        <v>1592</v>
      </c>
      <c r="BD18" s="355" t="s">
        <v>1592</v>
      </c>
      <c r="BE18" s="355" t="s">
        <v>1592</v>
      </c>
      <c r="BF18" s="355" t="s">
        <v>1592</v>
      </c>
      <c r="BG18" s="355" t="s">
        <v>1592</v>
      </c>
      <c r="BH18" s="355" t="s">
        <v>1592</v>
      </c>
      <c r="BI18" s="355" t="s">
        <v>1592</v>
      </c>
      <c r="BJ18" s="355" t="s">
        <v>1592</v>
      </c>
      <c r="BK18" s="355" t="s">
        <v>1592</v>
      </c>
      <c r="BL18" s="355" t="s">
        <v>1592</v>
      </c>
      <c r="BM18" s="355" t="s">
        <v>1592</v>
      </c>
      <c r="BN18" s="355" t="s">
        <v>1592</v>
      </c>
      <c r="BO18" s="355" t="s">
        <v>1592</v>
      </c>
      <c r="BP18" s="355" t="s">
        <v>1592</v>
      </c>
      <c r="BQ18" s="355" t="s">
        <v>1592</v>
      </c>
      <c r="BR18" s="355" t="s">
        <v>1592</v>
      </c>
      <c r="BS18" s="355" t="s">
        <v>1592</v>
      </c>
      <c r="BT18" s="355" t="s">
        <v>1592</v>
      </c>
      <c r="BU18" s="355" t="s">
        <v>1592</v>
      </c>
      <c r="BV18" s="355" t="s">
        <v>1592</v>
      </c>
      <c r="BW18" s="195"/>
    </row>
    <row r="19" spans="1:75" ht="11.1" customHeight="1" x14ac:dyDescent="0.2">
      <c r="A19" s="323" t="s">
        <v>845</v>
      </c>
      <c r="B19" s="393" t="s">
        <v>976</v>
      </c>
      <c r="C19" s="289">
        <v>1.077</v>
      </c>
      <c r="D19" s="289">
        <v>1.2270000000000001</v>
      </c>
      <c r="E19" s="289">
        <v>1.177</v>
      </c>
      <c r="F19" s="289">
        <v>1.0069999999999999</v>
      </c>
      <c r="G19" s="289">
        <v>0.82699999999999996</v>
      </c>
      <c r="H19" s="289">
        <v>0.747</v>
      </c>
      <c r="I19" s="289">
        <v>0.69699999999999995</v>
      </c>
      <c r="J19" s="289">
        <v>1.2170000000000001</v>
      </c>
      <c r="K19" s="289">
        <v>1.2470000000000001</v>
      </c>
      <c r="L19" s="289">
        <v>1.2569999999999999</v>
      </c>
      <c r="M19" s="289">
        <v>1.2070000000000001</v>
      </c>
      <c r="N19" s="289">
        <v>1.2470000000000001</v>
      </c>
      <c r="O19" s="289">
        <v>1.2270000000000001</v>
      </c>
      <c r="P19" s="289">
        <v>1.2569999999999999</v>
      </c>
      <c r="Q19" s="289">
        <v>1.2370000000000001</v>
      </c>
      <c r="R19" s="289">
        <v>1.2370000000000001</v>
      </c>
      <c r="S19" s="289">
        <v>1.1890000000000001</v>
      </c>
      <c r="T19" s="289">
        <v>1.2470000000000001</v>
      </c>
      <c r="U19" s="289">
        <v>1.2270000000000001</v>
      </c>
      <c r="V19" s="289">
        <v>1.2569999999999999</v>
      </c>
      <c r="W19" s="289">
        <v>1.2569999999999999</v>
      </c>
      <c r="X19" s="289">
        <v>1.2470000000000001</v>
      </c>
      <c r="Y19" s="289">
        <v>1.2869999999999999</v>
      </c>
      <c r="Z19" s="289">
        <v>1.2668999999999999</v>
      </c>
      <c r="AA19" s="289">
        <v>1.117</v>
      </c>
      <c r="AB19" s="289">
        <v>1.2369000000000001</v>
      </c>
      <c r="AC19" s="289">
        <v>1.2370000000000001</v>
      </c>
      <c r="AD19" s="289">
        <v>1.2769999999999999</v>
      </c>
      <c r="AE19" s="289">
        <v>1.2769999999999999</v>
      </c>
      <c r="AF19" s="289">
        <v>1.2969999999999999</v>
      </c>
      <c r="AG19" s="289">
        <v>1.2669999999999999</v>
      </c>
      <c r="AH19" s="289">
        <v>1.0169999999999999</v>
      </c>
      <c r="AI19" s="289">
        <v>0.66700000000000004</v>
      </c>
      <c r="AJ19" s="289">
        <v>1.167</v>
      </c>
      <c r="AK19" s="289">
        <v>1.2769999999999999</v>
      </c>
      <c r="AL19" s="289">
        <v>1.347</v>
      </c>
      <c r="AM19" s="289">
        <v>1.327</v>
      </c>
      <c r="AN19" s="289">
        <v>1.367</v>
      </c>
      <c r="AO19" s="289">
        <v>1.337</v>
      </c>
      <c r="AP19" s="289">
        <v>1.377</v>
      </c>
      <c r="AQ19" s="289">
        <v>1.407</v>
      </c>
      <c r="AR19" s="289">
        <v>1.387</v>
      </c>
      <c r="AS19" s="289">
        <v>1.407</v>
      </c>
      <c r="AT19" s="289">
        <v>1.357</v>
      </c>
      <c r="AU19" s="289">
        <v>1.417</v>
      </c>
      <c r="AV19" s="289">
        <v>1.377</v>
      </c>
      <c r="AW19" s="289">
        <v>1.3769755029999999</v>
      </c>
      <c r="AX19" s="289">
        <v>1.4469659050000001</v>
      </c>
      <c r="AY19" s="289">
        <v>1.3769903809999999</v>
      </c>
      <c r="AZ19" s="355" t="s">
        <v>1592</v>
      </c>
      <c r="BA19" s="355" t="s">
        <v>1592</v>
      </c>
      <c r="BB19" s="355" t="s">
        <v>1592</v>
      </c>
      <c r="BC19" s="355" t="s">
        <v>1592</v>
      </c>
      <c r="BD19" s="355" t="s">
        <v>1592</v>
      </c>
      <c r="BE19" s="355" t="s">
        <v>1592</v>
      </c>
      <c r="BF19" s="355" t="s">
        <v>1592</v>
      </c>
      <c r="BG19" s="355" t="s">
        <v>1592</v>
      </c>
      <c r="BH19" s="355" t="s">
        <v>1592</v>
      </c>
      <c r="BI19" s="355" t="s">
        <v>1592</v>
      </c>
      <c r="BJ19" s="355" t="s">
        <v>1592</v>
      </c>
      <c r="BK19" s="355" t="s">
        <v>1592</v>
      </c>
      <c r="BL19" s="355" t="s">
        <v>1592</v>
      </c>
      <c r="BM19" s="355" t="s">
        <v>1592</v>
      </c>
      <c r="BN19" s="355" t="s">
        <v>1592</v>
      </c>
      <c r="BO19" s="355" t="s">
        <v>1592</v>
      </c>
      <c r="BP19" s="355" t="s">
        <v>1592</v>
      </c>
      <c r="BQ19" s="355" t="s">
        <v>1592</v>
      </c>
      <c r="BR19" s="355" t="s">
        <v>1592</v>
      </c>
      <c r="BS19" s="355" t="s">
        <v>1592</v>
      </c>
      <c r="BT19" s="355" t="s">
        <v>1592</v>
      </c>
      <c r="BU19" s="355" t="s">
        <v>1592</v>
      </c>
      <c r="BV19" s="355" t="s">
        <v>1592</v>
      </c>
      <c r="BW19" s="195"/>
    </row>
    <row r="20" spans="1:75" ht="11.1" customHeight="1" x14ac:dyDescent="0.2">
      <c r="A20" s="323" t="s">
        <v>846</v>
      </c>
      <c r="B20" s="393" t="s">
        <v>977</v>
      </c>
      <c r="C20" s="289">
        <v>1.5669999999999999</v>
      </c>
      <c r="D20" s="289">
        <v>1.5999000000000001</v>
      </c>
      <c r="E20" s="289">
        <v>1.4927999999999999</v>
      </c>
      <c r="F20" s="289">
        <v>1.4781</v>
      </c>
      <c r="G20" s="289">
        <v>1.3244</v>
      </c>
      <c r="H20" s="289">
        <v>1.3468</v>
      </c>
      <c r="I20" s="289">
        <v>1.2948</v>
      </c>
      <c r="J20" s="289">
        <v>1.1803999999999999</v>
      </c>
      <c r="K20" s="289">
        <v>1.2321</v>
      </c>
      <c r="L20" s="289">
        <v>1.266</v>
      </c>
      <c r="M20" s="289">
        <v>1.3261000000000001</v>
      </c>
      <c r="N20" s="289">
        <v>1.3488</v>
      </c>
      <c r="O20" s="289">
        <v>1.4623999999999999</v>
      </c>
      <c r="P20" s="289">
        <v>1.5250999999999999</v>
      </c>
      <c r="Q20" s="289">
        <v>1.5107999999999999</v>
      </c>
      <c r="R20" s="289">
        <v>1.3482000000000001</v>
      </c>
      <c r="S20" s="289">
        <v>1.5482</v>
      </c>
      <c r="T20" s="289">
        <v>1.5383</v>
      </c>
      <c r="U20" s="289">
        <v>1.4182999999999999</v>
      </c>
      <c r="V20" s="289">
        <v>1.4883</v>
      </c>
      <c r="W20" s="289">
        <v>1.5783</v>
      </c>
      <c r="X20" s="289">
        <v>1.5982000000000001</v>
      </c>
      <c r="Y20" s="289">
        <v>1.5383</v>
      </c>
      <c r="Z20" s="289">
        <v>1.6483000000000001</v>
      </c>
      <c r="AA20" s="289">
        <v>1.5771999999999999</v>
      </c>
      <c r="AB20" s="289">
        <v>1.5465</v>
      </c>
      <c r="AC20" s="289">
        <v>1.5754999999999999</v>
      </c>
      <c r="AD20" s="289">
        <v>1.4944999999999999</v>
      </c>
      <c r="AE20" s="289">
        <v>1.5336000000000001</v>
      </c>
      <c r="AF20" s="289">
        <v>1.5327</v>
      </c>
      <c r="AG20" s="289">
        <v>1.5814999999999999</v>
      </c>
      <c r="AH20" s="289">
        <v>1.6406000000000001</v>
      </c>
      <c r="AI20" s="289">
        <v>1.5398000000000001</v>
      </c>
      <c r="AJ20" s="289">
        <v>1.5488</v>
      </c>
      <c r="AK20" s="289">
        <v>1.548</v>
      </c>
      <c r="AL20" s="289">
        <v>1.627</v>
      </c>
      <c r="AM20" s="289">
        <v>1.6045</v>
      </c>
      <c r="AN20" s="289">
        <v>1.6519999999999999</v>
      </c>
      <c r="AO20" s="289">
        <v>1.6694</v>
      </c>
      <c r="AP20" s="289">
        <v>1.6469</v>
      </c>
      <c r="AQ20" s="289">
        <v>1.6843999999999999</v>
      </c>
      <c r="AR20" s="289">
        <v>1.712</v>
      </c>
      <c r="AS20" s="289">
        <v>1.6794</v>
      </c>
      <c r="AT20" s="289">
        <v>1.7568999999999999</v>
      </c>
      <c r="AU20" s="289">
        <v>1.7343999999999999</v>
      </c>
      <c r="AV20" s="289">
        <v>1.6918</v>
      </c>
      <c r="AW20" s="289">
        <v>1.629473486</v>
      </c>
      <c r="AX20" s="289">
        <v>1.636985881</v>
      </c>
      <c r="AY20" s="289">
        <v>1.6153465629999999</v>
      </c>
      <c r="AZ20" s="355" t="s">
        <v>1592</v>
      </c>
      <c r="BA20" s="355" t="s">
        <v>1592</v>
      </c>
      <c r="BB20" s="355" t="s">
        <v>1592</v>
      </c>
      <c r="BC20" s="355" t="s">
        <v>1592</v>
      </c>
      <c r="BD20" s="355" t="s">
        <v>1592</v>
      </c>
      <c r="BE20" s="355" t="s">
        <v>1592</v>
      </c>
      <c r="BF20" s="355" t="s">
        <v>1592</v>
      </c>
      <c r="BG20" s="355" t="s">
        <v>1592</v>
      </c>
      <c r="BH20" s="355" t="s">
        <v>1592</v>
      </c>
      <c r="BI20" s="355" t="s">
        <v>1592</v>
      </c>
      <c r="BJ20" s="355" t="s">
        <v>1592</v>
      </c>
      <c r="BK20" s="355" t="s">
        <v>1592</v>
      </c>
      <c r="BL20" s="355" t="s">
        <v>1592</v>
      </c>
      <c r="BM20" s="355" t="s">
        <v>1592</v>
      </c>
      <c r="BN20" s="355" t="s">
        <v>1592</v>
      </c>
      <c r="BO20" s="355" t="s">
        <v>1592</v>
      </c>
      <c r="BP20" s="355" t="s">
        <v>1592</v>
      </c>
      <c r="BQ20" s="355" t="s">
        <v>1592</v>
      </c>
      <c r="BR20" s="355" t="s">
        <v>1592</v>
      </c>
      <c r="BS20" s="355" t="s">
        <v>1592</v>
      </c>
      <c r="BT20" s="355" t="s">
        <v>1592</v>
      </c>
      <c r="BU20" s="355" t="s">
        <v>1592</v>
      </c>
      <c r="BV20" s="355" t="s">
        <v>1592</v>
      </c>
      <c r="BW20" s="195"/>
    </row>
    <row r="21" spans="1:75" ht="11.1" customHeight="1" x14ac:dyDescent="0.2">
      <c r="A21" s="323" t="s">
        <v>847</v>
      </c>
      <c r="B21" s="393" t="s">
        <v>978</v>
      </c>
      <c r="C21" s="289">
        <v>11.914400000000001</v>
      </c>
      <c r="D21" s="289">
        <v>12.1594</v>
      </c>
      <c r="E21" s="289">
        <v>11.9094</v>
      </c>
      <c r="F21" s="289">
        <v>12.2194</v>
      </c>
      <c r="G21" s="289">
        <v>12.1694</v>
      </c>
      <c r="H21" s="289">
        <v>12.269399999999999</v>
      </c>
      <c r="I21" s="289">
        <v>12.519399999999999</v>
      </c>
      <c r="J21" s="289">
        <v>12.8644</v>
      </c>
      <c r="K21" s="289">
        <v>12.914400000000001</v>
      </c>
      <c r="L21" s="289">
        <v>12.414400000000001</v>
      </c>
      <c r="M21" s="289">
        <v>12.404400000000001</v>
      </c>
      <c r="N21" s="289">
        <v>12.404400000000001</v>
      </c>
      <c r="O21" s="289">
        <v>11.6694</v>
      </c>
      <c r="P21" s="289">
        <v>11.8649</v>
      </c>
      <c r="Q21" s="289">
        <v>12.1197</v>
      </c>
      <c r="R21" s="289">
        <v>12.4696</v>
      </c>
      <c r="S21" s="289">
        <v>11.7697</v>
      </c>
      <c r="T21" s="289">
        <v>11.92</v>
      </c>
      <c r="U21" s="289">
        <v>11.039899999999999</v>
      </c>
      <c r="V21" s="289">
        <v>10.5899</v>
      </c>
      <c r="W21" s="289">
        <v>11.09</v>
      </c>
      <c r="X21" s="289">
        <v>10.9397</v>
      </c>
      <c r="Y21" s="289">
        <v>10.8993</v>
      </c>
      <c r="Z21" s="289">
        <v>10.6496</v>
      </c>
      <c r="AA21" s="289">
        <v>10.801</v>
      </c>
      <c r="AB21" s="289">
        <v>11.0015</v>
      </c>
      <c r="AC21" s="289">
        <v>11.101100000000001</v>
      </c>
      <c r="AD21" s="289">
        <v>11.100899999999999</v>
      </c>
      <c r="AE21" s="289">
        <v>10.9008</v>
      </c>
      <c r="AF21" s="289">
        <v>10.550599999999999</v>
      </c>
      <c r="AG21" s="289">
        <v>10.849299999999999</v>
      </c>
      <c r="AH21" s="289">
        <v>10.978999999999999</v>
      </c>
      <c r="AI21" s="289">
        <v>10.77</v>
      </c>
      <c r="AJ21" s="289">
        <v>10.8497</v>
      </c>
      <c r="AK21" s="289">
        <v>10.8096</v>
      </c>
      <c r="AL21" s="289">
        <v>10.749599999999999</v>
      </c>
      <c r="AM21" s="289">
        <v>10.6347</v>
      </c>
      <c r="AN21" s="289">
        <v>10.633800000000001</v>
      </c>
      <c r="AO21" s="289">
        <v>10.882999999999999</v>
      </c>
      <c r="AP21" s="289">
        <v>10.7098</v>
      </c>
      <c r="AQ21" s="289">
        <v>10.8598</v>
      </c>
      <c r="AR21" s="289">
        <v>11.510300000000001</v>
      </c>
      <c r="AS21" s="289">
        <v>11.0602</v>
      </c>
      <c r="AT21" s="289">
        <v>10.96</v>
      </c>
      <c r="AU21" s="289">
        <v>11.9002</v>
      </c>
      <c r="AV21" s="289">
        <v>11.72</v>
      </c>
      <c r="AW21" s="289">
        <v>11.621104040000001</v>
      </c>
      <c r="AX21" s="289">
        <v>11.86130234</v>
      </c>
      <c r="AY21" s="289">
        <v>11.81083072</v>
      </c>
      <c r="AZ21" s="355" t="s">
        <v>1592</v>
      </c>
      <c r="BA21" s="355" t="s">
        <v>1592</v>
      </c>
      <c r="BB21" s="355" t="s">
        <v>1592</v>
      </c>
      <c r="BC21" s="355" t="s">
        <v>1592</v>
      </c>
      <c r="BD21" s="355" t="s">
        <v>1592</v>
      </c>
      <c r="BE21" s="355" t="s">
        <v>1592</v>
      </c>
      <c r="BF21" s="355" t="s">
        <v>1592</v>
      </c>
      <c r="BG21" s="355" t="s">
        <v>1592</v>
      </c>
      <c r="BH21" s="355" t="s">
        <v>1592</v>
      </c>
      <c r="BI21" s="355" t="s">
        <v>1592</v>
      </c>
      <c r="BJ21" s="355" t="s">
        <v>1592</v>
      </c>
      <c r="BK21" s="355" t="s">
        <v>1592</v>
      </c>
      <c r="BL21" s="355" t="s">
        <v>1592</v>
      </c>
      <c r="BM21" s="355" t="s">
        <v>1592</v>
      </c>
      <c r="BN21" s="355" t="s">
        <v>1592</v>
      </c>
      <c r="BO21" s="355" t="s">
        <v>1592</v>
      </c>
      <c r="BP21" s="355" t="s">
        <v>1592</v>
      </c>
      <c r="BQ21" s="355" t="s">
        <v>1592</v>
      </c>
      <c r="BR21" s="355" t="s">
        <v>1592</v>
      </c>
      <c r="BS21" s="355" t="s">
        <v>1592</v>
      </c>
      <c r="BT21" s="355" t="s">
        <v>1592</v>
      </c>
      <c r="BU21" s="355" t="s">
        <v>1592</v>
      </c>
      <c r="BV21" s="355" t="s">
        <v>1592</v>
      </c>
      <c r="BW21" s="195"/>
    </row>
    <row r="22" spans="1:75" ht="11.1" customHeight="1" x14ac:dyDescent="0.2">
      <c r="A22" s="323" t="s">
        <v>848</v>
      </c>
      <c r="B22" s="393" t="s">
        <v>979</v>
      </c>
      <c r="C22" s="289">
        <v>4.1265000000000001</v>
      </c>
      <c r="D22" s="289">
        <v>4.3164999999999996</v>
      </c>
      <c r="E22" s="289">
        <v>4.2965</v>
      </c>
      <c r="F22" s="289">
        <v>4.4165000000000001</v>
      </c>
      <c r="G22" s="289">
        <v>4.4810999999999996</v>
      </c>
      <c r="H22" s="289">
        <v>4.5557999999999996</v>
      </c>
      <c r="I22" s="289">
        <v>4.4804000000000004</v>
      </c>
      <c r="J22" s="289">
        <v>4.5304000000000002</v>
      </c>
      <c r="K22" s="289">
        <v>4.5704000000000002</v>
      </c>
      <c r="L22" s="289">
        <v>4.6403999999999996</v>
      </c>
      <c r="M22" s="289">
        <v>4.5603999999999996</v>
      </c>
      <c r="N22" s="289">
        <v>4.5204000000000004</v>
      </c>
      <c r="O22" s="289">
        <v>4.5488</v>
      </c>
      <c r="P22" s="289">
        <v>4.5491999999999999</v>
      </c>
      <c r="Q22" s="289">
        <v>4.5690999999999997</v>
      </c>
      <c r="R22" s="289">
        <v>4.4688999999999997</v>
      </c>
      <c r="S22" s="289">
        <v>4.4390000000000001</v>
      </c>
      <c r="T22" s="289">
        <v>4.3792999999999997</v>
      </c>
      <c r="U22" s="289">
        <v>4.3692000000000002</v>
      </c>
      <c r="V22" s="289">
        <v>4.2792000000000003</v>
      </c>
      <c r="W22" s="289">
        <v>4.2892999999999999</v>
      </c>
      <c r="X22" s="289">
        <v>4.3490000000000002</v>
      </c>
      <c r="Y22" s="289">
        <v>4.3891999999999998</v>
      </c>
      <c r="Z22" s="289">
        <v>4.4494999999999996</v>
      </c>
      <c r="AA22" s="289">
        <v>4.5090000000000003</v>
      </c>
      <c r="AB22" s="289">
        <v>4.4896000000000003</v>
      </c>
      <c r="AC22" s="289">
        <v>4.4592999999999998</v>
      </c>
      <c r="AD22" s="289">
        <v>4.4493</v>
      </c>
      <c r="AE22" s="289">
        <v>4.4893000000000001</v>
      </c>
      <c r="AF22" s="289">
        <v>4.4793000000000003</v>
      </c>
      <c r="AG22" s="289">
        <v>4.4683999999999999</v>
      </c>
      <c r="AH22" s="289">
        <v>4.4782999999999999</v>
      </c>
      <c r="AI22" s="289">
        <v>4.5892999999999997</v>
      </c>
      <c r="AJ22" s="289">
        <v>4.6092000000000004</v>
      </c>
      <c r="AK22" s="289">
        <v>4.6093000000000002</v>
      </c>
      <c r="AL22" s="289">
        <v>4.5393999999999997</v>
      </c>
      <c r="AM22" s="289">
        <v>4.4090999999999996</v>
      </c>
      <c r="AN22" s="289">
        <v>4.3990999999999998</v>
      </c>
      <c r="AO22" s="289">
        <v>4.4089999999999998</v>
      </c>
      <c r="AP22" s="289">
        <v>4.4191000000000003</v>
      </c>
      <c r="AQ22" s="289">
        <v>4.5391000000000004</v>
      </c>
      <c r="AR22" s="289">
        <v>4.5095999999999998</v>
      </c>
      <c r="AS22" s="289">
        <v>4.6795</v>
      </c>
      <c r="AT22" s="289">
        <v>4.7192999999999996</v>
      </c>
      <c r="AU22" s="289">
        <v>4.7895000000000003</v>
      </c>
      <c r="AV22" s="289">
        <v>4.7592999999999996</v>
      </c>
      <c r="AW22" s="289">
        <v>4.8195086209999998</v>
      </c>
      <c r="AX22" s="289">
        <v>4.7596689599999999</v>
      </c>
      <c r="AY22" s="289">
        <v>4.7592600909999998</v>
      </c>
      <c r="AZ22" s="355" t="s">
        <v>1592</v>
      </c>
      <c r="BA22" s="355" t="s">
        <v>1592</v>
      </c>
      <c r="BB22" s="355" t="s">
        <v>1592</v>
      </c>
      <c r="BC22" s="355" t="s">
        <v>1592</v>
      </c>
      <c r="BD22" s="355" t="s">
        <v>1592</v>
      </c>
      <c r="BE22" s="355" t="s">
        <v>1592</v>
      </c>
      <c r="BF22" s="355" t="s">
        <v>1592</v>
      </c>
      <c r="BG22" s="355" t="s">
        <v>1592</v>
      </c>
      <c r="BH22" s="355" t="s">
        <v>1592</v>
      </c>
      <c r="BI22" s="355" t="s">
        <v>1592</v>
      </c>
      <c r="BJ22" s="355" t="s">
        <v>1592</v>
      </c>
      <c r="BK22" s="355" t="s">
        <v>1592</v>
      </c>
      <c r="BL22" s="355" t="s">
        <v>1592</v>
      </c>
      <c r="BM22" s="355" t="s">
        <v>1592</v>
      </c>
      <c r="BN22" s="355" t="s">
        <v>1592</v>
      </c>
      <c r="BO22" s="355" t="s">
        <v>1592</v>
      </c>
      <c r="BP22" s="355" t="s">
        <v>1592</v>
      </c>
      <c r="BQ22" s="355" t="s">
        <v>1592</v>
      </c>
      <c r="BR22" s="355" t="s">
        <v>1592</v>
      </c>
      <c r="BS22" s="355" t="s">
        <v>1592</v>
      </c>
      <c r="BT22" s="355" t="s">
        <v>1592</v>
      </c>
      <c r="BU22" s="355" t="s">
        <v>1592</v>
      </c>
      <c r="BV22" s="355" t="s">
        <v>1592</v>
      </c>
      <c r="BW22" s="195"/>
    </row>
    <row r="23" spans="1:75" ht="11.1" customHeight="1" x14ac:dyDescent="0.2">
      <c r="A23" s="323" t="s">
        <v>849</v>
      </c>
      <c r="B23" s="393" t="s">
        <v>980</v>
      </c>
      <c r="C23" s="289">
        <v>0.72889999999999999</v>
      </c>
      <c r="D23" s="289">
        <v>0.74890000000000001</v>
      </c>
      <c r="E23" s="289">
        <v>0.77390000000000003</v>
      </c>
      <c r="F23" s="289">
        <v>0.79890000000000005</v>
      </c>
      <c r="G23" s="289">
        <v>0.76890000000000003</v>
      </c>
      <c r="H23" s="289">
        <v>0.74890000000000001</v>
      </c>
      <c r="I23" s="289">
        <v>0.66890000000000005</v>
      </c>
      <c r="J23" s="289">
        <v>0.74890000000000001</v>
      </c>
      <c r="K23" s="289">
        <v>0.71889999999999998</v>
      </c>
      <c r="L23" s="289">
        <v>0.76890000000000003</v>
      </c>
      <c r="M23" s="289">
        <v>0.71889999999999998</v>
      </c>
      <c r="N23" s="289">
        <v>0.71889999999999998</v>
      </c>
      <c r="O23" s="289">
        <v>0.78890000000000005</v>
      </c>
      <c r="P23" s="289">
        <v>0.73919999999999997</v>
      </c>
      <c r="Q23" s="289">
        <v>0.76910000000000001</v>
      </c>
      <c r="R23" s="289">
        <v>0.80900000000000005</v>
      </c>
      <c r="S23" s="289">
        <v>0.82909999999999995</v>
      </c>
      <c r="T23" s="289">
        <v>0.82920000000000005</v>
      </c>
      <c r="U23" s="289">
        <v>0.85919999999999996</v>
      </c>
      <c r="V23" s="289">
        <v>0.82920000000000005</v>
      </c>
      <c r="W23" s="289">
        <v>0.80420000000000003</v>
      </c>
      <c r="X23" s="289">
        <v>0.80410000000000004</v>
      </c>
      <c r="Y23" s="289">
        <v>0.81920000000000004</v>
      </c>
      <c r="Z23" s="289">
        <v>0.82930000000000004</v>
      </c>
      <c r="AA23" s="289">
        <v>0.83909999999999996</v>
      </c>
      <c r="AB23" s="289">
        <v>0.87439999999999996</v>
      </c>
      <c r="AC23" s="289">
        <v>0.87419999999999998</v>
      </c>
      <c r="AD23" s="289">
        <v>0.88919999999999999</v>
      </c>
      <c r="AE23" s="289">
        <v>0.90920000000000001</v>
      </c>
      <c r="AF23" s="289">
        <v>0.8992</v>
      </c>
      <c r="AG23" s="289">
        <v>0.90880000000000005</v>
      </c>
      <c r="AH23" s="289">
        <v>0.92869999999999997</v>
      </c>
      <c r="AI23" s="289">
        <v>0.93920000000000003</v>
      </c>
      <c r="AJ23" s="289">
        <v>0.94920000000000004</v>
      </c>
      <c r="AK23" s="289">
        <v>0.88919999999999999</v>
      </c>
      <c r="AL23" s="289">
        <v>0.92930000000000001</v>
      </c>
      <c r="AM23" s="289">
        <v>0.96909999999999996</v>
      </c>
      <c r="AN23" s="289">
        <v>0.97909999999999997</v>
      </c>
      <c r="AO23" s="289">
        <v>0.98899999999999999</v>
      </c>
      <c r="AP23" s="289">
        <v>0.99909999999999999</v>
      </c>
      <c r="AQ23" s="289">
        <v>1.0091000000000001</v>
      </c>
      <c r="AR23" s="289">
        <v>1.0193000000000001</v>
      </c>
      <c r="AS23" s="289">
        <v>1.0193000000000001</v>
      </c>
      <c r="AT23" s="289">
        <v>1.0342</v>
      </c>
      <c r="AU23" s="289">
        <v>1.0392999999999999</v>
      </c>
      <c r="AV23" s="289">
        <v>1.0442</v>
      </c>
      <c r="AW23" s="289">
        <v>1.044289899</v>
      </c>
      <c r="AX23" s="289">
        <v>0.94437693300000003</v>
      </c>
      <c r="AY23" s="289">
        <v>0.84415499299999996</v>
      </c>
      <c r="AZ23" s="355" t="s">
        <v>1592</v>
      </c>
      <c r="BA23" s="355" t="s">
        <v>1592</v>
      </c>
      <c r="BB23" s="355" t="s">
        <v>1592</v>
      </c>
      <c r="BC23" s="355" t="s">
        <v>1592</v>
      </c>
      <c r="BD23" s="355" t="s">
        <v>1592</v>
      </c>
      <c r="BE23" s="355" t="s">
        <v>1592</v>
      </c>
      <c r="BF23" s="355" t="s">
        <v>1592</v>
      </c>
      <c r="BG23" s="355" t="s">
        <v>1592</v>
      </c>
      <c r="BH23" s="355" t="s">
        <v>1592</v>
      </c>
      <c r="BI23" s="355" t="s">
        <v>1592</v>
      </c>
      <c r="BJ23" s="355" t="s">
        <v>1592</v>
      </c>
      <c r="BK23" s="355" t="s">
        <v>1592</v>
      </c>
      <c r="BL23" s="355" t="s">
        <v>1592</v>
      </c>
      <c r="BM23" s="355" t="s">
        <v>1592</v>
      </c>
      <c r="BN23" s="355" t="s">
        <v>1592</v>
      </c>
      <c r="BO23" s="355" t="s">
        <v>1592</v>
      </c>
      <c r="BP23" s="355" t="s">
        <v>1592</v>
      </c>
      <c r="BQ23" s="355" t="s">
        <v>1592</v>
      </c>
      <c r="BR23" s="355" t="s">
        <v>1592</v>
      </c>
      <c r="BS23" s="355" t="s">
        <v>1592</v>
      </c>
      <c r="BT23" s="355" t="s">
        <v>1592</v>
      </c>
      <c r="BU23" s="355" t="s">
        <v>1592</v>
      </c>
      <c r="BV23" s="355" t="s">
        <v>1592</v>
      </c>
      <c r="BW23" s="195"/>
    </row>
    <row r="24" spans="1:75" ht="11.1" customHeight="1" x14ac:dyDescent="0.2">
      <c r="A24" s="323"/>
      <c r="B24" s="39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355"/>
      <c r="BA24" s="355"/>
      <c r="BB24" s="355"/>
      <c r="BC24" s="355"/>
      <c r="BD24" s="355"/>
      <c r="BE24" s="355"/>
      <c r="BF24" s="355"/>
      <c r="BG24" s="355"/>
      <c r="BH24" s="355"/>
      <c r="BI24" s="355"/>
      <c r="BJ24" s="355"/>
      <c r="BK24" s="355"/>
      <c r="BL24" s="355"/>
      <c r="BM24" s="355"/>
      <c r="BN24" s="355"/>
      <c r="BO24" s="355"/>
      <c r="BP24" s="355"/>
      <c r="BQ24" s="355"/>
      <c r="BR24" s="355"/>
      <c r="BS24" s="355"/>
      <c r="BT24" s="355"/>
      <c r="BU24" s="355"/>
      <c r="BV24" s="355"/>
    </row>
    <row r="25" spans="1:75" s="272" customFormat="1" ht="11.1" customHeight="1" x14ac:dyDescent="0.2">
      <c r="A25" s="395" t="s">
        <v>835</v>
      </c>
      <c r="B25" s="392" t="s">
        <v>850</v>
      </c>
      <c r="C25" s="105">
        <v>45.057699999999997</v>
      </c>
      <c r="D25" s="105">
        <v>45.778599999999997</v>
      </c>
      <c r="E25" s="105">
        <v>45.2911</v>
      </c>
      <c r="F25" s="105">
        <v>44.694400000000002</v>
      </c>
      <c r="G25" s="105">
        <v>44.834200000000003</v>
      </c>
      <c r="H25" s="105">
        <v>45.301600000000001</v>
      </c>
      <c r="I25" s="105">
        <v>45.757599999999996</v>
      </c>
      <c r="J25" s="105">
        <v>45.824100000000001</v>
      </c>
      <c r="K25" s="105">
        <v>46.066800000000001</v>
      </c>
      <c r="L25" s="105">
        <v>45.785899999999998</v>
      </c>
      <c r="M25" s="105">
        <v>46.002899999999997</v>
      </c>
      <c r="N25" s="105">
        <v>45.975299999999997</v>
      </c>
      <c r="O25" s="105">
        <v>45.3797</v>
      </c>
      <c r="P25" s="105">
        <v>45.805100000000003</v>
      </c>
      <c r="Q25" s="105">
        <v>45.668900000000001</v>
      </c>
      <c r="R25" s="105">
        <v>45.427</v>
      </c>
      <c r="S25" s="105">
        <v>44.597099999999998</v>
      </c>
      <c r="T25" s="105">
        <v>44.700800000000001</v>
      </c>
      <c r="U25" s="105">
        <v>43.510800000000003</v>
      </c>
      <c r="V25" s="105">
        <v>42.997199999999999</v>
      </c>
      <c r="W25" s="105">
        <v>43.8917</v>
      </c>
      <c r="X25" s="105">
        <v>43.9833</v>
      </c>
      <c r="Y25" s="105">
        <v>43.9283</v>
      </c>
      <c r="Z25" s="105">
        <v>43.892099999999999</v>
      </c>
      <c r="AA25" s="105">
        <v>43.8279</v>
      </c>
      <c r="AB25" s="105">
        <v>43.776699999999998</v>
      </c>
      <c r="AC25" s="105">
        <v>43.923699999999997</v>
      </c>
      <c r="AD25" s="105">
        <v>43.6205</v>
      </c>
      <c r="AE25" s="105">
        <v>43.159700000000001</v>
      </c>
      <c r="AF25" s="105">
        <v>42.735900000000001</v>
      </c>
      <c r="AG25" s="105">
        <v>43.1601</v>
      </c>
      <c r="AH25" s="105">
        <v>43.052799999999998</v>
      </c>
      <c r="AI25" s="105">
        <v>42.824399999999997</v>
      </c>
      <c r="AJ25" s="105">
        <v>42.724400000000003</v>
      </c>
      <c r="AK25" s="105">
        <v>42.835099999999997</v>
      </c>
      <c r="AL25" s="105">
        <v>42.753799999999998</v>
      </c>
      <c r="AM25" s="105">
        <v>42.582999999999998</v>
      </c>
      <c r="AN25" s="105">
        <v>42.919400000000003</v>
      </c>
      <c r="AO25" s="105">
        <v>43.270800000000001</v>
      </c>
      <c r="AP25" s="105">
        <v>42.980699999999999</v>
      </c>
      <c r="AQ25" s="105">
        <v>43.296999999999997</v>
      </c>
      <c r="AR25" s="105">
        <v>44.162700000000001</v>
      </c>
      <c r="AS25" s="105">
        <v>43.837800000000001</v>
      </c>
      <c r="AT25" s="105">
        <v>43.979100000000003</v>
      </c>
      <c r="AU25" s="105">
        <v>45.146099999999997</v>
      </c>
      <c r="AV25" s="105">
        <v>44.8645</v>
      </c>
      <c r="AW25" s="105">
        <v>44.767997020000003</v>
      </c>
      <c r="AX25" s="105">
        <v>44.64322301</v>
      </c>
      <c r="AY25" s="105">
        <v>44.270653660000001</v>
      </c>
      <c r="AZ25" s="388">
        <v>44.322201300000003</v>
      </c>
      <c r="BA25" s="388">
        <v>44.837083730000003</v>
      </c>
      <c r="BB25" s="388">
        <v>44.90116227</v>
      </c>
      <c r="BC25" s="388">
        <v>44.835316450000001</v>
      </c>
      <c r="BD25" s="388">
        <v>44.97035477</v>
      </c>
      <c r="BE25" s="388">
        <v>44.899935149999997</v>
      </c>
      <c r="BF25" s="388">
        <v>44.894971159999997</v>
      </c>
      <c r="BG25" s="388">
        <v>44.836500100000002</v>
      </c>
      <c r="BH25" s="388">
        <v>44.976629029999998</v>
      </c>
      <c r="BI25" s="388">
        <v>44.880981079999998</v>
      </c>
      <c r="BJ25" s="388">
        <v>44.899157379999998</v>
      </c>
      <c r="BK25" s="388">
        <v>44.984588539999997</v>
      </c>
      <c r="BL25" s="388">
        <v>44.996186639999998</v>
      </c>
      <c r="BM25" s="388">
        <v>45.111192129999999</v>
      </c>
      <c r="BN25" s="388">
        <v>45.12183048</v>
      </c>
      <c r="BO25" s="388">
        <v>44.861917300000002</v>
      </c>
      <c r="BP25" s="388">
        <v>45.164003870000002</v>
      </c>
      <c r="BQ25" s="388">
        <v>45.064437230000003</v>
      </c>
      <c r="BR25" s="388">
        <v>44.948077240000003</v>
      </c>
      <c r="BS25" s="388">
        <v>44.993611889999997</v>
      </c>
      <c r="BT25" s="388">
        <v>45.132675329999998</v>
      </c>
      <c r="BU25" s="388">
        <v>45.078344110000003</v>
      </c>
      <c r="BV25" s="388">
        <v>45.076643089999997</v>
      </c>
      <c r="BW25" s="398"/>
    </row>
    <row r="26" spans="1:75" s="272" customFormat="1" ht="11.1" customHeight="1" x14ac:dyDescent="0.2">
      <c r="A26" s="395" t="s">
        <v>851</v>
      </c>
      <c r="B26" s="408" t="s">
        <v>966</v>
      </c>
      <c r="C26" s="105">
        <v>26.899699999999999</v>
      </c>
      <c r="D26" s="105">
        <v>27.5076</v>
      </c>
      <c r="E26" s="105">
        <v>27.1005</v>
      </c>
      <c r="F26" s="105">
        <v>27.665800000000001</v>
      </c>
      <c r="G26" s="105">
        <v>27.563600000000001</v>
      </c>
      <c r="H26" s="105">
        <v>27.868400000000001</v>
      </c>
      <c r="I26" s="105">
        <v>28.1433</v>
      </c>
      <c r="J26" s="105">
        <v>28.455300000000001</v>
      </c>
      <c r="K26" s="105">
        <v>28.657</v>
      </c>
      <c r="L26" s="105">
        <v>28.245899999999999</v>
      </c>
      <c r="M26" s="105">
        <v>27.951000000000001</v>
      </c>
      <c r="N26" s="105">
        <v>27.863700000000001</v>
      </c>
      <c r="O26" s="105">
        <v>27.276900000000001</v>
      </c>
      <c r="P26" s="105">
        <v>27.529699999999998</v>
      </c>
      <c r="Q26" s="105">
        <v>27.704899999999999</v>
      </c>
      <c r="R26" s="105">
        <v>27.566700000000001</v>
      </c>
      <c r="S26" s="105">
        <v>26.963699999999999</v>
      </c>
      <c r="T26" s="105">
        <v>27.0261</v>
      </c>
      <c r="U26" s="105">
        <v>26.093</v>
      </c>
      <c r="V26" s="105">
        <v>25.658899999999999</v>
      </c>
      <c r="W26" s="105">
        <v>26.293700000000001</v>
      </c>
      <c r="X26" s="105">
        <v>26.2029</v>
      </c>
      <c r="Y26" s="105">
        <v>26.1523</v>
      </c>
      <c r="Z26" s="105">
        <v>26.1023</v>
      </c>
      <c r="AA26" s="105">
        <v>26.117100000000001</v>
      </c>
      <c r="AB26" s="105">
        <v>26.247</v>
      </c>
      <c r="AC26" s="105">
        <v>26.485399999999998</v>
      </c>
      <c r="AD26" s="105">
        <v>26.394100000000002</v>
      </c>
      <c r="AE26" s="105">
        <v>26.2653</v>
      </c>
      <c r="AF26" s="105">
        <v>25.846399999999999</v>
      </c>
      <c r="AG26" s="105">
        <v>26.2561</v>
      </c>
      <c r="AH26" s="105">
        <v>26.386199999999999</v>
      </c>
      <c r="AI26" s="105">
        <v>26.0365</v>
      </c>
      <c r="AJ26" s="105">
        <v>26.095099999999999</v>
      </c>
      <c r="AK26" s="105">
        <v>25.9892</v>
      </c>
      <c r="AL26" s="105">
        <v>25.982099999999999</v>
      </c>
      <c r="AM26" s="105">
        <v>25.761199999999999</v>
      </c>
      <c r="AN26" s="105">
        <v>25.777000000000001</v>
      </c>
      <c r="AO26" s="105">
        <v>26.153300000000002</v>
      </c>
      <c r="AP26" s="105">
        <v>25.8919</v>
      </c>
      <c r="AQ26" s="105">
        <v>26.273900000000001</v>
      </c>
      <c r="AR26" s="105">
        <v>26.951599999999999</v>
      </c>
      <c r="AS26" s="105">
        <v>26.598500000000001</v>
      </c>
      <c r="AT26" s="105">
        <v>26.6953</v>
      </c>
      <c r="AU26" s="105">
        <v>27.802499999999998</v>
      </c>
      <c r="AV26" s="105">
        <v>27.5243</v>
      </c>
      <c r="AW26" s="105">
        <v>27.382263330000001</v>
      </c>
      <c r="AX26" s="105">
        <v>27.57099766</v>
      </c>
      <c r="AY26" s="105">
        <v>27.510858720000002</v>
      </c>
      <c r="AZ26" s="388">
        <v>27.328446230000001</v>
      </c>
      <c r="BA26" s="388">
        <v>27.480325780000001</v>
      </c>
      <c r="BB26" s="388">
        <v>27.492690419999999</v>
      </c>
      <c r="BC26" s="388">
        <v>27.53991736</v>
      </c>
      <c r="BD26" s="388">
        <v>27.648786520000002</v>
      </c>
      <c r="BE26" s="388">
        <v>27.67623261</v>
      </c>
      <c r="BF26" s="388">
        <v>27.673751370000002</v>
      </c>
      <c r="BG26" s="388">
        <v>27.62127589</v>
      </c>
      <c r="BH26" s="388">
        <v>27.618202650000001</v>
      </c>
      <c r="BI26" s="388">
        <v>27.51591676</v>
      </c>
      <c r="BJ26" s="388">
        <v>27.534676269999999</v>
      </c>
      <c r="BK26" s="388">
        <v>27.65536067</v>
      </c>
      <c r="BL26" s="388">
        <v>27.653104370000001</v>
      </c>
      <c r="BM26" s="388">
        <v>27.77001409</v>
      </c>
      <c r="BN26" s="388">
        <v>27.837402910000002</v>
      </c>
      <c r="BO26" s="388">
        <v>27.834661839999999</v>
      </c>
      <c r="BP26" s="388">
        <v>27.97253474</v>
      </c>
      <c r="BQ26" s="388">
        <v>27.969920819999999</v>
      </c>
      <c r="BR26" s="388">
        <v>27.987451499999999</v>
      </c>
      <c r="BS26" s="388">
        <v>27.904999700000001</v>
      </c>
      <c r="BT26" s="388">
        <v>27.9019558</v>
      </c>
      <c r="BU26" s="388">
        <v>27.839698380000002</v>
      </c>
      <c r="BV26" s="388">
        <v>27.837483020000001</v>
      </c>
      <c r="BW26" s="398"/>
    </row>
    <row r="27" spans="1:75" s="272" customFormat="1" ht="11.1" customHeight="1" x14ac:dyDescent="0.2">
      <c r="A27" s="395" t="s">
        <v>852</v>
      </c>
      <c r="B27" s="409" t="s">
        <v>967</v>
      </c>
      <c r="C27" s="105">
        <v>18.158000000000001</v>
      </c>
      <c r="D27" s="105">
        <v>18.271000000000001</v>
      </c>
      <c r="E27" s="105">
        <v>18.1906</v>
      </c>
      <c r="F27" s="105">
        <v>17.028600000000001</v>
      </c>
      <c r="G27" s="105">
        <v>17.270600000000002</v>
      </c>
      <c r="H27" s="105">
        <v>17.433199999999999</v>
      </c>
      <c r="I27" s="105">
        <v>17.6143</v>
      </c>
      <c r="J27" s="105">
        <v>17.3688</v>
      </c>
      <c r="K27" s="105">
        <v>17.409800000000001</v>
      </c>
      <c r="L27" s="105">
        <v>17.54</v>
      </c>
      <c r="M27" s="105">
        <v>18.0519</v>
      </c>
      <c r="N27" s="105">
        <v>18.111599999999999</v>
      </c>
      <c r="O27" s="105">
        <v>18.102799999999998</v>
      </c>
      <c r="P27" s="105">
        <v>18.275400000000001</v>
      </c>
      <c r="Q27" s="105">
        <v>17.963999999999999</v>
      </c>
      <c r="R27" s="105">
        <v>17.860299999999999</v>
      </c>
      <c r="S27" s="105">
        <v>17.633400000000002</v>
      </c>
      <c r="T27" s="105">
        <v>17.674700000000001</v>
      </c>
      <c r="U27" s="105">
        <v>17.4178</v>
      </c>
      <c r="V27" s="105">
        <v>17.3383</v>
      </c>
      <c r="W27" s="105">
        <v>17.597999999999999</v>
      </c>
      <c r="X27" s="105">
        <v>17.7804</v>
      </c>
      <c r="Y27" s="105">
        <v>17.776</v>
      </c>
      <c r="Z27" s="105">
        <v>17.7898</v>
      </c>
      <c r="AA27" s="105">
        <v>17.710799999999999</v>
      </c>
      <c r="AB27" s="105">
        <v>17.529699999999998</v>
      </c>
      <c r="AC27" s="105">
        <v>17.438300000000002</v>
      </c>
      <c r="AD27" s="105">
        <v>17.226400000000002</v>
      </c>
      <c r="AE27" s="105">
        <v>16.894400000000001</v>
      </c>
      <c r="AF27" s="105">
        <v>16.889500000000002</v>
      </c>
      <c r="AG27" s="105">
        <v>16.904</v>
      </c>
      <c r="AH27" s="105">
        <v>16.666599999999999</v>
      </c>
      <c r="AI27" s="105">
        <v>16.7879</v>
      </c>
      <c r="AJ27" s="105">
        <v>16.629300000000001</v>
      </c>
      <c r="AK27" s="105">
        <v>16.8459</v>
      </c>
      <c r="AL27" s="105">
        <v>16.771699999999999</v>
      </c>
      <c r="AM27" s="105">
        <v>16.8218</v>
      </c>
      <c r="AN27" s="105">
        <v>17.142399999999999</v>
      </c>
      <c r="AO27" s="105">
        <v>17.1175</v>
      </c>
      <c r="AP27" s="105">
        <v>17.088799999999999</v>
      </c>
      <c r="AQ27" s="105">
        <v>17.023099999999999</v>
      </c>
      <c r="AR27" s="105">
        <v>17.211099999999998</v>
      </c>
      <c r="AS27" s="105">
        <v>17.2393</v>
      </c>
      <c r="AT27" s="105">
        <v>17.283799999999999</v>
      </c>
      <c r="AU27" s="105">
        <v>17.343599999999999</v>
      </c>
      <c r="AV27" s="105">
        <v>17.340199999999999</v>
      </c>
      <c r="AW27" s="105">
        <v>17.385733699999999</v>
      </c>
      <c r="AX27" s="105">
        <v>17.07222535</v>
      </c>
      <c r="AY27" s="105">
        <v>16.759794939999999</v>
      </c>
      <c r="AZ27" s="388">
        <v>16.993755069999999</v>
      </c>
      <c r="BA27" s="388">
        <v>17.356757949999999</v>
      </c>
      <c r="BB27" s="388">
        <v>17.408471850000002</v>
      </c>
      <c r="BC27" s="388">
        <v>17.29539909</v>
      </c>
      <c r="BD27" s="388">
        <v>17.321568249999999</v>
      </c>
      <c r="BE27" s="388">
        <v>17.223702540000001</v>
      </c>
      <c r="BF27" s="388">
        <v>17.221219779999998</v>
      </c>
      <c r="BG27" s="388">
        <v>17.215224209999999</v>
      </c>
      <c r="BH27" s="388">
        <v>17.358426380000001</v>
      </c>
      <c r="BI27" s="388">
        <v>17.365064319999998</v>
      </c>
      <c r="BJ27" s="388">
        <v>17.364481099999999</v>
      </c>
      <c r="BK27" s="388">
        <v>17.32922787</v>
      </c>
      <c r="BL27" s="388">
        <v>17.34308227</v>
      </c>
      <c r="BM27" s="388">
        <v>17.341178039999999</v>
      </c>
      <c r="BN27" s="388">
        <v>17.284427560000001</v>
      </c>
      <c r="BO27" s="388">
        <v>17.027255459999999</v>
      </c>
      <c r="BP27" s="388">
        <v>17.191469130000002</v>
      </c>
      <c r="BQ27" s="388">
        <v>17.094516410000001</v>
      </c>
      <c r="BR27" s="388">
        <v>16.960625740000001</v>
      </c>
      <c r="BS27" s="388">
        <v>17.088612189999999</v>
      </c>
      <c r="BT27" s="388">
        <v>17.230719529999998</v>
      </c>
      <c r="BU27" s="388">
        <v>17.238645730000002</v>
      </c>
      <c r="BV27" s="388">
        <v>17.239160070000001</v>
      </c>
      <c r="BW27" s="398"/>
    </row>
    <row r="28" spans="1:75" ht="11.1" customHeight="1" x14ac:dyDescent="0.2">
      <c r="A28" s="323" t="s">
        <v>853</v>
      </c>
      <c r="B28" s="410" t="s">
        <v>202</v>
      </c>
      <c r="C28" s="289">
        <v>0.70350000000000001</v>
      </c>
      <c r="D28" s="289">
        <v>0.68679999999999997</v>
      </c>
      <c r="E28" s="289">
        <v>0.69910000000000005</v>
      </c>
      <c r="F28" s="289">
        <v>0.69579999999999997</v>
      </c>
      <c r="G28" s="289">
        <v>0.68259999999999998</v>
      </c>
      <c r="H28" s="289">
        <v>0.6351</v>
      </c>
      <c r="I28" s="289">
        <v>0.66169999999999995</v>
      </c>
      <c r="J28" s="289">
        <v>0.64370000000000005</v>
      </c>
      <c r="K28" s="289">
        <v>0.65669999999999995</v>
      </c>
      <c r="L28" s="289">
        <v>0.66649999999999998</v>
      </c>
      <c r="M28" s="289">
        <v>0.66949999999999998</v>
      </c>
      <c r="N28" s="289">
        <v>0.67069999999999996</v>
      </c>
      <c r="O28" s="289">
        <v>0.65469999999999995</v>
      </c>
      <c r="P28" s="289">
        <v>0.65080000000000005</v>
      </c>
      <c r="Q28" s="289">
        <v>0.63480000000000003</v>
      </c>
      <c r="R28" s="289">
        <v>0.62870000000000004</v>
      </c>
      <c r="S28" s="289">
        <v>0.61480000000000001</v>
      </c>
      <c r="T28" s="289">
        <v>0.61280000000000001</v>
      </c>
      <c r="U28" s="289">
        <v>0.62380000000000002</v>
      </c>
      <c r="V28" s="289">
        <v>0.62280000000000002</v>
      </c>
      <c r="W28" s="289">
        <v>0.60980000000000001</v>
      </c>
      <c r="X28" s="289">
        <v>0.60570000000000002</v>
      </c>
      <c r="Y28" s="289">
        <v>0.61180000000000001</v>
      </c>
      <c r="Z28" s="289">
        <v>0.6069</v>
      </c>
      <c r="AA28" s="289">
        <v>0.60070000000000001</v>
      </c>
      <c r="AB28" s="289">
        <v>0.6008</v>
      </c>
      <c r="AC28" s="289">
        <v>0.60770000000000002</v>
      </c>
      <c r="AD28" s="289">
        <v>0.60670000000000002</v>
      </c>
      <c r="AE28" s="289">
        <v>0.57230000000000003</v>
      </c>
      <c r="AF28" s="289">
        <v>0.60060000000000002</v>
      </c>
      <c r="AG28" s="289">
        <v>0.60040000000000004</v>
      </c>
      <c r="AH28" s="289">
        <v>0.58330000000000004</v>
      </c>
      <c r="AI28" s="289">
        <v>0.58499999999999996</v>
      </c>
      <c r="AJ28" s="289">
        <v>0.59409999999999996</v>
      </c>
      <c r="AK28" s="289">
        <v>0.60009999999999997</v>
      </c>
      <c r="AL28" s="289">
        <v>0.61170000000000002</v>
      </c>
      <c r="AM28" s="289">
        <v>0.55189999999999995</v>
      </c>
      <c r="AN28" s="289">
        <v>0.58660000000000001</v>
      </c>
      <c r="AO28" s="289">
        <v>0.58260000000000001</v>
      </c>
      <c r="AP28" s="289">
        <v>0.56859999999999999</v>
      </c>
      <c r="AQ28" s="289">
        <v>0.57520000000000004</v>
      </c>
      <c r="AR28" s="289">
        <v>0.57179999999999997</v>
      </c>
      <c r="AS28" s="289">
        <v>0.56769999999999998</v>
      </c>
      <c r="AT28" s="289">
        <v>0.56499999999999995</v>
      </c>
      <c r="AU28" s="289">
        <v>0.56130000000000002</v>
      </c>
      <c r="AV28" s="289">
        <v>0.55820000000000003</v>
      </c>
      <c r="AW28" s="289">
        <v>0.55635065900000003</v>
      </c>
      <c r="AX28" s="289">
        <v>0.55363950399999995</v>
      </c>
      <c r="AY28" s="289">
        <v>0.55082579099999995</v>
      </c>
      <c r="AZ28" s="355">
        <v>0.54834572299999995</v>
      </c>
      <c r="BA28" s="355">
        <v>0.54566356599999999</v>
      </c>
      <c r="BB28" s="355">
        <v>0.54316538199999997</v>
      </c>
      <c r="BC28" s="355">
        <v>0.54074281599999996</v>
      </c>
      <c r="BD28" s="355">
        <v>0.53832040000000003</v>
      </c>
      <c r="BE28" s="355">
        <v>0.53585726199999995</v>
      </c>
      <c r="BF28" s="355">
        <v>0.53343557100000005</v>
      </c>
      <c r="BG28" s="355">
        <v>0.53104649100000001</v>
      </c>
      <c r="BH28" s="355">
        <v>0.52863458299999999</v>
      </c>
      <c r="BI28" s="355">
        <v>0.52634817099999998</v>
      </c>
      <c r="BJ28" s="355">
        <v>0.52408644500000001</v>
      </c>
      <c r="BK28" s="355">
        <v>0.55086226400000005</v>
      </c>
      <c r="BL28" s="355">
        <v>0.54841069200000003</v>
      </c>
      <c r="BM28" s="355">
        <v>0.54573163000000002</v>
      </c>
      <c r="BN28" s="355">
        <v>0.54323534900000003</v>
      </c>
      <c r="BO28" s="355">
        <v>0.54081627700000001</v>
      </c>
      <c r="BP28" s="355">
        <v>0.53839167300000002</v>
      </c>
      <c r="BQ28" s="355">
        <v>0.53591350599999998</v>
      </c>
      <c r="BR28" s="355">
        <v>0.53349131100000002</v>
      </c>
      <c r="BS28" s="355">
        <v>0.53110411499999999</v>
      </c>
      <c r="BT28" s="355">
        <v>0.52869524999999995</v>
      </c>
      <c r="BU28" s="355">
        <v>0.526411721</v>
      </c>
      <c r="BV28" s="355">
        <v>0.52415221999999995</v>
      </c>
      <c r="BW28" s="195"/>
    </row>
    <row r="29" spans="1:75" ht="11.1" customHeight="1" x14ac:dyDescent="0.2">
      <c r="A29" s="323" t="s">
        <v>854</v>
      </c>
      <c r="B29" s="410" t="s">
        <v>855</v>
      </c>
      <c r="C29" s="289">
        <v>0.17430000000000001</v>
      </c>
      <c r="D29" s="289">
        <v>0.1943</v>
      </c>
      <c r="E29" s="289">
        <v>0.21129999999999999</v>
      </c>
      <c r="F29" s="289">
        <v>0.20319999999999999</v>
      </c>
      <c r="G29" s="289">
        <v>0.1802</v>
      </c>
      <c r="H29" s="289">
        <v>0.2152</v>
      </c>
      <c r="I29" s="289">
        <v>0.2152</v>
      </c>
      <c r="J29" s="289">
        <v>0.21310000000000001</v>
      </c>
      <c r="K29" s="289">
        <v>0.21709999999999999</v>
      </c>
      <c r="L29" s="289">
        <v>0.21410000000000001</v>
      </c>
      <c r="M29" s="289">
        <v>0.1671</v>
      </c>
      <c r="N29" s="289">
        <v>0.21299999999999999</v>
      </c>
      <c r="O29" s="289">
        <v>0.15</v>
      </c>
      <c r="P29" s="289">
        <v>0.18010000000000001</v>
      </c>
      <c r="Q29" s="289">
        <v>0.20910000000000001</v>
      </c>
      <c r="R29" s="289">
        <v>0.20100000000000001</v>
      </c>
      <c r="S29" s="289">
        <v>0.20899999999999999</v>
      </c>
      <c r="T29" s="289">
        <v>0.215</v>
      </c>
      <c r="U29" s="289">
        <v>0.13100000000000001</v>
      </c>
      <c r="V29" s="289">
        <v>0.2029</v>
      </c>
      <c r="W29" s="289">
        <v>0.21199999999999999</v>
      </c>
      <c r="X29" s="289">
        <v>0.215</v>
      </c>
      <c r="Y29" s="289">
        <v>0.21299999999999999</v>
      </c>
      <c r="Z29" s="289">
        <v>0.17810000000000001</v>
      </c>
      <c r="AA29" s="289">
        <v>0.21</v>
      </c>
      <c r="AB29" s="289">
        <v>0.16109999999999999</v>
      </c>
      <c r="AC29" s="289">
        <v>0.17100000000000001</v>
      </c>
      <c r="AD29" s="289">
        <v>0.20100000000000001</v>
      </c>
      <c r="AE29" s="289">
        <v>0.19800000000000001</v>
      </c>
      <c r="AF29" s="289">
        <v>0.191</v>
      </c>
      <c r="AG29" s="289">
        <v>0.18990000000000001</v>
      </c>
      <c r="AH29" s="289">
        <v>0.1658</v>
      </c>
      <c r="AI29" s="289">
        <v>0.16900000000000001</v>
      </c>
      <c r="AJ29" s="289">
        <v>0.189</v>
      </c>
      <c r="AK29" s="289">
        <v>0.19700000000000001</v>
      </c>
      <c r="AL29" s="289">
        <v>0.19900000000000001</v>
      </c>
      <c r="AM29" s="289">
        <v>0.20380000000000001</v>
      </c>
      <c r="AN29" s="289">
        <v>0.1948</v>
      </c>
      <c r="AO29" s="289">
        <v>0.1948</v>
      </c>
      <c r="AP29" s="289">
        <v>0.19769999999999999</v>
      </c>
      <c r="AQ29" s="289">
        <v>0.1857</v>
      </c>
      <c r="AR29" s="289">
        <v>0.1988</v>
      </c>
      <c r="AS29" s="289">
        <v>0.19980000000000001</v>
      </c>
      <c r="AT29" s="289">
        <v>0.19270000000000001</v>
      </c>
      <c r="AU29" s="289">
        <v>0.19270000000000001</v>
      </c>
      <c r="AV29" s="289">
        <v>0.19670000000000001</v>
      </c>
      <c r="AW29" s="289">
        <v>0.19817187</v>
      </c>
      <c r="AX29" s="289">
        <v>0.11120804099999999</v>
      </c>
      <c r="AY29" s="289">
        <v>0.16116229400000001</v>
      </c>
      <c r="AZ29" s="355">
        <v>0.177216452</v>
      </c>
      <c r="BA29" s="355">
        <v>0.184412826</v>
      </c>
      <c r="BB29" s="355">
        <v>0.18921927799999999</v>
      </c>
      <c r="BC29" s="355">
        <v>0.17818656299999999</v>
      </c>
      <c r="BD29" s="355">
        <v>0.18539198600000001</v>
      </c>
      <c r="BE29" s="355">
        <v>0.17315646100000001</v>
      </c>
      <c r="BF29" s="355">
        <v>0.18383270900000001</v>
      </c>
      <c r="BG29" s="355">
        <v>0.18840307100000001</v>
      </c>
      <c r="BH29" s="355">
        <v>0.18621727699999999</v>
      </c>
      <c r="BI29" s="355">
        <v>0.181420527</v>
      </c>
      <c r="BJ29" s="355">
        <v>0.169071044</v>
      </c>
      <c r="BK29" s="355">
        <v>0.157622922</v>
      </c>
      <c r="BL29" s="355">
        <v>0.17369530499999999</v>
      </c>
      <c r="BM29" s="355">
        <v>0.180893628</v>
      </c>
      <c r="BN29" s="355">
        <v>0.185701268</v>
      </c>
      <c r="BO29" s="355">
        <v>0.17467076400000001</v>
      </c>
      <c r="BP29" s="355">
        <v>0.181874758</v>
      </c>
      <c r="BQ29" s="355">
        <v>0.169629578</v>
      </c>
      <c r="BR29" s="355">
        <v>0.18030547999999999</v>
      </c>
      <c r="BS29" s="355">
        <v>0.184877031</v>
      </c>
      <c r="BT29" s="355">
        <v>0.18269316899999999</v>
      </c>
      <c r="BU29" s="355">
        <v>0.17789825100000001</v>
      </c>
      <c r="BV29" s="355">
        <v>0.16555017899999999</v>
      </c>
      <c r="BW29" s="195"/>
    </row>
    <row r="30" spans="1:75" ht="11.1" customHeight="1" x14ac:dyDescent="0.2">
      <c r="A30" s="323" t="s">
        <v>856</v>
      </c>
      <c r="B30" s="410" t="s">
        <v>857</v>
      </c>
      <c r="C30" s="289">
        <v>0.1027</v>
      </c>
      <c r="D30" s="289">
        <v>0.10539999999999999</v>
      </c>
      <c r="E30" s="289">
        <v>0.1026</v>
      </c>
      <c r="F30" s="289">
        <v>0.1056</v>
      </c>
      <c r="G30" s="289">
        <v>9.1999999999999998E-2</v>
      </c>
      <c r="H30" s="289">
        <v>8.8599999999999998E-2</v>
      </c>
      <c r="I30" s="289">
        <v>8.9700000000000002E-2</v>
      </c>
      <c r="J30" s="289">
        <v>9.9900000000000003E-2</v>
      </c>
      <c r="K30" s="289">
        <v>7.3800000000000004E-2</v>
      </c>
      <c r="L30" s="289">
        <v>6.6699999999999995E-2</v>
      </c>
      <c r="M30" s="289">
        <v>0.10009999999999999</v>
      </c>
      <c r="N30" s="289">
        <v>9.8400000000000001E-2</v>
      </c>
      <c r="O30" s="289">
        <v>9.6199999999999994E-2</v>
      </c>
      <c r="P30" s="289">
        <v>9.5699999999999993E-2</v>
      </c>
      <c r="Q30" s="289">
        <v>0.12470000000000001</v>
      </c>
      <c r="R30" s="289">
        <v>9.7500000000000003E-2</v>
      </c>
      <c r="S30" s="289">
        <v>5.9400000000000001E-2</v>
      </c>
      <c r="T30" s="289">
        <v>8.3299999999999999E-2</v>
      </c>
      <c r="U30" s="289">
        <v>9.9400000000000002E-2</v>
      </c>
      <c r="V30" s="289">
        <v>8.7900000000000006E-2</v>
      </c>
      <c r="W30" s="289">
        <v>7.9899999999999999E-2</v>
      </c>
      <c r="X30" s="289">
        <v>9.5799999999999996E-2</v>
      </c>
      <c r="Y30" s="289">
        <v>0.1055</v>
      </c>
      <c r="Z30" s="289">
        <v>0.1085</v>
      </c>
      <c r="AA30" s="289">
        <v>0.1091</v>
      </c>
      <c r="AB30" s="289">
        <v>0.1011</v>
      </c>
      <c r="AC30" s="289">
        <v>0.1016</v>
      </c>
      <c r="AD30" s="289">
        <v>9.5299999999999996E-2</v>
      </c>
      <c r="AE30" s="289">
        <v>7.0000000000000007E-2</v>
      </c>
      <c r="AF30" s="289">
        <v>8.9899999999999994E-2</v>
      </c>
      <c r="AG30" s="289">
        <v>0.1139</v>
      </c>
      <c r="AH30" s="289">
        <v>0.11310000000000001</v>
      </c>
      <c r="AI30" s="289">
        <v>0.1133</v>
      </c>
      <c r="AJ30" s="289">
        <v>0.1048</v>
      </c>
      <c r="AK30" s="289">
        <v>0.10589999999999999</v>
      </c>
      <c r="AL30" s="289">
        <v>0.1129</v>
      </c>
      <c r="AM30" s="289">
        <v>0.1119</v>
      </c>
      <c r="AN30" s="289">
        <v>0.1158</v>
      </c>
      <c r="AO30" s="289">
        <v>0.1094</v>
      </c>
      <c r="AP30" s="289">
        <v>0.1116</v>
      </c>
      <c r="AQ30" s="289">
        <v>8.4400000000000003E-2</v>
      </c>
      <c r="AR30" s="289">
        <v>0.1018</v>
      </c>
      <c r="AS30" s="289">
        <v>0.1144</v>
      </c>
      <c r="AT30" s="289">
        <v>0.1067</v>
      </c>
      <c r="AU30" s="289">
        <v>0.1033</v>
      </c>
      <c r="AV30" s="289">
        <v>0.1164</v>
      </c>
      <c r="AW30" s="289">
        <v>0.11330473100000001</v>
      </c>
      <c r="AX30" s="289">
        <v>0.115129099</v>
      </c>
      <c r="AY30" s="289">
        <v>0.107288932</v>
      </c>
      <c r="AZ30" s="355">
        <v>0.10673637</v>
      </c>
      <c r="BA30" s="355">
        <v>0.10639428400000001</v>
      </c>
      <c r="BB30" s="355">
        <v>0.105991566</v>
      </c>
      <c r="BC30" s="355">
        <v>0.10524734500000001</v>
      </c>
      <c r="BD30" s="355">
        <v>0.107165208</v>
      </c>
      <c r="BE30" s="355">
        <v>0.107897275</v>
      </c>
      <c r="BF30" s="355">
        <v>0.107239815</v>
      </c>
      <c r="BG30" s="355">
        <v>0.107602033</v>
      </c>
      <c r="BH30" s="355">
        <v>0.107792555</v>
      </c>
      <c r="BI30" s="355">
        <v>0.107476846</v>
      </c>
      <c r="BJ30" s="355">
        <v>0.107423319</v>
      </c>
      <c r="BK30" s="355">
        <v>0.106931332</v>
      </c>
      <c r="BL30" s="355">
        <v>0.106914712</v>
      </c>
      <c r="BM30" s="355">
        <v>0.107044532</v>
      </c>
      <c r="BN30" s="355">
        <v>0.106827426</v>
      </c>
      <c r="BO30" s="355">
        <v>0.10635136000000001</v>
      </c>
      <c r="BP30" s="355">
        <v>0.106846392</v>
      </c>
      <c r="BQ30" s="355">
        <v>0.107066617</v>
      </c>
      <c r="BR30" s="355">
        <v>0.10658089699999999</v>
      </c>
      <c r="BS30" s="355">
        <v>0.10663133700000001</v>
      </c>
      <c r="BT30" s="355">
        <v>0.106469354</v>
      </c>
      <c r="BU30" s="355">
        <v>0.106413231</v>
      </c>
      <c r="BV30" s="355">
        <v>0.106533377</v>
      </c>
      <c r="BW30" s="195"/>
    </row>
    <row r="31" spans="1:75" ht="11.1" customHeight="1" x14ac:dyDescent="0.2">
      <c r="A31" s="323" t="s">
        <v>858</v>
      </c>
      <c r="B31" s="410" t="s">
        <v>203</v>
      </c>
      <c r="C31" s="289">
        <v>2.0164</v>
      </c>
      <c r="D31" s="289">
        <v>2.0278</v>
      </c>
      <c r="E31" s="289">
        <v>1.9761</v>
      </c>
      <c r="F31" s="289">
        <v>1.8005</v>
      </c>
      <c r="G31" s="289">
        <v>1.9480999999999999</v>
      </c>
      <c r="H31" s="289">
        <v>1.5671999999999999</v>
      </c>
      <c r="I31" s="289">
        <v>1.7668999999999999</v>
      </c>
      <c r="J31" s="289">
        <v>1.5881000000000001</v>
      </c>
      <c r="K31" s="289">
        <v>1.5082</v>
      </c>
      <c r="L31" s="289">
        <v>1.6626000000000001</v>
      </c>
      <c r="M31" s="289">
        <v>2.0436999999999999</v>
      </c>
      <c r="N31" s="289">
        <v>2.0512000000000001</v>
      </c>
      <c r="O31" s="289">
        <v>2.0379999999999998</v>
      </c>
      <c r="P31" s="289">
        <v>2.0146000000000002</v>
      </c>
      <c r="Q31" s="289">
        <v>2.0055000000000001</v>
      </c>
      <c r="R31" s="289">
        <v>2.0076999999999998</v>
      </c>
      <c r="S31" s="289">
        <v>1.9173</v>
      </c>
      <c r="T31" s="289">
        <v>1.982</v>
      </c>
      <c r="U31" s="289">
        <v>1.8562000000000001</v>
      </c>
      <c r="V31" s="289">
        <v>1.8035000000000001</v>
      </c>
      <c r="W31" s="289">
        <v>1.8896999999999999</v>
      </c>
      <c r="X31" s="289">
        <v>2.0131000000000001</v>
      </c>
      <c r="Y31" s="289">
        <v>1.9654</v>
      </c>
      <c r="Z31" s="289">
        <v>2.0003000000000002</v>
      </c>
      <c r="AA31" s="289">
        <v>1.9984999999999999</v>
      </c>
      <c r="AB31" s="289">
        <v>1.9910000000000001</v>
      </c>
      <c r="AC31" s="289">
        <v>1.9975000000000001</v>
      </c>
      <c r="AD31" s="289">
        <v>1.9363999999999999</v>
      </c>
      <c r="AE31" s="289">
        <v>1.8424</v>
      </c>
      <c r="AF31" s="289">
        <v>1.9108000000000001</v>
      </c>
      <c r="AG31" s="289">
        <v>1.9367000000000001</v>
      </c>
      <c r="AH31" s="289">
        <v>1.8212999999999999</v>
      </c>
      <c r="AI31" s="289">
        <v>1.9582999999999999</v>
      </c>
      <c r="AJ31" s="289">
        <v>1.7141</v>
      </c>
      <c r="AK31" s="289">
        <v>1.8777999999999999</v>
      </c>
      <c r="AL31" s="289">
        <v>1.8573</v>
      </c>
      <c r="AM31" s="289">
        <v>1.9809000000000001</v>
      </c>
      <c r="AN31" s="289">
        <v>2.2349000000000001</v>
      </c>
      <c r="AO31" s="289">
        <v>2.2746</v>
      </c>
      <c r="AP31" s="289">
        <v>2.1823000000000001</v>
      </c>
      <c r="AQ31" s="289">
        <v>2.1240999999999999</v>
      </c>
      <c r="AR31" s="289">
        <v>2.2486999999999999</v>
      </c>
      <c r="AS31" s="289">
        <v>2.1855000000000002</v>
      </c>
      <c r="AT31" s="289">
        <v>2.2502</v>
      </c>
      <c r="AU31" s="289">
        <v>2.1783999999999999</v>
      </c>
      <c r="AV31" s="289">
        <v>2.0505</v>
      </c>
      <c r="AW31" s="289">
        <v>2.1320224510000001</v>
      </c>
      <c r="AX31" s="289">
        <v>1.964118963</v>
      </c>
      <c r="AY31" s="289">
        <v>1.692703195</v>
      </c>
      <c r="AZ31" s="355">
        <v>1.865991454</v>
      </c>
      <c r="BA31" s="355">
        <v>2.118336491</v>
      </c>
      <c r="BB31" s="355">
        <v>2.2012333339999999</v>
      </c>
      <c r="BC31" s="355">
        <v>2.1385390260000001</v>
      </c>
      <c r="BD31" s="355">
        <v>2.1955181800000001</v>
      </c>
      <c r="BE31" s="355">
        <v>2.1923349879999998</v>
      </c>
      <c r="BF31" s="355">
        <v>2.1895273689999999</v>
      </c>
      <c r="BG31" s="355">
        <v>2.1369768750000002</v>
      </c>
      <c r="BH31" s="355">
        <v>2.215914605</v>
      </c>
      <c r="BI31" s="355">
        <v>2.2128795979999998</v>
      </c>
      <c r="BJ31" s="355">
        <v>2.2098794289999999</v>
      </c>
      <c r="BK31" s="355">
        <v>2.206857029</v>
      </c>
      <c r="BL31" s="355">
        <v>2.2039701489999999</v>
      </c>
      <c r="BM31" s="355">
        <v>2.200980049</v>
      </c>
      <c r="BN31" s="355">
        <v>2.1824732550000001</v>
      </c>
      <c r="BO31" s="355">
        <v>1.979800381</v>
      </c>
      <c r="BP31" s="355">
        <v>2.176868475</v>
      </c>
      <c r="BQ31" s="355">
        <v>2.1740504550000002</v>
      </c>
      <c r="BR31" s="355">
        <v>2.0385117350000002</v>
      </c>
      <c r="BS31" s="355">
        <v>2.119175539</v>
      </c>
      <c r="BT31" s="355">
        <v>2.1963679549999999</v>
      </c>
      <c r="BU31" s="355">
        <v>2.1934473950000002</v>
      </c>
      <c r="BV31" s="355">
        <v>2.1905428790000001</v>
      </c>
      <c r="BW31" s="195"/>
    </row>
    <row r="32" spans="1:75" ht="11.1" customHeight="1" x14ac:dyDescent="0.2">
      <c r="A32" s="323" t="s">
        <v>859</v>
      </c>
      <c r="B32" s="410" t="s">
        <v>193</v>
      </c>
      <c r="C32" s="289">
        <v>0.59909999999999997</v>
      </c>
      <c r="D32" s="289">
        <v>0.6431</v>
      </c>
      <c r="E32" s="289">
        <v>0.61109999999999998</v>
      </c>
      <c r="F32" s="289">
        <v>0.60209999999999997</v>
      </c>
      <c r="G32" s="289">
        <v>0.58389999999999997</v>
      </c>
      <c r="H32" s="289">
        <v>0.60870000000000002</v>
      </c>
      <c r="I32" s="289">
        <v>0.54559999999999997</v>
      </c>
      <c r="J32" s="289">
        <v>0.59240000000000004</v>
      </c>
      <c r="K32" s="289">
        <v>0.59619999999999995</v>
      </c>
      <c r="L32" s="289">
        <v>0.60109999999999997</v>
      </c>
      <c r="M32" s="289">
        <v>0.62690000000000001</v>
      </c>
      <c r="N32" s="289">
        <v>0.62470000000000003</v>
      </c>
      <c r="O32" s="289">
        <v>0.60560000000000003</v>
      </c>
      <c r="P32" s="289">
        <v>0.62280000000000002</v>
      </c>
      <c r="Q32" s="289">
        <v>0.60650000000000004</v>
      </c>
      <c r="R32" s="289">
        <v>0.60229999999999995</v>
      </c>
      <c r="S32" s="289">
        <v>0.55220000000000002</v>
      </c>
      <c r="T32" s="289">
        <v>0.59219999999999995</v>
      </c>
      <c r="U32" s="289">
        <v>0.59699999999999998</v>
      </c>
      <c r="V32" s="289">
        <v>0.54779999999999995</v>
      </c>
      <c r="W32" s="289">
        <v>0.59870000000000001</v>
      </c>
      <c r="X32" s="289">
        <v>0.60840000000000005</v>
      </c>
      <c r="Y32" s="289">
        <v>0.61439999999999995</v>
      </c>
      <c r="Z32" s="289">
        <v>0.62039999999999995</v>
      </c>
      <c r="AA32" s="289">
        <v>0.60089999999999999</v>
      </c>
      <c r="AB32" s="289">
        <v>0.60119999999999996</v>
      </c>
      <c r="AC32" s="289">
        <v>0.59370000000000001</v>
      </c>
      <c r="AD32" s="289">
        <v>0.58260000000000001</v>
      </c>
      <c r="AE32" s="289">
        <v>0.57840000000000003</v>
      </c>
      <c r="AF32" s="289">
        <v>0.5867</v>
      </c>
      <c r="AG32" s="289">
        <v>0.55110000000000003</v>
      </c>
      <c r="AH32" s="289">
        <v>0.53180000000000005</v>
      </c>
      <c r="AI32" s="289">
        <v>0.50670000000000004</v>
      </c>
      <c r="AJ32" s="289">
        <v>0.5625</v>
      </c>
      <c r="AK32" s="289">
        <v>0.59240000000000004</v>
      </c>
      <c r="AL32" s="289">
        <v>0.5534</v>
      </c>
      <c r="AM32" s="289">
        <v>0.55979999999999996</v>
      </c>
      <c r="AN32" s="289">
        <v>0.58589999999999998</v>
      </c>
      <c r="AO32" s="289">
        <v>0.57730000000000004</v>
      </c>
      <c r="AP32" s="289">
        <v>0.58220000000000005</v>
      </c>
      <c r="AQ32" s="289">
        <v>0.61509999999999998</v>
      </c>
      <c r="AR32" s="289">
        <v>0.61229999999999996</v>
      </c>
      <c r="AS32" s="289">
        <v>0.62809999999999999</v>
      </c>
      <c r="AT32" s="289">
        <v>0.63319999999999999</v>
      </c>
      <c r="AU32" s="289">
        <v>0.63190000000000002</v>
      </c>
      <c r="AV32" s="289">
        <v>0.62070000000000003</v>
      </c>
      <c r="AW32" s="289">
        <v>0.62274606899999996</v>
      </c>
      <c r="AX32" s="289">
        <v>0.62272981699999996</v>
      </c>
      <c r="AY32" s="289">
        <v>0.62787719500000005</v>
      </c>
      <c r="AZ32" s="355">
        <v>0.62960994000000003</v>
      </c>
      <c r="BA32" s="355">
        <v>0.631261662</v>
      </c>
      <c r="BB32" s="355">
        <v>0.63267775299999995</v>
      </c>
      <c r="BC32" s="355">
        <v>0.63652859699999997</v>
      </c>
      <c r="BD32" s="355">
        <v>0.63657228300000002</v>
      </c>
      <c r="BE32" s="355">
        <v>0.63436855299999995</v>
      </c>
      <c r="BF32" s="355">
        <v>0.63217285000000001</v>
      </c>
      <c r="BG32" s="355">
        <v>0.63000246199999999</v>
      </c>
      <c r="BH32" s="355">
        <v>0.62765214899999999</v>
      </c>
      <c r="BI32" s="355">
        <v>0.62558721399999995</v>
      </c>
      <c r="BJ32" s="355">
        <v>0.62354551000000003</v>
      </c>
      <c r="BK32" s="355">
        <v>0.62265301900000003</v>
      </c>
      <c r="BL32" s="355">
        <v>0.62047755900000001</v>
      </c>
      <c r="BM32" s="355">
        <v>0.61814540200000001</v>
      </c>
      <c r="BN32" s="355">
        <v>0.61557388000000002</v>
      </c>
      <c r="BO32" s="355">
        <v>0.61344164000000001</v>
      </c>
      <c r="BP32" s="355">
        <v>0.61148517199999997</v>
      </c>
      <c r="BQ32" s="355">
        <v>0.60924295799999995</v>
      </c>
      <c r="BR32" s="355">
        <v>0.60705174100000003</v>
      </c>
      <c r="BS32" s="355">
        <v>0.60489276300000006</v>
      </c>
      <c r="BT32" s="355">
        <v>0.60255713200000005</v>
      </c>
      <c r="BU32" s="355">
        <v>0.60050624200000002</v>
      </c>
      <c r="BV32" s="355">
        <v>0.59847646700000001</v>
      </c>
      <c r="BW32" s="195"/>
    </row>
    <row r="33" spans="1:75" ht="11.1" customHeight="1" x14ac:dyDescent="0.2">
      <c r="A33" s="323" t="s">
        <v>175</v>
      </c>
      <c r="B33" s="410" t="s">
        <v>194</v>
      </c>
      <c r="C33" s="289">
        <v>2.0274999999999999</v>
      </c>
      <c r="D33" s="289">
        <v>2.0091000000000001</v>
      </c>
      <c r="E33" s="289">
        <v>2.0308999999999999</v>
      </c>
      <c r="F33" s="289">
        <v>2.0184000000000002</v>
      </c>
      <c r="G33" s="289">
        <v>2.0335000000000001</v>
      </c>
      <c r="H33" s="289">
        <v>2.0419</v>
      </c>
      <c r="I33" s="289">
        <v>2.0211999999999999</v>
      </c>
      <c r="J33" s="289">
        <v>2.0348999999999999</v>
      </c>
      <c r="K33" s="289">
        <v>2.0384000000000002</v>
      </c>
      <c r="L33" s="289">
        <v>2.0327999999999999</v>
      </c>
      <c r="M33" s="289">
        <v>2.0383</v>
      </c>
      <c r="N33" s="289">
        <v>2.0301</v>
      </c>
      <c r="O33" s="289">
        <v>2.1225000000000001</v>
      </c>
      <c r="P33" s="289">
        <v>2.1120999999999999</v>
      </c>
      <c r="Q33" s="289">
        <v>2.1221000000000001</v>
      </c>
      <c r="R33" s="289">
        <v>2.1604999999999999</v>
      </c>
      <c r="S33" s="289">
        <v>2.1640000000000001</v>
      </c>
      <c r="T33" s="289">
        <v>2.1480000000000001</v>
      </c>
      <c r="U33" s="289">
        <v>2.0912000000000002</v>
      </c>
      <c r="V33" s="289">
        <v>2.1089000000000002</v>
      </c>
      <c r="W33" s="289">
        <v>2.1214</v>
      </c>
      <c r="X33" s="289">
        <v>2.0975999999999999</v>
      </c>
      <c r="Y33" s="289">
        <v>2.0977000000000001</v>
      </c>
      <c r="Z33" s="289">
        <v>2.0855999999999999</v>
      </c>
      <c r="AA33" s="289">
        <v>2.0543999999999998</v>
      </c>
      <c r="AB33" s="289">
        <v>2.0463</v>
      </c>
      <c r="AC33" s="289">
        <v>2.0415999999999999</v>
      </c>
      <c r="AD33" s="289">
        <v>2.0036999999999998</v>
      </c>
      <c r="AE33" s="289">
        <v>1.9936</v>
      </c>
      <c r="AF33" s="289">
        <v>2.0125000000000002</v>
      </c>
      <c r="AG33" s="289">
        <v>2.0392000000000001</v>
      </c>
      <c r="AH33" s="289">
        <v>2.0375000000000001</v>
      </c>
      <c r="AI33" s="289">
        <v>2.0428000000000002</v>
      </c>
      <c r="AJ33" s="289">
        <v>1.9982</v>
      </c>
      <c r="AK33" s="289">
        <v>1.9576</v>
      </c>
      <c r="AL33" s="289">
        <v>1.8989</v>
      </c>
      <c r="AM33" s="289">
        <v>1.8745000000000001</v>
      </c>
      <c r="AN33" s="289">
        <v>1.8758999999999999</v>
      </c>
      <c r="AO33" s="289">
        <v>1.8496999999999999</v>
      </c>
      <c r="AP33" s="289">
        <v>1.8585</v>
      </c>
      <c r="AQ33" s="289">
        <v>1.85</v>
      </c>
      <c r="AR33" s="289">
        <v>1.8568</v>
      </c>
      <c r="AS33" s="289">
        <v>1.8871</v>
      </c>
      <c r="AT33" s="289">
        <v>1.8839999999999999</v>
      </c>
      <c r="AU33" s="289">
        <v>1.8774</v>
      </c>
      <c r="AV33" s="289">
        <v>1.8641000000000001</v>
      </c>
      <c r="AW33" s="289">
        <v>1.862377814</v>
      </c>
      <c r="AX33" s="289">
        <v>1.8904959210000001</v>
      </c>
      <c r="AY33" s="289">
        <v>1.857790243</v>
      </c>
      <c r="AZ33" s="355">
        <v>1.8572610890000001</v>
      </c>
      <c r="BA33" s="355">
        <v>1.8514093579999999</v>
      </c>
      <c r="BB33" s="355">
        <v>1.8335898239999999</v>
      </c>
      <c r="BC33" s="355">
        <v>1.825384213</v>
      </c>
      <c r="BD33" s="355">
        <v>1.8192699969999999</v>
      </c>
      <c r="BE33" s="355">
        <v>1.807695748</v>
      </c>
      <c r="BF33" s="355">
        <v>1.8059769219999999</v>
      </c>
      <c r="BG33" s="355">
        <v>1.8014971179999999</v>
      </c>
      <c r="BH33" s="355">
        <v>1.786684988</v>
      </c>
      <c r="BI33" s="355">
        <v>1.773295072</v>
      </c>
      <c r="BJ33" s="355">
        <v>1.7717334709999999</v>
      </c>
      <c r="BK33" s="355">
        <v>1.7798812230000001</v>
      </c>
      <c r="BL33" s="355">
        <v>1.7815689029999999</v>
      </c>
      <c r="BM33" s="355">
        <v>1.777630424</v>
      </c>
      <c r="BN33" s="355">
        <v>1.7615347610000001</v>
      </c>
      <c r="BO33" s="355">
        <v>1.7548936100000001</v>
      </c>
      <c r="BP33" s="355">
        <v>1.750172651</v>
      </c>
      <c r="BQ33" s="355">
        <v>1.739811395</v>
      </c>
      <c r="BR33" s="355">
        <v>1.739241271</v>
      </c>
      <c r="BS33" s="355">
        <v>1.7358127640000001</v>
      </c>
      <c r="BT33" s="355">
        <v>1.7219631950000001</v>
      </c>
      <c r="BU33" s="355">
        <v>1.7094490389999999</v>
      </c>
      <c r="BV33" s="355">
        <v>1.708684519</v>
      </c>
      <c r="BW33" s="195"/>
    </row>
    <row r="34" spans="1:75" ht="11.1" customHeight="1" x14ac:dyDescent="0.2">
      <c r="A34" s="323" t="s">
        <v>860</v>
      </c>
      <c r="B34" s="410" t="s">
        <v>206</v>
      </c>
      <c r="C34" s="289">
        <v>1.0373000000000001</v>
      </c>
      <c r="D34" s="289">
        <v>1.0463</v>
      </c>
      <c r="E34" s="289">
        <v>1.0532999999999999</v>
      </c>
      <c r="F34" s="289">
        <v>1.0583</v>
      </c>
      <c r="G34" s="289">
        <v>1.0623</v>
      </c>
      <c r="H34" s="289">
        <v>1.0783</v>
      </c>
      <c r="I34" s="289">
        <v>1.0932999999999999</v>
      </c>
      <c r="J34" s="289">
        <v>1.1003000000000001</v>
      </c>
      <c r="K34" s="289">
        <v>1.1003000000000001</v>
      </c>
      <c r="L34" s="289">
        <v>1.1032999999999999</v>
      </c>
      <c r="M34" s="289">
        <v>1.0703</v>
      </c>
      <c r="N34" s="289">
        <v>1.0652999999999999</v>
      </c>
      <c r="O34" s="289">
        <v>1.0743</v>
      </c>
      <c r="P34" s="289">
        <v>1.0704</v>
      </c>
      <c r="Q34" s="289">
        <v>1.0723</v>
      </c>
      <c r="R34" s="289">
        <v>1.0752999999999999</v>
      </c>
      <c r="S34" s="289">
        <v>1.0532999999999999</v>
      </c>
      <c r="T34" s="289">
        <v>1.0495000000000001</v>
      </c>
      <c r="U34" s="289">
        <v>1.0478000000000001</v>
      </c>
      <c r="V34" s="289">
        <v>1.0504</v>
      </c>
      <c r="W34" s="289">
        <v>1.0501</v>
      </c>
      <c r="X34" s="289">
        <v>1.0499000000000001</v>
      </c>
      <c r="Y34" s="289">
        <v>1.0457000000000001</v>
      </c>
      <c r="Z34" s="289">
        <v>1.0490999999999999</v>
      </c>
      <c r="AA34" s="289">
        <v>1.0167999999999999</v>
      </c>
      <c r="AB34" s="289">
        <v>1.0037</v>
      </c>
      <c r="AC34" s="289">
        <v>1.0033000000000001</v>
      </c>
      <c r="AD34" s="289">
        <v>1.0015000000000001</v>
      </c>
      <c r="AE34" s="289">
        <v>1.0011000000000001</v>
      </c>
      <c r="AF34" s="289">
        <v>1.0006999999999999</v>
      </c>
      <c r="AG34" s="289">
        <v>1.0012000000000001</v>
      </c>
      <c r="AH34" s="289">
        <v>1.0018</v>
      </c>
      <c r="AI34" s="289">
        <v>1.0006999999999999</v>
      </c>
      <c r="AJ34" s="289">
        <v>1.0006999999999999</v>
      </c>
      <c r="AK34" s="289">
        <v>0.99399999999999999</v>
      </c>
      <c r="AL34" s="289">
        <v>0.99619999999999997</v>
      </c>
      <c r="AM34" s="289">
        <v>0.99670000000000003</v>
      </c>
      <c r="AN34" s="289">
        <v>0.99560000000000004</v>
      </c>
      <c r="AO34" s="289">
        <v>0.99580000000000002</v>
      </c>
      <c r="AP34" s="289">
        <v>0.99560000000000004</v>
      </c>
      <c r="AQ34" s="289">
        <v>1.0004999999999999</v>
      </c>
      <c r="AR34" s="289">
        <v>1.0064</v>
      </c>
      <c r="AS34" s="289">
        <v>1.0118</v>
      </c>
      <c r="AT34" s="289">
        <v>1.0172000000000001</v>
      </c>
      <c r="AU34" s="289">
        <v>1.0202</v>
      </c>
      <c r="AV34" s="289">
        <v>1.0266999999999999</v>
      </c>
      <c r="AW34" s="289">
        <v>1.030300547</v>
      </c>
      <c r="AX34" s="289">
        <v>1.033309834</v>
      </c>
      <c r="AY34" s="289">
        <v>1.043419648</v>
      </c>
      <c r="AZ34" s="355">
        <v>1.039356146</v>
      </c>
      <c r="BA34" s="355">
        <v>1.0443157300000001</v>
      </c>
      <c r="BB34" s="355">
        <v>1.049271267</v>
      </c>
      <c r="BC34" s="355">
        <v>1.049258794</v>
      </c>
      <c r="BD34" s="355">
        <v>1.0492468909999999</v>
      </c>
      <c r="BE34" s="355">
        <v>1.049226435</v>
      </c>
      <c r="BF34" s="355">
        <v>1.0491986010000001</v>
      </c>
      <c r="BG34" s="355">
        <v>1.0492388319999999</v>
      </c>
      <c r="BH34" s="355">
        <v>1.0492069369999999</v>
      </c>
      <c r="BI34" s="355">
        <v>1.049201198</v>
      </c>
      <c r="BJ34" s="355">
        <v>1.0493067519999999</v>
      </c>
      <c r="BK34" s="355">
        <v>1.0354604919999999</v>
      </c>
      <c r="BL34" s="355">
        <v>1.035407583</v>
      </c>
      <c r="BM34" s="355">
        <v>1.0353708669999999</v>
      </c>
      <c r="BN34" s="355">
        <v>1.0353296750000001</v>
      </c>
      <c r="BO34" s="355">
        <v>1.035320789</v>
      </c>
      <c r="BP34" s="355">
        <v>1.035310854</v>
      </c>
      <c r="BQ34" s="355">
        <v>1.0352888419999999</v>
      </c>
      <c r="BR34" s="355">
        <v>1.03526323</v>
      </c>
      <c r="BS34" s="355">
        <v>1.0353062280000001</v>
      </c>
      <c r="BT34" s="355">
        <v>1.0352773209999999</v>
      </c>
      <c r="BU34" s="355">
        <v>1.035274443</v>
      </c>
      <c r="BV34" s="355">
        <v>1.0353825999999999</v>
      </c>
      <c r="BW34" s="195"/>
    </row>
    <row r="35" spans="1:75" ht="11.1" customHeight="1" x14ac:dyDescent="0.2">
      <c r="A35" s="323" t="s">
        <v>861</v>
      </c>
      <c r="B35" s="410" t="s">
        <v>204</v>
      </c>
      <c r="C35" s="289">
        <v>11.2776</v>
      </c>
      <c r="D35" s="289">
        <v>11.3308</v>
      </c>
      <c r="E35" s="289">
        <v>11.287100000000001</v>
      </c>
      <c r="F35" s="289">
        <v>10.3224</v>
      </c>
      <c r="G35" s="289">
        <v>10.4674</v>
      </c>
      <c r="H35" s="289">
        <v>10.977499999999999</v>
      </c>
      <c r="I35" s="289">
        <v>10.9992</v>
      </c>
      <c r="J35" s="289">
        <v>10.8743</v>
      </c>
      <c r="K35" s="289">
        <v>10.991300000000001</v>
      </c>
      <c r="L35" s="289">
        <v>10.9664</v>
      </c>
      <c r="M35" s="289">
        <v>11.116400000000001</v>
      </c>
      <c r="N35" s="289">
        <v>11.144399999999999</v>
      </c>
      <c r="O35" s="289">
        <v>11.1532</v>
      </c>
      <c r="P35" s="289">
        <v>11.323399999999999</v>
      </c>
      <c r="Q35" s="289">
        <v>10.9947</v>
      </c>
      <c r="R35" s="289">
        <v>10.898899999999999</v>
      </c>
      <c r="S35" s="289">
        <v>10.859400000000001</v>
      </c>
      <c r="T35" s="289">
        <v>10.7743</v>
      </c>
      <c r="U35" s="289">
        <v>10.745699999999999</v>
      </c>
      <c r="V35" s="289">
        <v>10.688700000000001</v>
      </c>
      <c r="W35" s="289">
        <v>10.8087</v>
      </c>
      <c r="X35" s="289">
        <v>10.8657</v>
      </c>
      <c r="Y35" s="289">
        <v>10.8912</v>
      </c>
      <c r="Z35" s="289">
        <v>10.908099999999999</v>
      </c>
      <c r="AA35" s="289">
        <v>10.8886</v>
      </c>
      <c r="AB35" s="289">
        <v>10.8127</v>
      </c>
      <c r="AC35" s="289">
        <v>10.790100000000001</v>
      </c>
      <c r="AD35" s="289">
        <v>10.6874</v>
      </c>
      <c r="AE35" s="289">
        <v>10.546799999999999</v>
      </c>
      <c r="AF35" s="289">
        <v>10.4055</v>
      </c>
      <c r="AG35" s="289">
        <v>10.379899999999999</v>
      </c>
      <c r="AH35" s="289">
        <v>10.3203</v>
      </c>
      <c r="AI35" s="289">
        <v>10.3203</v>
      </c>
      <c r="AJ35" s="289">
        <v>10.3741</v>
      </c>
      <c r="AK35" s="289">
        <v>10.4293</v>
      </c>
      <c r="AL35" s="289">
        <v>10.4505</v>
      </c>
      <c r="AM35" s="289">
        <v>10.4506</v>
      </c>
      <c r="AN35" s="289">
        <v>10.4412</v>
      </c>
      <c r="AO35" s="289">
        <v>10.441599999999999</v>
      </c>
      <c r="AP35" s="289">
        <v>10.5006</v>
      </c>
      <c r="AQ35" s="289">
        <v>10.4664</v>
      </c>
      <c r="AR35" s="289">
        <v>10.432700000000001</v>
      </c>
      <c r="AS35" s="289">
        <v>10.463100000000001</v>
      </c>
      <c r="AT35" s="289">
        <v>10.452999999999999</v>
      </c>
      <c r="AU35" s="289">
        <v>10.5966</v>
      </c>
      <c r="AV35" s="289">
        <v>10.725099999999999</v>
      </c>
      <c r="AW35" s="289">
        <v>10.70830801</v>
      </c>
      <c r="AX35" s="289">
        <v>10.6294249</v>
      </c>
      <c r="AY35" s="289">
        <v>10.58659181</v>
      </c>
      <c r="AZ35" s="355">
        <v>10.58707008</v>
      </c>
      <c r="BA35" s="355">
        <v>10.692816029999999</v>
      </c>
      <c r="BB35" s="355">
        <v>10.671160649999999</v>
      </c>
      <c r="BC35" s="355">
        <v>10.63934463</v>
      </c>
      <c r="BD35" s="355">
        <v>10.607888539999999</v>
      </c>
      <c r="BE35" s="355">
        <v>10.54097327</v>
      </c>
      <c r="BF35" s="355">
        <v>10.53764462</v>
      </c>
      <c r="BG35" s="355">
        <v>10.588264130000001</v>
      </c>
      <c r="BH35" s="355">
        <v>10.67414993</v>
      </c>
      <c r="BI35" s="355">
        <v>10.706667660000001</v>
      </c>
      <c r="BJ35" s="355">
        <v>10.727229579999999</v>
      </c>
      <c r="BK35" s="355">
        <v>10.68679339</v>
      </c>
      <c r="BL35" s="355">
        <v>10.69042915</v>
      </c>
      <c r="BM35" s="355">
        <v>10.6931922</v>
      </c>
      <c r="BN35" s="355">
        <v>10.67154734</v>
      </c>
      <c r="BO35" s="355">
        <v>10.63975063</v>
      </c>
      <c r="BP35" s="355">
        <v>10.608282450000001</v>
      </c>
      <c r="BQ35" s="355">
        <v>10.54128412</v>
      </c>
      <c r="BR35" s="355">
        <v>10.53795268</v>
      </c>
      <c r="BS35" s="355">
        <v>10.58858261</v>
      </c>
      <c r="BT35" s="355">
        <v>10.67448523</v>
      </c>
      <c r="BU35" s="355">
        <v>10.707018890000001</v>
      </c>
      <c r="BV35" s="355">
        <v>10.7275931</v>
      </c>
      <c r="BW35" s="195"/>
    </row>
    <row r="36" spans="1:75" ht="11.1" customHeight="1" x14ac:dyDescent="0.2">
      <c r="A36" s="323" t="s">
        <v>862</v>
      </c>
      <c r="B36" s="410" t="s">
        <v>555</v>
      </c>
      <c r="C36" s="289">
        <v>0.15390000000000001</v>
      </c>
      <c r="D36" s="289">
        <v>0.1598</v>
      </c>
      <c r="E36" s="289">
        <v>0.15079999999999999</v>
      </c>
      <c r="F36" s="289">
        <v>0.155</v>
      </c>
      <c r="G36" s="289">
        <v>0.15329999999999999</v>
      </c>
      <c r="H36" s="289">
        <v>0.1552</v>
      </c>
      <c r="I36" s="289">
        <v>0.15679999999999999</v>
      </c>
      <c r="J36" s="289">
        <v>0.15809999999999999</v>
      </c>
      <c r="K36" s="289">
        <v>0.16259999999999999</v>
      </c>
      <c r="L36" s="289">
        <v>0.15939999999999999</v>
      </c>
      <c r="M36" s="289">
        <v>0.15140000000000001</v>
      </c>
      <c r="N36" s="289">
        <v>0.14499999999999999</v>
      </c>
      <c r="O36" s="289">
        <v>0.13950000000000001</v>
      </c>
      <c r="P36" s="289">
        <v>0.13600000000000001</v>
      </c>
      <c r="Q36" s="289">
        <v>0.1245</v>
      </c>
      <c r="R36" s="289">
        <v>0.1176</v>
      </c>
      <c r="S36" s="289">
        <v>0.13400000000000001</v>
      </c>
      <c r="T36" s="289">
        <v>0.14729999999999999</v>
      </c>
      <c r="U36" s="289">
        <v>0.157</v>
      </c>
      <c r="V36" s="289">
        <v>0.15720000000000001</v>
      </c>
      <c r="W36" s="289">
        <v>0.16</v>
      </c>
      <c r="X36" s="289">
        <v>0.16</v>
      </c>
      <c r="Y36" s="289">
        <v>0.16</v>
      </c>
      <c r="Z36" s="289">
        <v>0.16</v>
      </c>
      <c r="AA36" s="289">
        <v>0.16</v>
      </c>
      <c r="AB36" s="289">
        <v>0.16</v>
      </c>
      <c r="AC36" s="289">
        <v>0.08</v>
      </c>
      <c r="AD36" s="289">
        <v>7.0000000000000007E-2</v>
      </c>
      <c r="AE36" s="289">
        <v>0.06</v>
      </c>
      <c r="AF36" s="289">
        <v>0.06</v>
      </c>
      <c r="AG36" s="289">
        <v>0.06</v>
      </c>
      <c r="AH36" s="289">
        <v>0.06</v>
      </c>
      <c r="AI36" s="289">
        <v>0.06</v>
      </c>
      <c r="AJ36" s="289">
        <v>0.06</v>
      </c>
      <c r="AK36" s="289">
        <v>0.06</v>
      </c>
      <c r="AL36" s="289">
        <v>0.06</v>
      </c>
      <c r="AM36" s="289">
        <v>0.06</v>
      </c>
      <c r="AN36" s="289">
        <v>0.08</v>
      </c>
      <c r="AO36" s="289">
        <v>0.06</v>
      </c>
      <c r="AP36" s="289">
        <v>0.06</v>
      </c>
      <c r="AQ36" s="289">
        <v>0.09</v>
      </c>
      <c r="AR36" s="289">
        <v>0.15</v>
      </c>
      <c r="AS36" s="289">
        <v>0.15</v>
      </c>
      <c r="AT36" s="289">
        <v>0.15</v>
      </c>
      <c r="AU36" s="289">
        <v>0.15</v>
      </c>
      <c r="AV36" s="289">
        <v>0.15</v>
      </c>
      <c r="AW36" s="289">
        <v>0.13</v>
      </c>
      <c r="AX36" s="289">
        <v>0.12</v>
      </c>
      <c r="AY36" s="289">
        <v>0.1</v>
      </c>
      <c r="AZ36" s="355">
        <v>0.15</v>
      </c>
      <c r="BA36" s="355">
        <v>0.15</v>
      </c>
      <c r="BB36" s="355">
        <v>0.15</v>
      </c>
      <c r="BC36" s="355">
        <v>0.15</v>
      </c>
      <c r="BD36" s="355">
        <v>0.15</v>
      </c>
      <c r="BE36" s="355">
        <v>0.15</v>
      </c>
      <c r="BF36" s="355">
        <v>0.15</v>
      </c>
      <c r="BG36" s="355">
        <v>0.15</v>
      </c>
      <c r="BH36" s="355">
        <v>0.15</v>
      </c>
      <c r="BI36" s="355">
        <v>0.15</v>
      </c>
      <c r="BJ36" s="355">
        <v>0.15</v>
      </c>
      <c r="BK36" s="355">
        <v>0.15</v>
      </c>
      <c r="BL36" s="355">
        <v>0.15</v>
      </c>
      <c r="BM36" s="355">
        <v>0.15</v>
      </c>
      <c r="BN36" s="355">
        <v>0.15</v>
      </c>
      <c r="BO36" s="355">
        <v>0.15</v>
      </c>
      <c r="BP36" s="355">
        <v>0.15</v>
      </c>
      <c r="BQ36" s="355">
        <v>0.15</v>
      </c>
      <c r="BR36" s="355">
        <v>0.15</v>
      </c>
      <c r="BS36" s="355">
        <v>0.15</v>
      </c>
      <c r="BT36" s="355">
        <v>0.15</v>
      </c>
      <c r="BU36" s="355">
        <v>0.15</v>
      </c>
      <c r="BV36" s="355">
        <v>0.15</v>
      </c>
      <c r="BW36" s="195"/>
    </row>
    <row r="37" spans="1:75" ht="11.1" customHeight="1" x14ac:dyDescent="0.2">
      <c r="A37" s="323" t="s">
        <v>863</v>
      </c>
      <c r="B37" s="411" t="s">
        <v>864</v>
      </c>
      <c r="C37" s="329">
        <v>6.5699999999999995E-2</v>
      </c>
      <c r="D37" s="329">
        <v>6.7599999999999993E-2</v>
      </c>
      <c r="E37" s="329">
        <v>6.83E-2</v>
      </c>
      <c r="F37" s="329">
        <v>6.7299999999999999E-2</v>
      </c>
      <c r="G37" s="329">
        <v>6.7299999999999999E-2</v>
      </c>
      <c r="H37" s="329">
        <v>6.5500000000000003E-2</v>
      </c>
      <c r="I37" s="329">
        <v>6.4699999999999994E-2</v>
      </c>
      <c r="J37" s="329">
        <v>6.4000000000000001E-2</v>
      </c>
      <c r="K37" s="329">
        <v>6.5199999999999994E-2</v>
      </c>
      <c r="L37" s="329">
        <v>6.7100000000000007E-2</v>
      </c>
      <c r="M37" s="329">
        <v>6.8199999999999997E-2</v>
      </c>
      <c r="N37" s="329">
        <v>6.88E-2</v>
      </c>
      <c r="O37" s="329">
        <v>6.88E-2</v>
      </c>
      <c r="P37" s="329">
        <v>6.9500000000000006E-2</v>
      </c>
      <c r="Q37" s="329">
        <v>6.9800000000000001E-2</v>
      </c>
      <c r="R37" s="329">
        <v>7.0800000000000002E-2</v>
      </c>
      <c r="S37" s="329">
        <v>7.0000000000000007E-2</v>
      </c>
      <c r="T37" s="329">
        <v>7.0300000000000001E-2</v>
      </c>
      <c r="U37" s="329">
        <v>6.8699999999999997E-2</v>
      </c>
      <c r="V37" s="329">
        <v>6.8199999999999997E-2</v>
      </c>
      <c r="W37" s="329">
        <v>6.7699999999999996E-2</v>
      </c>
      <c r="X37" s="329">
        <v>6.9199999999999998E-2</v>
      </c>
      <c r="Y37" s="329">
        <v>7.1300000000000002E-2</v>
      </c>
      <c r="Z37" s="329">
        <v>7.2800000000000004E-2</v>
      </c>
      <c r="AA37" s="329">
        <v>7.1800000000000003E-2</v>
      </c>
      <c r="AB37" s="329">
        <v>5.1799999999999999E-2</v>
      </c>
      <c r="AC37" s="329">
        <v>5.1799999999999999E-2</v>
      </c>
      <c r="AD37" s="329">
        <v>4.1799999999999997E-2</v>
      </c>
      <c r="AE37" s="329">
        <v>3.1800000000000002E-2</v>
      </c>
      <c r="AF37" s="329">
        <v>3.1800000000000002E-2</v>
      </c>
      <c r="AG37" s="329">
        <v>3.1699999999999999E-2</v>
      </c>
      <c r="AH37" s="329">
        <v>3.1699999999999999E-2</v>
      </c>
      <c r="AI37" s="329">
        <v>3.1800000000000002E-2</v>
      </c>
      <c r="AJ37" s="329">
        <v>3.1800000000000002E-2</v>
      </c>
      <c r="AK37" s="329">
        <v>3.1800000000000002E-2</v>
      </c>
      <c r="AL37" s="329">
        <v>3.1800000000000002E-2</v>
      </c>
      <c r="AM37" s="329">
        <v>3.1699999999999999E-2</v>
      </c>
      <c r="AN37" s="329">
        <v>3.1699999999999999E-2</v>
      </c>
      <c r="AO37" s="329">
        <v>3.1699999999999999E-2</v>
      </c>
      <c r="AP37" s="329">
        <v>3.1699999999999999E-2</v>
      </c>
      <c r="AQ37" s="329">
        <v>3.1699999999999999E-2</v>
      </c>
      <c r="AR37" s="329">
        <v>3.1800000000000002E-2</v>
      </c>
      <c r="AS37" s="329">
        <v>3.1800000000000002E-2</v>
      </c>
      <c r="AT37" s="329">
        <v>3.1800000000000002E-2</v>
      </c>
      <c r="AU37" s="329">
        <v>3.1800000000000002E-2</v>
      </c>
      <c r="AV37" s="329">
        <v>3.1800000000000002E-2</v>
      </c>
      <c r="AW37" s="329">
        <v>3.2151548000000002E-2</v>
      </c>
      <c r="AX37" s="329">
        <v>3.2169266000000002E-2</v>
      </c>
      <c r="AY37" s="329">
        <v>3.2135829999999997E-2</v>
      </c>
      <c r="AZ37" s="400">
        <v>3.216782E-2</v>
      </c>
      <c r="BA37" s="400">
        <v>3.2148003000000001E-2</v>
      </c>
      <c r="BB37" s="400">
        <v>3.2162798999999999E-2</v>
      </c>
      <c r="BC37" s="400">
        <v>3.2167111999999998E-2</v>
      </c>
      <c r="BD37" s="400">
        <v>3.2194765E-2</v>
      </c>
      <c r="BE37" s="400">
        <v>3.2192543999999997E-2</v>
      </c>
      <c r="BF37" s="400">
        <v>3.2191324E-2</v>
      </c>
      <c r="BG37" s="400">
        <v>3.2193197E-2</v>
      </c>
      <c r="BH37" s="400">
        <v>3.2173353000000002E-2</v>
      </c>
      <c r="BI37" s="400">
        <v>3.2188036000000003E-2</v>
      </c>
      <c r="BJ37" s="400">
        <v>3.2205560000000001E-2</v>
      </c>
      <c r="BK37" s="400">
        <v>3.2166197000000001E-2</v>
      </c>
      <c r="BL37" s="400">
        <v>3.2208212999999999E-2</v>
      </c>
      <c r="BM37" s="400">
        <v>3.2189312999999997E-2</v>
      </c>
      <c r="BN37" s="400">
        <v>3.2204609000000002E-2</v>
      </c>
      <c r="BO37" s="400">
        <v>3.2210003000000001E-2</v>
      </c>
      <c r="BP37" s="400">
        <v>3.2236708000000003E-2</v>
      </c>
      <c r="BQ37" s="400">
        <v>3.2228936E-2</v>
      </c>
      <c r="BR37" s="400">
        <v>3.2227391000000001E-2</v>
      </c>
      <c r="BS37" s="400">
        <v>3.2229804000000001E-2</v>
      </c>
      <c r="BT37" s="400">
        <v>3.2210925000000001E-2</v>
      </c>
      <c r="BU37" s="400">
        <v>3.2226522000000001E-2</v>
      </c>
      <c r="BV37" s="400">
        <v>3.2244730999999999E-2</v>
      </c>
      <c r="BW37" s="195"/>
    </row>
    <row r="38" spans="1:75" ht="12" customHeight="1" x14ac:dyDescent="0.2">
      <c r="B38" s="948" t="s">
        <v>826</v>
      </c>
      <c r="C38" s="947"/>
      <c r="D38" s="947"/>
      <c r="E38" s="947"/>
      <c r="F38" s="947"/>
      <c r="G38" s="947"/>
      <c r="H38" s="947"/>
      <c r="I38" s="947"/>
      <c r="J38" s="947"/>
      <c r="K38" s="947"/>
      <c r="L38" s="947"/>
      <c r="M38" s="947"/>
      <c r="N38" s="947"/>
      <c r="O38" s="947"/>
      <c r="P38" s="947"/>
      <c r="Q38" s="947"/>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642"/>
      <c r="AZ38" s="642"/>
      <c r="BA38" s="642"/>
      <c r="BB38" s="642"/>
      <c r="BC38" s="642"/>
      <c r="BD38" s="642"/>
      <c r="BE38" s="642"/>
      <c r="BF38" s="642"/>
      <c r="BG38" s="642"/>
      <c r="BH38" s="642"/>
      <c r="BI38" s="642"/>
      <c r="BJ38" s="150"/>
      <c r="BK38" s="150"/>
      <c r="BL38" s="150"/>
      <c r="BM38" s="150"/>
      <c r="BN38" s="150"/>
      <c r="BO38" s="150"/>
      <c r="BP38" s="150"/>
      <c r="BQ38" s="150"/>
      <c r="BR38" s="150"/>
      <c r="BS38" s="150"/>
      <c r="BT38" s="150"/>
      <c r="BU38" s="150"/>
      <c r="BV38" s="150"/>
      <c r="BW38" s="195"/>
    </row>
    <row r="39" spans="1:75" ht="12" customHeight="1" x14ac:dyDescent="0.2">
      <c r="B39" s="959" t="s">
        <v>827</v>
      </c>
      <c r="C39" s="959"/>
      <c r="D39" s="959"/>
      <c r="E39" s="959"/>
      <c r="F39" s="959"/>
      <c r="G39" s="959"/>
      <c r="H39" s="959"/>
      <c r="I39" s="959"/>
      <c r="J39" s="959"/>
      <c r="K39" s="959"/>
      <c r="L39" s="959"/>
      <c r="M39" s="959"/>
      <c r="N39" s="959"/>
      <c r="O39" s="959"/>
      <c r="P39" s="959"/>
      <c r="Q39" s="959"/>
      <c r="BD39" s="640"/>
      <c r="BE39" s="640"/>
      <c r="BF39" s="640"/>
      <c r="BK39" s="195"/>
      <c r="BL39" s="195"/>
      <c r="BM39" s="195"/>
      <c r="BN39" s="195"/>
      <c r="BO39" s="195"/>
      <c r="BP39" s="195"/>
      <c r="BQ39" s="195"/>
      <c r="BR39" s="195"/>
      <c r="BS39" s="195"/>
      <c r="BT39" s="195"/>
      <c r="BU39" s="195"/>
      <c r="BV39" s="195"/>
      <c r="BW39" s="195"/>
    </row>
    <row r="40" spans="1:75" ht="12" customHeight="1" x14ac:dyDescent="0.2">
      <c r="B40" s="959" t="s">
        <v>828</v>
      </c>
      <c r="C40" s="959"/>
      <c r="D40" s="959"/>
      <c r="E40" s="959"/>
      <c r="F40" s="959"/>
      <c r="G40" s="959"/>
      <c r="H40" s="959"/>
      <c r="I40" s="959"/>
      <c r="J40" s="959"/>
      <c r="K40" s="959"/>
      <c r="L40" s="959"/>
      <c r="M40" s="959"/>
      <c r="N40" s="959"/>
      <c r="O40" s="959"/>
      <c r="P40" s="959"/>
      <c r="Q40" s="959"/>
      <c r="BD40" s="640"/>
      <c r="BE40" s="640"/>
      <c r="BF40" s="640"/>
      <c r="BK40" s="195"/>
      <c r="BL40" s="195"/>
      <c r="BM40" s="195"/>
      <c r="BN40" s="195"/>
      <c r="BO40" s="195"/>
      <c r="BP40" s="195"/>
      <c r="BQ40" s="195"/>
      <c r="BR40" s="195"/>
      <c r="BS40" s="195"/>
      <c r="BT40" s="195"/>
      <c r="BU40" s="195"/>
      <c r="BV40" s="195"/>
      <c r="BW40" s="195"/>
    </row>
    <row r="41" spans="1:75" s="160" customFormat="1" ht="12" customHeight="1" x14ac:dyDescent="0.2">
      <c r="A41" s="159"/>
      <c r="B41" s="948" t="s">
        <v>830</v>
      </c>
      <c r="C41" s="947"/>
      <c r="D41" s="947"/>
      <c r="E41" s="947"/>
      <c r="F41" s="947"/>
      <c r="G41" s="947"/>
      <c r="H41" s="947"/>
      <c r="I41" s="947"/>
      <c r="J41" s="947"/>
      <c r="K41" s="947"/>
      <c r="L41" s="947"/>
      <c r="M41" s="947"/>
      <c r="N41" s="947"/>
      <c r="O41" s="947"/>
      <c r="P41" s="947"/>
      <c r="Q41" s="947"/>
      <c r="R41" s="298"/>
      <c r="AY41" s="826"/>
      <c r="AZ41" s="826"/>
      <c r="BA41" s="826"/>
      <c r="BB41" s="826"/>
      <c r="BC41" s="826"/>
      <c r="BD41" s="635"/>
      <c r="BE41" s="635"/>
      <c r="BF41" s="635"/>
      <c r="BG41" s="826"/>
      <c r="BH41" s="826"/>
      <c r="BI41" s="826"/>
      <c r="BJ41" s="221"/>
    </row>
    <row r="42" spans="1:75" s="161" customFormat="1" ht="12" customHeight="1" x14ac:dyDescent="0.2">
      <c r="A42" s="162"/>
      <c r="B42" s="776" t="s">
        <v>809</v>
      </c>
      <c r="C42" s="791"/>
      <c r="D42" s="791"/>
      <c r="E42" s="791"/>
      <c r="F42" s="791"/>
      <c r="G42" s="791"/>
      <c r="H42" s="803"/>
      <c r="I42" s="791"/>
      <c r="J42" s="791"/>
      <c r="K42" s="791"/>
      <c r="L42" s="791"/>
      <c r="M42" s="791"/>
      <c r="N42" s="791"/>
      <c r="O42" s="791"/>
      <c r="P42" s="791"/>
      <c r="Q42" s="791"/>
      <c r="AY42" s="641"/>
      <c r="AZ42" s="641"/>
      <c r="BA42" s="641"/>
      <c r="BB42" s="641"/>
      <c r="BC42" s="641"/>
      <c r="BD42" s="641"/>
      <c r="BE42" s="641"/>
      <c r="BF42" s="641"/>
      <c r="BG42" s="641"/>
      <c r="BH42" s="641"/>
      <c r="BI42" s="641"/>
      <c r="BJ42" s="220"/>
      <c r="BK42" s="220"/>
      <c r="BL42" s="220"/>
      <c r="BM42" s="220"/>
      <c r="BN42" s="220"/>
      <c r="BO42" s="220"/>
      <c r="BP42" s="220"/>
      <c r="BQ42" s="220"/>
      <c r="BR42" s="220"/>
      <c r="BS42" s="220"/>
      <c r="BT42" s="220"/>
      <c r="BU42" s="220"/>
      <c r="BV42" s="220"/>
      <c r="BW42" s="220"/>
    </row>
    <row r="43" spans="1:75" s="161" customFormat="1" ht="12" customHeight="1" x14ac:dyDescent="0.2">
      <c r="A43" s="162"/>
      <c r="B43" s="800" t="str">
        <f>Dates!$G$2</f>
        <v>EIA completed modeling and analysis for this report on Thursday, February 5, 2026.</v>
      </c>
      <c r="C43" s="789"/>
      <c r="D43" s="789"/>
      <c r="E43" s="789"/>
      <c r="F43" s="789"/>
      <c r="G43" s="789"/>
      <c r="H43" s="789"/>
      <c r="I43" s="789"/>
      <c r="J43" s="789"/>
      <c r="K43" s="789"/>
      <c r="L43" s="789"/>
      <c r="M43" s="789"/>
      <c r="N43" s="789"/>
      <c r="O43" s="789"/>
      <c r="P43" s="789"/>
      <c r="Q43" s="789"/>
      <c r="AY43" s="641"/>
      <c r="AZ43" s="641"/>
      <c r="BA43" s="641"/>
      <c r="BB43" s="641"/>
      <c r="BC43" s="641"/>
      <c r="BD43" s="639"/>
      <c r="BE43" s="639"/>
      <c r="BF43" s="639"/>
      <c r="BG43" s="641"/>
      <c r="BH43" s="641"/>
      <c r="BI43" s="641"/>
      <c r="BJ43" s="220"/>
    </row>
    <row r="44" spans="1:75" s="161" customFormat="1" ht="12" customHeight="1" x14ac:dyDescent="0.2">
      <c r="A44" s="162"/>
      <c r="B44" s="944" t="s">
        <v>482</v>
      </c>
      <c r="C44" s="945"/>
      <c r="D44" s="945"/>
      <c r="E44" s="945"/>
      <c r="F44" s="945"/>
      <c r="G44" s="945"/>
      <c r="H44" s="945"/>
      <c r="I44" s="945"/>
      <c r="J44" s="945"/>
      <c r="K44" s="945"/>
      <c r="L44" s="945"/>
      <c r="M44" s="945"/>
      <c r="N44" s="945"/>
      <c r="O44" s="945"/>
      <c r="P44" s="945"/>
      <c r="Q44" s="945"/>
      <c r="AY44" s="641"/>
      <c r="AZ44" s="641"/>
      <c r="BA44" s="641"/>
      <c r="BB44" s="641"/>
      <c r="BC44" s="641"/>
      <c r="BD44" s="639"/>
      <c r="BE44" s="639"/>
      <c r="BF44" s="639"/>
      <c r="BG44" s="641"/>
      <c r="BH44" s="641"/>
      <c r="BI44" s="641"/>
      <c r="BJ44" s="220"/>
    </row>
    <row r="45" spans="1:75" s="161" customFormat="1" ht="12" customHeight="1" x14ac:dyDescent="0.2">
      <c r="A45" s="162"/>
      <c r="B45" s="920" t="s">
        <v>1406</v>
      </c>
      <c r="C45" s="921"/>
      <c r="D45" s="921"/>
      <c r="E45" s="921"/>
      <c r="F45" s="921"/>
      <c r="G45" s="921"/>
      <c r="H45" s="921"/>
      <c r="I45" s="921"/>
      <c r="J45" s="921"/>
      <c r="K45" s="921"/>
      <c r="L45" s="921"/>
      <c r="M45" s="921"/>
      <c r="N45" s="921"/>
      <c r="O45" s="921"/>
      <c r="P45" s="921"/>
      <c r="Q45" s="921"/>
      <c r="AY45" s="641"/>
      <c r="AZ45" s="641"/>
      <c r="BA45" s="641"/>
      <c r="BB45" s="641"/>
      <c r="BC45" s="641"/>
      <c r="BD45" s="639"/>
      <c r="BE45" s="639"/>
      <c r="BF45" s="639"/>
      <c r="BG45" s="641"/>
      <c r="BH45" s="641"/>
      <c r="BI45" s="641"/>
      <c r="BJ45" s="220"/>
    </row>
    <row r="46" spans="1:75" s="161" customFormat="1" ht="12" customHeight="1" x14ac:dyDescent="0.2">
      <c r="A46" s="162"/>
      <c r="B46" s="915" t="s">
        <v>490</v>
      </c>
      <c r="C46" s="947"/>
      <c r="D46" s="947"/>
      <c r="E46" s="947"/>
      <c r="F46" s="947"/>
      <c r="G46" s="947"/>
      <c r="H46" s="947"/>
      <c r="I46" s="947"/>
      <c r="J46" s="947"/>
      <c r="K46" s="947"/>
      <c r="L46" s="947"/>
      <c r="M46" s="947"/>
      <c r="N46" s="947"/>
      <c r="O46" s="947"/>
      <c r="P46" s="947"/>
      <c r="Q46" s="947"/>
      <c r="AY46" s="641"/>
      <c r="AZ46" s="641"/>
      <c r="BA46" s="641"/>
      <c r="BB46" s="641"/>
      <c r="BC46" s="641"/>
      <c r="BD46" s="639"/>
      <c r="BE46" s="639"/>
      <c r="BF46" s="639"/>
      <c r="BG46" s="641"/>
      <c r="BH46" s="641"/>
      <c r="BI46" s="641"/>
      <c r="BJ46" s="220"/>
    </row>
    <row r="47" spans="1:75" s="161" customFormat="1" ht="12" customHeight="1" x14ac:dyDescent="0.2">
      <c r="A47" s="158"/>
      <c r="B47" s="793" t="s">
        <v>823</v>
      </c>
      <c r="C47" s="794"/>
      <c r="D47" s="794"/>
      <c r="E47" s="794"/>
      <c r="F47" s="794"/>
      <c r="G47" s="794"/>
      <c r="H47" s="804"/>
      <c r="I47" s="794"/>
      <c r="J47" s="794"/>
      <c r="K47" s="794"/>
      <c r="L47" s="794"/>
      <c r="M47" s="794"/>
      <c r="N47" s="794"/>
      <c r="O47" s="794"/>
      <c r="P47" s="794"/>
      <c r="Q47" s="792"/>
      <c r="AY47" s="641"/>
      <c r="AZ47" s="641"/>
      <c r="BA47" s="641"/>
      <c r="BB47" s="641"/>
      <c r="BC47" s="641"/>
      <c r="BD47" s="639"/>
      <c r="BE47" s="639"/>
      <c r="BF47" s="639"/>
      <c r="BG47" s="641"/>
      <c r="BH47" s="641"/>
      <c r="BI47" s="641"/>
      <c r="BJ47" s="220"/>
    </row>
    <row r="48" spans="1:75" ht="12.75" x14ac:dyDescent="0.2">
      <c r="B48" s="961" t="s">
        <v>824</v>
      </c>
      <c r="C48" s="947"/>
      <c r="D48" s="947"/>
      <c r="E48" s="947"/>
      <c r="F48" s="947"/>
      <c r="G48" s="947"/>
      <c r="H48" s="947"/>
      <c r="I48" s="947"/>
      <c r="J48" s="947"/>
      <c r="K48" s="947"/>
      <c r="L48" s="947"/>
      <c r="M48" s="947"/>
      <c r="N48" s="947"/>
      <c r="O48" s="947"/>
      <c r="P48" s="947"/>
      <c r="Q48" s="947"/>
      <c r="BK48" s="151"/>
      <c r="BL48" s="151"/>
      <c r="BM48" s="151"/>
      <c r="BN48" s="151"/>
      <c r="BO48" s="151"/>
      <c r="BP48" s="151"/>
      <c r="BQ48" s="151"/>
      <c r="BR48" s="151"/>
      <c r="BS48" s="151"/>
      <c r="BT48" s="151"/>
      <c r="BU48" s="151"/>
      <c r="BV48" s="151"/>
    </row>
    <row r="49" spans="2:74" ht="12.75" x14ac:dyDescent="0.2">
      <c r="B49" s="936" t="s">
        <v>825</v>
      </c>
      <c r="C49" s="947"/>
      <c r="D49" s="947"/>
      <c r="E49" s="947"/>
      <c r="F49" s="947"/>
      <c r="G49" s="947"/>
      <c r="H49" s="947"/>
      <c r="I49" s="947"/>
      <c r="J49" s="947"/>
      <c r="K49" s="947"/>
      <c r="L49" s="947"/>
      <c r="M49" s="947"/>
      <c r="N49" s="947"/>
      <c r="O49" s="947"/>
      <c r="P49" s="947"/>
      <c r="Q49" s="947"/>
      <c r="BK49" s="151"/>
      <c r="BL49" s="151"/>
      <c r="BM49" s="151"/>
      <c r="BN49" s="151"/>
      <c r="BO49" s="151"/>
      <c r="BP49" s="151"/>
      <c r="BQ49" s="151"/>
      <c r="BR49" s="151"/>
      <c r="BS49" s="151"/>
      <c r="BT49" s="151"/>
      <c r="BU49" s="151"/>
      <c r="BV49" s="151"/>
    </row>
    <row r="50" spans="2:74" x14ac:dyDescent="0.2">
      <c r="BK50" s="151"/>
      <c r="BL50" s="151"/>
      <c r="BM50" s="151"/>
      <c r="BN50" s="151"/>
      <c r="BO50" s="151"/>
      <c r="BP50" s="151"/>
      <c r="BQ50" s="151"/>
      <c r="BR50" s="151"/>
      <c r="BS50" s="151"/>
      <c r="BT50" s="151"/>
      <c r="BU50" s="151"/>
      <c r="BV50" s="151"/>
    </row>
    <row r="51" spans="2:74" x14ac:dyDescent="0.2">
      <c r="BK51" s="151"/>
      <c r="BL51" s="151"/>
      <c r="BM51" s="151"/>
      <c r="BN51" s="151"/>
      <c r="BO51" s="151"/>
      <c r="BP51" s="151"/>
      <c r="BQ51" s="151"/>
      <c r="BR51" s="151"/>
      <c r="BS51" s="151"/>
      <c r="BT51" s="151"/>
      <c r="BU51" s="151"/>
      <c r="BV51" s="151"/>
    </row>
    <row r="52" spans="2:74" x14ac:dyDescent="0.2">
      <c r="BK52" s="151"/>
      <c r="BL52" s="151"/>
      <c r="BM52" s="151"/>
      <c r="BN52" s="151"/>
      <c r="BO52" s="151"/>
      <c r="BP52" s="151"/>
      <c r="BQ52" s="151"/>
      <c r="BR52" s="151"/>
      <c r="BS52" s="151"/>
      <c r="BT52" s="151"/>
      <c r="BU52" s="151"/>
      <c r="BV52" s="151"/>
    </row>
    <row r="53" spans="2:74" x14ac:dyDescent="0.2">
      <c r="BK53" s="151"/>
      <c r="BL53" s="151"/>
      <c r="BM53" s="151"/>
      <c r="BN53" s="151"/>
      <c r="BO53" s="151"/>
      <c r="BP53" s="151"/>
      <c r="BQ53" s="151"/>
      <c r="BR53" s="151"/>
      <c r="BS53" s="151"/>
      <c r="BT53" s="151"/>
      <c r="BU53" s="151"/>
      <c r="BV53" s="151"/>
    </row>
    <row r="54" spans="2:74" x14ac:dyDescent="0.2">
      <c r="BK54" s="151"/>
      <c r="BL54" s="151"/>
      <c r="BM54" s="151"/>
      <c r="BN54" s="151"/>
      <c r="BO54" s="151"/>
      <c r="BP54" s="151"/>
      <c r="BQ54" s="151"/>
      <c r="BR54" s="151"/>
      <c r="BS54" s="151"/>
      <c r="BT54" s="151"/>
      <c r="BU54" s="151"/>
      <c r="BV54" s="151"/>
    </row>
    <row r="55" spans="2:74" x14ac:dyDescent="0.2">
      <c r="BK55" s="151"/>
      <c r="BL55" s="151"/>
      <c r="BM55" s="151"/>
      <c r="BN55" s="151"/>
      <c r="BO55" s="151"/>
      <c r="BP55" s="151"/>
      <c r="BQ55" s="151"/>
      <c r="BR55" s="151"/>
      <c r="BS55" s="151"/>
      <c r="BT55" s="151"/>
      <c r="BU55" s="151"/>
      <c r="BV55" s="151"/>
    </row>
    <row r="56" spans="2:74" x14ac:dyDescent="0.2">
      <c r="BK56" s="151"/>
      <c r="BL56" s="151"/>
      <c r="BM56" s="151"/>
      <c r="BN56" s="151"/>
      <c r="BO56" s="151"/>
      <c r="BP56" s="151"/>
      <c r="BQ56" s="151"/>
      <c r="BR56" s="151"/>
      <c r="BS56" s="151"/>
      <c r="BT56" s="151"/>
      <c r="BU56" s="151"/>
      <c r="BV56" s="151"/>
    </row>
    <row r="57" spans="2:74" x14ac:dyDescent="0.2">
      <c r="BK57" s="151"/>
      <c r="BL57" s="151"/>
      <c r="BM57" s="151"/>
      <c r="BN57" s="151"/>
      <c r="BO57" s="151"/>
      <c r="BP57" s="151"/>
      <c r="BQ57" s="151"/>
      <c r="BR57" s="151"/>
      <c r="BS57" s="151"/>
      <c r="BT57" s="151"/>
      <c r="BU57" s="151"/>
      <c r="BV57" s="151"/>
    </row>
    <row r="58" spans="2:74" x14ac:dyDescent="0.2">
      <c r="BK58" s="151"/>
      <c r="BL58" s="151"/>
      <c r="BM58" s="151"/>
      <c r="BN58" s="151"/>
      <c r="BO58" s="151"/>
      <c r="BP58" s="151"/>
      <c r="BQ58" s="151"/>
      <c r="BR58" s="151"/>
      <c r="BS58" s="151"/>
      <c r="BT58" s="151"/>
      <c r="BU58" s="151"/>
      <c r="BV58" s="151"/>
    </row>
    <row r="59" spans="2:74" x14ac:dyDescent="0.2">
      <c r="BK59" s="151"/>
      <c r="BL59" s="151"/>
      <c r="BM59" s="151"/>
      <c r="BN59" s="151"/>
      <c r="BO59" s="151"/>
      <c r="BP59" s="151"/>
      <c r="BQ59" s="151"/>
      <c r="BR59" s="151"/>
      <c r="BS59" s="151"/>
      <c r="BT59" s="151"/>
      <c r="BU59" s="151"/>
      <c r="BV59" s="151"/>
    </row>
    <row r="60" spans="2:74" x14ac:dyDescent="0.2">
      <c r="BK60" s="151"/>
      <c r="BL60" s="151"/>
      <c r="BM60" s="151"/>
      <c r="BN60" s="151"/>
      <c r="BO60" s="151"/>
      <c r="BP60" s="151"/>
      <c r="BQ60" s="151"/>
      <c r="BR60" s="151"/>
      <c r="BS60" s="151"/>
      <c r="BT60" s="151"/>
      <c r="BU60" s="151"/>
      <c r="BV60" s="151"/>
    </row>
    <row r="61" spans="2:74" x14ac:dyDescent="0.2">
      <c r="BK61" s="151"/>
      <c r="BL61" s="151"/>
      <c r="BM61" s="151"/>
      <c r="BN61" s="151"/>
      <c r="BO61" s="151"/>
      <c r="BP61" s="151"/>
      <c r="BQ61" s="151"/>
      <c r="BR61" s="151"/>
      <c r="BS61" s="151"/>
      <c r="BT61" s="151"/>
      <c r="BU61" s="151"/>
      <c r="BV61" s="151"/>
    </row>
    <row r="62" spans="2:74" x14ac:dyDescent="0.2">
      <c r="BK62" s="151"/>
      <c r="BL62" s="151"/>
      <c r="BM62" s="151"/>
      <c r="BN62" s="151"/>
      <c r="BO62" s="151"/>
      <c r="BP62" s="151"/>
      <c r="BQ62" s="151"/>
      <c r="BR62" s="151"/>
      <c r="BS62" s="151"/>
      <c r="BT62" s="151"/>
      <c r="BU62" s="151"/>
      <c r="BV62" s="151"/>
    </row>
    <row r="63" spans="2:74" x14ac:dyDescent="0.2">
      <c r="BK63" s="151"/>
      <c r="BL63" s="151"/>
      <c r="BM63" s="151"/>
      <c r="BN63" s="151"/>
      <c r="BO63" s="151"/>
      <c r="BP63" s="151"/>
      <c r="BQ63" s="151"/>
      <c r="BR63" s="151"/>
      <c r="BS63" s="151"/>
      <c r="BT63" s="151"/>
      <c r="BU63" s="151"/>
      <c r="BV63" s="151"/>
    </row>
    <row r="64" spans="2: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sheetData>
  <mergeCells count="17">
    <mergeCell ref="A1:A2"/>
    <mergeCell ref="B40:Q40"/>
    <mergeCell ref="B44:Q44"/>
    <mergeCell ref="B45:Q45"/>
    <mergeCell ref="B1:AL1"/>
    <mergeCell ref="C3:N3"/>
    <mergeCell ref="O3:Z3"/>
    <mergeCell ref="AA3:AL3"/>
    <mergeCell ref="B39:Q39"/>
    <mergeCell ref="B38:Q38"/>
    <mergeCell ref="B41:Q41"/>
    <mergeCell ref="B48:Q48"/>
    <mergeCell ref="B49:Q49"/>
    <mergeCell ref="AM3:AX3"/>
    <mergeCell ref="AY3:BJ3"/>
    <mergeCell ref="BK3:BV3"/>
    <mergeCell ref="B46:Q46"/>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BV1"/>
    </sheetView>
  </sheetViews>
  <sheetFormatPr defaultColWidth="8.5703125" defaultRowHeight="11.25" x14ac:dyDescent="0.2"/>
  <cols>
    <col min="1" max="1" width="17.5703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2.75" customHeight="1" x14ac:dyDescent="0.2">
      <c r="A1" s="931" t="s">
        <v>478</v>
      </c>
      <c r="B1" s="964" t="s">
        <v>893</v>
      </c>
      <c r="C1" s="964"/>
      <c r="D1" s="964"/>
      <c r="E1" s="964"/>
      <c r="F1" s="964"/>
      <c r="G1" s="964"/>
      <c r="H1" s="964"/>
      <c r="I1" s="964"/>
      <c r="J1" s="964"/>
      <c r="K1" s="964"/>
      <c r="L1" s="964"/>
      <c r="M1" s="964"/>
      <c r="N1" s="964"/>
      <c r="O1" s="964"/>
      <c r="P1" s="964"/>
      <c r="Q1" s="964"/>
      <c r="R1" s="964"/>
      <c r="S1" s="964"/>
      <c r="T1" s="964"/>
      <c r="U1" s="964"/>
      <c r="V1" s="964"/>
      <c r="W1" s="964"/>
      <c r="X1" s="964"/>
      <c r="Y1" s="964"/>
      <c r="Z1" s="964"/>
      <c r="AA1" s="964"/>
      <c r="AB1" s="964"/>
      <c r="AC1" s="964"/>
      <c r="AD1" s="964"/>
      <c r="AE1" s="964"/>
      <c r="AF1" s="964"/>
      <c r="AG1" s="964"/>
      <c r="AH1" s="964"/>
      <c r="AI1" s="964"/>
      <c r="AJ1" s="964"/>
      <c r="AK1" s="964"/>
      <c r="AL1" s="964"/>
      <c r="AM1" s="964"/>
      <c r="AN1" s="964"/>
      <c r="AO1" s="964"/>
      <c r="AP1" s="964"/>
      <c r="AQ1" s="964"/>
      <c r="AR1" s="964"/>
      <c r="AS1" s="964"/>
      <c r="AT1" s="964"/>
      <c r="AU1" s="964"/>
      <c r="AV1" s="964"/>
      <c r="AW1" s="964"/>
      <c r="AX1" s="964"/>
      <c r="AY1" s="964"/>
      <c r="AZ1" s="964"/>
      <c r="BA1" s="964"/>
      <c r="BB1" s="964"/>
      <c r="BC1" s="964"/>
      <c r="BD1" s="964"/>
      <c r="BE1" s="964"/>
      <c r="BF1" s="964"/>
      <c r="BG1" s="964"/>
      <c r="BH1" s="964"/>
      <c r="BI1" s="964"/>
      <c r="BJ1" s="964"/>
      <c r="BK1" s="964"/>
      <c r="BL1" s="964"/>
      <c r="BM1" s="964"/>
      <c r="BN1" s="964"/>
      <c r="BO1" s="964"/>
      <c r="BP1" s="964"/>
      <c r="BQ1" s="964"/>
      <c r="BR1" s="964"/>
      <c r="BS1" s="964"/>
      <c r="BT1" s="964"/>
      <c r="BU1" s="964"/>
      <c r="BV1" s="964"/>
    </row>
    <row r="2" spans="1:74" ht="12.75" customHeight="1" x14ac:dyDescent="0.2">
      <c r="A2" s="932"/>
      <c r="B2" s="222" t="str">
        <f>"U.S. Energy Information Administration  |  Short-Term Energy Outlook  - "&amp;Dates!D1</f>
        <v>U.S. Energy Information Administration  |  Short-Term Energy Outlook  - February 2026</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7"/>
      <c r="AZ2" s="827"/>
      <c r="BA2" s="827"/>
      <c r="BB2" s="827"/>
      <c r="BC2" s="827"/>
      <c r="BD2" s="643"/>
      <c r="BE2" s="643"/>
      <c r="BF2" s="643"/>
      <c r="BG2" s="827"/>
      <c r="BH2" s="827"/>
      <c r="BI2" s="827"/>
      <c r="BJ2" s="261"/>
      <c r="BK2" s="260"/>
      <c r="BL2" s="260"/>
      <c r="BM2" s="260"/>
      <c r="BN2" s="260"/>
      <c r="BO2" s="260"/>
      <c r="BP2" s="260"/>
      <c r="BQ2" s="260"/>
      <c r="BR2" s="260"/>
      <c r="BS2" s="260"/>
      <c r="BT2" s="260"/>
      <c r="BU2" s="260"/>
      <c r="BV2" s="262"/>
    </row>
    <row r="3" spans="1:74" ht="12.75" x14ac:dyDescent="0.2">
      <c r="A3" s="316" t="s">
        <v>760</v>
      </c>
      <c r="B3" s="193"/>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x14ac:dyDescent="0.2">
      <c r="A4" s="322" t="str">
        <f>TEXT(Dates!$D$2,"dddd, mmmm d, yyyy")</f>
        <v>Thursday, February 5, 2026</v>
      </c>
      <c r="B4" s="194"/>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35"/>
      <c r="B5" s="327" t="s">
        <v>865</v>
      </c>
      <c r="AY5" s="83"/>
      <c r="AZ5" s="862"/>
      <c r="BA5" s="862"/>
      <c r="BB5" s="862"/>
      <c r="BC5" s="862"/>
      <c r="BD5" s="863"/>
      <c r="BE5" s="863"/>
      <c r="BF5" s="863"/>
      <c r="BG5" s="863"/>
      <c r="BH5" s="863"/>
      <c r="BI5" s="863"/>
      <c r="BJ5" s="399"/>
      <c r="BK5" s="399"/>
      <c r="BL5" s="399"/>
      <c r="BM5" s="399"/>
      <c r="BN5" s="399"/>
      <c r="BO5" s="399"/>
      <c r="BP5" s="399"/>
      <c r="BQ5" s="399"/>
      <c r="BR5" s="399"/>
      <c r="BS5" s="399"/>
      <c r="BT5" s="399"/>
      <c r="BU5" s="399"/>
      <c r="BV5" s="399"/>
    </row>
    <row r="6" spans="1:74" s="272" customFormat="1" ht="11.1" customHeight="1" x14ac:dyDescent="0.2">
      <c r="A6" s="418" t="s">
        <v>811</v>
      </c>
      <c r="B6" s="412" t="s">
        <v>810</v>
      </c>
      <c r="C6" s="105">
        <v>74.604158699999999</v>
      </c>
      <c r="D6" s="105">
        <v>75.846891510000006</v>
      </c>
      <c r="E6" s="105">
        <v>75.751307850000003</v>
      </c>
      <c r="F6" s="105">
        <v>75.090164360000003</v>
      </c>
      <c r="G6" s="105">
        <v>74.471552680000002</v>
      </c>
      <c r="H6" s="105">
        <v>74.765997299999995</v>
      </c>
      <c r="I6" s="105">
        <v>75.71463</v>
      </c>
      <c r="J6" s="105">
        <v>76.757349500000004</v>
      </c>
      <c r="K6" s="105">
        <v>77.288801939999999</v>
      </c>
      <c r="L6" s="105">
        <v>77.242087060000003</v>
      </c>
      <c r="M6" s="105">
        <v>77.361835889999995</v>
      </c>
      <c r="N6" s="105">
        <v>76.779679830000006</v>
      </c>
      <c r="O6" s="105">
        <v>76.81952502</v>
      </c>
      <c r="P6" s="105">
        <v>77.420400389999998</v>
      </c>
      <c r="Q6" s="105">
        <v>77.425712039999993</v>
      </c>
      <c r="R6" s="105">
        <v>76.78153322</v>
      </c>
      <c r="S6" s="105">
        <v>76.181143030000001</v>
      </c>
      <c r="T6" s="105">
        <v>76.652682479999996</v>
      </c>
      <c r="U6" s="105">
        <v>76.031262850000005</v>
      </c>
      <c r="V6" s="105">
        <v>75.565976989999996</v>
      </c>
      <c r="W6" s="105">
        <v>76.531095759999999</v>
      </c>
      <c r="X6" s="105">
        <v>76.731738980000003</v>
      </c>
      <c r="Y6" s="105">
        <v>77.498721110000005</v>
      </c>
      <c r="Z6" s="105">
        <v>77.757852260000007</v>
      </c>
      <c r="AA6" s="105">
        <v>76.365999979999998</v>
      </c>
      <c r="AB6" s="105">
        <v>77.05927604</v>
      </c>
      <c r="AC6" s="105">
        <v>77.49963013</v>
      </c>
      <c r="AD6" s="105">
        <v>77.022728950000001</v>
      </c>
      <c r="AE6" s="105">
        <v>76.357967709999997</v>
      </c>
      <c r="AF6" s="105">
        <v>76.06800819</v>
      </c>
      <c r="AG6" s="105">
        <v>76.359416960000004</v>
      </c>
      <c r="AH6" s="105">
        <v>76.588730510000005</v>
      </c>
      <c r="AI6" s="105">
        <v>75.485622550000002</v>
      </c>
      <c r="AJ6" s="105">
        <v>76.464557540000001</v>
      </c>
      <c r="AK6" s="105">
        <v>76.635318150000003</v>
      </c>
      <c r="AL6" s="105">
        <v>77.029848580000007</v>
      </c>
      <c r="AM6" s="105">
        <v>76.698130280000001</v>
      </c>
      <c r="AN6" s="105">
        <v>76.895250000000004</v>
      </c>
      <c r="AO6" s="105">
        <v>78.033556000000004</v>
      </c>
      <c r="AP6" s="105">
        <v>77.544010999999998</v>
      </c>
      <c r="AQ6" s="105">
        <v>77.631964999999994</v>
      </c>
      <c r="AR6" s="105">
        <v>78.753383999999997</v>
      </c>
      <c r="AS6" s="105">
        <v>79.265781000000004</v>
      </c>
      <c r="AT6" s="105">
        <v>79.762521000000007</v>
      </c>
      <c r="AU6" s="105">
        <v>80.948278999999999</v>
      </c>
      <c r="AV6" s="105">
        <v>80.707031000000001</v>
      </c>
      <c r="AW6" s="105">
        <v>80.37232324</v>
      </c>
      <c r="AX6" s="105">
        <v>80.535494060000005</v>
      </c>
      <c r="AY6" s="105">
        <v>79.592978799999997</v>
      </c>
      <c r="AZ6" s="388">
        <v>79.698516119999994</v>
      </c>
      <c r="BA6" s="388">
        <v>79.842009070000003</v>
      </c>
      <c r="BB6" s="388">
        <v>79.814047209999998</v>
      </c>
      <c r="BC6" s="388">
        <v>79.602536180000001</v>
      </c>
      <c r="BD6" s="388">
        <v>80.030170709999993</v>
      </c>
      <c r="BE6" s="388">
        <v>80.066129950000004</v>
      </c>
      <c r="BF6" s="388">
        <v>80.039616460000005</v>
      </c>
      <c r="BG6" s="388">
        <v>79.875230729999998</v>
      </c>
      <c r="BH6" s="388">
        <v>80.056236889999994</v>
      </c>
      <c r="BI6" s="388">
        <v>80.312067029999994</v>
      </c>
      <c r="BJ6" s="388">
        <v>80.283601590000004</v>
      </c>
      <c r="BK6" s="388">
        <v>80.258332569999993</v>
      </c>
      <c r="BL6" s="388">
        <v>80.382685240000001</v>
      </c>
      <c r="BM6" s="388">
        <v>80.226956150000007</v>
      </c>
      <c r="BN6" s="388">
        <v>80.096266619999994</v>
      </c>
      <c r="BO6" s="388">
        <v>79.592002109999996</v>
      </c>
      <c r="BP6" s="388">
        <v>80.126590579999998</v>
      </c>
      <c r="BQ6" s="388">
        <v>80.186591379999996</v>
      </c>
      <c r="BR6" s="388">
        <v>80.238261309999999</v>
      </c>
      <c r="BS6" s="388">
        <v>80.231823410000004</v>
      </c>
      <c r="BT6" s="388">
        <v>80.576362810000006</v>
      </c>
      <c r="BU6" s="388">
        <v>80.762024929999995</v>
      </c>
      <c r="BV6" s="388">
        <v>80.691049199999995</v>
      </c>
    </row>
    <row r="7" spans="1:74" ht="11.1" customHeight="1" x14ac:dyDescent="0.2">
      <c r="A7" s="335" t="s">
        <v>805</v>
      </c>
      <c r="B7" s="404" t="s">
        <v>850</v>
      </c>
      <c r="C7" s="289">
        <v>38.150100000000002</v>
      </c>
      <c r="D7" s="289">
        <v>38.829000000000001</v>
      </c>
      <c r="E7" s="289">
        <v>38.314900000000002</v>
      </c>
      <c r="F7" s="289">
        <v>37.8581</v>
      </c>
      <c r="G7" s="289">
        <v>37.915700000000001</v>
      </c>
      <c r="H7" s="289">
        <v>38.424599999999998</v>
      </c>
      <c r="I7" s="289">
        <v>38.8825</v>
      </c>
      <c r="J7" s="289">
        <v>39.045099999999998</v>
      </c>
      <c r="K7" s="289">
        <v>39.3309</v>
      </c>
      <c r="L7" s="289">
        <v>38.9392</v>
      </c>
      <c r="M7" s="289">
        <v>38.947699999999998</v>
      </c>
      <c r="N7" s="289">
        <v>38.979399999999998</v>
      </c>
      <c r="O7" s="289">
        <v>38.234699999999997</v>
      </c>
      <c r="P7" s="289">
        <v>38.636899999999997</v>
      </c>
      <c r="Q7" s="289">
        <v>38.546900000000001</v>
      </c>
      <c r="R7" s="289">
        <v>38.254899999999999</v>
      </c>
      <c r="S7" s="289">
        <v>37.518599999999999</v>
      </c>
      <c r="T7" s="289">
        <v>37.5715</v>
      </c>
      <c r="U7" s="289">
        <v>36.472099999999998</v>
      </c>
      <c r="V7" s="289">
        <v>36.007899999999999</v>
      </c>
      <c r="W7" s="289">
        <v>36.836799999999997</v>
      </c>
      <c r="X7" s="289">
        <v>36.795499999999997</v>
      </c>
      <c r="Y7" s="289">
        <v>36.680100000000003</v>
      </c>
      <c r="Z7" s="289">
        <v>36.627499999999998</v>
      </c>
      <c r="AA7" s="289">
        <v>36.603000000000002</v>
      </c>
      <c r="AB7" s="289">
        <v>36.563299999999998</v>
      </c>
      <c r="AC7" s="289">
        <v>36.717700000000001</v>
      </c>
      <c r="AD7" s="289">
        <v>36.474699999999999</v>
      </c>
      <c r="AE7" s="289">
        <v>36.071599999999997</v>
      </c>
      <c r="AF7" s="289">
        <v>35.662500000000001</v>
      </c>
      <c r="AG7" s="289">
        <v>36.069299999999998</v>
      </c>
      <c r="AH7" s="289">
        <v>35.992899999999999</v>
      </c>
      <c r="AI7" s="289">
        <v>35.716299999999997</v>
      </c>
      <c r="AJ7" s="289">
        <v>35.472299999999997</v>
      </c>
      <c r="AK7" s="289">
        <v>35.538400000000003</v>
      </c>
      <c r="AL7" s="289">
        <v>35.448999999999998</v>
      </c>
      <c r="AM7" s="289">
        <v>35.402500000000003</v>
      </c>
      <c r="AN7" s="289">
        <v>35.671100000000003</v>
      </c>
      <c r="AO7" s="289">
        <v>36.033999999999999</v>
      </c>
      <c r="AP7" s="289">
        <v>35.7973</v>
      </c>
      <c r="AQ7" s="289">
        <v>36.154499999999999</v>
      </c>
      <c r="AR7" s="289">
        <v>37.038600000000002</v>
      </c>
      <c r="AS7" s="289">
        <v>36.7408</v>
      </c>
      <c r="AT7" s="289">
        <v>36.875</v>
      </c>
      <c r="AU7" s="289">
        <v>38.050800000000002</v>
      </c>
      <c r="AV7" s="289">
        <v>37.615499999999997</v>
      </c>
      <c r="AW7" s="289">
        <v>37.475503279999998</v>
      </c>
      <c r="AX7" s="289">
        <v>37.32251333</v>
      </c>
      <c r="AY7" s="289">
        <v>36.971715600000003</v>
      </c>
      <c r="AZ7" s="355">
        <v>36.972170730000002</v>
      </c>
      <c r="BA7" s="355">
        <v>37.454929380000003</v>
      </c>
      <c r="BB7" s="355">
        <v>37.570550529999998</v>
      </c>
      <c r="BC7" s="355">
        <v>37.50570012</v>
      </c>
      <c r="BD7" s="355">
        <v>37.675903239999997</v>
      </c>
      <c r="BE7" s="355">
        <v>37.653125080000002</v>
      </c>
      <c r="BF7" s="355">
        <v>37.659201830000001</v>
      </c>
      <c r="BG7" s="355">
        <v>37.56296691</v>
      </c>
      <c r="BH7" s="355">
        <v>37.551663959999999</v>
      </c>
      <c r="BI7" s="355">
        <v>37.428489540000001</v>
      </c>
      <c r="BJ7" s="355">
        <v>37.409168940000001</v>
      </c>
      <c r="BK7" s="355">
        <v>37.467478679999999</v>
      </c>
      <c r="BL7" s="355">
        <v>37.481449550000001</v>
      </c>
      <c r="BM7" s="355">
        <v>37.581897810000001</v>
      </c>
      <c r="BN7" s="355">
        <v>37.639965369999999</v>
      </c>
      <c r="BO7" s="355">
        <v>37.419741950000002</v>
      </c>
      <c r="BP7" s="355">
        <v>37.735690269999999</v>
      </c>
      <c r="BQ7" s="355">
        <v>37.712662639999998</v>
      </c>
      <c r="BR7" s="355">
        <v>37.586399229999998</v>
      </c>
      <c r="BS7" s="355">
        <v>37.622775300000001</v>
      </c>
      <c r="BT7" s="355">
        <v>37.611233820000002</v>
      </c>
      <c r="BU7" s="355">
        <v>37.488539860000003</v>
      </c>
      <c r="BV7" s="355">
        <v>37.468667920000001</v>
      </c>
    </row>
    <row r="8" spans="1:74" ht="11.1" customHeight="1" x14ac:dyDescent="0.2">
      <c r="A8" s="335" t="s">
        <v>866</v>
      </c>
      <c r="B8" s="404" t="s">
        <v>195</v>
      </c>
      <c r="C8" s="289">
        <v>11.450569</v>
      </c>
      <c r="D8" s="289">
        <v>11.465123999999999</v>
      </c>
      <c r="E8" s="289">
        <v>11.888377999999999</v>
      </c>
      <c r="F8" s="289">
        <v>11.82958</v>
      </c>
      <c r="G8" s="289">
        <v>11.757607</v>
      </c>
      <c r="H8" s="289">
        <v>11.919069</v>
      </c>
      <c r="I8" s="289">
        <v>12.008948</v>
      </c>
      <c r="J8" s="289">
        <v>12.134452</v>
      </c>
      <c r="K8" s="289">
        <v>12.429211</v>
      </c>
      <c r="L8" s="289">
        <v>12.441943</v>
      </c>
      <c r="M8" s="289">
        <v>12.493145</v>
      </c>
      <c r="N8" s="289">
        <v>12.201518</v>
      </c>
      <c r="O8" s="289">
        <v>12.640105</v>
      </c>
      <c r="P8" s="289">
        <v>12.620922999999999</v>
      </c>
      <c r="Q8" s="289">
        <v>12.867153999999999</v>
      </c>
      <c r="R8" s="289">
        <v>12.734163000000001</v>
      </c>
      <c r="S8" s="289">
        <v>12.73226</v>
      </c>
      <c r="T8" s="289">
        <v>12.787032999999999</v>
      </c>
      <c r="U8" s="289">
        <v>12.912464</v>
      </c>
      <c r="V8" s="289">
        <v>12.999148999999999</v>
      </c>
      <c r="W8" s="289">
        <v>13.17794</v>
      </c>
      <c r="X8" s="289">
        <v>13.213355</v>
      </c>
      <c r="Y8" s="289">
        <v>13.315652999999999</v>
      </c>
      <c r="Z8" s="289">
        <v>13.29698</v>
      </c>
      <c r="AA8" s="289">
        <v>12.517327999999999</v>
      </c>
      <c r="AB8" s="289">
        <v>13.128899000000001</v>
      </c>
      <c r="AC8" s="289">
        <v>13.190308999999999</v>
      </c>
      <c r="AD8" s="289">
        <v>13.313839</v>
      </c>
      <c r="AE8" s="289">
        <v>13.256073000000001</v>
      </c>
      <c r="AF8" s="289">
        <v>13.251652</v>
      </c>
      <c r="AG8" s="289">
        <v>13.21224</v>
      </c>
      <c r="AH8" s="289">
        <v>13.41051</v>
      </c>
      <c r="AI8" s="289">
        <v>13.170586</v>
      </c>
      <c r="AJ8" s="289">
        <v>13.529911999999999</v>
      </c>
      <c r="AK8" s="289">
        <v>13.395830999999999</v>
      </c>
      <c r="AL8" s="289">
        <v>13.437274</v>
      </c>
      <c r="AM8" s="289">
        <v>13.140373</v>
      </c>
      <c r="AN8" s="289">
        <v>13.239549999999999</v>
      </c>
      <c r="AO8" s="289">
        <v>13.452956</v>
      </c>
      <c r="AP8" s="289">
        <v>13.465611000000001</v>
      </c>
      <c r="AQ8" s="289">
        <v>13.446565</v>
      </c>
      <c r="AR8" s="289">
        <v>13.610484</v>
      </c>
      <c r="AS8" s="289">
        <v>13.707281</v>
      </c>
      <c r="AT8" s="289">
        <v>13.810121000000001</v>
      </c>
      <c r="AU8" s="289">
        <v>13.838779000000001</v>
      </c>
      <c r="AV8" s="289">
        <v>13.870431</v>
      </c>
      <c r="AW8" s="289">
        <v>13.77027829</v>
      </c>
      <c r="AX8" s="289">
        <v>13.849107399999999</v>
      </c>
      <c r="AY8" s="289">
        <v>13.54481384</v>
      </c>
      <c r="AZ8" s="355">
        <v>13.729559999999999</v>
      </c>
      <c r="BA8" s="355">
        <v>13.737209999999999</v>
      </c>
      <c r="BB8" s="355">
        <v>13.706020000000001</v>
      </c>
      <c r="BC8" s="355">
        <v>13.665150000000001</v>
      </c>
      <c r="BD8" s="355">
        <v>13.63397</v>
      </c>
      <c r="BE8" s="355">
        <v>13.57579</v>
      </c>
      <c r="BF8" s="355">
        <v>13.551769999999999</v>
      </c>
      <c r="BG8" s="355">
        <v>13.40878</v>
      </c>
      <c r="BH8" s="355">
        <v>13.47486</v>
      </c>
      <c r="BI8" s="355">
        <v>13.60352</v>
      </c>
      <c r="BJ8" s="355">
        <v>13.589689999999999</v>
      </c>
      <c r="BK8" s="355">
        <v>13.566789999999999</v>
      </c>
      <c r="BL8" s="355">
        <v>13.461209999999999</v>
      </c>
      <c r="BM8" s="355">
        <v>13.49206</v>
      </c>
      <c r="BN8" s="355">
        <v>13.446999999999999</v>
      </c>
      <c r="BO8" s="355">
        <v>13.39235</v>
      </c>
      <c r="BP8" s="355">
        <v>13.345269999999999</v>
      </c>
      <c r="BQ8" s="355">
        <v>13.262409999999999</v>
      </c>
      <c r="BR8" s="355">
        <v>13.230230000000001</v>
      </c>
      <c r="BS8" s="355">
        <v>13.105729999999999</v>
      </c>
      <c r="BT8" s="355">
        <v>13.15461</v>
      </c>
      <c r="BU8" s="355">
        <v>13.222989999999999</v>
      </c>
      <c r="BV8" s="355">
        <v>13.211370000000001</v>
      </c>
    </row>
    <row r="9" spans="1:74" ht="11.1" customHeight="1" x14ac:dyDescent="0.2">
      <c r="A9" s="335" t="s">
        <v>867</v>
      </c>
      <c r="B9" s="404" t="s">
        <v>968</v>
      </c>
      <c r="C9" s="289">
        <v>25.003489699999999</v>
      </c>
      <c r="D9" s="289">
        <v>25.552767509999999</v>
      </c>
      <c r="E9" s="289">
        <v>25.548029849999999</v>
      </c>
      <c r="F9" s="289">
        <v>25.402484359999999</v>
      </c>
      <c r="G9" s="289">
        <v>24.798245680000001</v>
      </c>
      <c r="H9" s="289">
        <v>24.4223283</v>
      </c>
      <c r="I9" s="289">
        <v>24.823181999999999</v>
      </c>
      <c r="J9" s="289">
        <v>25.577797499999999</v>
      </c>
      <c r="K9" s="289">
        <v>25.528690940000001</v>
      </c>
      <c r="L9" s="289">
        <v>25.860944060000001</v>
      </c>
      <c r="M9" s="289">
        <v>25.920990889999999</v>
      </c>
      <c r="N9" s="289">
        <v>25.598761830000001</v>
      </c>
      <c r="O9" s="289">
        <v>25.944720019999998</v>
      </c>
      <c r="P9" s="289">
        <v>26.162577389999999</v>
      </c>
      <c r="Q9" s="289">
        <v>26.01165804</v>
      </c>
      <c r="R9" s="289">
        <v>25.792470219999998</v>
      </c>
      <c r="S9" s="289">
        <v>25.930283029999998</v>
      </c>
      <c r="T9" s="289">
        <v>26.294149480000002</v>
      </c>
      <c r="U9" s="289">
        <v>26.64669885</v>
      </c>
      <c r="V9" s="289">
        <v>26.558927990000001</v>
      </c>
      <c r="W9" s="289">
        <v>26.51635576</v>
      </c>
      <c r="X9" s="289">
        <v>26.722883979999999</v>
      </c>
      <c r="Y9" s="289">
        <v>27.502968110000001</v>
      </c>
      <c r="Z9" s="289">
        <v>27.833372260000001</v>
      </c>
      <c r="AA9" s="289">
        <v>27.245671980000001</v>
      </c>
      <c r="AB9" s="289">
        <v>27.367077040000002</v>
      </c>
      <c r="AC9" s="289">
        <v>27.59162113</v>
      </c>
      <c r="AD9" s="289">
        <v>27.234189950000001</v>
      </c>
      <c r="AE9" s="289">
        <v>27.03029471</v>
      </c>
      <c r="AF9" s="289">
        <v>27.153856189999999</v>
      </c>
      <c r="AG9" s="289">
        <v>27.077876960000001</v>
      </c>
      <c r="AH9" s="289">
        <v>27.18532051</v>
      </c>
      <c r="AI9" s="289">
        <v>26.598736550000002</v>
      </c>
      <c r="AJ9" s="289">
        <v>27.462345540000001</v>
      </c>
      <c r="AK9" s="289">
        <v>27.701087149999999</v>
      </c>
      <c r="AL9" s="289">
        <v>28.143574579999999</v>
      </c>
      <c r="AM9" s="289">
        <v>28.155257280000001</v>
      </c>
      <c r="AN9" s="289">
        <v>27.9846</v>
      </c>
      <c r="AO9" s="289">
        <v>28.546600000000002</v>
      </c>
      <c r="AP9" s="289">
        <v>28.281099999999999</v>
      </c>
      <c r="AQ9" s="289">
        <v>28.030899999999999</v>
      </c>
      <c r="AR9" s="289">
        <v>28.104299999999999</v>
      </c>
      <c r="AS9" s="289">
        <v>28.817699999999999</v>
      </c>
      <c r="AT9" s="289">
        <v>29.077400000000001</v>
      </c>
      <c r="AU9" s="289">
        <v>29.058700000000002</v>
      </c>
      <c r="AV9" s="289">
        <v>29.2211</v>
      </c>
      <c r="AW9" s="289">
        <v>29.126541670000002</v>
      </c>
      <c r="AX9" s="289">
        <v>29.36387332</v>
      </c>
      <c r="AY9" s="289">
        <v>29.076449360000002</v>
      </c>
      <c r="AZ9" s="355">
        <v>28.996785389999999</v>
      </c>
      <c r="BA9" s="355">
        <v>28.649869689999999</v>
      </c>
      <c r="BB9" s="355">
        <v>28.537476680000001</v>
      </c>
      <c r="BC9" s="355">
        <v>28.431686060000001</v>
      </c>
      <c r="BD9" s="355">
        <v>28.720297460000001</v>
      </c>
      <c r="BE9" s="355">
        <v>28.837214880000001</v>
      </c>
      <c r="BF9" s="355">
        <v>28.828644629999999</v>
      </c>
      <c r="BG9" s="355">
        <v>28.903483820000002</v>
      </c>
      <c r="BH9" s="355">
        <v>29.02971294</v>
      </c>
      <c r="BI9" s="355">
        <v>29.280057490000001</v>
      </c>
      <c r="BJ9" s="355">
        <v>29.284742649999998</v>
      </c>
      <c r="BK9" s="355">
        <v>29.22406389</v>
      </c>
      <c r="BL9" s="355">
        <v>29.440025689999999</v>
      </c>
      <c r="BM9" s="355">
        <v>29.15299834</v>
      </c>
      <c r="BN9" s="355">
        <v>29.00930125</v>
      </c>
      <c r="BO9" s="355">
        <v>28.77991016</v>
      </c>
      <c r="BP9" s="355">
        <v>29.045630320000001</v>
      </c>
      <c r="BQ9" s="355">
        <v>29.211518739999999</v>
      </c>
      <c r="BR9" s="355">
        <v>29.421632079999998</v>
      </c>
      <c r="BS9" s="355">
        <v>29.503318109999999</v>
      </c>
      <c r="BT9" s="355">
        <v>29.810518989999998</v>
      </c>
      <c r="BU9" s="355">
        <v>30.050495080000001</v>
      </c>
      <c r="BV9" s="355">
        <v>30.011011280000002</v>
      </c>
    </row>
    <row r="10" spans="1:74" ht="11.1" customHeight="1" x14ac:dyDescent="0.2">
      <c r="A10" s="335"/>
      <c r="B10" s="413"/>
      <c r="AY10" s="83"/>
      <c r="AZ10" s="399"/>
      <c r="BA10" s="399"/>
      <c r="BB10" s="399"/>
      <c r="BC10" s="399"/>
      <c r="BD10" s="399"/>
      <c r="BE10" s="399"/>
      <c r="BF10" s="399"/>
      <c r="BG10" s="399"/>
      <c r="BH10" s="399"/>
      <c r="BI10" s="399"/>
      <c r="BJ10" s="399"/>
      <c r="BK10" s="399"/>
      <c r="BL10" s="399"/>
      <c r="BM10" s="399"/>
      <c r="BN10" s="399"/>
      <c r="BO10" s="399"/>
      <c r="BP10" s="399"/>
      <c r="BQ10" s="399"/>
      <c r="BR10" s="399"/>
      <c r="BS10" s="399"/>
      <c r="BT10" s="399"/>
      <c r="BU10" s="399"/>
      <c r="BV10" s="399"/>
    </row>
    <row r="11" spans="1:74" s="272" customFormat="1" ht="11.1" customHeight="1" x14ac:dyDescent="0.2">
      <c r="A11" s="418" t="s">
        <v>177</v>
      </c>
      <c r="B11" s="414" t="s">
        <v>837</v>
      </c>
      <c r="C11" s="105">
        <v>26.75</v>
      </c>
      <c r="D11" s="105">
        <v>27.6</v>
      </c>
      <c r="E11" s="105">
        <v>27.215</v>
      </c>
      <c r="F11" s="105">
        <v>27.62</v>
      </c>
      <c r="G11" s="105">
        <v>27.204599999999999</v>
      </c>
      <c r="H11" s="105">
        <v>27.4</v>
      </c>
      <c r="I11" s="105">
        <v>27.54</v>
      </c>
      <c r="J11" s="105">
        <v>28.52</v>
      </c>
      <c r="K11" s="105">
        <v>28.7</v>
      </c>
      <c r="L11" s="105">
        <v>28.364999999999998</v>
      </c>
      <c r="M11" s="105">
        <v>27.99</v>
      </c>
      <c r="N11" s="105">
        <v>28</v>
      </c>
      <c r="O11" s="105">
        <v>27.395</v>
      </c>
      <c r="P11" s="105">
        <v>27.68</v>
      </c>
      <c r="Q11" s="105">
        <v>27.914999999999999</v>
      </c>
      <c r="R11" s="105">
        <v>27.82</v>
      </c>
      <c r="S11" s="105">
        <v>27.315000000000001</v>
      </c>
      <c r="T11" s="105">
        <v>27.405000000000001</v>
      </c>
      <c r="U11" s="105">
        <v>26.55</v>
      </c>
      <c r="V11" s="105">
        <v>26.245000000000001</v>
      </c>
      <c r="W11" s="105">
        <v>26.905000000000001</v>
      </c>
      <c r="X11" s="105">
        <v>26.855</v>
      </c>
      <c r="Y11" s="105">
        <v>26.95</v>
      </c>
      <c r="Z11" s="105">
        <v>26.94</v>
      </c>
      <c r="AA11" s="105">
        <v>26.81</v>
      </c>
      <c r="AB11" s="105">
        <v>27.094999999999999</v>
      </c>
      <c r="AC11" s="105">
        <v>27.395</v>
      </c>
      <c r="AD11" s="105">
        <v>27.34</v>
      </c>
      <c r="AE11" s="105">
        <v>27.23</v>
      </c>
      <c r="AF11" s="105">
        <v>26.82</v>
      </c>
      <c r="AG11" s="105">
        <v>27.25</v>
      </c>
      <c r="AH11" s="105">
        <v>27.18</v>
      </c>
      <c r="AI11" s="105">
        <v>26.56</v>
      </c>
      <c r="AJ11" s="105">
        <v>27.08</v>
      </c>
      <c r="AK11" s="105">
        <v>27.094999999999999</v>
      </c>
      <c r="AL11" s="105">
        <v>27.18</v>
      </c>
      <c r="AM11" s="105">
        <v>27.04</v>
      </c>
      <c r="AN11" s="105">
        <v>27.16</v>
      </c>
      <c r="AO11" s="105">
        <v>27.42</v>
      </c>
      <c r="AP11" s="105">
        <v>27.234999999999999</v>
      </c>
      <c r="AQ11" s="105">
        <v>27.71</v>
      </c>
      <c r="AR11" s="105">
        <v>28.18</v>
      </c>
      <c r="AS11" s="105">
        <v>27.9</v>
      </c>
      <c r="AT11" s="105">
        <v>27.914999999999999</v>
      </c>
      <c r="AU11" s="105">
        <v>29.13</v>
      </c>
      <c r="AV11" s="105">
        <v>28.785</v>
      </c>
      <c r="AW11" s="105">
        <v>28.635000000000002</v>
      </c>
      <c r="AX11" s="105">
        <v>28.754999999999999</v>
      </c>
      <c r="AY11" s="105">
        <v>28.515000000000001</v>
      </c>
      <c r="AZ11" s="388">
        <v>28.079000000000001</v>
      </c>
      <c r="BA11" s="388">
        <v>28.132999999999999</v>
      </c>
      <c r="BB11" s="388">
        <v>28.196999999999999</v>
      </c>
      <c r="BC11" s="388">
        <v>28.256</v>
      </c>
      <c r="BD11" s="388">
        <v>28.416</v>
      </c>
      <c r="BE11" s="388">
        <v>28.414999999999999</v>
      </c>
      <c r="BF11" s="388">
        <v>28.414000000000001</v>
      </c>
      <c r="BG11" s="388">
        <v>28.312999999999999</v>
      </c>
      <c r="BH11" s="388">
        <v>28.312000000000001</v>
      </c>
      <c r="BI11" s="388">
        <v>28.210999999999999</v>
      </c>
      <c r="BJ11" s="388">
        <v>28.210999999999999</v>
      </c>
      <c r="BK11" s="388">
        <v>28.295000000000002</v>
      </c>
      <c r="BL11" s="388">
        <v>28.298999999999999</v>
      </c>
      <c r="BM11" s="388">
        <v>28.402999999999999</v>
      </c>
      <c r="BN11" s="388">
        <v>28.477</v>
      </c>
      <c r="BO11" s="388">
        <v>28.481000000000002</v>
      </c>
      <c r="BP11" s="388">
        <v>28.605</v>
      </c>
      <c r="BQ11" s="388">
        <v>28.609000000000002</v>
      </c>
      <c r="BR11" s="388">
        <v>28.613</v>
      </c>
      <c r="BS11" s="388">
        <v>28.516999999999999</v>
      </c>
      <c r="BT11" s="388">
        <v>28.521000000000001</v>
      </c>
      <c r="BU11" s="388">
        <v>28.425000000000001</v>
      </c>
      <c r="BV11" s="388">
        <v>28.428999999999998</v>
      </c>
    </row>
    <row r="12" spans="1:74" ht="11.1" customHeight="1" x14ac:dyDescent="0.2">
      <c r="A12" s="335" t="s">
        <v>548</v>
      </c>
      <c r="B12" s="404" t="s">
        <v>969</v>
      </c>
      <c r="C12" s="289">
        <v>0.97</v>
      </c>
      <c r="D12" s="289">
        <v>0.97</v>
      </c>
      <c r="E12" s="289">
        <v>0.98</v>
      </c>
      <c r="F12" s="289">
        <v>0.99</v>
      </c>
      <c r="G12" s="289">
        <v>1</v>
      </c>
      <c r="H12" s="289">
        <v>1.01</v>
      </c>
      <c r="I12" s="289">
        <v>1.01</v>
      </c>
      <c r="J12" s="289">
        <v>1.02</v>
      </c>
      <c r="K12" s="289">
        <v>1.02</v>
      </c>
      <c r="L12" s="289">
        <v>1.03</v>
      </c>
      <c r="M12" s="289">
        <v>1.01</v>
      </c>
      <c r="N12" s="289">
        <v>1.01</v>
      </c>
      <c r="O12" s="289">
        <v>1.01</v>
      </c>
      <c r="P12" s="289">
        <v>1.01</v>
      </c>
      <c r="Q12" s="289">
        <v>1</v>
      </c>
      <c r="R12" s="289">
        <v>1.01</v>
      </c>
      <c r="S12" s="289">
        <v>0.98</v>
      </c>
      <c r="T12" s="289">
        <v>0.95</v>
      </c>
      <c r="U12" s="289">
        <v>0.96</v>
      </c>
      <c r="V12" s="289">
        <v>0.94</v>
      </c>
      <c r="W12" s="289">
        <v>0.95</v>
      </c>
      <c r="X12" s="289">
        <v>0.96</v>
      </c>
      <c r="Y12" s="289">
        <v>0.96</v>
      </c>
      <c r="Z12" s="289">
        <v>0.95</v>
      </c>
      <c r="AA12" s="289">
        <v>0.92</v>
      </c>
      <c r="AB12" s="289">
        <v>0.91</v>
      </c>
      <c r="AC12" s="289">
        <v>0.91</v>
      </c>
      <c r="AD12" s="289">
        <v>0.91</v>
      </c>
      <c r="AE12" s="289">
        <v>0.9</v>
      </c>
      <c r="AF12" s="289">
        <v>0.9</v>
      </c>
      <c r="AG12" s="289">
        <v>0.91</v>
      </c>
      <c r="AH12" s="289">
        <v>0.91</v>
      </c>
      <c r="AI12" s="289">
        <v>0.91</v>
      </c>
      <c r="AJ12" s="289">
        <v>0.91</v>
      </c>
      <c r="AK12" s="289">
        <v>0.90500000000000003</v>
      </c>
      <c r="AL12" s="289">
        <v>0.92</v>
      </c>
      <c r="AM12" s="289">
        <v>0.91</v>
      </c>
      <c r="AN12" s="289">
        <v>0.92</v>
      </c>
      <c r="AO12" s="289">
        <v>0.91</v>
      </c>
      <c r="AP12" s="289">
        <v>0.91500000000000004</v>
      </c>
      <c r="AQ12" s="289">
        <v>0.92</v>
      </c>
      <c r="AR12" s="289">
        <v>0.92</v>
      </c>
      <c r="AS12" s="289">
        <v>0.93</v>
      </c>
      <c r="AT12" s="289">
        <v>0.94</v>
      </c>
      <c r="AU12" s="289">
        <v>0.95</v>
      </c>
      <c r="AV12" s="289">
        <v>0.94</v>
      </c>
      <c r="AW12" s="289">
        <v>0.97</v>
      </c>
      <c r="AX12" s="289">
        <v>0.97</v>
      </c>
      <c r="AY12" s="289">
        <v>0.96</v>
      </c>
      <c r="AZ12" s="355" t="s">
        <v>1592</v>
      </c>
      <c r="BA12" s="355" t="s">
        <v>1592</v>
      </c>
      <c r="BB12" s="355" t="s">
        <v>1592</v>
      </c>
      <c r="BC12" s="355" t="s">
        <v>1592</v>
      </c>
      <c r="BD12" s="355" t="s">
        <v>1592</v>
      </c>
      <c r="BE12" s="355" t="s">
        <v>1592</v>
      </c>
      <c r="BF12" s="355" t="s">
        <v>1592</v>
      </c>
      <c r="BG12" s="355" t="s">
        <v>1592</v>
      </c>
      <c r="BH12" s="355" t="s">
        <v>1592</v>
      </c>
      <c r="BI12" s="355" t="s">
        <v>1592</v>
      </c>
      <c r="BJ12" s="355" t="s">
        <v>1592</v>
      </c>
      <c r="BK12" s="355" t="s">
        <v>1592</v>
      </c>
      <c r="BL12" s="355" t="s">
        <v>1592</v>
      </c>
      <c r="BM12" s="355" t="s">
        <v>1592</v>
      </c>
      <c r="BN12" s="355" t="s">
        <v>1592</v>
      </c>
      <c r="BO12" s="355" t="s">
        <v>1592</v>
      </c>
      <c r="BP12" s="355" t="s">
        <v>1592</v>
      </c>
      <c r="BQ12" s="355" t="s">
        <v>1592</v>
      </c>
      <c r="BR12" s="355" t="s">
        <v>1592</v>
      </c>
      <c r="BS12" s="355" t="s">
        <v>1592</v>
      </c>
      <c r="BT12" s="355" t="s">
        <v>1592</v>
      </c>
      <c r="BU12" s="355" t="s">
        <v>1592</v>
      </c>
      <c r="BV12" s="355" t="s">
        <v>1592</v>
      </c>
    </row>
    <row r="13" spans="1:74" ht="11.1" customHeight="1" x14ac:dyDescent="0.2">
      <c r="A13" s="335" t="s">
        <v>572</v>
      </c>
      <c r="B13" s="404" t="s">
        <v>970</v>
      </c>
      <c r="C13" s="289">
        <v>0.27</v>
      </c>
      <c r="D13" s="289">
        <v>0.28000000000000003</v>
      </c>
      <c r="E13" s="289">
        <v>0.26</v>
      </c>
      <c r="F13" s="289">
        <v>0.27</v>
      </c>
      <c r="G13" s="289">
        <v>0.28000000000000003</v>
      </c>
      <c r="H13" s="289">
        <v>0.28999999999999998</v>
      </c>
      <c r="I13" s="289">
        <v>0.27</v>
      </c>
      <c r="J13" s="289">
        <v>0.28000000000000003</v>
      </c>
      <c r="K13" s="289">
        <v>0.28999999999999998</v>
      </c>
      <c r="L13" s="289">
        <v>0.27</v>
      </c>
      <c r="M13" s="289">
        <v>0.25</v>
      </c>
      <c r="N13" s="289">
        <v>0.25</v>
      </c>
      <c r="O13" s="289">
        <v>0.26</v>
      </c>
      <c r="P13" s="289">
        <v>0.28000000000000003</v>
      </c>
      <c r="Q13" s="289">
        <v>0.26</v>
      </c>
      <c r="R13" s="289">
        <v>0.26</v>
      </c>
      <c r="S13" s="289">
        <v>0.25</v>
      </c>
      <c r="T13" s="289">
        <v>0.25</v>
      </c>
      <c r="U13" s="289">
        <v>0.26</v>
      </c>
      <c r="V13" s="289">
        <v>0.25</v>
      </c>
      <c r="W13" s="289">
        <v>0.26</v>
      </c>
      <c r="X13" s="289">
        <v>0.26</v>
      </c>
      <c r="Y13" s="289">
        <v>0.27</v>
      </c>
      <c r="Z13" s="289">
        <v>0.25</v>
      </c>
      <c r="AA13" s="289">
        <v>0.25</v>
      </c>
      <c r="AB13" s="289">
        <v>0.24</v>
      </c>
      <c r="AC13" s="289">
        <v>0.25</v>
      </c>
      <c r="AD13" s="289">
        <v>0.26</v>
      </c>
      <c r="AE13" s="289">
        <v>0.25</v>
      </c>
      <c r="AF13" s="289">
        <v>0.25</v>
      </c>
      <c r="AG13" s="289">
        <v>0.24</v>
      </c>
      <c r="AH13" s="289">
        <v>0.25</v>
      </c>
      <c r="AI13" s="289">
        <v>0.24</v>
      </c>
      <c r="AJ13" s="289">
        <v>0.24</v>
      </c>
      <c r="AK13" s="289">
        <v>0.22</v>
      </c>
      <c r="AL13" s="289">
        <v>0.24</v>
      </c>
      <c r="AM13" s="289">
        <v>0.24</v>
      </c>
      <c r="AN13" s="289">
        <v>0.24</v>
      </c>
      <c r="AO13" s="289">
        <v>0.23</v>
      </c>
      <c r="AP13" s="289">
        <v>0.23</v>
      </c>
      <c r="AQ13" s="289">
        <v>0.22</v>
      </c>
      <c r="AR13" s="289">
        <v>0.23</v>
      </c>
      <c r="AS13" s="289">
        <v>0.24</v>
      </c>
      <c r="AT13" s="289">
        <v>0.23</v>
      </c>
      <c r="AU13" s="289">
        <v>0.25</v>
      </c>
      <c r="AV13" s="289">
        <v>0.26</v>
      </c>
      <c r="AW13" s="289">
        <v>0.25</v>
      </c>
      <c r="AX13" s="289">
        <v>0.25</v>
      </c>
      <c r="AY13" s="289">
        <v>0.24</v>
      </c>
      <c r="AZ13" s="355" t="s">
        <v>1592</v>
      </c>
      <c r="BA13" s="355" t="s">
        <v>1592</v>
      </c>
      <c r="BB13" s="355" t="s">
        <v>1592</v>
      </c>
      <c r="BC13" s="355" t="s">
        <v>1592</v>
      </c>
      <c r="BD13" s="355" t="s">
        <v>1592</v>
      </c>
      <c r="BE13" s="355" t="s">
        <v>1592</v>
      </c>
      <c r="BF13" s="355" t="s">
        <v>1592</v>
      </c>
      <c r="BG13" s="355" t="s">
        <v>1592</v>
      </c>
      <c r="BH13" s="355" t="s">
        <v>1592</v>
      </c>
      <c r="BI13" s="355" t="s">
        <v>1592</v>
      </c>
      <c r="BJ13" s="355" t="s">
        <v>1592</v>
      </c>
      <c r="BK13" s="355" t="s">
        <v>1592</v>
      </c>
      <c r="BL13" s="355" t="s">
        <v>1592</v>
      </c>
      <c r="BM13" s="355" t="s">
        <v>1592</v>
      </c>
      <c r="BN13" s="355" t="s">
        <v>1592</v>
      </c>
      <c r="BO13" s="355" t="s">
        <v>1592</v>
      </c>
      <c r="BP13" s="355" t="s">
        <v>1592</v>
      </c>
      <c r="BQ13" s="355" t="s">
        <v>1592</v>
      </c>
      <c r="BR13" s="355" t="s">
        <v>1592</v>
      </c>
      <c r="BS13" s="355" t="s">
        <v>1592</v>
      </c>
      <c r="BT13" s="355" t="s">
        <v>1592</v>
      </c>
      <c r="BU13" s="355" t="s">
        <v>1592</v>
      </c>
      <c r="BV13" s="355" t="s">
        <v>1592</v>
      </c>
    </row>
    <row r="14" spans="1:74" ht="11.1" customHeight="1" x14ac:dyDescent="0.2">
      <c r="A14" s="335" t="s">
        <v>565</v>
      </c>
      <c r="B14" s="404" t="s">
        <v>971</v>
      </c>
      <c r="C14" s="289">
        <v>0.1</v>
      </c>
      <c r="D14" s="289">
        <v>0.09</v>
      </c>
      <c r="E14" s="289">
        <v>0.09</v>
      </c>
      <c r="F14" s="289">
        <v>0.09</v>
      </c>
      <c r="G14" s="289">
        <v>0.09</v>
      </c>
      <c r="H14" s="289">
        <v>0.09</v>
      </c>
      <c r="I14" s="289">
        <v>0.1</v>
      </c>
      <c r="J14" s="289">
        <v>0.08</v>
      </c>
      <c r="K14" s="289">
        <v>0.1</v>
      </c>
      <c r="L14" s="289">
        <v>7.4999999999999997E-2</v>
      </c>
      <c r="M14" s="289">
        <v>0.06</v>
      </c>
      <c r="N14" s="289">
        <v>0.06</v>
      </c>
      <c r="O14" s="289">
        <v>5.5E-2</v>
      </c>
      <c r="P14" s="289">
        <v>0.06</v>
      </c>
      <c r="Q14" s="289">
        <v>5.5E-2</v>
      </c>
      <c r="R14" s="289">
        <v>0.06</v>
      </c>
      <c r="S14" s="289">
        <v>5.5E-2</v>
      </c>
      <c r="T14" s="289">
        <v>6.5000000000000002E-2</v>
      </c>
      <c r="U14" s="289">
        <v>0.06</v>
      </c>
      <c r="V14" s="289">
        <v>6.5000000000000002E-2</v>
      </c>
      <c r="W14" s="289">
        <v>0.05</v>
      </c>
      <c r="X14" s="289">
        <v>0.06</v>
      </c>
      <c r="Y14" s="289">
        <v>0.05</v>
      </c>
      <c r="Z14" s="289">
        <v>0.05</v>
      </c>
      <c r="AA14" s="289">
        <v>0.06</v>
      </c>
      <c r="AB14" s="289">
        <v>0.05</v>
      </c>
      <c r="AC14" s="289">
        <v>0.06</v>
      </c>
      <c r="AD14" s="289">
        <v>0.05</v>
      </c>
      <c r="AE14" s="289">
        <v>0.06</v>
      </c>
      <c r="AF14" s="289">
        <v>0.05</v>
      </c>
      <c r="AG14" s="289">
        <v>0.06</v>
      </c>
      <c r="AH14" s="289">
        <v>0.06</v>
      </c>
      <c r="AI14" s="289">
        <v>0.06</v>
      </c>
      <c r="AJ14" s="289">
        <v>0.05</v>
      </c>
      <c r="AK14" s="289">
        <v>0.06</v>
      </c>
      <c r="AL14" s="289">
        <v>7.0000000000000007E-2</v>
      </c>
      <c r="AM14" s="289">
        <v>0.05</v>
      </c>
      <c r="AN14" s="289">
        <v>0.06</v>
      </c>
      <c r="AO14" s="289">
        <v>0.06</v>
      </c>
      <c r="AP14" s="289">
        <v>0.05</v>
      </c>
      <c r="AQ14" s="289">
        <v>0.06</v>
      </c>
      <c r="AR14" s="289">
        <v>0.05</v>
      </c>
      <c r="AS14" s="289">
        <v>0.05</v>
      </c>
      <c r="AT14" s="289">
        <v>0.05</v>
      </c>
      <c r="AU14" s="289">
        <v>0.04</v>
      </c>
      <c r="AV14" s="289">
        <v>0.05</v>
      </c>
      <c r="AW14" s="289">
        <v>0.04</v>
      </c>
      <c r="AX14" s="289">
        <v>0.04</v>
      </c>
      <c r="AY14" s="289">
        <v>0.05</v>
      </c>
      <c r="AZ14" s="355" t="s">
        <v>1592</v>
      </c>
      <c r="BA14" s="355" t="s">
        <v>1592</v>
      </c>
      <c r="BB14" s="355" t="s">
        <v>1592</v>
      </c>
      <c r="BC14" s="355" t="s">
        <v>1592</v>
      </c>
      <c r="BD14" s="355" t="s">
        <v>1592</v>
      </c>
      <c r="BE14" s="355" t="s">
        <v>1592</v>
      </c>
      <c r="BF14" s="355" t="s">
        <v>1592</v>
      </c>
      <c r="BG14" s="355" t="s">
        <v>1592</v>
      </c>
      <c r="BH14" s="355" t="s">
        <v>1592</v>
      </c>
      <c r="BI14" s="355" t="s">
        <v>1592</v>
      </c>
      <c r="BJ14" s="355" t="s">
        <v>1592</v>
      </c>
      <c r="BK14" s="355" t="s">
        <v>1592</v>
      </c>
      <c r="BL14" s="355" t="s">
        <v>1592</v>
      </c>
      <c r="BM14" s="355" t="s">
        <v>1592</v>
      </c>
      <c r="BN14" s="355" t="s">
        <v>1592</v>
      </c>
      <c r="BO14" s="355" t="s">
        <v>1592</v>
      </c>
      <c r="BP14" s="355" t="s">
        <v>1592</v>
      </c>
      <c r="BQ14" s="355" t="s">
        <v>1592</v>
      </c>
      <c r="BR14" s="355" t="s">
        <v>1592</v>
      </c>
      <c r="BS14" s="355" t="s">
        <v>1592</v>
      </c>
      <c r="BT14" s="355" t="s">
        <v>1592</v>
      </c>
      <c r="BU14" s="355" t="s">
        <v>1592</v>
      </c>
      <c r="BV14" s="355" t="s">
        <v>1592</v>
      </c>
    </row>
    <row r="15" spans="1:74" ht="11.1" customHeight="1" x14ac:dyDescent="0.2">
      <c r="A15" s="335" t="s">
        <v>549</v>
      </c>
      <c r="B15" s="404" t="s">
        <v>972</v>
      </c>
      <c r="C15" s="289">
        <v>0.18</v>
      </c>
      <c r="D15" s="289">
        <v>0.19</v>
      </c>
      <c r="E15" s="289">
        <v>0.19</v>
      </c>
      <c r="F15" s="289">
        <v>0.2</v>
      </c>
      <c r="G15" s="289">
        <v>0.18</v>
      </c>
      <c r="H15" s="289">
        <v>0.19</v>
      </c>
      <c r="I15" s="289">
        <v>0.2</v>
      </c>
      <c r="J15" s="289">
        <v>0.19</v>
      </c>
      <c r="K15" s="289">
        <v>0.21</v>
      </c>
      <c r="L15" s="289">
        <v>0.22</v>
      </c>
      <c r="M15" s="289">
        <v>0.21</v>
      </c>
      <c r="N15" s="289">
        <v>0.19</v>
      </c>
      <c r="O15" s="289">
        <v>0.2</v>
      </c>
      <c r="P15" s="289">
        <v>0.19</v>
      </c>
      <c r="Q15" s="289">
        <v>0.2</v>
      </c>
      <c r="R15" s="289">
        <v>0.21</v>
      </c>
      <c r="S15" s="289">
        <v>0.21</v>
      </c>
      <c r="T15" s="289">
        <v>0.2</v>
      </c>
      <c r="U15" s="289">
        <v>0.21</v>
      </c>
      <c r="V15" s="289">
        <v>0.2</v>
      </c>
      <c r="W15" s="289">
        <v>0.2</v>
      </c>
      <c r="X15" s="289">
        <v>0.2</v>
      </c>
      <c r="Y15" s="289">
        <v>0.21</v>
      </c>
      <c r="Z15" s="289">
        <v>0.22</v>
      </c>
      <c r="AA15" s="289">
        <v>0.21</v>
      </c>
      <c r="AB15" s="289">
        <v>0.21</v>
      </c>
      <c r="AC15" s="289">
        <v>0.22</v>
      </c>
      <c r="AD15" s="289">
        <v>0.21</v>
      </c>
      <c r="AE15" s="289">
        <v>0.22</v>
      </c>
      <c r="AF15" s="289">
        <v>0.22</v>
      </c>
      <c r="AG15" s="289">
        <v>0.21</v>
      </c>
      <c r="AH15" s="289">
        <v>0.21</v>
      </c>
      <c r="AI15" s="289">
        <v>0.21</v>
      </c>
      <c r="AJ15" s="289">
        <v>0.22</v>
      </c>
      <c r="AK15" s="289">
        <v>0.22</v>
      </c>
      <c r="AL15" s="289">
        <v>0.22</v>
      </c>
      <c r="AM15" s="289">
        <v>0.24</v>
      </c>
      <c r="AN15" s="289">
        <v>0.22</v>
      </c>
      <c r="AO15" s="289">
        <v>0.24</v>
      </c>
      <c r="AP15" s="289">
        <v>0.23</v>
      </c>
      <c r="AQ15" s="289">
        <v>0.24</v>
      </c>
      <c r="AR15" s="289">
        <v>0.25</v>
      </c>
      <c r="AS15" s="289">
        <v>0.23</v>
      </c>
      <c r="AT15" s="289">
        <v>0.24</v>
      </c>
      <c r="AU15" s="289">
        <v>0.24</v>
      </c>
      <c r="AV15" s="289">
        <v>0.25</v>
      </c>
      <c r="AW15" s="289">
        <v>0.24</v>
      </c>
      <c r="AX15" s="289">
        <v>0.25</v>
      </c>
      <c r="AY15" s="289">
        <v>0.24</v>
      </c>
      <c r="AZ15" s="355" t="s">
        <v>1592</v>
      </c>
      <c r="BA15" s="355" t="s">
        <v>1592</v>
      </c>
      <c r="BB15" s="355" t="s">
        <v>1592</v>
      </c>
      <c r="BC15" s="355" t="s">
        <v>1592</v>
      </c>
      <c r="BD15" s="355" t="s">
        <v>1592</v>
      </c>
      <c r="BE15" s="355" t="s">
        <v>1592</v>
      </c>
      <c r="BF15" s="355" t="s">
        <v>1592</v>
      </c>
      <c r="BG15" s="355" t="s">
        <v>1592</v>
      </c>
      <c r="BH15" s="355" t="s">
        <v>1592</v>
      </c>
      <c r="BI15" s="355" t="s">
        <v>1592</v>
      </c>
      <c r="BJ15" s="355" t="s">
        <v>1592</v>
      </c>
      <c r="BK15" s="355" t="s">
        <v>1592</v>
      </c>
      <c r="BL15" s="355" t="s">
        <v>1592</v>
      </c>
      <c r="BM15" s="355" t="s">
        <v>1592</v>
      </c>
      <c r="BN15" s="355" t="s">
        <v>1592</v>
      </c>
      <c r="BO15" s="355" t="s">
        <v>1592</v>
      </c>
      <c r="BP15" s="355" t="s">
        <v>1592</v>
      </c>
      <c r="BQ15" s="355" t="s">
        <v>1592</v>
      </c>
      <c r="BR15" s="355" t="s">
        <v>1592</v>
      </c>
      <c r="BS15" s="355" t="s">
        <v>1592</v>
      </c>
      <c r="BT15" s="355" t="s">
        <v>1592</v>
      </c>
      <c r="BU15" s="355" t="s">
        <v>1592</v>
      </c>
      <c r="BV15" s="355" t="s">
        <v>1592</v>
      </c>
    </row>
    <row r="16" spans="1:74" ht="11.1" customHeight="1" x14ac:dyDescent="0.2">
      <c r="A16" s="335" t="s">
        <v>868</v>
      </c>
      <c r="B16" s="404" t="s">
        <v>973</v>
      </c>
      <c r="C16" s="289">
        <v>2.5</v>
      </c>
      <c r="D16" s="289">
        <v>2.5499999999999998</v>
      </c>
      <c r="E16" s="289">
        <v>2.6</v>
      </c>
      <c r="F16" s="289">
        <v>2.6</v>
      </c>
      <c r="G16" s="289">
        <v>2.5</v>
      </c>
      <c r="H16" s="289">
        <v>2.5</v>
      </c>
      <c r="I16" s="289">
        <v>2.5</v>
      </c>
      <c r="J16" s="289">
        <v>2.5499999999999998</v>
      </c>
      <c r="K16" s="289">
        <v>2.5299999999999998</v>
      </c>
      <c r="L16" s="289">
        <v>2.5499999999999998</v>
      </c>
      <c r="M16" s="289">
        <v>2.56</v>
      </c>
      <c r="N16" s="289">
        <v>2.56</v>
      </c>
      <c r="O16" s="289">
        <v>2.5499999999999998</v>
      </c>
      <c r="P16" s="289">
        <v>2.6</v>
      </c>
      <c r="Q16" s="289">
        <v>2.65</v>
      </c>
      <c r="R16" s="289">
        <v>2.68</v>
      </c>
      <c r="S16" s="289">
        <v>2.75</v>
      </c>
      <c r="T16" s="289">
        <v>2.78</v>
      </c>
      <c r="U16" s="289">
        <v>2.85</v>
      </c>
      <c r="V16" s="289">
        <v>3</v>
      </c>
      <c r="W16" s="289">
        <v>3.05</v>
      </c>
      <c r="X16" s="289">
        <v>3.1</v>
      </c>
      <c r="Y16" s="289">
        <v>3.2</v>
      </c>
      <c r="Z16" s="289">
        <v>3.25</v>
      </c>
      <c r="AA16" s="289">
        <v>3.22</v>
      </c>
      <c r="AB16" s="289">
        <v>3.22</v>
      </c>
      <c r="AC16" s="289">
        <v>3.28</v>
      </c>
      <c r="AD16" s="289">
        <v>3.26</v>
      </c>
      <c r="AE16" s="289">
        <v>3.26</v>
      </c>
      <c r="AF16" s="289">
        <v>3.26</v>
      </c>
      <c r="AG16" s="289">
        <v>3.3</v>
      </c>
      <c r="AH16" s="289">
        <v>3.33</v>
      </c>
      <c r="AI16" s="289">
        <v>3.4</v>
      </c>
      <c r="AJ16" s="289">
        <v>3.35</v>
      </c>
      <c r="AK16" s="289">
        <v>3.42</v>
      </c>
      <c r="AL16" s="289">
        <v>3.4</v>
      </c>
      <c r="AM16" s="289">
        <v>3.4</v>
      </c>
      <c r="AN16" s="289">
        <v>3.45</v>
      </c>
      <c r="AO16" s="289">
        <v>3.35</v>
      </c>
      <c r="AP16" s="289">
        <v>3.4</v>
      </c>
      <c r="AQ16" s="289">
        <v>3.45</v>
      </c>
      <c r="AR16" s="289">
        <v>3.25</v>
      </c>
      <c r="AS16" s="289">
        <v>3.35</v>
      </c>
      <c r="AT16" s="289">
        <v>3.3</v>
      </c>
      <c r="AU16" s="289">
        <v>3.38</v>
      </c>
      <c r="AV16" s="289">
        <v>3.37</v>
      </c>
      <c r="AW16" s="289">
        <v>3.35</v>
      </c>
      <c r="AX16" s="289">
        <v>3.35</v>
      </c>
      <c r="AY16" s="289">
        <v>3.34</v>
      </c>
      <c r="AZ16" s="355" t="s">
        <v>1592</v>
      </c>
      <c r="BA16" s="355" t="s">
        <v>1592</v>
      </c>
      <c r="BB16" s="355" t="s">
        <v>1592</v>
      </c>
      <c r="BC16" s="355" t="s">
        <v>1592</v>
      </c>
      <c r="BD16" s="355" t="s">
        <v>1592</v>
      </c>
      <c r="BE16" s="355" t="s">
        <v>1592</v>
      </c>
      <c r="BF16" s="355" t="s">
        <v>1592</v>
      </c>
      <c r="BG16" s="355" t="s">
        <v>1592</v>
      </c>
      <c r="BH16" s="355" t="s">
        <v>1592</v>
      </c>
      <c r="BI16" s="355" t="s">
        <v>1592</v>
      </c>
      <c r="BJ16" s="355" t="s">
        <v>1592</v>
      </c>
      <c r="BK16" s="355" t="s">
        <v>1592</v>
      </c>
      <c r="BL16" s="355" t="s">
        <v>1592</v>
      </c>
      <c r="BM16" s="355" t="s">
        <v>1592</v>
      </c>
      <c r="BN16" s="355" t="s">
        <v>1592</v>
      </c>
      <c r="BO16" s="355" t="s">
        <v>1592</v>
      </c>
      <c r="BP16" s="355" t="s">
        <v>1592</v>
      </c>
      <c r="BQ16" s="355" t="s">
        <v>1592</v>
      </c>
      <c r="BR16" s="355" t="s">
        <v>1592</v>
      </c>
      <c r="BS16" s="355" t="s">
        <v>1592</v>
      </c>
      <c r="BT16" s="355" t="s">
        <v>1592</v>
      </c>
      <c r="BU16" s="355" t="s">
        <v>1592</v>
      </c>
      <c r="BV16" s="355" t="s">
        <v>1592</v>
      </c>
    </row>
    <row r="17" spans="1:74" ht="11.1" customHeight="1" x14ac:dyDescent="0.2">
      <c r="A17" s="335" t="s">
        <v>190</v>
      </c>
      <c r="B17" s="404" t="s">
        <v>974</v>
      </c>
      <c r="C17" s="289">
        <v>4.25</v>
      </c>
      <c r="D17" s="289">
        <v>4.3499999999999996</v>
      </c>
      <c r="E17" s="289">
        <v>4.3</v>
      </c>
      <c r="F17" s="289">
        <v>4.4000000000000004</v>
      </c>
      <c r="G17" s="289">
        <v>4.4000000000000004</v>
      </c>
      <c r="H17" s="289">
        <v>4.45</v>
      </c>
      <c r="I17" s="289">
        <v>4.55</v>
      </c>
      <c r="J17" s="289">
        <v>4.55</v>
      </c>
      <c r="K17" s="289">
        <v>4.55</v>
      </c>
      <c r="L17" s="289">
        <v>4.58</v>
      </c>
      <c r="M17" s="289">
        <v>4.4800000000000004</v>
      </c>
      <c r="N17" s="289">
        <v>4.4800000000000004</v>
      </c>
      <c r="O17" s="289">
        <v>4.43</v>
      </c>
      <c r="P17" s="289">
        <v>4.43</v>
      </c>
      <c r="Q17" s="289">
        <v>4.38</v>
      </c>
      <c r="R17" s="289">
        <v>4.17</v>
      </c>
      <c r="S17" s="289">
        <v>4.2</v>
      </c>
      <c r="T17" s="289">
        <v>4.21</v>
      </c>
      <c r="U17" s="289">
        <v>4.28</v>
      </c>
      <c r="V17" s="289">
        <v>4.3600000000000003</v>
      </c>
      <c r="W17" s="289">
        <v>4.3499999999999996</v>
      </c>
      <c r="X17" s="289">
        <v>4.37</v>
      </c>
      <c r="Y17" s="289">
        <v>4.34</v>
      </c>
      <c r="Z17" s="289">
        <v>4.42</v>
      </c>
      <c r="AA17" s="289">
        <v>4.4000000000000004</v>
      </c>
      <c r="AB17" s="289">
        <v>4.41</v>
      </c>
      <c r="AC17" s="289">
        <v>4.49</v>
      </c>
      <c r="AD17" s="289">
        <v>4.4800000000000004</v>
      </c>
      <c r="AE17" s="289">
        <v>4.47</v>
      </c>
      <c r="AF17" s="289">
        <v>4.4400000000000004</v>
      </c>
      <c r="AG17" s="289">
        <v>4.55</v>
      </c>
      <c r="AH17" s="289">
        <v>4.47</v>
      </c>
      <c r="AI17" s="289">
        <v>4.32</v>
      </c>
      <c r="AJ17" s="289">
        <v>4.2699999999999996</v>
      </c>
      <c r="AK17" s="289">
        <v>4.25</v>
      </c>
      <c r="AL17" s="289">
        <v>4.22</v>
      </c>
      <c r="AM17" s="289">
        <v>4.3</v>
      </c>
      <c r="AN17" s="289">
        <v>4.2699999999999996</v>
      </c>
      <c r="AO17" s="289">
        <v>4.3499999999999996</v>
      </c>
      <c r="AP17" s="289">
        <v>4.28</v>
      </c>
      <c r="AQ17" s="289">
        <v>4.3099999999999996</v>
      </c>
      <c r="AR17" s="289">
        <v>4.32</v>
      </c>
      <c r="AS17" s="289">
        <v>4.3</v>
      </c>
      <c r="AT17" s="289">
        <v>4.4000000000000004</v>
      </c>
      <c r="AU17" s="289">
        <v>4.4000000000000004</v>
      </c>
      <c r="AV17" s="289">
        <v>4.4000000000000004</v>
      </c>
      <c r="AW17" s="289">
        <v>4.33</v>
      </c>
      <c r="AX17" s="289">
        <v>4.26</v>
      </c>
      <c r="AY17" s="289">
        <v>4.33</v>
      </c>
      <c r="AZ17" s="355" t="s">
        <v>1592</v>
      </c>
      <c r="BA17" s="355" t="s">
        <v>1592</v>
      </c>
      <c r="BB17" s="355" t="s">
        <v>1592</v>
      </c>
      <c r="BC17" s="355" t="s">
        <v>1592</v>
      </c>
      <c r="BD17" s="355" t="s">
        <v>1592</v>
      </c>
      <c r="BE17" s="355" t="s">
        <v>1592</v>
      </c>
      <c r="BF17" s="355" t="s">
        <v>1592</v>
      </c>
      <c r="BG17" s="355" t="s">
        <v>1592</v>
      </c>
      <c r="BH17" s="355" t="s">
        <v>1592</v>
      </c>
      <c r="BI17" s="355" t="s">
        <v>1592</v>
      </c>
      <c r="BJ17" s="355" t="s">
        <v>1592</v>
      </c>
      <c r="BK17" s="355" t="s">
        <v>1592</v>
      </c>
      <c r="BL17" s="355" t="s">
        <v>1592</v>
      </c>
      <c r="BM17" s="355" t="s">
        <v>1592</v>
      </c>
      <c r="BN17" s="355" t="s">
        <v>1592</v>
      </c>
      <c r="BO17" s="355" t="s">
        <v>1592</v>
      </c>
      <c r="BP17" s="355" t="s">
        <v>1592</v>
      </c>
      <c r="BQ17" s="355" t="s">
        <v>1592</v>
      </c>
      <c r="BR17" s="355" t="s">
        <v>1592</v>
      </c>
      <c r="BS17" s="355" t="s">
        <v>1592</v>
      </c>
      <c r="BT17" s="355" t="s">
        <v>1592</v>
      </c>
      <c r="BU17" s="355" t="s">
        <v>1592</v>
      </c>
      <c r="BV17" s="355" t="s">
        <v>1592</v>
      </c>
    </row>
    <row r="18" spans="1:74" ht="11.1" customHeight="1" x14ac:dyDescent="0.2">
      <c r="A18" s="335" t="s">
        <v>184</v>
      </c>
      <c r="B18" s="404" t="s">
        <v>975</v>
      </c>
      <c r="C18" s="289">
        <v>2.58</v>
      </c>
      <c r="D18" s="289">
        <v>2.61</v>
      </c>
      <c r="E18" s="289">
        <v>2.64</v>
      </c>
      <c r="F18" s="289">
        <v>2.66</v>
      </c>
      <c r="G18" s="289">
        <v>2.6945999999999999</v>
      </c>
      <c r="H18" s="289">
        <v>2.72</v>
      </c>
      <c r="I18" s="289">
        <v>2.77</v>
      </c>
      <c r="J18" s="289">
        <v>2.81</v>
      </c>
      <c r="K18" s="289">
        <v>2.82</v>
      </c>
      <c r="L18" s="289">
        <v>2.8</v>
      </c>
      <c r="M18" s="289">
        <v>2.7</v>
      </c>
      <c r="N18" s="289">
        <v>2.65</v>
      </c>
      <c r="O18" s="289">
        <v>2.7</v>
      </c>
      <c r="P18" s="289">
        <v>2.68</v>
      </c>
      <c r="Q18" s="289">
        <v>2.67</v>
      </c>
      <c r="R18" s="289">
        <v>2.63</v>
      </c>
      <c r="S18" s="289">
        <v>2.57</v>
      </c>
      <c r="T18" s="289">
        <v>2.57</v>
      </c>
      <c r="U18" s="289">
        <v>2.5499999999999998</v>
      </c>
      <c r="V18" s="289">
        <v>2.54</v>
      </c>
      <c r="W18" s="289">
        <v>2.58</v>
      </c>
      <c r="X18" s="289">
        <v>2.52</v>
      </c>
      <c r="Y18" s="289">
        <v>2.5499999999999998</v>
      </c>
      <c r="Z18" s="289">
        <v>2.52</v>
      </c>
      <c r="AA18" s="289">
        <v>2.4500000000000002</v>
      </c>
      <c r="AB18" s="289">
        <v>2.4500000000000002</v>
      </c>
      <c r="AC18" s="289">
        <v>2.48</v>
      </c>
      <c r="AD18" s="289">
        <v>2.5</v>
      </c>
      <c r="AE18" s="289">
        <v>2.5</v>
      </c>
      <c r="AF18" s="289">
        <v>2.48</v>
      </c>
      <c r="AG18" s="289">
        <v>2.44</v>
      </c>
      <c r="AH18" s="289">
        <v>2.44</v>
      </c>
      <c r="AI18" s="289">
        <v>2.4500000000000002</v>
      </c>
      <c r="AJ18" s="289">
        <v>2.4500000000000002</v>
      </c>
      <c r="AK18" s="289">
        <v>2.42</v>
      </c>
      <c r="AL18" s="289">
        <v>2.4500000000000002</v>
      </c>
      <c r="AM18" s="289">
        <v>2.42</v>
      </c>
      <c r="AN18" s="289">
        <v>2.4300000000000002</v>
      </c>
      <c r="AO18" s="289">
        <v>2.4500000000000002</v>
      </c>
      <c r="AP18" s="289">
        <v>2.46</v>
      </c>
      <c r="AQ18" s="289">
        <v>2.4900000000000002</v>
      </c>
      <c r="AR18" s="289">
        <v>2.5</v>
      </c>
      <c r="AS18" s="289">
        <v>2.48</v>
      </c>
      <c r="AT18" s="289">
        <v>2.4500000000000002</v>
      </c>
      <c r="AU18" s="289">
        <v>2.5499999999999998</v>
      </c>
      <c r="AV18" s="289">
        <v>2.5</v>
      </c>
      <c r="AW18" s="289">
        <v>2.54</v>
      </c>
      <c r="AX18" s="289">
        <v>2.6</v>
      </c>
      <c r="AY18" s="289">
        <v>2.56</v>
      </c>
      <c r="AZ18" s="355" t="s">
        <v>1592</v>
      </c>
      <c r="BA18" s="355" t="s">
        <v>1592</v>
      </c>
      <c r="BB18" s="355" t="s">
        <v>1592</v>
      </c>
      <c r="BC18" s="355" t="s">
        <v>1592</v>
      </c>
      <c r="BD18" s="355" t="s">
        <v>1592</v>
      </c>
      <c r="BE18" s="355" t="s">
        <v>1592</v>
      </c>
      <c r="BF18" s="355" t="s">
        <v>1592</v>
      </c>
      <c r="BG18" s="355" t="s">
        <v>1592</v>
      </c>
      <c r="BH18" s="355" t="s">
        <v>1592</v>
      </c>
      <c r="BI18" s="355" t="s">
        <v>1592</v>
      </c>
      <c r="BJ18" s="355" t="s">
        <v>1592</v>
      </c>
      <c r="BK18" s="355" t="s">
        <v>1592</v>
      </c>
      <c r="BL18" s="355" t="s">
        <v>1592</v>
      </c>
      <c r="BM18" s="355" t="s">
        <v>1592</v>
      </c>
      <c r="BN18" s="355" t="s">
        <v>1592</v>
      </c>
      <c r="BO18" s="355" t="s">
        <v>1592</v>
      </c>
      <c r="BP18" s="355" t="s">
        <v>1592</v>
      </c>
      <c r="BQ18" s="355" t="s">
        <v>1592</v>
      </c>
      <c r="BR18" s="355" t="s">
        <v>1592</v>
      </c>
      <c r="BS18" s="355" t="s">
        <v>1592</v>
      </c>
      <c r="BT18" s="355" t="s">
        <v>1592</v>
      </c>
      <c r="BU18" s="355" t="s">
        <v>1592</v>
      </c>
      <c r="BV18" s="355" t="s">
        <v>1592</v>
      </c>
    </row>
    <row r="19" spans="1:74" ht="11.1" customHeight="1" x14ac:dyDescent="0.2">
      <c r="A19" s="335" t="s">
        <v>185</v>
      </c>
      <c r="B19" s="404" t="s">
        <v>976</v>
      </c>
      <c r="C19" s="289">
        <v>0.98</v>
      </c>
      <c r="D19" s="289">
        <v>1.1299999999999999</v>
      </c>
      <c r="E19" s="289">
        <v>1.08</v>
      </c>
      <c r="F19" s="289">
        <v>0.91</v>
      </c>
      <c r="G19" s="289">
        <v>0.73</v>
      </c>
      <c r="H19" s="289">
        <v>0.65</v>
      </c>
      <c r="I19" s="289">
        <v>0.6</v>
      </c>
      <c r="J19" s="289">
        <v>1.1200000000000001</v>
      </c>
      <c r="K19" s="289">
        <v>1.1499999999999999</v>
      </c>
      <c r="L19" s="289">
        <v>1.1599999999999999</v>
      </c>
      <c r="M19" s="289">
        <v>1.1100000000000001</v>
      </c>
      <c r="N19" s="289">
        <v>1.1499999999999999</v>
      </c>
      <c r="O19" s="289">
        <v>1.1299999999999999</v>
      </c>
      <c r="P19" s="289">
        <v>1.1599999999999999</v>
      </c>
      <c r="Q19" s="289">
        <v>1.1399999999999999</v>
      </c>
      <c r="R19" s="289">
        <v>1.1399999999999999</v>
      </c>
      <c r="S19" s="289">
        <v>1.1499999999999999</v>
      </c>
      <c r="T19" s="289">
        <v>1.1499999999999999</v>
      </c>
      <c r="U19" s="289">
        <v>1.1299999999999999</v>
      </c>
      <c r="V19" s="289">
        <v>1.1599999999999999</v>
      </c>
      <c r="W19" s="289">
        <v>1.1599999999999999</v>
      </c>
      <c r="X19" s="289">
        <v>1.1499999999999999</v>
      </c>
      <c r="Y19" s="289">
        <v>1.19</v>
      </c>
      <c r="Z19" s="289">
        <v>1.17</v>
      </c>
      <c r="AA19" s="289">
        <v>1.02</v>
      </c>
      <c r="AB19" s="289">
        <v>1.1399999999999999</v>
      </c>
      <c r="AC19" s="289">
        <v>1.1399999999999999</v>
      </c>
      <c r="AD19" s="289">
        <v>1.18</v>
      </c>
      <c r="AE19" s="289">
        <v>1.18</v>
      </c>
      <c r="AF19" s="289">
        <v>1.2</v>
      </c>
      <c r="AG19" s="289">
        <v>1.17</v>
      </c>
      <c r="AH19" s="289">
        <v>0.92</v>
      </c>
      <c r="AI19" s="289">
        <v>0.56999999999999995</v>
      </c>
      <c r="AJ19" s="289">
        <v>1.07</v>
      </c>
      <c r="AK19" s="289">
        <v>1.18</v>
      </c>
      <c r="AL19" s="289">
        <v>1.25</v>
      </c>
      <c r="AM19" s="289">
        <v>1.23</v>
      </c>
      <c r="AN19" s="289">
        <v>1.27</v>
      </c>
      <c r="AO19" s="289">
        <v>1.24</v>
      </c>
      <c r="AP19" s="289">
        <v>1.28</v>
      </c>
      <c r="AQ19" s="289">
        <v>1.31</v>
      </c>
      <c r="AR19" s="289">
        <v>1.29</v>
      </c>
      <c r="AS19" s="289">
        <v>1.31</v>
      </c>
      <c r="AT19" s="289">
        <v>1.26</v>
      </c>
      <c r="AU19" s="289">
        <v>1.32</v>
      </c>
      <c r="AV19" s="289">
        <v>1.28</v>
      </c>
      <c r="AW19" s="289">
        <v>1.28</v>
      </c>
      <c r="AX19" s="289">
        <v>1.35</v>
      </c>
      <c r="AY19" s="289">
        <v>1.28</v>
      </c>
      <c r="AZ19" s="355" t="s">
        <v>1592</v>
      </c>
      <c r="BA19" s="355" t="s">
        <v>1592</v>
      </c>
      <c r="BB19" s="355" t="s">
        <v>1592</v>
      </c>
      <c r="BC19" s="355" t="s">
        <v>1592</v>
      </c>
      <c r="BD19" s="355" t="s">
        <v>1592</v>
      </c>
      <c r="BE19" s="355" t="s">
        <v>1592</v>
      </c>
      <c r="BF19" s="355" t="s">
        <v>1592</v>
      </c>
      <c r="BG19" s="355" t="s">
        <v>1592</v>
      </c>
      <c r="BH19" s="355" t="s">
        <v>1592</v>
      </c>
      <c r="BI19" s="355" t="s">
        <v>1592</v>
      </c>
      <c r="BJ19" s="355" t="s">
        <v>1592</v>
      </c>
      <c r="BK19" s="355" t="s">
        <v>1592</v>
      </c>
      <c r="BL19" s="355" t="s">
        <v>1592</v>
      </c>
      <c r="BM19" s="355" t="s">
        <v>1592</v>
      </c>
      <c r="BN19" s="355" t="s">
        <v>1592</v>
      </c>
      <c r="BO19" s="355" t="s">
        <v>1592</v>
      </c>
      <c r="BP19" s="355" t="s">
        <v>1592</v>
      </c>
      <c r="BQ19" s="355" t="s">
        <v>1592</v>
      </c>
      <c r="BR19" s="355" t="s">
        <v>1592</v>
      </c>
      <c r="BS19" s="355" t="s">
        <v>1592</v>
      </c>
      <c r="BT19" s="355" t="s">
        <v>1592</v>
      </c>
      <c r="BU19" s="355" t="s">
        <v>1592</v>
      </c>
      <c r="BV19" s="355" t="s">
        <v>1592</v>
      </c>
    </row>
    <row r="20" spans="1:74" ht="11.1" customHeight="1" x14ac:dyDescent="0.2">
      <c r="A20" s="335" t="s">
        <v>186</v>
      </c>
      <c r="B20" s="404" t="s">
        <v>977</v>
      </c>
      <c r="C20" s="289">
        <v>1.28</v>
      </c>
      <c r="D20" s="289">
        <v>1.33</v>
      </c>
      <c r="E20" s="289">
        <v>1.22</v>
      </c>
      <c r="F20" s="289">
        <v>1.2</v>
      </c>
      <c r="G20" s="289">
        <v>1.05</v>
      </c>
      <c r="H20" s="289">
        <v>1.07</v>
      </c>
      <c r="I20" s="289">
        <v>1.02</v>
      </c>
      <c r="J20" s="289">
        <v>0.92</v>
      </c>
      <c r="K20" s="289">
        <v>0.97</v>
      </c>
      <c r="L20" s="289">
        <v>1</v>
      </c>
      <c r="M20" s="289">
        <v>1.06</v>
      </c>
      <c r="N20" s="289">
        <v>1.1399999999999999</v>
      </c>
      <c r="O20" s="289">
        <v>1.2</v>
      </c>
      <c r="P20" s="289">
        <v>1.26</v>
      </c>
      <c r="Q20" s="289">
        <v>1.25</v>
      </c>
      <c r="R20" s="289">
        <v>1.06</v>
      </c>
      <c r="S20" s="289">
        <v>1.26</v>
      </c>
      <c r="T20" s="289">
        <v>1.25</v>
      </c>
      <c r="U20" s="289">
        <v>1.1299999999999999</v>
      </c>
      <c r="V20" s="289">
        <v>1.2</v>
      </c>
      <c r="W20" s="289">
        <v>1.29</v>
      </c>
      <c r="X20" s="289">
        <v>1.31</v>
      </c>
      <c r="Y20" s="289">
        <v>1.25</v>
      </c>
      <c r="Z20" s="289">
        <v>1.36</v>
      </c>
      <c r="AA20" s="289">
        <v>1.29</v>
      </c>
      <c r="AB20" s="289">
        <v>1.26</v>
      </c>
      <c r="AC20" s="289">
        <v>1.29</v>
      </c>
      <c r="AD20" s="289">
        <v>1.21</v>
      </c>
      <c r="AE20" s="289">
        <v>1.25</v>
      </c>
      <c r="AF20" s="289">
        <v>1.25</v>
      </c>
      <c r="AG20" s="289">
        <v>1.3</v>
      </c>
      <c r="AH20" s="289">
        <v>1.36</v>
      </c>
      <c r="AI20" s="289">
        <v>1.26</v>
      </c>
      <c r="AJ20" s="289">
        <v>1.27</v>
      </c>
      <c r="AK20" s="289">
        <v>1.27</v>
      </c>
      <c r="AL20" s="289">
        <v>1.35</v>
      </c>
      <c r="AM20" s="289">
        <v>1.33</v>
      </c>
      <c r="AN20" s="289">
        <v>1.38</v>
      </c>
      <c r="AO20" s="289">
        <v>1.4</v>
      </c>
      <c r="AP20" s="289">
        <v>1.38</v>
      </c>
      <c r="AQ20" s="289">
        <v>1.42</v>
      </c>
      <c r="AR20" s="289">
        <v>1.45</v>
      </c>
      <c r="AS20" s="289">
        <v>1.42</v>
      </c>
      <c r="AT20" s="289">
        <v>1.5</v>
      </c>
      <c r="AU20" s="289">
        <v>1.48</v>
      </c>
      <c r="AV20" s="289">
        <v>1.44</v>
      </c>
      <c r="AW20" s="289">
        <v>1.38</v>
      </c>
      <c r="AX20" s="289">
        <v>1.39</v>
      </c>
      <c r="AY20" s="289">
        <v>1.37</v>
      </c>
      <c r="AZ20" s="355" t="s">
        <v>1592</v>
      </c>
      <c r="BA20" s="355" t="s">
        <v>1592</v>
      </c>
      <c r="BB20" s="355" t="s">
        <v>1592</v>
      </c>
      <c r="BC20" s="355" t="s">
        <v>1592</v>
      </c>
      <c r="BD20" s="355" t="s">
        <v>1592</v>
      </c>
      <c r="BE20" s="355" t="s">
        <v>1592</v>
      </c>
      <c r="BF20" s="355" t="s">
        <v>1592</v>
      </c>
      <c r="BG20" s="355" t="s">
        <v>1592</v>
      </c>
      <c r="BH20" s="355" t="s">
        <v>1592</v>
      </c>
      <c r="BI20" s="355" t="s">
        <v>1592</v>
      </c>
      <c r="BJ20" s="355" t="s">
        <v>1592</v>
      </c>
      <c r="BK20" s="355" t="s">
        <v>1592</v>
      </c>
      <c r="BL20" s="355" t="s">
        <v>1592</v>
      </c>
      <c r="BM20" s="355" t="s">
        <v>1592</v>
      </c>
      <c r="BN20" s="355" t="s">
        <v>1592</v>
      </c>
      <c r="BO20" s="355" t="s">
        <v>1592</v>
      </c>
      <c r="BP20" s="355" t="s">
        <v>1592</v>
      </c>
      <c r="BQ20" s="355" t="s">
        <v>1592</v>
      </c>
      <c r="BR20" s="355" t="s">
        <v>1592</v>
      </c>
      <c r="BS20" s="355" t="s">
        <v>1592</v>
      </c>
      <c r="BT20" s="355" t="s">
        <v>1592</v>
      </c>
      <c r="BU20" s="355" t="s">
        <v>1592</v>
      </c>
      <c r="BV20" s="355" t="s">
        <v>1592</v>
      </c>
    </row>
    <row r="21" spans="1:74" ht="11.1" customHeight="1" x14ac:dyDescent="0.2">
      <c r="A21" s="335" t="s">
        <v>187</v>
      </c>
      <c r="B21" s="404" t="s">
        <v>978</v>
      </c>
      <c r="C21" s="289">
        <v>10</v>
      </c>
      <c r="D21" s="289">
        <v>10.25</v>
      </c>
      <c r="E21" s="289">
        <v>10</v>
      </c>
      <c r="F21" s="289">
        <v>10.3</v>
      </c>
      <c r="G21" s="289">
        <v>10.25</v>
      </c>
      <c r="H21" s="289">
        <v>10.35</v>
      </c>
      <c r="I21" s="289">
        <v>10.6</v>
      </c>
      <c r="J21" s="289">
        <v>10.95</v>
      </c>
      <c r="K21" s="289">
        <v>11</v>
      </c>
      <c r="L21" s="289">
        <v>10.5</v>
      </c>
      <c r="M21" s="289">
        <v>10.5</v>
      </c>
      <c r="N21" s="289">
        <v>10.5</v>
      </c>
      <c r="O21" s="289">
        <v>9.8000000000000007</v>
      </c>
      <c r="P21" s="289">
        <v>10</v>
      </c>
      <c r="Q21" s="289">
        <v>10.25</v>
      </c>
      <c r="R21" s="289">
        <v>10.6</v>
      </c>
      <c r="S21" s="289">
        <v>9.9</v>
      </c>
      <c r="T21" s="289">
        <v>10.050000000000001</v>
      </c>
      <c r="U21" s="289">
        <v>9.17</v>
      </c>
      <c r="V21" s="289">
        <v>8.6999999999999993</v>
      </c>
      <c r="W21" s="289">
        <v>9.1999999999999993</v>
      </c>
      <c r="X21" s="289">
        <v>9.0500000000000007</v>
      </c>
      <c r="Y21" s="289">
        <v>9</v>
      </c>
      <c r="Z21" s="289">
        <v>8.75</v>
      </c>
      <c r="AA21" s="289">
        <v>8.9499999999999993</v>
      </c>
      <c r="AB21" s="289">
        <v>9.15</v>
      </c>
      <c r="AC21" s="289">
        <v>9.25</v>
      </c>
      <c r="AD21" s="289">
        <v>9.25</v>
      </c>
      <c r="AE21" s="289">
        <v>9.0500000000000007</v>
      </c>
      <c r="AF21" s="289">
        <v>8.6999999999999993</v>
      </c>
      <c r="AG21" s="289">
        <v>9</v>
      </c>
      <c r="AH21" s="289">
        <v>9.1300000000000008</v>
      </c>
      <c r="AI21" s="289">
        <v>8.92</v>
      </c>
      <c r="AJ21" s="289">
        <v>9</v>
      </c>
      <c r="AK21" s="289">
        <v>8.9600000000000009</v>
      </c>
      <c r="AL21" s="289">
        <v>8.9</v>
      </c>
      <c r="AM21" s="289">
        <v>8.85</v>
      </c>
      <c r="AN21" s="289">
        <v>8.85</v>
      </c>
      <c r="AO21" s="289">
        <v>9.1</v>
      </c>
      <c r="AP21" s="289">
        <v>8.9</v>
      </c>
      <c r="AQ21" s="289">
        <v>9.0500000000000007</v>
      </c>
      <c r="AR21" s="289">
        <v>9.6999999999999993</v>
      </c>
      <c r="AS21" s="289">
        <v>9.1999999999999993</v>
      </c>
      <c r="AT21" s="289">
        <v>9.1</v>
      </c>
      <c r="AU21" s="289">
        <v>10</v>
      </c>
      <c r="AV21" s="289">
        <v>9.8000000000000007</v>
      </c>
      <c r="AW21" s="289">
        <v>9.6999999999999993</v>
      </c>
      <c r="AX21" s="289">
        <v>9.9</v>
      </c>
      <c r="AY21" s="289">
        <v>9.85</v>
      </c>
      <c r="AZ21" s="355" t="s">
        <v>1592</v>
      </c>
      <c r="BA21" s="355" t="s">
        <v>1592</v>
      </c>
      <c r="BB21" s="355" t="s">
        <v>1592</v>
      </c>
      <c r="BC21" s="355" t="s">
        <v>1592</v>
      </c>
      <c r="BD21" s="355" t="s">
        <v>1592</v>
      </c>
      <c r="BE21" s="355" t="s">
        <v>1592</v>
      </c>
      <c r="BF21" s="355" t="s">
        <v>1592</v>
      </c>
      <c r="BG21" s="355" t="s">
        <v>1592</v>
      </c>
      <c r="BH21" s="355" t="s">
        <v>1592</v>
      </c>
      <c r="BI21" s="355" t="s">
        <v>1592</v>
      </c>
      <c r="BJ21" s="355" t="s">
        <v>1592</v>
      </c>
      <c r="BK21" s="355" t="s">
        <v>1592</v>
      </c>
      <c r="BL21" s="355" t="s">
        <v>1592</v>
      </c>
      <c r="BM21" s="355" t="s">
        <v>1592</v>
      </c>
      <c r="BN21" s="355" t="s">
        <v>1592</v>
      </c>
      <c r="BO21" s="355" t="s">
        <v>1592</v>
      </c>
      <c r="BP21" s="355" t="s">
        <v>1592</v>
      </c>
      <c r="BQ21" s="355" t="s">
        <v>1592</v>
      </c>
      <c r="BR21" s="355" t="s">
        <v>1592</v>
      </c>
      <c r="BS21" s="355" t="s">
        <v>1592</v>
      </c>
      <c r="BT21" s="355" t="s">
        <v>1592</v>
      </c>
      <c r="BU21" s="355" t="s">
        <v>1592</v>
      </c>
      <c r="BV21" s="355" t="s">
        <v>1592</v>
      </c>
    </row>
    <row r="22" spans="1:74" ht="11.1" customHeight="1" x14ac:dyDescent="0.2">
      <c r="A22" s="335" t="s">
        <v>188</v>
      </c>
      <c r="B22" s="404" t="s">
        <v>979</v>
      </c>
      <c r="C22" s="289">
        <v>2.96</v>
      </c>
      <c r="D22" s="289">
        <v>3.15</v>
      </c>
      <c r="E22" s="289">
        <v>3.13</v>
      </c>
      <c r="F22" s="289">
        <v>3.25</v>
      </c>
      <c r="G22" s="289">
        <v>3.31</v>
      </c>
      <c r="H22" s="289">
        <v>3.38</v>
      </c>
      <c r="I22" s="289">
        <v>3.3</v>
      </c>
      <c r="J22" s="289">
        <v>3.35</v>
      </c>
      <c r="K22" s="289">
        <v>3.39</v>
      </c>
      <c r="L22" s="289">
        <v>3.46</v>
      </c>
      <c r="M22" s="289">
        <v>3.38</v>
      </c>
      <c r="N22" s="289">
        <v>3.34</v>
      </c>
      <c r="O22" s="289">
        <v>3.34</v>
      </c>
      <c r="P22" s="289">
        <v>3.34</v>
      </c>
      <c r="Q22" s="289">
        <v>3.36</v>
      </c>
      <c r="R22" s="289">
        <v>3.26</v>
      </c>
      <c r="S22" s="289">
        <v>3.23</v>
      </c>
      <c r="T22" s="289">
        <v>3.17</v>
      </c>
      <c r="U22" s="289">
        <v>3.16</v>
      </c>
      <c r="V22" s="289">
        <v>3.07</v>
      </c>
      <c r="W22" s="289">
        <v>3.08</v>
      </c>
      <c r="X22" s="289">
        <v>3.14</v>
      </c>
      <c r="Y22" s="289">
        <v>3.18</v>
      </c>
      <c r="Z22" s="289">
        <v>3.24</v>
      </c>
      <c r="AA22" s="289">
        <v>3.27</v>
      </c>
      <c r="AB22" s="289">
        <v>3.25</v>
      </c>
      <c r="AC22" s="289">
        <v>3.22</v>
      </c>
      <c r="AD22" s="289">
        <v>3.21</v>
      </c>
      <c r="AE22" s="289">
        <v>3.25</v>
      </c>
      <c r="AF22" s="289">
        <v>3.24</v>
      </c>
      <c r="AG22" s="289">
        <v>3.23</v>
      </c>
      <c r="AH22" s="289">
        <v>3.24</v>
      </c>
      <c r="AI22" s="289">
        <v>3.35</v>
      </c>
      <c r="AJ22" s="289">
        <v>3.37</v>
      </c>
      <c r="AK22" s="289">
        <v>3.37</v>
      </c>
      <c r="AL22" s="289">
        <v>3.3</v>
      </c>
      <c r="AM22" s="289">
        <v>3.17</v>
      </c>
      <c r="AN22" s="289">
        <v>3.16</v>
      </c>
      <c r="AO22" s="289">
        <v>3.17</v>
      </c>
      <c r="AP22" s="289">
        <v>3.18</v>
      </c>
      <c r="AQ22" s="289">
        <v>3.3</v>
      </c>
      <c r="AR22" s="289">
        <v>3.27</v>
      </c>
      <c r="AS22" s="289">
        <v>3.44</v>
      </c>
      <c r="AT22" s="289">
        <v>3.48</v>
      </c>
      <c r="AU22" s="289">
        <v>3.55</v>
      </c>
      <c r="AV22" s="289">
        <v>3.52</v>
      </c>
      <c r="AW22" s="289">
        <v>3.58</v>
      </c>
      <c r="AX22" s="289">
        <v>3.52</v>
      </c>
      <c r="AY22" s="289">
        <v>3.52</v>
      </c>
      <c r="AZ22" s="355" t="s">
        <v>1592</v>
      </c>
      <c r="BA22" s="355" t="s">
        <v>1592</v>
      </c>
      <c r="BB22" s="355" t="s">
        <v>1592</v>
      </c>
      <c r="BC22" s="355" t="s">
        <v>1592</v>
      </c>
      <c r="BD22" s="355" t="s">
        <v>1592</v>
      </c>
      <c r="BE22" s="355" t="s">
        <v>1592</v>
      </c>
      <c r="BF22" s="355" t="s">
        <v>1592</v>
      </c>
      <c r="BG22" s="355" t="s">
        <v>1592</v>
      </c>
      <c r="BH22" s="355" t="s">
        <v>1592</v>
      </c>
      <c r="BI22" s="355" t="s">
        <v>1592</v>
      </c>
      <c r="BJ22" s="355" t="s">
        <v>1592</v>
      </c>
      <c r="BK22" s="355" t="s">
        <v>1592</v>
      </c>
      <c r="BL22" s="355" t="s">
        <v>1592</v>
      </c>
      <c r="BM22" s="355" t="s">
        <v>1592</v>
      </c>
      <c r="BN22" s="355" t="s">
        <v>1592</v>
      </c>
      <c r="BO22" s="355" t="s">
        <v>1592</v>
      </c>
      <c r="BP22" s="355" t="s">
        <v>1592</v>
      </c>
      <c r="BQ22" s="355" t="s">
        <v>1592</v>
      </c>
      <c r="BR22" s="355" t="s">
        <v>1592</v>
      </c>
      <c r="BS22" s="355" t="s">
        <v>1592</v>
      </c>
      <c r="BT22" s="355" t="s">
        <v>1592</v>
      </c>
      <c r="BU22" s="355" t="s">
        <v>1592</v>
      </c>
      <c r="BV22" s="355" t="s">
        <v>1592</v>
      </c>
    </row>
    <row r="23" spans="1:74" ht="11.1" customHeight="1" x14ac:dyDescent="0.2">
      <c r="A23" s="335" t="s">
        <v>189</v>
      </c>
      <c r="B23" s="404" t="s">
        <v>980</v>
      </c>
      <c r="C23" s="289">
        <v>0.68</v>
      </c>
      <c r="D23" s="289">
        <v>0.7</v>
      </c>
      <c r="E23" s="289">
        <v>0.72499999999999998</v>
      </c>
      <c r="F23" s="289">
        <v>0.75</v>
      </c>
      <c r="G23" s="289">
        <v>0.72</v>
      </c>
      <c r="H23" s="289">
        <v>0.7</v>
      </c>
      <c r="I23" s="289">
        <v>0.62</v>
      </c>
      <c r="J23" s="289">
        <v>0.7</v>
      </c>
      <c r="K23" s="289">
        <v>0.67</v>
      </c>
      <c r="L23" s="289">
        <v>0.72</v>
      </c>
      <c r="M23" s="289">
        <v>0.67</v>
      </c>
      <c r="N23" s="289">
        <v>0.67</v>
      </c>
      <c r="O23" s="289">
        <v>0.72</v>
      </c>
      <c r="P23" s="289">
        <v>0.67</v>
      </c>
      <c r="Q23" s="289">
        <v>0.7</v>
      </c>
      <c r="R23" s="289">
        <v>0.74</v>
      </c>
      <c r="S23" s="289">
        <v>0.76</v>
      </c>
      <c r="T23" s="289">
        <v>0.76</v>
      </c>
      <c r="U23" s="289">
        <v>0.79</v>
      </c>
      <c r="V23" s="289">
        <v>0.76</v>
      </c>
      <c r="W23" s="289">
        <v>0.73499999999999999</v>
      </c>
      <c r="X23" s="289">
        <v>0.73499999999999999</v>
      </c>
      <c r="Y23" s="289">
        <v>0.75</v>
      </c>
      <c r="Z23" s="289">
        <v>0.76</v>
      </c>
      <c r="AA23" s="289">
        <v>0.77</v>
      </c>
      <c r="AB23" s="289">
        <v>0.80500000000000005</v>
      </c>
      <c r="AC23" s="289">
        <v>0.80500000000000005</v>
      </c>
      <c r="AD23" s="289">
        <v>0.82</v>
      </c>
      <c r="AE23" s="289">
        <v>0.84</v>
      </c>
      <c r="AF23" s="289">
        <v>0.83</v>
      </c>
      <c r="AG23" s="289">
        <v>0.84</v>
      </c>
      <c r="AH23" s="289">
        <v>0.86</v>
      </c>
      <c r="AI23" s="289">
        <v>0.87</v>
      </c>
      <c r="AJ23" s="289">
        <v>0.88</v>
      </c>
      <c r="AK23" s="289">
        <v>0.82</v>
      </c>
      <c r="AL23" s="289">
        <v>0.86</v>
      </c>
      <c r="AM23" s="289">
        <v>0.9</v>
      </c>
      <c r="AN23" s="289">
        <v>0.91</v>
      </c>
      <c r="AO23" s="289">
        <v>0.92</v>
      </c>
      <c r="AP23" s="289">
        <v>0.93</v>
      </c>
      <c r="AQ23" s="289">
        <v>0.94</v>
      </c>
      <c r="AR23" s="289">
        <v>0.95</v>
      </c>
      <c r="AS23" s="289">
        <v>0.95</v>
      </c>
      <c r="AT23" s="289">
        <v>0.96499999999999997</v>
      </c>
      <c r="AU23" s="289">
        <v>0.97</v>
      </c>
      <c r="AV23" s="289">
        <v>0.97499999999999998</v>
      </c>
      <c r="AW23" s="289">
        <v>0.97499999999999998</v>
      </c>
      <c r="AX23" s="289">
        <v>0.875</v>
      </c>
      <c r="AY23" s="289">
        <v>0.77500000000000002</v>
      </c>
      <c r="AZ23" s="355" t="s">
        <v>1592</v>
      </c>
      <c r="BA23" s="355" t="s">
        <v>1592</v>
      </c>
      <c r="BB23" s="355" t="s">
        <v>1592</v>
      </c>
      <c r="BC23" s="355" t="s">
        <v>1592</v>
      </c>
      <c r="BD23" s="355" t="s">
        <v>1592</v>
      </c>
      <c r="BE23" s="355" t="s">
        <v>1592</v>
      </c>
      <c r="BF23" s="355" t="s">
        <v>1592</v>
      </c>
      <c r="BG23" s="355" t="s">
        <v>1592</v>
      </c>
      <c r="BH23" s="355" t="s">
        <v>1592</v>
      </c>
      <c r="BI23" s="355" t="s">
        <v>1592</v>
      </c>
      <c r="BJ23" s="355" t="s">
        <v>1592</v>
      </c>
      <c r="BK23" s="355" t="s">
        <v>1592</v>
      </c>
      <c r="BL23" s="355" t="s">
        <v>1592</v>
      </c>
      <c r="BM23" s="355" t="s">
        <v>1592</v>
      </c>
      <c r="BN23" s="355" t="s">
        <v>1592</v>
      </c>
      <c r="BO23" s="355" t="s">
        <v>1592</v>
      </c>
      <c r="BP23" s="355" t="s">
        <v>1592</v>
      </c>
      <c r="BQ23" s="355" t="s">
        <v>1592</v>
      </c>
      <c r="BR23" s="355" t="s">
        <v>1592</v>
      </c>
      <c r="BS23" s="355" t="s">
        <v>1592</v>
      </c>
      <c r="BT23" s="355" t="s">
        <v>1592</v>
      </c>
      <c r="BU23" s="355" t="s">
        <v>1592</v>
      </c>
      <c r="BV23" s="355" t="s">
        <v>1592</v>
      </c>
    </row>
    <row r="24" spans="1:74" ht="11.1" customHeight="1" x14ac:dyDescent="0.2">
      <c r="A24" s="335"/>
      <c r="B24" s="33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355"/>
      <c r="BA24" s="355"/>
      <c r="BB24" s="355"/>
      <c r="BC24" s="355"/>
      <c r="BD24" s="355"/>
      <c r="BE24" s="355"/>
      <c r="BF24" s="355"/>
      <c r="BG24" s="355"/>
      <c r="BH24" s="355"/>
      <c r="BI24" s="355"/>
      <c r="BJ24" s="355"/>
      <c r="BK24" s="355"/>
      <c r="BL24" s="355"/>
      <c r="BM24" s="355"/>
      <c r="BN24" s="355"/>
      <c r="BO24" s="355"/>
      <c r="BP24" s="355"/>
      <c r="BQ24" s="355"/>
      <c r="BR24" s="355"/>
      <c r="BS24" s="355"/>
      <c r="BT24" s="355"/>
      <c r="BU24" s="355"/>
      <c r="BV24" s="355"/>
    </row>
    <row r="25" spans="1:74" s="272" customFormat="1" ht="11.1" customHeight="1" x14ac:dyDescent="0.2">
      <c r="A25" s="418" t="s">
        <v>805</v>
      </c>
      <c r="B25" s="412" t="s">
        <v>850</v>
      </c>
      <c r="C25" s="105">
        <v>38.150100000000002</v>
      </c>
      <c r="D25" s="105">
        <v>38.829000000000001</v>
      </c>
      <c r="E25" s="105">
        <v>38.314900000000002</v>
      </c>
      <c r="F25" s="105">
        <v>37.8581</v>
      </c>
      <c r="G25" s="105">
        <v>37.915700000000001</v>
      </c>
      <c r="H25" s="105">
        <v>38.424599999999998</v>
      </c>
      <c r="I25" s="105">
        <v>38.8825</v>
      </c>
      <c r="J25" s="105">
        <v>39.045099999999998</v>
      </c>
      <c r="K25" s="105">
        <v>39.3309</v>
      </c>
      <c r="L25" s="105">
        <v>38.9392</v>
      </c>
      <c r="M25" s="105">
        <v>38.947699999999998</v>
      </c>
      <c r="N25" s="105">
        <v>38.979399999999998</v>
      </c>
      <c r="O25" s="105">
        <v>38.234699999999997</v>
      </c>
      <c r="P25" s="105">
        <v>38.636899999999997</v>
      </c>
      <c r="Q25" s="105">
        <v>38.546900000000001</v>
      </c>
      <c r="R25" s="105">
        <v>38.254899999999999</v>
      </c>
      <c r="S25" s="105">
        <v>37.518599999999999</v>
      </c>
      <c r="T25" s="105">
        <v>37.5715</v>
      </c>
      <c r="U25" s="105">
        <v>36.472099999999998</v>
      </c>
      <c r="V25" s="105">
        <v>36.007899999999999</v>
      </c>
      <c r="W25" s="105">
        <v>36.836799999999997</v>
      </c>
      <c r="X25" s="105">
        <v>36.795499999999997</v>
      </c>
      <c r="Y25" s="105">
        <v>36.680100000000003</v>
      </c>
      <c r="Z25" s="105">
        <v>36.627499999999998</v>
      </c>
      <c r="AA25" s="105">
        <v>36.603000000000002</v>
      </c>
      <c r="AB25" s="105">
        <v>36.563299999999998</v>
      </c>
      <c r="AC25" s="105">
        <v>36.717700000000001</v>
      </c>
      <c r="AD25" s="105">
        <v>36.474699999999999</v>
      </c>
      <c r="AE25" s="105">
        <v>36.071599999999997</v>
      </c>
      <c r="AF25" s="105">
        <v>35.662500000000001</v>
      </c>
      <c r="AG25" s="105">
        <v>36.069299999999998</v>
      </c>
      <c r="AH25" s="105">
        <v>35.992899999999999</v>
      </c>
      <c r="AI25" s="105">
        <v>35.716299999999997</v>
      </c>
      <c r="AJ25" s="105">
        <v>35.472299999999997</v>
      </c>
      <c r="AK25" s="105">
        <v>35.538400000000003</v>
      </c>
      <c r="AL25" s="105">
        <v>35.448999999999998</v>
      </c>
      <c r="AM25" s="105">
        <v>35.402500000000003</v>
      </c>
      <c r="AN25" s="105">
        <v>35.671100000000003</v>
      </c>
      <c r="AO25" s="105">
        <v>36.033999999999999</v>
      </c>
      <c r="AP25" s="105">
        <v>35.7973</v>
      </c>
      <c r="AQ25" s="105">
        <v>36.154499999999999</v>
      </c>
      <c r="AR25" s="105">
        <v>37.038600000000002</v>
      </c>
      <c r="AS25" s="105">
        <v>36.7408</v>
      </c>
      <c r="AT25" s="105">
        <v>36.875</v>
      </c>
      <c r="AU25" s="105">
        <v>38.050800000000002</v>
      </c>
      <c r="AV25" s="105">
        <v>37.615499999999997</v>
      </c>
      <c r="AW25" s="105">
        <v>37.475503279999998</v>
      </c>
      <c r="AX25" s="105">
        <v>37.32251333</v>
      </c>
      <c r="AY25" s="105">
        <v>36.971715600000003</v>
      </c>
      <c r="AZ25" s="388">
        <v>36.972170730000002</v>
      </c>
      <c r="BA25" s="388">
        <v>37.454929380000003</v>
      </c>
      <c r="BB25" s="388">
        <v>37.570550529999998</v>
      </c>
      <c r="BC25" s="388">
        <v>37.50570012</v>
      </c>
      <c r="BD25" s="388">
        <v>37.675903239999997</v>
      </c>
      <c r="BE25" s="388">
        <v>37.653125080000002</v>
      </c>
      <c r="BF25" s="388">
        <v>37.659201830000001</v>
      </c>
      <c r="BG25" s="388">
        <v>37.56296691</v>
      </c>
      <c r="BH25" s="388">
        <v>37.551663959999999</v>
      </c>
      <c r="BI25" s="388">
        <v>37.428489540000001</v>
      </c>
      <c r="BJ25" s="388">
        <v>37.409168940000001</v>
      </c>
      <c r="BK25" s="388">
        <v>37.467478679999999</v>
      </c>
      <c r="BL25" s="388">
        <v>37.481449550000001</v>
      </c>
      <c r="BM25" s="388">
        <v>37.581897810000001</v>
      </c>
      <c r="BN25" s="388">
        <v>37.639965369999999</v>
      </c>
      <c r="BO25" s="388">
        <v>37.419741950000002</v>
      </c>
      <c r="BP25" s="388">
        <v>37.735690269999999</v>
      </c>
      <c r="BQ25" s="388">
        <v>37.712662639999998</v>
      </c>
      <c r="BR25" s="388">
        <v>37.586399229999998</v>
      </c>
      <c r="BS25" s="388">
        <v>37.622775300000001</v>
      </c>
      <c r="BT25" s="388">
        <v>37.611233820000002</v>
      </c>
      <c r="BU25" s="388">
        <v>37.488539860000003</v>
      </c>
      <c r="BV25" s="388">
        <v>37.468667920000001</v>
      </c>
    </row>
    <row r="26" spans="1:74" s="272" customFormat="1" ht="11.1" customHeight="1" x14ac:dyDescent="0.2">
      <c r="A26" s="418" t="s">
        <v>869</v>
      </c>
      <c r="B26" s="419" t="s">
        <v>966</v>
      </c>
      <c r="C26" s="105">
        <v>22.59</v>
      </c>
      <c r="D26" s="105">
        <v>23.22</v>
      </c>
      <c r="E26" s="105">
        <v>22.81</v>
      </c>
      <c r="F26" s="105">
        <v>23.36</v>
      </c>
      <c r="G26" s="105">
        <v>23.2546</v>
      </c>
      <c r="H26" s="105">
        <v>23.55</v>
      </c>
      <c r="I26" s="105">
        <v>23.82</v>
      </c>
      <c r="J26" s="105">
        <v>24.15</v>
      </c>
      <c r="K26" s="105">
        <v>24.35</v>
      </c>
      <c r="L26" s="105">
        <v>23.934999999999999</v>
      </c>
      <c r="M26" s="105">
        <v>23.65</v>
      </c>
      <c r="N26" s="105">
        <v>23.62</v>
      </c>
      <c r="O26" s="105">
        <v>22.995000000000001</v>
      </c>
      <c r="P26" s="105">
        <v>23.25</v>
      </c>
      <c r="Q26" s="105">
        <v>23.425000000000001</v>
      </c>
      <c r="R26" s="105">
        <v>23.26</v>
      </c>
      <c r="S26" s="105">
        <v>22.655000000000001</v>
      </c>
      <c r="T26" s="105">
        <v>22.715</v>
      </c>
      <c r="U26" s="105">
        <v>21.78</v>
      </c>
      <c r="V26" s="105">
        <v>21.324999999999999</v>
      </c>
      <c r="W26" s="105">
        <v>21.96</v>
      </c>
      <c r="X26" s="105">
        <v>21.87</v>
      </c>
      <c r="Y26" s="105">
        <v>21.81</v>
      </c>
      <c r="Z26" s="105">
        <v>21.76</v>
      </c>
      <c r="AA26" s="105">
        <v>21.8</v>
      </c>
      <c r="AB26" s="105">
        <v>21.93</v>
      </c>
      <c r="AC26" s="105">
        <v>22.17</v>
      </c>
      <c r="AD26" s="105">
        <v>22.08</v>
      </c>
      <c r="AE26" s="105">
        <v>21.95</v>
      </c>
      <c r="AF26" s="105">
        <v>21.53</v>
      </c>
      <c r="AG26" s="105">
        <v>21.94</v>
      </c>
      <c r="AH26" s="105">
        <v>22.07</v>
      </c>
      <c r="AI26" s="105">
        <v>21.72</v>
      </c>
      <c r="AJ26" s="105">
        <v>21.78</v>
      </c>
      <c r="AK26" s="105">
        <v>21.675000000000001</v>
      </c>
      <c r="AL26" s="105">
        <v>21.67</v>
      </c>
      <c r="AM26" s="105">
        <v>21.51</v>
      </c>
      <c r="AN26" s="105">
        <v>21.53</v>
      </c>
      <c r="AO26" s="105">
        <v>21.91</v>
      </c>
      <c r="AP26" s="105">
        <v>21.625</v>
      </c>
      <c r="AQ26" s="105">
        <v>22.01</v>
      </c>
      <c r="AR26" s="105">
        <v>22.69</v>
      </c>
      <c r="AS26" s="105">
        <v>22.29</v>
      </c>
      <c r="AT26" s="105">
        <v>22.39</v>
      </c>
      <c r="AU26" s="105">
        <v>23.46</v>
      </c>
      <c r="AV26" s="105">
        <v>23.16</v>
      </c>
      <c r="AW26" s="105">
        <v>23.03</v>
      </c>
      <c r="AX26" s="105">
        <v>23.18</v>
      </c>
      <c r="AY26" s="105">
        <v>23.12</v>
      </c>
      <c r="AZ26" s="388">
        <v>22.939</v>
      </c>
      <c r="BA26" s="388">
        <v>23.053000000000001</v>
      </c>
      <c r="BB26" s="388">
        <v>23.067</v>
      </c>
      <c r="BC26" s="388">
        <v>23.076000000000001</v>
      </c>
      <c r="BD26" s="388">
        <v>23.186</v>
      </c>
      <c r="BE26" s="388">
        <v>23.184999999999999</v>
      </c>
      <c r="BF26" s="388">
        <v>23.184000000000001</v>
      </c>
      <c r="BG26" s="388">
        <v>23.082999999999998</v>
      </c>
      <c r="BH26" s="388">
        <v>23.082000000000001</v>
      </c>
      <c r="BI26" s="388">
        <v>22.981000000000002</v>
      </c>
      <c r="BJ26" s="388">
        <v>22.981000000000002</v>
      </c>
      <c r="BK26" s="388">
        <v>23.06</v>
      </c>
      <c r="BL26" s="388">
        <v>23.059000000000001</v>
      </c>
      <c r="BM26" s="388">
        <v>23.158000000000001</v>
      </c>
      <c r="BN26" s="388">
        <v>23.227</v>
      </c>
      <c r="BO26" s="388">
        <v>23.225999999999999</v>
      </c>
      <c r="BP26" s="388">
        <v>23.344999999999999</v>
      </c>
      <c r="BQ26" s="388">
        <v>23.344000000000001</v>
      </c>
      <c r="BR26" s="388">
        <v>23.343</v>
      </c>
      <c r="BS26" s="388">
        <v>23.242000000000001</v>
      </c>
      <c r="BT26" s="388">
        <v>23.241</v>
      </c>
      <c r="BU26" s="388">
        <v>23.14</v>
      </c>
      <c r="BV26" s="388">
        <v>23.138999999999999</v>
      </c>
    </row>
    <row r="27" spans="1:74" s="272" customFormat="1" ht="11.1" customHeight="1" x14ac:dyDescent="0.2">
      <c r="A27" s="418" t="s">
        <v>870</v>
      </c>
      <c r="B27" s="420" t="s">
        <v>967</v>
      </c>
      <c r="C27" s="105">
        <v>15.5601</v>
      </c>
      <c r="D27" s="105">
        <v>15.609</v>
      </c>
      <c r="E27" s="105">
        <v>15.504899999999999</v>
      </c>
      <c r="F27" s="105">
        <v>14.498100000000001</v>
      </c>
      <c r="G27" s="105">
        <v>14.661099999999999</v>
      </c>
      <c r="H27" s="105">
        <v>14.874599999999999</v>
      </c>
      <c r="I27" s="105">
        <v>15.0625</v>
      </c>
      <c r="J27" s="105">
        <v>14.895099999999999</v>
      </c>
      <c r="K27" s="105">
        <v>14.9809</v>
      </c>
      <c r="L27" s="105">
        <v>15.004200000000001</v>
      </c>
      <c r="M27" s="105">
        <v>15.297700000000001</v>
      </c>
      <c r="N27" s="105">
        <v>15.359400000000001</v>
      </c>
      <c r="O27" s="105">
        <v>15.239699999999999</v>
      </c>
      <c r="P27" s="105">
        <v>15.386900000000001</v>
      </c>
      <c r="Q27" s="105">
        <v>15.1219</v>
      </c>
      <c r="R27" s="105">
        <v>14.994899999999999</v>
      </c>
      <c r="S27" s="105">
        <v>14.8636</v>
      </c>
      <c r="T27" s="105">
        <v>14.8565</v>
      </c>
      <c r="U27" s="105">
        <v>14.6921</v>
      </c>
      <c r="V27" s="105">
        <v>14.6829</v>
      </c>
      <c r="W27" s="105">
        <v>14.876799999999999</v>
      </c>
      <c r="X27" s="105">
        <v>14.9255</v>
      </c>
      <c r="Y27" s="105">
        <v>14.870100000000001</v>
      </c>
      <c r="Z27" s="105">
        <v>14.8675</v>
      </c>
      <c r="AA27" s="105">
        <v>14.803000000000001</v>
      </c>
      <c r="AB27" s="105">
        <v>14.6333</v>
      </c>
      <c r="AC27" s="105">
        <v>14.547700000000001</v>
      </c>
      <c r="AD27" s="105">
        <v>14.3947</v>
      </c>
      <c r="AE27" s="105">
        <v>14.121600000000001</v>
      </c>
      <c r="AF27" s="105">
        <v>14.1325</v>
      </c>
      <c r="AG27" s="105">
        <v>14.129300000000001</v>
      </c>
      <c r="AH27" s="105">
        <v>13.9229</v>
      </c>
      <c r="AI27" s="105">
        <v>13.9963</v>
      </c>
      <c r="AJ27" s="105">
        <v>13.692299999999999</v>
      </c>
      <c r="AK27" s="105">
        <v>13.8634</v>
      </c>
      <c r="AL27" s="105">
        <v>13.779</v>
      </c>
      <c r="AM27" s="105">
        <v>13.8925</v>
      </c>
      <c r="AN27" s="105">
        <v>14.1411</v>
      </c>
      <c r="AO27" s="105">
        <v>14.124000000000001</v>
      </c>
      <c r="AP27" s="105">
        <v>14.1723</v>
      </c>
      <c r="AQ27" s="105">
        <v>14.144500000000001</v>
      </c>
      <c r="AR27" s="105">
        <v>14.348599999999999</v>
      </c>
      <c r="AS27" s="105">
        <v>14.450799999999999</v>
      </c>
      <c r="AT27" s="105">
        <v>14.484999999999999</v>
      </c>
      <c r="AU27" s="105">
        <v>14.5908</v>
      </c>
      <c r="AV27" s="105">
        <v>14.455500000000001</v>
      </c>
      <c r="AW27" s="105">
        <v>14.445503280000001</v>
      </c>
      <c r="AX27" s="105">
        <v>14.14251333</v>
      </c>
      <c r="AY27" s="105">
        <v>13.8517156</v>
      </c>
      <c r="AZ27" s="388">
        <v>14.03317073</v>
      </c>
      <c r="BA27" s="388">
        <v>14.40192938</v>
      </c>
      <c r="BB27" s="388">
        <v>14.50355053</v>
      </c>
      <c r="BC27" s="388">
        <v>14.42970012</v>
      </c>
      <c r="BD27" s="388">
        <v>14.48990324</v>
      </c>
      <c r="BE27" s="388">
        <v>14.46812508</v>
      </c>
      <c r="BF27" s="388">
        <v>14.47520183</v>
      </c>
      <c r="BG27" s="388">
        <v>14.47996691</v>
      </c>
      <c r="BH27" s="388">
        <v>14.46966396</v>
      </c>
      <c r="BI27" s="388">
        <v>14.447489539999999</v>
      </c>
      <c r="BJ27" s="388">
        <v>14.428168940000001</v>
      </c>
      <c r="BK27" s="388">
        <v>14.407478680000001</v>
      </c>
      <c r="BL27" s="388">
        <v>14.42244955</v>
      </c>
      <c r="BM27" s="388">
        <v>14.42389781</v>
      </c>
      <c r="BN27" s="388">
        <v>14.41296537</v>
      </c>
      <c r="BO27" s="388">
        <v>14.19374195</v>
      </c>
      <c r="BP27" s="388">
        <v>14.39069027</v>
      </c>
      <c r="BQ27" s="388">
        <v>14.36866264</v>
      </c>
      <c r="BR27" s="388">
        <v>14.24339923</v>
      </c>
      <c r="BS27" s="388">
        <v>14.3807753</v>
      </c>
      <c r="BT27" s="388">
        <v>14.370233819999999</v>
      </c>
      <c r="BU27" s="388">
        <v>14.348539860000001</v>
      </c>
      <c r="BV27" s="388">
        <v>14.32966792</v>
      </c>
    </row>
    <row r="28" spans="1:74" ht="11.1" customHeight="1" x14ac:dyDescent="0.2">
      <c r="A28" s="335" t="s">
        <v>871</v>
      </c>
      <c r="B28" s="406" t="s">
        <v>202</v>
      </c>
      <c r="C28" s="289">
        <v>0.57879999999999998</v>
      </c>
      <c r="D28" s="289">
        <v>0.56420000000000003</v>
      </c>
      <c r="E28" s="289">
        <v>0.57730000000000004</v>
      </c>
      <c r="F28" s="289">
        <v>0.57699999999999996</v>
      </c>
      <c r="G28" s="289">
        <v>0.56920000000000004</v>
      </c>
      <c r="H28" s="289">
        <v>0.52139999999999997</v>
      </c>
      <c r="I28" s="289">
        <v>0.54779999999999995</v>
      </c>
      <c r="J28" s="289">
        <v>0.55189999999999995</v>
      </c>
      <c r="K28" s="289">
        <v>0.54090000000000005</v>
      </c>
      <c r="L28" s="289">
        <v>0.54510000000000003</v>
      </c>
      <c r="M28" s="289">
        <v>0.54790000000000005</v>
      </c>
      <c r="N28" s="289">
        <v>0.54590000000000005</v>
      </c>
      <c r="O28" s="289">
        <v>0.53090000000000004</v>
      </c>
      <c r="P28" s="289">
        <v>0.52890000000000004</v>
      </c>
      <c r="Q28" s="289">
        <v>0.51290000000000002</v>
      </c>
      <c r="R28" s="289">
        <v>0.50990000000000002</v>
      </c>
      <c r="S28" s="289">
        <v>0.49790000000000001</v>
      </c>
      <c r="T28" s="289">
        <v>0.49790000000000001</v>
      </c>
      <c r="U28" s="289">
        <v>0.49690000000000001</v>
      </c>
      <c r="V28" s="289">
        <v>0.49590000000000001</v>
      </c>
      <c r="W28" s="289">
        <v>0.4889</v>
      </c>
      <c r="X28" s="289">
        <v>0.4869</v>
      </c>
      <c r="Y28" s="289">
        <v>0.4899</v>
      </c>
      <c r="Z28" s="289">
        <v>0.47989999999999999</v>
      </c>
      <c r="AA28" s="289">
        <v>0.4718</v>
      </c>
      <c r="AB28" s="289">
        <v>0.4738</v>
      </c>
      <c r="AC28" s="289">
        <v>0.4788</v>
      </c>
      <c r="AD28" s="289">
        <v>0.4798</v>
      </c>
      <c r="AE28" s="289">
        <v>0.4587</v>
      </c>
      <c r="AF28" s="289">
        <v>0.48449999999999999</v>
      </c>
      <c r="AG28" s="289">
        <v>0.48509999999999998</v>
      </c>
      <c r="AH28" s="289">
        <v>0.47970000000000002</v>
      </c>
      <c r="AI28" s="289">
        <v>0.48010000000000003</v>
      </c>
      <c r="AJ28" s="289">
        <v>0.48349999999999999</v>
      </c>
      <c r="AK28" s="289">
        <v>0.48659999999999998</v>
      </c>
      <c r="AL28" s="289">
        <v>0.48480000000000001</v>
      </c>
      <c r="AM28" s="289">
        <v>0.48180000000000001</v>
      </c>
      <c r="AN28" s="289">
        <v>0.46279999999999999</v>
      </c>
      <c r="AO28" s="289">
        <v>0.45979999999999999</v>
      </c>
      <c r="AP28" s="289">
        <v>0.45279999999999998</v>
      </c>
      <c r="AQ28" s="289">
        <v>0.45440000000000003</v>
      </c>
      <c r="AR28" s="289">
        <v>0.4511</v>
      </c>
      <c r="AS28" s="289">
        <v>0.44769999999999999</v>
      </c>
      <c r="AT28" s="289">
        <v>0.44450000000000001</v>
      </c>
      <c r="AU28" s="289">
        <v>0.44119999999999998</v>
      </c>
      <c r="AV28" s="289">
        <v>0.438</v>
      </c>
      <c r="AW28" s="289">
        <v>0.43484895600000001</v>
      </c>
      <c r="AX28" s="289">
        <v>0.43169379299999999</v>
      </c>
      <c r="AY28" s="289">
        <v>0.42856964199999997</v>
      </c>
      <c r="AZ28" s="355" t="s">
        <v>1592</v>
      </c>
      <c r="BA28" s="355" t="s">
        <v>1592</v>
      </c>
      <c r="BB28" s="355" t="s">
        <v>1592</v>
      </c>
      <c r="BC28" s="355" t="s">
        <v>1592</v>
      </c>
      <c r="BD28" s="355" t="s">
        <v>1592</v>
      </c>
      <c r="BE28" s="355" t="s">
        <v>1592</v>
      </c>
      <c r="BF28" s="355" t="s">
        <v>1592</v>
      </c>
      <c r="BG28" s="355" t="s">
        <v>1592</v>
      </c>
      <c r="BH28" s="355" t="s">
        <v>1592</v>
      </c>
      <c r="BI28" s="355" t="s">
        <v>1592</v>
      </c>
      <c r="BJ28" s="355" t="s">
        <v>1592</v>
      </c>
      <c r="BK28" s="355" t="s">
        <v>1592</v>
      </c>
      <c r="BL28" s="355" t="s">
        <v>1592</v>
      </c>
      <c r="BM28" s="355" t="s">
        <v>1592</v>
      </c>
      <c r="BN28" s="355" t="s">
        <v>1592</v>
      </c>
      <c r="BO28" s="355" t="s">
        <v>1592</v>
      </c>
      <c r="BP28" s="355" t="s">
        <v>1592</v>
      </c>
      <c r="BQ28" s="355" t="s">
        <v>1592</v>
      </c>
      <c r="BR28" s="355" t="s">
        <v>1592</v>
      </c>
      <c r="BS28" s="355" t="s">
        <v>1592</v>
      </c>
      <c r="BT28" s="355" t="s">
        <v>1592</v>
      </c>
      <c r="BU28" s="355" t="s">
        <v>1592</v>
      </c>
      <c r="BV28" s="355" t="s">
        <v>1592</v>
      </c>
    </row>
    <row r="29" spans="1:74" ht="11.1" customHeight="1" x14ac:dyDescent="0.2">
      <c r="A29" s="335" t="s">
        <v>872</v>
      </c>
      <c r="B29" s="406" t="s">
        <v>855</v>
      </c>
      <c r="C29" s="289">
        <v>0.161</v>
      </c>
      <c r="D29" s="289">
        <v>0.18099999999999999</v>
      </c>
      <c r="E29" s="289">
        <v>0.19800000000000001</v>
      </c>
      <c r="F29" s="289">
        <v>0.19</v>
      </c>
      <c r="G29" s="289">
        <v>0.16700000000000001</v>
      </c>
      <c r="H29" s="289">
        <v>0.20200000000000001</v>
      </c>
      <c r="I29" s="289">
        <v>0.20200000000000001</v>
      </c>
      <c r="J29" s="289">
        <v>0.2</v>
      </c>
      <c r="K29" s="289">
        <v>0.20399999999999999</v>
      </c>
      <c r="L29" s="289">
        <v>0.20100000000000001</v>
      </c>
      <c r="M29" s="289">
        <v>0.154</v>
      </c>
      <c r="N29" s="289">
        <v>0.2</v>
      </c>
      <c r="O29" s="289">
        <v>0.13700000000000001</v>
      </c>
      <c r="P29" s="289">
        <v>0.16700000000000001</v>
      </c>
      <c r="Q29" s="289">
        <v>0.19600000000000001</v>
      </c>
      <c r="R29" s="289">
        <v>0.188</v>
      </c>
      <c r="S29" s="289">
        <v>0.19600000000000001</v>
      </c>
      <c r="T29" s="289">
        <v>0.20200000000000001</v>
      </c>
      <c r="U29" s="289">
        <v>0.11799999999999999</v>
      </c>
      <c r="V29" s="289">
        <v>0.19</v>
      </c>
      <c r="W29" s="289">
        <v>0.19900000000000001</v>
      </c>
      <c r="X29" s="289">
        <v>0.20200000000000001</v>
      </c>
      <c r="Y29" s="289">
        <v>0.2</v>
      </c>
      <c r="Z29" s="289">
        <v>0.16500000000000001</v>
      </c>
      <c r="AA29" s="289">
        <v>0.19700000000000001</v>
      </c>
      <c r="AB29" s="289">
        <v>0.14799999999999999</v>
      </c>
      <c r="AC29" s="289">
        <v>0.158</v>
      </c>
      <c r="AD29" s="289">
        <v>0.188</v>
      </c>
      <c r="AE29" s="289">
        <v>0.185</v>
      </c>
      <c r="AF29" s="289">
        <v>0.17799999999999999</v>
      </c>
      <c r="AG29" s="289">
        <v>0.17699999999999999</v>
      </c>
      <c r="AH29" s="289">
        <v>0.153</v>
      </c>
      <c r="AI29" s="289">
        <v>0.156</v>
      </c>
      <c r="AJ29" s="289">
        <v>0.17599999999999999</v>
      </c>
      <c r="AK29" s="289">
        <v>0.184</v>
      </c>
      <c r="AL29" s="289">
        <v>0.186</v>
      </c>
      <c r="AM29" s="289">
        <v>0.191</v>
      </c>
      <c r="AN29" s="289">
        <v>0.182</v>
      </c>
      <c r="AO29" s="289">
        <v>0.182</v>
      </c>
      <c r="AP29" s="289">
        <v>0.185</v>
      </c>
      <c r="AQ29" s="289">
        <v>0.17299999999999999</v>
      </c>
      <c r="AR29" s="289">
        <v>0.186</v>
      </c>
      <c r="AS29" s="289">
        <v>0.187</v>
      </c>
      <c r="AT29" s="289">
        <v>0.18</v>
      </c>
      <c r="AU29" s="289">
        <v>0.18</v>
      </c>
      <c r="AV29" s="289">
        <v>0.184</v>
      </c>
      <c r="AW29" s="289">
        <v>0.184</v>
      </c>
      <c r="AX29" s="289">
        <v>9.7000000000000003E-2</v>
      </c>
      <c r="AY29" s="289">
        <v>0.14711790399999999</v>
      </c>
      <c r="AZ29" s="355" t="s">
        <v>1592</v>
      </c>
      <c r="BA29" s="355" t="s">
        <v>1592</v>
      </c>
      <c r="BB29" s="355" t="s">
        <v>1592</v>
      </c>
      <c r="BC29" s="355" t="s">
        <v>1592</v>
      </c>
      <c r="BD29" s="355" t="s">
        <v>1592</v>
      </c>
      <c r="BE29" s="355" t="s">
        <v>1592</v>
      </c>
      <c r="BF29" s="355" t="s">
        <v>1592</v>
      </c>
      <c r="BG29" s="355" t="s">
        <v>1592</v>
      </c>
      <c r="BH29" s="355" t="s">
        <v>1592</v>
      </c>
      <c r="BI29" s="355" t="s">
        <v>1592</v>
      </c>
      <c r="BJ29" s="355" t="s">
        <v>1592</v>
      </c>
      <c r="BK29" s="355" t="s">
        <v>1592</v>
      </c>
      <c r="BL29" s="355" t="s">
        <v>1592</v>
      </c>
      <c r="BM29" s="355" t="s">
        <v>1592</v>
      </c>
      <c r="BN29" s="355" t="s">
        <v>1592</v>
      </c>
      <c r="BO29" s="355" t="s">
        <v>1592</v>
      </c>
      <c r="BP29" s="355" t="s">
        <v>1592</v>
      </c>
      <c r="BQ29" s="355" t="s">
        <v>1592</v>
      </c>
      <c r="BR29" s="355" t="s">
        <v>1592</v>
      </c>
      <c r="BS29" s="355" t="s">
        <v>1592</v>
      </c>
      <c r="BT29" s="355" t="s">
        <v>1592</v>
      </c>
      <c r="BU29" s="355" t="s">
        <v>1592</v>
      </c>
      <c r="BV29" s="355" t="s">
        <v>1592</v>
      </c>
    </row>
    <row r="30" spans="1:74" ht="11.1" customHeight="1" x14ac:dyDescent="0.2">
      <c r="A30" s="335" t="s">
        <v>873</v>
      </c>
      <c r="B30" s="406" t="s">
        <v>857</v>
      </c>
      <c r="C30" s="289">
        <v>7.9600000000000004E-2</v>
      </c>
      <c r="D30" s="289">
        <v>8.2100000000000006E-2</v>
      </c>
      <c r="E30" s="289">
        <v>8.0699999999999994E-2</v>
      </c>
      <c r="F30" s="289">
        <v>8.2500000000000004E-2</v>
      </c>
      <c r="G30" s="289">
        <v>7.1999999999999995E-2</v>
      </c>
      <c r="H30" s="289">
        <v>6.9699999999999998E-2</v>
      </c>
      <c r="I30" s="289">
        <v>6.9800000000000001E-2</v>
      </c>
      <c r="J30" s="289">
        <v>7.6899999999999996E-2</v>
      </c>
      <c r="K30" s="289">
        <v>5.5500000000000001E-2</v>
      </c>
      <c r="L30" s="289">
        <v>5.0099999999999999E-2</v>
      </c>
      <c r="M30" s="289">
        <v>7.5700000000000003E-2</v>
      </c>
      <c r="N30" s="289">
        <v>7.46E-2</v>
      </c>
      <c r="O30" s="289">
        <v>7.3599999999999999E-2</v>
      </c>
      <c r="P30" s="289">
        <v>7.2900000000000006E-2</v>
      </c>
      <c r="Q30" s="289">
        <v>9.8900000000000002E-2</v>
      </c>
      <c r="R30" s="289">
        <v>7.51E-2</v>
      </c>
      <c r="S30" s="289">
        <v>4.4499999999999998E-2</v>
      </c>
      <c r="T30" s="289">
        <v>6.6000000000000003E-2</v>
      </c>
      <c r="U30" s="289">
        <v>7.6100000000000001E-2</v>
      </c>
      <c r="V30" s="289">
        <v>6.7799999999999999E-2</v>
      </c>
      <c r="W30" s="289">
        <v>6.2E-2</v>
      </c>
      <c r="X30" s="289">
        <v>7.0499999999999993E-2</v>
      </c>
      <c r="Y30" s="289">
        <v>8.0199999999999994E-2</v>
      </c>
      <c r="Z30" s="289">
        <v>8.1500000000000003E-2</v>
      </c>
      <c r="AA30" s="289">
        <v>8.1000000000000003E-2</v>
      </c>
      <c r="AB30" s="289">
        <v>7.6499999999999999E-2</v>
      </c>
      <c r="AC30" s="289">
        <v>7.6899999999999996E-2</v>
      </c>
      <c r="AD30" s="289">
        <v>7.1999999999999995E-2</v>
      </c>
      <c r="AE30" s="289">
        <v>5.2999999999999999E-2</v>
      </c>
      <c r="AF30" s="289">
        <v>6.8699999999999997E-2</v>
      </c>
      <c r="AG30" s="289">
        <v>8.9700000000000002E-2</v>
      </c>
      <c r="AH30" s="289">
        <v>8.9700000000000002E-2</v>
      </c>
      <c r="AI30" s="289">
        <v>9.1200000000000003E-2</v>
      </c>
      <c r="AJ30" s="289">
        <v>0.08</v>
      </c>
      <c r="AK30" s="289">
        <v>8.3099999999999993E-2</v>
      </c>
      <c r="AL30" s="289">
        <v>8.8200000000000001E-2</v>
      </c>
      <c r="AM30" s="289">
        <v>8.8999999999999996E-2</v>
      </c>
      <c r="AN30" s="289">
        <v>9.0700000000000003E-2</v>
      </c>
      <c r="AO30" s="289">
        <v>8.5900000000000004E-2</v>
      </c>
      <c r="AP30" s="289">
        <v>8.7499999999999994E-2</v>
      </c>
      <c r="AQ30" s="289">
        <v>6.7000000000000004E-2</v>
      </c>
      <c r="AR30" s="289">
        <v>8.0600000000000005E-2</v>
      </c>
      <c r="AS30" s="289">
        <v>8.9300000000000004E-2</v>
      </c>
      <c r="AT30" s="289">
        <v>8.2600000000000007E-2</v>
      </c>
      <c r="AU30" s="289">
        <v>8.1900000000000001E-2</v>
      </c>
      <c r="AV30" s="289">
        <v>9.1399999999999995E-2</v>
      </c>
      <c r="AW30" s="289">
        <v>9.0399999999999994E-2</v>
      </c>
      <c r="AX30" s="289">
        <v>9.2700000000000005E-2</v>
      </c>
      <c r="AY30" s="289">
        <v>8.5750000000000007E-2</v>
      </c>
      <c r="AZ30" s="355" t="s">
        <v>1592</v>
      </c>
      <c r="BA30" s="355" t="s">
        <v>1592</v>
      </c>
      <c r="BB30" s="355" t="s">
        <v>1592</v>
      </c>
      <c r="BC30" s="355" t="s">
        <v>1592</v>
      </c>
      <c r="BD30" s="355" t="s">
        <v>1592</v>
      </c>
      <c r="BE30" s="355" t="s">
        <v>1592</v>
      </c>
      <c r="BF30" s="355" t="s">
        <v>1592</v>
      </c>
      <c r="BG30" s="355" t="s">
        <v>1592</v>
      </c>
      <c r="BH30" s="355" t="s">
        <v>1592</v>
      </c>
      <c r="BI30" s="355" t="s">
        <v>1592</v>
      </c>
      <c r="BJ30" s="355" t="s">
        <v>1592</v>
      </c>
      <c r="BK30" s="355" t="s">
        <v>1592</v>
      </c>
      <c r="BL30" s="355" t="s">
        <v>1592</v>
      </c>
      <c r="BM30" s="355" t="s">
        <v>1592</v>
      </c>
      <c r="BN30" s="355" t="s">
        <v>1592</v>
      </c>
      <c r="BO30" s="355" t="s">
        <v>1592</v>
      </c>
      <c r="BP30" s="355" t="s">
        <v>1592</v>
      </c>
      <c r="BQ30" s="355" t="s">
        <v>1592</v>
      </c>
      <c r="BR30" s="355" t="s">
        <v>1592</v>
      </c>
      <c r="BS30" s="355" t="s">
        <v>1592</v>
      </c>
      <c r="BT30" s="355" t="s">
        <v>1592</v>
      </c>
      <c r="BU30" s="355" t="s">
        <v>1592</v>
      </c>
      <c r="BV30" s="355" t="s">
        <v>1592</v>
      </c>
    </row>
    <row r="31" spans="1:74" ht="11.1" customHeight="1" x14ac:dyDescent="0.2">
      <c r="A31" s="335" t="s">
        <v>874</v>
      </c>
      <c r="B31" s="406" t="s">
        <v>203</v>
      </c>
      <c r="C31" s="289">
        <v>1.5929</v>
      </c>
      <c r="D31" s="289">
        <v>1.6163000000000001</v>
      </c>
      <c r="E31" s="289">
        <v>1.5646</v>
      </c>
      <c r="F31" s="289">
        <v>1.4292</v>
      </c>
      <c r="G31" s="289">
        <v>1.5421</v>
      </c>
      <c r="H31" s="289">
        <v>1.1783999999999999</v>
      </c>
      <c r="I31" s="289">
        <v>1.3712</v>
      </c>
      <c r="J31" s="289">
        <v>1.1811</v>
      </c>
      <c r="K31" s="289">
        <v>1.3063</v>
      </c>
      <c r="L31" s="289">
        <v>1.397</v>
      </c>
      <c r="M31" s="289">
        <v>1.6285000000000001</v>
      </c>
      <c r="N31" s="289">
        <v>1.6351</v>
      </c>
      <c r="O31" s="289">
        <v>1.6382000000000001</v>
      </c>
      <c r="P31" s="289">
        <v>1.5941000000000001</v>
      </c>
      <c r="Q31" s="289">
        <v>1.5963000000000001</v>
      </c>
      <c r="R31" s="289">
        <v>1.6129</v>
      </c>
      <c r="S31" s="289">
        <v>1.556</v>
      </c>
      <c r="T31" s="289">
        <v>1.5570999999999999</v>
      </c>
      <c r="U31" s="289">
        <v>1.4770000000000001</v>
      </c>
      <c r="V31" s="289">
        <v>1.4236</v>
      </c>
      <c r="W31" s="289">
        <v>1.5754999999999999</v>
      </c>
      <c r="X31" s="289">
        <v>1.5955999999999999</v>
      </c>
      <c r="Y31" s="289">
        <v>1.5334000000000001</v>
      </c>
      <c r="Z31" s="289">
        <v>1.5802</v>
      </c>
      <c r="AA31" s="289">
        <v>1.5837000000000001</v>
      </c>
      <c r="AB31" s="289">
        <v>1.5744</v>
      </c>
      <c r="AC31" s="289">
        <v>1.5789</v>
      </c>
      <c r="AD31" s="289">
        <v>1.5490999999999999</v>
      </c>
      <c r="AE31" s="289">
        <v>1.4539</v>
      </c>
      <c r="AF31" s="289">
        <v>1.5458000000000001</v>
      </c>
      <c r="AG31" s="289">
        <v>1.5507</v>
      </c>
      <c r="AH31" s="289">
        <v>1.4476</v>
      </c>
      <c r="AI31" s="289">
        <v>1.605</v>
      </c>
      <c r="AJ31" s="289">
        <v>1.2908999999999999</v>
      </c>
      <c r="AK31" s="289">
        <v>1.4479</v>
      </c>
      <c r="AL31" s="289">
        <v>1.427</v>
      </c>
      <c r="AM31" s="289">
        <v>1.5578000000000001</v>
      </c>
      <c r="AN31" s="289">
        <v>1.7979000000000001</v>
      </c>
      <c r="AO31" s="289">
        <v>1.8401000000000001</v>
      </c>
      <c r="AP31" s="289">
        <v>1.7807999999999999</v>
      </c>
      <c r="AQ31" s="289">
        <v>1.7107000000000001</v>
      </c>
      <c r="AR31" s="289">
        <v>1.8386</v>
      </c>
      <c r="AS31" s="289">
        <v>1.7981</v>
      </c>
      <c r="AT31" s="289">
        <v>1.8432999999999999</v>
      </c>
      <c r="AU31" s="289">
        <v>1.8461000000000001</v>
      </c>
      <c r="AV31" s="289">
        <v>1.6664000000000001</v>
      </c>
      <c r="AW31" s="289">
        <v>1.7265766570000001</v>
      </c>
      <c r="AX31" s="289">
        <v>1.6048048690000001</v>
      </c>
      <c r="AY31" s="289">
        <v>1.3326880590000001</v>
      </c>
      <c r="AZ31" s="355" t="s">
        <v>1592</v>
      </c>
      <c r="BA31" s="355" t="s">
        <v>1592</v>
      </c>
      <c r="BB31" s="355" t="s">
        <v>1592</v>
      </c>
      <c r="BC31" s="355" t="s">
        <v>1592</v>
      </c>
      <c r="BD31" s="355" t="s">
        <v>1592</v>
      </c>
      <c r="BE31" s="355" t="s">
        <v>1592</v>
      </c>
      <c r="BF31" s="355" t="s">
        <v>1592</v>
      </c>
      <c r="BG31" s="355" t="s">
        <v>1592</v>
      </c>
      <c r="BH31" s="355" t="s">
        <v>1592</v>
      </c>
      <c r="BI31" s="355" t="s">
        <v>1592</v>
      </c>
      <c r="BJ31" s="355" t="s">
        <v>1592</v>
      </c>
      <c r="BK31" s="355" t="s">
        <v>1592</v>
      </c>
      <c r="BL31" s="355" t="s">
        <v>1592</v>
      </c>
      <c r="BM31" s="355" t="s">
        <v>1592</v>
      </c>
      <c r="BN31" s="355" t="s">
        <v>1592</v>
      </c>
      <c r="BO31" s="355" t="s">
        <v>1592</v>
      </c>
      <c r="BP31" s="355" t="s">
        <v>1592</v>
      </c>
      <c r="BQ31" s="355" t="s">
        <v>1592</v>
      </c>
      <c r="BR31" s="355" t="s">
        <v>1592</v>
      </c>
      <c r="BS31" s="355" t="s">
        <v>1592</v>
      </c>
      <c r="BT31" s="355" t="s">
        <v>1592</v>
      </c>
      <c r="BU31" s="355" t="s">
        <v>1592</v>
      </c>
      <c r="BV31" s="355" t="s">
        <v>1592</v>
      </c>
    </row>
    <row r="32" spans="1:74" ht="11.1" customHeight="1" x14ac:dyDescent="0.2">
      <c r="A32" s="335" t="s">
        <v>875</v>
      </c>
      <c r="B32" s="406" t="s">
        <v>193</v>
      </c>
      <c r="C32" s="289">
        <v>0.40200000000000002</v>
      </c>
      <c r="D32" s="289">
        <v>0.441</v>
      </c>
      <c r="E32" s="289">
        <v>0.40300000000000002</v>
      </c>
      <c r="F32" s="289">
        <v>0.39900000000000002</v>
      </c>
      <c r="G32" s="289">
        <v>0.379</v>
      </c>
      <c r="H32" s="289">
        <v>0.40600000000000003</v>
      </c>
      <c r="I32" s="289">
        <v>0.34499999999999997</v>
      </c>
      <c r="J32" s="289">
        <v>0.39100000000000001</v>
      </c>
      <c r="K32" s="289">
        <v>0.39700000000000002</v>
      </c>
      <c r="L32" s="289">
        <v>0.39300000000000002</v>
      </c>
      <c r="M32" s="289">
        <v>0.41</v>
      </c>
      <c r="N32" s="289">
        <v>0.40300000000000002</v>
      </c>
      <c r="O32" s="289">
        <v>0.38500000000000001</v>
      </c>
      <c r="P32" s="289">
        <v>0.39900000000000002</v>
      </c>
      <c r="Q32" s="289">
        <v>0.39200000000000002</v>
      </c>
      <c r="R32" s="289">
        <v>0.375</v>
      </c>
      <c r="S32" s="289">
        <v>0.34499999999999997</v>
      </c>
      <c r="T32" s="289">
        <v>0.371</v>
      </c>
      <c r="U32" s="289">
        <v>0.378</v>
      </c>
      <c r="V32" s="289">
        <v>0.33600000000000002</v>
      </c>
      <c r="W32" s="289">
        <v>0.36499999999999999</v>
      </c>
      <c r="X32" s="289">
        <v>0.375</v>
      </c>
      <c r="Y32" s="289">
        <v>0.378</v>
      </c>
      <c r="Z32" s="289">
        <v>0.376</v>
      </c>
      <c r="AA32" s="289">
        <v>0.36299999999999999</v>
      </c>
      <c r="AB32" s="289">
        <v>0.36399999999999999</v>
      </c>
      <c r="AC32" s="289">
        <v>0.36799999999999999</v>
      </c>
      <c r="AD32" s="289">
        <v>0.375</v>
      </c>
      <c r="AE32" s="289">
        <v>0.35499999999999998</v>
      </c>
      <c r="AF32" s="289">
        <v>0.36199999999999999</v>
      </c>
      <c r="AG32" s="289">
        <v>0.33900000000000002</v>
      </c>
      <c r="AH32" s="289">
        <v>0.31</v>
      </c>
      <c r="AI32" s="289">
        <v>0.27600000000000002</v>
      </c>
      <c r="AJ32" s="289">
        <v>0.33300000000000002</v>
      </c>
      <c r="AK32" s="289">
        <v>0.35699999999999998</v>
      </c>
      <c r="AL32" s="289">
        <v>0.33100000000000002</v>
      </c>
      <c r="AM32" s="289">
        <v>0.33079999999999998</v>
      </c>
      <c r="AN32" s="289">
        <v>0.35210000000000002</v>
      </c>
      <c r="AO32" s="289">
        <v>0.34300000000000003</v>
      </c>
      <c r="AP32" s="289">
        <v>0.34300000000000003</v>
      </c>
      <c r="AQ32" s="289">
        <v>0.37940000000000002</v>
      </c>
      <c r="AR32" s="289">
        <v>0.37080000000000002</v>
      </c>
      <c r="AS32" s="289">
        <v>0.38519999999999999</v>
      </c>
      <c r="AT32" s="289">
        <v>0.38950000000000001</v>
      </c>
      <c r="AU32" s="289">
        <v>0.39240000000000003</v>
      </c>
      <c r="AV32" s="289">
        <v>0.38159999999999999</v>
      </c>
      <c r="AW32" s="289">
        <v>0.38159999999999999</v>
      </c>
      <c r="AX32" s="289">
        <v>0.38159999999999999</v>
      </c>
      <c r="AY32" s="289">
        <v>0.3856</v>
      </c>
      <c r="AZ32" s="355" t="s">
        <v>1592</v>
      </c>
      <c r="BA32" s="355" t="s">
        <v>1592</v>
      </c>
      <c r="BB32" s="355" t="s">
        <v>1592</v>
      </c>
      <c r="BC32" s="355" t="s">
        <v>1592</v>
      </c>
      <c r="BD32" s="355" t="s">
        <v>1592</v>
      </c>
      <c r="BE32" s="355" t="s">
        <v>1592</v>
      </c>
      <c r="BF32" s="355" t="s">
        <v>1592</v>
      </c>
      <c r="BG32" s="355" t="s">
        <v>1592</v>
      </c>
      <c r="BH32" s="355" t="s">
        <v>1592</v>
      </c>
      <c r="BI32" s="355" t="s">
        <v>1592</v>
      </c>
      <c r="BJ32" s="355" t="s">
        <v>1592</v>
      </c>
      <c r="BK32" s="355" t="s">
        <v>1592</v>
      </c>
      <c r="BL32" s="355" t="s">
        <v>1592</v>
      </c>
      <c r="BM32" s="355" t="s">
        <v>1592</v>
      </c>
      <c r="BN32" s="355" t="s">
        <v>1592</v>
      </c>
      <c r="BO32" s="355" t="s">
        <v>1592</v>
      </c>
      <c r="BP32" s="355" t="s">
        <v>1592</v>
      </c>
      <c r="BQ32" s="355" t="s">
        <v>1592</v>
      </c>
      <c r="BR32" s="355" t="s">
        <v>1592</v>
      </c>
      <c r="BS32" s="355" t="s">
        <v>1592</v>
      </c>
      <c r="BT32" s="355" t="s">
        <v>1592</v>
      </c>
      <c r="BU32" s="355" t="s">
        <v>1592</v>
      </c>
      <c r="BV32" s="355" t="s">
        <v>1592</v>
      </c>
    </row>
    <row r="33" spans="1:74" ht="11.1" customHeight="1" x14ac:dyDescent="0.2">
      <c r="A33" s="335" t="s">
        <v>876</v>
      </c>
      <c r="B33" s="406" t="s">
        <v>194</v>
      </c>
      <c r="C33" s="289">
        <v>1.6519999999999999</v>
      </c>
      <c r="D33" s="289">
        <v>1.6337999999999999</v>
      </c>
      <c r="E33" s="289">
        <v>1.625</v>
      </c>
      <c r="F33" s="289">
        <v>1.607</v>
      </c>
      <c r="G33" s="289">
        <v>1.6161000000000001</v>
      </c>
      <c r="H33" s="289">
        <v>1.6242000000000001</v>
      </c>
      <c r="I33" s="289">
        <v>1.6220000000000001</v>
      </c>
      <c r="J33" s="289">
        <v>1.6258999999999999</v>
      </c>
      <c r="K33" s="289">
        <v>1.6183000000000001</v>
      </c>
      <c r="L33" s="289">
        <v>1.6213</v>
      </c>
      <c r="M33" s="289">
        <v>1.6068</v>
      </c>
      <c r="N33" s="289">
        <v>1.6168</v>
      </c>
      <c r="O33" s="289">
        <v>1.6476999999999999</v>
      </c>
      <c r="P33" s="289">
        <v>1.6425000000000001</v>
      </c>
      <c r="Q33" s="289">
        <v>1.6545000000000001</v>
      </c>
      <c r="R33" s="289">
        <v>1.6666000000000001</v>
      </c>
      <c r="S33" s="289">
        <v>1.6752</v>
      </c>
      <c r="T33" s="289">
        <v>1.6711</v>
      </c>
      <c r="U33" s="289">
        <v>1.6365000000000001</v>
      </c>
      <c r="V33" s="289">
        <v>1.6664000000000001</v>
      </c>
      <c r="W33" s="289">
        <v>1.6557999999999999</v>
      </c>
      <c r="X33" s="289">
        <v>1.6389</v>
      </c>
      <c r="Y33" s="289">
        <v>1.6294999999999999</v>
      </c>
      <c r="Z33" s="289">
        <v>1.625</v>
      </c>
      <c r="AA33" s="289">
        <v>1.6017999999999999</v>
      </c>
      <c r="AB33" s="289">
        <v>1.597</v>
      </c>
      <c r="AC33" s="289">
        <v>1.5949</v>
      </c>
      <c r="AD33" s="289">
        <v>1.5593999999999999</v>
      </c>
      <c r="AE33" s="289">
        <v>1.5642</v>
      </c>
      <c r="AF33" s="289">
        <v>1.5709</v>
      </c>
      <c r="AG33" s="289">
        <v>1.5652999999999999</v>
      </c>
      <c r="AH33" s="289">
        <v>1.5701000000000001</v>
      </c>
      <c r="AI33" s="289">
        <v>1.5608</v>
      </c>
      <c r="AJ33" s="289">
        <v>1.5270999999999999</v>
      </c>
      <c r="AK33" s="289">
        <v>1.4882</v>
      </c>
      <c r="AL33" s="289">
        <v>1.4426000000000001</v>
      </c>
      <c r="AM33" s="289">
        <v>1.4226000000000001</v>
      </c>
      <c r="AN33" s="289">
        <v>1.4266000000000001</v>
      </c>
      <c r="AO33" s="289">
        <v>1.4044000000000001</v>
      </c>
      <c r="AP33" s="289">
        <v>1.4295</v>
      </c>
      <c r="AQ33" s="289">
        <v>1.4326000000000001</v>
      </c>
      <c r="AR33" s="289">
        <v>1.4258999999999999</v>
      </c>
      <c r="AS33" s="289">
        <v>1.4397</v>
      </c>
      <c r="AT33" s="289">
        <v>1.4336</v>
      </c>
      <c r="AU33" s="289">
        <v>1.4315</v>
      </c>
      <c r="AV33" s="289">
        <v>1.4216</v>
      </c>
      <c r="AW33" s="289">
        <v>1.415969</v>
      </c>
      <c r="AX33" s="289">
        <v>1.4318120000000001</v>
      </c>
      <c r="AY33" s="289">
        <v>1.4339900000000001</v>
      </c>
      <c r="AZ33" s="355" t="s">
        <v>1592</v>
      </c>
      <c r="BA33" s="355" t="s">
        <v>1592</v>
      </c>
      <c r="BB33" s="355" t="s">
        <v>1592</v>
      </c>
      <c r="BC33" s="355" t="s">
        <v>1592</v>
      </c>
      <c r="BD33" s="355" t="s">
        <v>1592</v>
      </c>
      <c r="BE33" s="355" t="s">
        <v>1592</v>
      </c>
      <c r="BF33" s="355" t="s">
        <v>1592</v>
      </c>
      <c r="BG33" s="355" t="s">
        <v>1592</v>
      </c>
      <c r="BH33" s="355" t="s">
        <v>1592</v>
      </c>
      <c r="BI33" s="355" t="s">
        <v>1592</v>
      </c>
      <c r="BJ33" s="355" t="s">
        <v>1592</v>
      </c>
      <c r="BK33" s="355" t="s">
        <v>1592</v>
      </c>
      <c r="BL33" s="355" t="s">
        <v>1592</v>
      </c>
      <c r="BM33" s="355" t="s">
        <v>1592</v>
      </c>
      <c r="BN33" s="355" t="s">
        <v>1592</v>
      </c>
      <c r="BO33" s="355" t="s">
        <v>1592</v>
      </c>
      <c r="BP33" s="355" t="s">
        <v>1592</v>
      </c>
      <c r="BQ33" s="355" t="s">
        <v>1592</v>
      </c>
      <c r="BR33" s="355" t="s">
        <v>1592</v>
      </c>
      <c r="BS33" s="355" t="s">
        <v>1592</v>
      </c>
      <c r="BT33" s="355" t="s">
        <v>1592</v>
      </c>
      <c r="BU33" s="355" t="s">
        <v>1592</v>
      </c>
      <c r="BV33" s="355" t="s">
        <v>1592</v>
      </c>
    </row>
    <row r="34" spans="1:74" ht="11.1" customHeight="1" x14ac:dyDescent="0.2">
      <c r="A34" s="335" t="s">
        <v>877</v>
      </c>
      <c r="B34" s="406" t="s">
        <v>206</v>
      </c>
      <c r="C34" s="289">
        <v>0.81</v>
      </c>
      <c r="D34" s="289">
        <v>0.81799999999999995</v>
      </c>
      <c r="E34" s="289">
        <v>0.82899999999999996</v>
      </c>
      <c r="F34" s="289">
        <v>0.83799999999999997</v>
      </c>
      <c r="G34" s="289">
        <v>0.83899999999999997</v>
      </c>
      <c r="H34" s="289">
        <v>0.85199999999999998</v>
      </c>
      <c r="I34" s="289">
        <v>0.86499999999999999</v>
      </c>
      <c r="J34" s="289">
        <v>0.88</v>
      </c>
      <c r="K34" s="289">
        <v>0.88200000000000001</v>
      </c>
      <c r="L34" s="289">
        <v>0.879</v>
      </c>
      <c r="M34" s="289">
        <v>0.84099999999999997</v>
      </c>
      <c r="N34" s="289">
        <v>0.84</v>
      </c>
      <c r="O34" s="289">
        <v>0.83799999999999997</v>
      </c>
      <c r="P34" s="289">
        <v>0.83599999999999997</v>
      </c>
      <c r="Q34" s="289">
        <v>0.83699999999999997</v>
      </c>
      <c r="R34" s="289">
        <v>0.83899999999999997</v>
      </c>
      <c r="S34" s="289">
        <v>0.81299999999999994</v>
      </c>
      <c r="T34" s="289">
        <v>0.80179999999999996</v>
      </c>
      <c r="U34" s="289">
        <v>0.80089999999999995</v>
      </c>
      <c r="V34" s="289">
        <v>0.80179999999999996</v>
      </c>
      <c r="W34" s="289">
        <v>0.80189999999999995</v>
      </c>
      <c r="X34" s="289">
        <v>0.8014</v>
      </c>
      <c r="Y34" s="289">
        <v>0.80179999999999996</v>
      </c>
      <c r="Z34" s="289">
        <v>0.80110000000000003</v>
      </c>
      <c r="AA34" s="289">
        <v>0.77190000000000003</v>
      </c>
      <c r="AB34" s="289">
        <v>0.76180000000000003</v>
      </c>
      <c r="AC34" s="289">
        <v>0.75949999999999995</v>
      </c>
      <c r="AD34" s="289">
        <v>0.75860000000000005</v>
      </c>
      <c r="AE34" s="289">
        <v>0.75900000000000001</v>
      </c>
      <c r="AF34" s="289">
        <v>0.75980000000000003</v>
      </c>
      <c r="AG34" s="289">
        <v>0.75980000000000003</v>
      </c>
      <c r="AH34" s="289">
        <v>0.75990000000000002</v>
      </c>
      <c r="AI34" s="289">
        <v>0.75929999999999997</v>
      </c>
      <c r="AJ34" s="289">
        <v>0.75890000000000002</v>
      </c>
      <c r="AK34" s="289">
        <v>0.75170000000000003</v>
      </c>
      <c r="AL34" s="289">
        <v>0.75449999999999995</v>
      </c>
      <c r="AM34" s="289">
        <v>0.75460000000000005</v>
      </c>
      <c r="AN34" s="289">
        <v>0.754</v>
      </c>
      <c r="AO34" s="289">
        <v>0.75380000000000003</v>
      </c>
      <c r="AP34" s="289">
        <v>0.75560000000000005</v>
      </c>
      <c r="AQ34" s="289">
        <v>0.75929999999999997</v>
      </c>
      <c r="AR34" s="289">
        <v>0.76749999999999996</v>
      </c>
      <c r="AS34" s="289">
        <v>0.77580000000000005</v>
      </c>
      <c r="AT34" s="289">
        <v>0.78349999999999997</v>
      </c>
      <c r="AU34" s="289">
        <v>0.78959999999999997</v>
      </c>
      <c r="AV34" s="289">
        <v>0.7944</v>
      </c>
      <c r="AW34" s="289">
        <v>0.80394200000000005</v>
      </c>
      <c r="AX34" s="289">
        <v>0.80473600000000001</v>
      </c>
      <c r="AY34" s="289">
        <v>0.80200000000000005</v>
      </c>
      <c r="AZ34" s="355" t="s">
        <v>1592</v>
      </c>
      <c r="BA34" s="355" t="s">
        <v>1592</v>
      </c>
      <c r="BB34" s="355" t="s">
        <v>1592</v>
      </c>
      <c r="BC34" s="355" t="s">
        <v>1592</v>
      </c>
      <c r="BD34" s="355" t="s">
        <v>1592</v>
      </c>
      <c r="BE34" s="355" t="s">
        <v>1592</v>
      </c>
      <c r="BF34" s="355" t="s">
        <v>1592</v>
      </c>
      <c r="BG34" s="355" t="s">
        <v>1592</v>
      </c>
      <c r="BH34" s="355" t="s">
        <v>1592</v>
      </c>
      <c r="BI34" s="355" t="s">
        <v>1592</v>
      </c>
      <c r="BJ34" s="355" t="s">
        <v>1592</v>
      </c>
      <c r="BK34" s="355" t="s">
        <v>1592</v>
      </c>
      <c r="BL34" s="355" t="s">
        <v>1592</v>
      </c>
      <c r="BM34" s="355" t="s">
        <v>1592</v>
      </c>
      <c r="BN34" s="355" t="s">
        <v>1592</v>
      </c>
      <c r="BO34" s="355" t="s">
        <v>1592</v>
      </c>
      <c r="BP34" s="355" t="s">
        <v>1592</v>
      </c>
      <c r="BQ34" s="355" t="s">
        <v>1592</v>
      </c>
      <c r="BR34" s="355" t="s">
        <v>1592</v>
      </c>
      <c r="BS34" s="355" t="s">
        <v>1592</v>
      </c>
      <c r="BT34" s="355" t="s">
        <v>1592</v>
      </c>
      <c r="BU34" s="355" t="s">
        <v>1592</v>
      </c>
      <c r="BV34" s="355" t="s">
        <v>1592</v>
      </c>
    </row>
    <row r="35" spans="1:74" ht="11.1" customHeight="1" x14ac:dyDescent="0.2">
      <c r="A35" s="335" t="s">
        <v>878</v>
      </c>
      <c r="B35" s="406" t="s">
        <v>204</v>
      </c>
      <c r="C35" s="289">
        <v>10.066000000000001</v>
      </c>
      <c r="D35" s="289">
        <v>10.047000000000001</v>
      </c>
      <c r="E35" s="289">
        <v>10.01</v>
      </c>
      <c r="F35" s="289">
        <v>9.1548999999999996</v>
      </c>
      <c r="G35" s="289">
        <v>9.2578999999999994</v>
      </c>
      <c r="H35" s="289">
        <v>9.8019999999999996</v>
      </c>
      <c r="I35" s="289">
        <v>9.82</v>
      </c>
      <c r="J35" s="289">
        <v>9.7680000000000007</v>
      </c>
      <c r="K35" s="289">
        <v>9.7508999999999997</v>
      </c>
      <c r="L35" s="289">
        <v>9.6929999999999996</v>
      </c>
      <c r="M35" s="289">
        <v>9.8160000000000007</v>
      </c>
      <c r="N35" s="289">
        <v>9.8320000000000007</v>
      </c>
      <c r="O35" s="289">
        <v>9.7827999999999999</v>
      </c>
      <c r="P35" s="289">
        <v>9.9428000000000001</v>
      </c>
      <c r="Q35" s="289">
        <v>9.6417999999999999</v>
      </c>
      <c r="R35" s="289">
        <v>9.5418000000000003</v>
      </c>
      <c r="S35" s="289">
        <v>9.5337999999999994</v>
      </c>
      <c r="T35" s="289">
        <v>9.4738000000000007</v>
      </c>
      <c r="U35" s="289">
        <v>9.4847999999999999</v>
      </c>
      <c r="V35" s="289">
        <v>9.4778000000000002</v>
      </c>
      <c r="W35" s="289">
        <v>9.5028000000000006</v>
      </c>
      <c r="X35" s="289">
        <v>9.5277999999999992</v>
      </c>
      <c r="Y35" s="289">
        <v>9.5277999999999992</v>
      </c>
      <c r="Z35" s="289">
        <v>9.5277999999999992</v>
      </c>
      <c r="AA35" s="289">
        <v>9.5028000000000006</v>
      </c>
      <c r="AB35" s="289">
        <v>9.4277999999999995</v>
      </c>
      <c r="AC35" s="289">
        <v>9.4026999999999994</v>
      </c>
      <c r="AD35" s="289">
        <v>9.3027999999999995</v>
      </c>
      <c r="AE35" s="289">
        <v>9.2027999999999999</v>
      </c>
      <c r="AF35" s="289">
        <v>9.0728000000000009</v>
      </c>
      <c r="AG35" s="289">
        <v>9.0726999999999993</v>
      </c>
      <c r="AH35" s="289">
        <v>9.0228999999999999</v>
      </c>
      <c r="AI35" s="289">
        <v>8.9779</v>
      </c>
      <c r="AJ35" s="289">
        <v>8.9528999999999996</v>
      </c>
      <c r="AK35" s="289">
        <v>8.9748999999999999</v>
      </c>
      <c r="AL35" s="289">
        <v>8.9748999999999999</v>
      </c>
      <c r="AM35" s="289">
        <v>8.9748999999999999</v>
      </c>
      <c r="AN35" s="289">
        <v>8.9649999999999999</v>
      </c>
      <c r="AO35" s="289">
        <v>8.9649999999999999</v>
      </c>
      <c r="AP35" s="289">
        <v>9.0480999999999998</v>
      </c>
      <c r="AQ35" s="289">
        <v>9.0480999999999998</v>
      </c>
      <c r="AR35" s="289">
        <v>9.0480999999999998</v>
      </c>
      <c r="AS35" s="289">
        <v>9.1479999999999997</v>
      </c>
      <c r="AT35" s="289">
        <v>9.1479999999999997</v>
      </c>
      <c r="AU35" s="289">
        <v>9.2481000000000009</v>
      </c>
      <c r="AV35" s="289">
        <v>9.2980999999999998</v>
      </c>
      <c r="AW35" s="289">
        <v>9.2481666669999996</v>
      </c>
      <c r="AX35" s="289">
        <v>9.1481666669999999</v>
      </c>
      <c r="AY35" s="289">
        <v>9.1059999999999999</v>
      </c>
      <c r="AZ35" s="355" t="s">
        <v>1592</v>
      </c>
      <c r="BA35" s="355" t="s">
        <v>1592</v>
      </c>
      <c r="BB35" s="355" t="s">
        <v>1592</v>
      </c>
      <c r="BC35" s="355" t="s">
        <v>1592</v>
      </c>
      <c r="BD35" s="355" t="s">
        <v>1592</v>
      </c>
      <c r="BE35" s="355" t="s">
        <v>1592</v>
      </c>
      <c r="BF35" s="355" t="s">
        <v>1592</v>
      </c>
      <c r="BG35" s="355" t="s">
        <v>1592</v>
      </c>
      <c r="BH35" s="355" t="s">
        <v>1592</v>
      </c>
      <c r="BI35" s="355" t="s">
        <v>1592</v>
      </c>
      <c r="BJ35" s="355" t="s">
        <v>1592</v>
      </c>
      <c r="BK35" s="355" t="s">
        <v>1592</v>
      </c>
      <c r="BL35" s="355" t="s">
        <v>1592</v>
      </c>
      <c r="BM35" s="355" t="s">
        <v>1592</v>
      </c>
      <c r="BN35" s="355" t="s">
        <v>1592</v>
      </c>
      <c r="BO35" s="355" t="s">
        <v>1592</v>
      </c>
      <c r="BP35" s="355" t="s">
        <v>1592</v>
      </c>
      <c r="BQ35" s="355" t="s">
        <v>1592</v>
      </c>
      <c r="BR35" s="355" t="s">
        <v>1592</v>
      </c>
      <c r="BS35" s="355" t="s">
        <v>1592</v>
      </c>
      <c r="BT35" s="355" t="s">
        <v>1592</v>
      </c>
      <c r="BU35" s="355" t="s">
        <v>1592</v>
      </c>
      <c r="BV35" s="355" t="s">
        <v>1592</v>
      </c>
    </row>
    <row r="36" spans="1:74" ht="11.1" customHeight="1" x14ac:dyDescent="0.2">
      <c r="A36" s="335" t="s">
        <v>879</v>
      </c>
      <c r="B36" s="406" t="s">
        <v>555</v>
      </c>
      <c r="C36" s="289">
        <v>0.15390000000000001</v>
      </c>
      <c r="D36" s="289">
        <v>0.1598</v>
      </c>
      <c r="E36" s="289">
        <v>0.15079999999999999</v>
      </c>
      <c r="F36" s="289">
        <v>0.155</v>
      </c>
      <c r="G36" s="289">
        <v>0.15329999999999999</v>
      </c>
      <c r="H36" s="289">
        <v>0.1552</v>
      </c>
      <c r="I36" s="289">
        <v>0.15679999999999999</v>
      </c>
      <c r="J36" s="289">
        <v>0.15809999999999999</v>
      </c>
      <c r="K36" s="289">
        <v>0.16259999999999999</v>
      </c>
      <c r="L36" s="289">
        <v>0.15939999999999999</v>
      </c>
      <c r="M36" s="289">
        <v>0.15140000000000001</v>
      </c>
      <c r="N36" s="289">
        <v>0.14499999999999999</v>
      </c>
      <c r="O36" s="289">
        <v>0.13950000000000001</v>
      </c>
      <c r="P36" s="289">
        <v>0.13600000000000001</v>
      </c>
      <c r="Q36" s="289">
        <v>0.1245</v>
      </c>
      <c r="R36" s="289">
        <v>0.1176</v>
      </c>
      <c r="S36" s="289">
        <v>0.13400000000000001</v>
      </c>
      <c r="T36" s="289">
        <v>0.14729999999999999</v>
      </c>
      <c r="U36" s="289">
        <v>0.157</v>
      </c>
      <c r="V36" s="289">
        <v>0.15720000000000001</v>
      </c>
      <c r="W36" s="289">
        <v>0.16</v>
      </c>
      <c r="X36" s="289">
        <v>0.16</v>
      </c>
      <c r="Y36" s="289">
        <v>0.16</v>
      </c>
      <c r="Z36" s="289">
        <v>0.16</v>
      </c>
      <c r="AA36" s="289">
        <v>0.16</v>
      </c>
      <c r="AB36" s="289">
        <v>0.16</v>
      </c>
      <c r="AC36" s="289">
        <v>0.08</v>
      </c>
      <c r="AD36" s="289">
        <v>7.0000000000000007E-2</v>
      </c>
      <c r="AE36" s="289">
        <v>0.06</v>
      </c>
      <c r="AF36" s="289">
        <v>0.06</v>
      </c>
      <c r="AG36" s="289">
        <v>0.06</v>
      </c>
      <c r="AH36" s="289">
        <v>0.06</v>
      </c>
      <c r="AI36" s="289">
        <v>0.06</v>
      </c>
      <c r="AJ36" s="289">
        <v>0.06</v>
      </c>
      <c r="AK36" s="289">
        <v>0.06</v>
      </c>
      <c r="AL36" s="289">
        <v>0.06</v>
      </c>
      <c r="AM36" s="289">
        <v>0.06</v>
      </c>
      <c r="AN36" s="289">
        <v>0.08</v>
      </c>
      <c r="AO36" s="289">
        <v>0.06</v>
      </c>
      <c r="AP36" s="289">
        <v>0.06</v>
      </c>
      <c r="AQ36" s="289">
        <v>0.09</v>
      </c>
      <c r="AR36" s="289">
        <v>0.15</v>
      </c>
      <c r="AS36" s="289">
        <v>0.15</v>
      </c>
      <c r="AT36" s="289">
        <v>0.15</v>
      </c>
      <c r="AU36" s="289">
        <v>0.15</v>
      </c>
      <c r="AV36" s="289">
        <v>0.15</v>
      </c>
      <c r="AW36" s="289">
        <v>0.13</v>
      </c>
      <c r="AX36" s="289">
        <v>0.12</v>
      </c>
      <c r="AY36" s="289">
        <v>0.1</v>
      </c>
      <c r="AZ36" s="355" t="s">
        <v>1592</v>
      </c>
      <c r="BA36" s="355" t="s">
        <v>1592</v>
      </c>
      <c r="BB36" s="355" t="s">
        <v>1592</v>
      </c>
      <c r="BC36" s="355" t="s">
        <v>1592</v>
      </c>
      <c r="BD36" s="355" t="s">
        <v>1592</v>
      </c>
      <c r="BE36" s="355" t="s">
        <v>1592</v>
      </c>
      <c r="BF36" s="355" t="s">
        <v>1592</v>
      </c>
      <c r="BG36" s="355" t="s">
        <v>1592</v>
      </c>
      <c r="BH36" s="355" t="s">
        <v>1592</v>
      </c>
      <c r="BI36" s="355" t="s">
        <v>1592</v>
      </c>
      <c r="BJ36" s="355" t="s">
        <v>1592</v>
      </c>
      <c r="BK36" s="355" t="s">
        <v>1592</v>
      </c>
      <c r="BL36" s="355" t="s">
        <v>1592</v>
      </c>
      <c r="BM36" s="355" t="s">
        <v>1592</v>
      </c>
      <c r="BN36" s="355" t="s">
        <v>1592</v>
      </c>
      <c r="BO36" s="355" t="s">
        <v>1592</v>
      </c>
      <c r="BP36" s="355" t="s">
        <v>1592</v>
      </c>
      <c r="BQ36" s="355" t="s">
        <v>1592</v>
      </c>
      <c r="BR36" s="355" t="s">
        <v>1592</v>
      </c>
      <c r="BS36" s="355" t="s">
        <v>1592</v>
      </c>
      <c r="BT36" s="355" t="s">
        <v>1592</v>
      </c>
      <c r="BU36" s="355" t="s">
        <v>1592</v>
      </c>
      <c r="BV36" s="355" t="s">
        <v>1592</v>
      </c>
    </row>
    <row r="37" spans="1:74" ht="11.1" customHeight="1" x14ac:dyDescent="0.2">
      <c r="A37" s="335" t="s">
        <v>880</v>
      </c>
      <c r="B37" s="406" t="s">
        <v>864</v>
      </c>
      <c r="C37" s="289">
        <v>6.3899999999999998E-2</v>
      </c>
      <c r="D37" s="289">
        <v>6.5799999999999997E-2</v>
      </c>
      <c r="E37" s="289">
        <v>6.6500000000000004E-2</v>
      </c>
      <c r="F37" s="289">
        <v>6.5500000000000003E-2</v>
      </c>
      <c r="G37" s="289">
        <v>6.5500000000000003E-2</v>
      </c>
      <c r="H37" s="289">
        <v>6.3700000000000007E-2</v>
      </c>
      <c r="I37" s="289">
        <v>6.2899999999999998E-2</v>
      </c>
      <c r="J37" s="289">
        <v>6.2199999999999998E-2</v>
      </c>
      <c r="K37" s="289">
        <v>6.3399999999999998E-2</v>
      </c>
      <c r="L37" s="289">
        <v>6.5299999999999997E-2</v>
      </c>
      <c r="M37" s="289">
        <v>6.6400000000000001E-2</v>
      </c>
      <c r="N37" s="289">
        <v>6.7000000000000004E-2</v>
      </c>
      <c r="O37" s="289">
        <v>6.7000000000000004E-2</v>
      </c>
      <c r="P37" s="289">
        <v>6.7699999999999996E-2</v>
      </c>
      <c r="Q37" s="289">
        <v>6.8000000000000005E-2</v>
      </c>
      <c r="R37" s="289">
        <v>6.9000000000000006E-2</v>
      </c>
      <c r="S37" s="289">
        <v>6.8199999999999997E-2</v>
      </c>
      <c r="T37" s="289">
        <v>6.8500000000000005E-2</v>
      </c>
      <c r="U37" s="289">
        <v>6.6900000000000001E-2</v>
      </c>
      <c r="V37" s="289">
        <v>6.6400000000000001E-2</v>
      </c>
      <c r="W37" s="289">
        <v>6.59E-2</v>
      </c>
      <c r="X37" s="289">
        <v>6.7400000000000002E-2</v>
      </c>
      <c r="Y37" s="289">
        <v>6.9500000000000006E-2</v>
      </c>
      <c r="Z37" s="289">
        <v>7.0999999999999994E-2</v>
      </c>
      <c r="AA37" s="289">
        <v>7.0000000000000007E-2</v>
      </c>
      <c r="AB37" s="289">
        <v>0.05</v>
      </c>
      <c r="AC37" s="289">
        <v>0.05</v>
      </c>
      <c r="AD37" s="289">
        <v>0.04</v>
      </c>
      <c r="AE37" s="289">
        <v>0.03</v>
      </c>
      <c r="AF37" s="289">
        <v>0.03</v>
      </c>
      <c r="AG37" s="289">
        <v>0.03</v>
      </c>
      <c r="AH37" s="289">
        <v>0.03</v>
      </c>
      <c r="AI37" s="289">
        <v>0.03</v>
      </c>
      <c r="AJ37" s="289">
        <v>0.03</v>
      </c>
      <c r="AK37" s="289">
        <v>0.03</v>
      </c>
      <c r="AL37" s="289">
        <v>0.03</v>
      </c>
      <c r="AM37" s="289">
        <v>0.03</v>
      </c>
      <c r="AN37" s="289">
        <v>0.03</v>
      </c>
      <c r="AO37" s="289">
        <v>0.03</v>
      </c>
      <c r="AP37" s="289">
        <v>0.03</v>
      </c>
      <c r="AQ37" s="289">
        <v>0.03</v>
      </c>
      <c r="AR37" s="289">
        <v>0.03</v>
      </c>
      <c r="AS37" s="289">
        <v>0.03</v>
      </c>
      <c r="AT37" s="289">
        <v>0.03</v>
      </c>
      <c r="AU37" s="289">
        <v>0.03</v>
      </c>
      <c r="AV37" s="289">
        <v>0.03</v>
      </c>
      <c r="AW37" s="289">
        <v>0.03</v>
      </c>
      <c r="AX37" s="289">
        <v>0.03</v>
      </c>
      <c r="AY37" s="289">
        <v>0.03</v>
      </c>
      <c r="AZ37" s="355" t="s">
        <v>1592</v>
      </c>
      <c r="BA37" s="355" t="s">
        <v>1592</v>
      </c>
      <c r="BB37" s="355" t="s">
        <v>1592</v>
      </c>
      <c r="BC37" s="355" t="s">
        <v>1592</v>
      </c>
      <c r="BD37" s="355" t="s">
        <v>1592</v>
      </c>
      <c r="BE37" s="355" t="s">
        <v>1592</v>
      </c>
      <c r="BF37" s="355" t="s">
        <v>1592</v>
      </c>
      <c r="BG37" s="355" t="s">
        <v>1592</v>
      </c>
      <c r="BH37" s="355" t="s">
        <v>1592</v>
      </c>
      <c r="BI37" s="355" t="s">
        <v>1592</v>
      </c>
      <c r="BJ37" s="355" t="s">
        <v>1592</v>
      </c>
      <c r="BK37" s="355" t="s">
        <v>1592</v>
      </c>
      <c r="BL37" s="355" t="s">
        <v>1592</v>
      </c>
      <c r="BM37" s="355" t="s">
        <v>1592</v>
      </c>
      <c r="BN37" s="355" t="s">
        <v>1592</v>
      </c>
      <c r="BO37" s="355" t="s">
        <v>1592</v>
      </c>
      <c r="BP37" s="355" t="s">
        <v>1592</v>
      </c>
      <c r="BQ37" s="355" t="s">
        <v>1592</v>
      </c>
      <c r="BR37" s="355" t="s">
        <v>1592</v>
      </c>
      <c r="BS37" s="355" t="s">
        <v>1592</v>
      </c>
      <c r="BT37" s="355" t="s">
        <v>1592</v>
      </c>
      <c r="BU37" s="355" t="s">
        <v>1592</v>
      </c>
      <c r="BV37" s="355" t="s">
        <v>1592</v>
      </c>
    </row>
    <row r="38" spans="1:74" ht="11.1" customHeight="1" x14ac:dyDescent="0.2">
      <c r="A38" s="335"/>
      <c r="B38" s="404"/>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355"/>
      <c r="BA38" s="355"/>
      <c r="BB38" s="355"/>
      <c r="BC38" s="355"/>
      <c r="BD38" s="355"/>
      <c r="BE38" s="355"/>
      <c r="BF38" s="355"/>
      <c r="BG38" s="355"/>
      <c r="BH38" s="355"/>
      <c r="BI38" s="355"/>
      <c r="BJ38" s="355"/>
      <c r="BK38" s="355"/>
      <c r="BL38" s="355"/>
      <c r="BM38" s="355"/>
      <c r="BN38" s="355"/>
      <c r="BO38" s="355"/>
      <c r="BP38" s="355"/>
      <c r="BQ38" s="355"/>
      <c r="BR38" s="355"/>
      <c r="BS38" s="355"/>
      <c r="BT38" s="355"/>
      <c r="BU38" s="355"/>
      <c r="BV38" s="355"/>
    </row>
    <row r="39" spans="1:74" ht="11.1" customHeight="1" x14ac:dyDescent="0.2">
      <c r="A39" s="335"/>
      <c r="B39" s="421" t="s">
        <v>881</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355"/>
      <c r="BA39" s="355"/>
      <c r="BB39" s="355"/>
      <c r="BC39" s="355"/>
      <c r="BD39" s="355"/>
      <c r="BE39" s="355"/>
      <c r="BF39" s="355"/>
      <c r="BG39" s="355"/>
      <c r="BH39" s="355"/>
      <c r="BI39" s="355"/>
      <c r="BJ39" s="355"/>
      <c r="BK39" s="355"/>
      <c r="BL39" s="355"/>
      <c r="BM39" s="355"/>
      <c r="BN39" s="355"/>
      <c r="BO39" s="355"/>
      <c r="BP39" s="355"/>
      <c r="BQ39" s="355"/>
      <c r="BR39" s="355"/>
      <c r="BS39" s="355"/>
      <c r="BT39" s="355"/>
      <c r="BU39" s="355"/>
      <c r="BV39" s="355"/>
    </row>
    <row r="40" spans="1:74" s="272" customFormat="1" ht="11.1" customHeight="1" x14ac:dyDescent="0.2">
      <c r="A40" s="418" t="s">
        <v>284</v>
      </c>
      <c r="B40" s="412" t="s">
        <v>882</v>
      </c>
      <c r="C40" s="105">
        <v>30.2</v>
      </c>
      <c r="D40" s="105">
        <v>30.43</v>
      </c>
      <c r="E40" s="105">
        <v>30.26</v>
      </c>
      <c r="F40" s="105">
        <v>30.13</v>
      </c>
      <c r="G40" s="105">
        <v>29.75</v>
      </c>
      <c r="H40" s="105">
        <v>29.68</v>
      </c>
      <c r="I40" s="105">
        <v>29.44</v>
      </c>
      <c r="J40" s="105">
        <v>29.97</v>
      </c>
      <c r="K40" s="105">
        <v>30.05</v>
      </c>
      <c r="L40" s="105">
        <v>30.204999999999998</v>
      </c>
      <c r="M40" s="105">
        <v>30.13</v>
      </c>
      <c r="N40" s="105">
        <v>30.23</v>
      </c>
      <c r="O40" s="105">
        <v>30.395</v>
      </c>
      <c r="P40" s="105">
        <v>30.5</v>
      </c>
      <c r="Q40" s="105">
        <v>30.5076</v>
      </c>
      <c r="R40" s="105">
        <v>30.024999999999999</v>
      </c>
      <c r="S40" s="105">
        <v>30.315999999999999</v>
      </c>
      <c r="T40" s="105">
        <v>30.317</v>
      </c>
      <c r="U40" s="105">
        <v>30.34</v>
      </c>
      <c r="V40" s="105">
        <v>30.597000000000001</v>
      </c>
      <c r="W40" s="105">
        <v>30.774999999999999</v>
      </c>
      <c r="X40" s="105">
        <v>30.893999999999998</v>
      </c>
      <c r="Y40" s="105">
        <v>30.978999999999999</v>
      </c>
      <c r="Z40" s="105">
        <v>31.167999999999999</v>
      </c>
      <c r="AA40" s="105">
        <v>31.126999999999999</v>
      </c>
      <c r="AB40" s="105">
        <v>31.285</v>
      </c>
      <c r="AC40" s="105">
        <v>31.456</v>
      </c>
      <c r="AD40" s="105">
        <v>31.428999999999998</v>
      </c>
      <c r="AE40" s="105">
        <v>31.568999999999999</v>
      </c>
      <c r="AF40" s="105">
        <v>31.588000000000001</v>
      </c>
      <c r="AG40" s="105">
        <v>31.689</v>
      </c>
      <c r="AH40" s="105">
        <v>31.568999999999999</v>
      </c>
      <c r="AI40" s="105">
        <v>31.207000000000001</v>
      </c>
      <c r="AJ40" s="105">
        <v>31.638999999999999</v>
      </c>
      <c r="AK40" s="105">
        <v>31.75</v>
      </c>
      <c r="AL40" s="105">
        <v>31.986000000000001</v>
      </c>
      <c r="AM40" s="105">
        <v>32.037999999999997</v>
      </c>
      <c r="AN40" s="105">
        <v>32.176000000000002</v>
      </c>
      <c r="AO40" s="105">
        <v>32.091000000000001</v>
      </c>
      <c r="AP40" s="105">
        <v>32.146999999999998</v>
      </c>
      <c r="AQ40" s="105">
        <v>32.311</v>
      </c>
      <c r="AR40" s="105">
        <v>32.106999999999999</v>
      </c>
      <c r="AS40" s="105">
        <v>32.094000000000001</v>
      </c>
      <c r="AT40" s="105">
        <v>32.14</v>
      </c>
      <c r="AU40" s="105">
        <v>32.298000000000002</v>
      </c>
      <c r="AV40" s="105">
        <v>32.44</v>
      </c>
      <c r="AW40" s="105">
        <v>32.28</v>
      </c>
      <c r="AX40" s="105">
        <v>32.270000000000003</v>
      </c>
      <c r="AY40" s="105">
        <v>32.15</v>
      </c>
      <c r="AZ40" s="388">
        <v>31.963999999999999</v>
      </c>
      <c r="BA40" s="388">
        <v>31.908000000000001</v>
      </c>
      <c r="BB40" s="388">
        <v>31.962</v>
      </c>
      <c r="BC40" s="388">
        <v>32.011000000000003</v>
      </c>
      <c r="BD40" s="388">
        <v>32.061</v>
      </c>
      <c r="BE40" s="388">
        <v>32.049999999999997</v>
      </c>
      <c r="BF40" s="388">
        <v>32.048999999999999</v>
      </c>
      <c r="BG40" s="388">
        <v>32.048000000000002</v>
      </c>
      <c r="BH40" s="388">
        <v>32.046999999999997</v>
      </c>
      <c r="BI40" s="388">
        <v>32.045999999999999</v>
      </c>
      <c r="BJ40" s="388">
        <v>32.045999999999999</v>
      </c>
      <c r="BK40" s="388">
        <v>32.25</v>
      </c>
      <c r="BL40" s="388">
        <v>32.253999999999998</v>
      </c>
      <c r="BM40" s="388">
        <v>32.258000000000003</v>
      </c>
      <c r="BN40" s="388">
        <v>32.311999999999998</v>
      </c>
      <c r="BO40" s="388">
        <v>32.316000000000003</v>
      </c>
      <c r="BP40" s="388">
        <v>32.32</v>
      </c>
      <c r="BQ40" s="388">
        <v>32.323999999999998</v>
      </c>
      <c r="BR40" s="388">
        <v>32.328000000000003</v>
      </c>
      <c r="BS40" s="388">
        <v>32.332000000000001</v>
      </c>
      <c r="BT40" s="388">
        <v>32.335999999999999</v>
      </c>
      <c r="BU40" s="388">
        <v>32.340000000000003</v>
      </c>
      <c r="BV40" s="388">
        <v>32.344000000000001</v>
      </c>
    </row>
    <row r="41" spans="1:74" ht="11.1" customHeight="1" x14ac:dyDescent="0.2">
      <c r="A41" s="335" t="s">
        <v>273</v>
      </c>
      <c r="B41" s="404" t="s">
        <v>981</v>
      </c>
      <c r="C41" s="289">
        <v>25.55</v>
      </c>
      <c r="D41" s="289">
        <v>25.6</v>
      </c>
      <c r="E41" s="289">
        <v>25.65</v>
      </c>
      <c r="F41" s="289">
        <v>25.65</v>
      </c>
      <c r="G41" s="289">
        <v>25.55</v>
      </c>
      <c r="H41" s="289">
        <v>25.55</v>
      </c>
      <c r="I41" s="289">
        <v>25.6</v>
      </c>
      <c r="J41" s="289">
        <v>25.65</v>
      </c>
      <c r="K41" s="289">
        <v>25.63</v>
      </c>
      <c r="L41" s="289">
        <v>25.73</v>
      </c>
      <c r="M41" s="289">
        <v>25.74</v>
      </c>
      <c r="N41" s="289">
        <v>25.74</v>
      </c>
      <c r="O41" s="289">
        <v>25.81</v>
      </c>
      <c r="P41" s="289">
        <v>25.86</v>
      </c>
      <c r="Q41" s="289">
        <v>25.8826</v>
      </c>
      <c r="R41" s="289">
        <v>25.535</v>
      </c>
      <c r="S41" s="289">
        <v>25.611000000000001</v>
      </c>
      <c r="T41" s="289">
        <v>25.622</v>
      </c>
      <c r="U41" s="289">
        <v>25.74</v>
      </c>
      <c r="V41" s="289">
        <v>25.942</v>
      </c>
      <c r="W41" s="289">
        <v>26.06</v>
      </c>
      <c r="X41" s="289">
        <v>26.158999999999999</v>
      </c>
      <c r="Y41" s="289">
        <v>26.239000000000001</v>
      </c>
      <c r="Z41" s="289">
        <v>26.338000000000001</v>
      </c>
      <c r="AA41" s="289">
        <v>26.516999999999999</v>
      </c>
      <c r="AB41" s="289">
        <v>26.57</v>
      </c>
      <c r="AC41" s="289">
        <v>26.681000000000001</v>
      </c>
      <c r="AD41" s="289">
        <v>26.689</v>
      </c>
      <c r="AE41" s="289">
        <v>26.759</v>
      </c>
      <c r="AF41" s="289">
        <v>26.777999999999999</v>
      </c>
      <c r="AG41" s="289">
        <v>26.859000000000002</v>
      </c>
      <c r="AH41" s="289">
        <v>26.899000000000001</v>
      </c>
      <c r="AI41" s="289">
        <v>26.986999999999998</v>
      </c>
      <c r="AJ41" s="289">
        <v>26.899000000000001</v>
      </c>
      <c r="AK41" s="289">
        <v>26.97</v>
      </c>
      <c r="AL41" s="289">
        <v>26.986000000000001</v>
      </c>
      <c r="AM41" s="289">
        <v>27.047999999999998</v>
      </c>
      <c r="AN41" s="289">
        <v>27.096</v>
      </c>
      <c r="AO41" s="289">
        <v>27.001000000000001</v>
      </c>
      <c r="AP41" s="289">
        <v>27.047000000000001</v>
      </c>
      <c r="AQ41" s="289">
        <v>27.120999999999999</v>
      </c>
      <c r="AR41" s="289">
        <v>26.887</v>
      </c>
      <c r="AS41" s="289">
        <v>26.893999999999998</v>
      </c>
      <c r="AT41" s="289">
        <v>26.895</v>
      </c>
      <c r="AU41" s="289">
        <v>26.998000000000001</v>
      </c>
      <c r="AV41" s="289">
        <v>27.184999999999999</v>
      </c>
      <c r="AW41" s="289">
        <v>27.114999999999998</v>
      </c>
      <c r="AX41" s="289">
        <v>27.114999999999998</v>
      </c>
      <c r="AY41" s="289">
        <v>27.195</v>
      </c>
      <c r="AZ41" s="355">
        <v>26.954999999999998</v>
      </c>
      <c r="BA41" s="355">
        <v>26.954999999999998</v>
      </c>
      <c r="BB41" s="355">
        <v>26.954999999999998</v>
      </c>
      <c r="BC41" s="355">
        <v>26.954999999999998</v>
      </c>
      <c r="BD41" s="355">
        <v>26.954999999999998</v>
      </c>
      <c r="BE41" s="355">
        <v>26.954999999999998</v>
      </c>
      <c r="BF41" s="355">
        <v>26.954999999999998</v>
      </c>
      <c r="BG41" s="355">
        <v>26.954999999999998</v>
      </c>
      <c r="BH41" s="355">
        <v>26.954999999999998</v>
      </c>
      <c r="BI41" s="355">
        <v>26.954999999999998</v>
      </c>
      <c r="BJ41" s="355">
        <v>26.954999999999998</v>
      </c>
      <c r="BK41" s="355">
        <v>27.105</v>
      </c>
      <c r="BL41" s="355">
        <v>27.105</v>
      </c>
      <c r="BM41" s="355">
        <v>27.105</v>
      </c>
      <c r="BN41" s="355">
        <v>27.105</v>
      </c>
      <c r="BO41" s="355">
        <v>27.105</v>
      </c>
      <c r="BP41" s="355">
        <v>27.105</v>
      </c>
      <c r="BQ41" s="355">
        <v>27.105</v>
      </c>
      <c r="BR41" s="355">
        <v>27.105</v>
      </c>
      <c r="BS41" s="355">
        <v>27.105</v>
      </c>
      <c r="BT41" s="355">
        <v>27.105</v>
      </c>
      <c r="BU41" s="355">
        <v>27.105</v>
      </c>
      <c r="BV41" s="355">
        <v>27.105</v>
      </c>
    </row>
    <row r="42" spans="1:74" ht="11.1" customHeight="1" x14ac:dyDescent="0.2">
      <c r="A42" s="335" t="s">
        <v>550</v>
      </c>
      <c r="B42" s="404" t="s">
        <v>982</v>
      </c>
      <c r="C42" s="289">
        <v>4.6500000000000004</v>
      </c>
      <c r="D42" s="289">
        <v>4.83</v>
      </c>
      <c r="E42" s="289">
        <v>4.6100000000000003</v>
      </c>
      <c r="F42" s="289">
        <v>4.4800000000000004</v>
      </c>
      <c r="G42" s="289">
        <v>4.2</v>
      </c>
      <c r="H42" s="289">
        <v>4.13</v>
      </c>
      <c r="I42" s="289">
        <v>3.84</v>
      </c>
      <c r="J42" s="289">
        <v>4.32</v>
      </c>
      <c r="K42" s="289">
        <v>4.42</v>
      </c>
      <c r="L42" s="289">
        <v>4.4749999999999996</v>
      </c>
      <c r="M42" s="289">
        <v>4.3899999999999997</v>
      </c>
      <c r="N42" s="289">
        <v>4.49</v>
      </c>
      <c r="O42" s="289">
        <v>4.585</v>
      </c>
      <c r="P42" s="289">
        <v>4.6399999999999997</v>
      </c>
      <c r="Q42" s="289">
        <v>4.625</v>
      </c>
      <c r="R42" s="289">
        <v>4.49</v>
      </c>
      <c r="S42" s="289">
        <v>4.7050000000000001</v>
      </c>
      <c r="T42" s="289">
        <v>4.6950000000000003</v>
      </c>
      <c r="U42" s="289">
        <v>4.5999999999999996</v>
      </c>
      <c r="V42" s="289">
        <v>4.6550000000000002</v>
      </c>
      <c r="W42" s="289">
        <v>4.7149999999999999</v>
      </c>
      <c r="X42" s="289">
        <v>4.7350000000000003</v>
      </c>
      <c r="Y42" s="289">
        <v>4.74</v>
      </c>
      <c r="Z42" s="289">
        <v>4.83</v>
      </c>
      <c r="AA42" s="289">
        <v>4.6100000000000003</v>
      </c>
      <c r="AB42" s="289">
        <v>4.7149999999999999</v>
      </c>
      <c r="AC42" s="289">
        <v>4.7750000000000004</v>
      </c>
      <c r="AD42" s="289">
        <v>4.74</v>
      </c>
      <c r="AE42" s="289">
        <v>4.8099999999999996</v>
      </c>
      <c r="AF42" s="289">
        <v>4.8099999999999996</v>
      </c>
      <c r="AG42" s="289">
        <v>4.83</v>
      </c>
      <c r="AH42" s="289">
        <v>4.67</v>
      </c>
      <c r="AI42" s="289">
        <v>4.22</v>
      </c>
      <c r="AJ42" s="289">
        <v>4.74</v>
      </c>
      <c r="AK42" s="289">
        <v>4.78</v>
      </c>
      <c r="AL42" s="289">
        <v>5</v>
      </c>
      <c r="AM42" s="289">
        <v>4.99</v>
      </c>
      <c r="AN42" s="289">
        <v>5.08</v>
      </c>
      <c r="AO42" s="289">
        <v>5.09</v>
      </c>
      <c r="AP42" s="289">
        <v>5.0999999999999996</v>
      </c>
      <c r="AQ42" s="289">
        <v>5.19</v>
      </c>
      <c r="AR42" s="289">
        <v>5.22</v>
      </c>
      <c r="AS42" s="289">
        <v>5.2</v>
      </c>
      <c r="AT42" s="289">
        <v>5.2450000000000001</v>
      </c>
      <c r="AU42" s="289">
        <v>5.3</v>
      </c>
      <c r="AV42" s="289">
        <v>5.2549999999999999</v>
      </c>
      <c r="AW42" s="289">
        <v>5.165</v>
      </c>
      <c r="AX42" s="289">
        <v>5.1550000000000002</v>
      </c>
      <c r="AY42" s="289">
        <v>4.9550000000000001</v>
      </c>
      <c r="AZ42" s="355">
        <v>5.0090000000000003</v>
      </c>
      <c r="BA42" s="355">
        <v>4.9530000000000003</v>
      </c>
      <c r="BB42" s="355">
        <v>5.0069999999999997</v>
      </c>
      <c r="BC42" s="355">
        <v>5.056</v>
      </c>
      <c r="BD42" s="355">
        <v>5.1059999999999999</v>
      </c>
      <c r="BE42" s="355">
        <v>5.0949999999999998</v>
      </c>
      <c r="BF42" s="355">
        <v>5.0940000000000003</v>
      </c>
      <c r="BG42" s="355">
        <v>5.093</v>
      </c>
      <c r="BH42" s="355">
        <v>5.0919999999999996</v>
      </c>
      <c r="BI42" s="355">
        <v>5.0910000000000002</v>
      </c>
      <c r="BJ42" s="355">
        <v>5.0910000000000002</v>
      </c>
      <c r="BK42" s="355">
        <v>5.1449999999999996</v>
      </c>
      <c r="BL42" s="355">
        <v>5.149</v>
      </c>
      <c r="BM42" s="355">
        <v>5.1529999999999996</v>
      </c>
      <c r="BN42" s="355">
        <v>5.2069999999999999</v>
      </c>
      <c r="BO42" s="355">
        <v>5.2110000000000003</v>
      </c>
      <c r="BP42" s="355">
        <v>5.2149999999999999</v>
      </c>
      <c r="BQ42" s="355">
        <v>5.2190000000000003</v>
      </c>
      <c r="BR42" s="355">
        <v>5.2229999999999999</v>
      </c>
      <c r="BS42" s="355">
        <v>5.2270000000000003</v>
      </c>
      <c r="BT42" s="355">
        <v>5.2309999999999999</v>
      </c>
      <c r="BU42" s="355">
        <v>5.2350000000000003</v>
      </c>
      <c r="BV42" s="355">
        <v>5.2389999999999999</v>
      </c>
    </row>
    <row r="43" spans="1:74" ht="11.1" customHeight="1" x14ac:dyDescent="0.2">
      <c r="A43" s="335"/>
      <c r="B43" s="412"/>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355"/>
      <c r="BA43" s="355"/>
      <c r="BB43" s="355"/>
      <c r="BC43" s="355"/>
      <c r="BD43" s="355"/>
      <c r="BE43" s="355"/>
      <c r="BF43" s="355"/>
      <c r="BG43" s="355"/>
      <c r="BH43" s="355"/>
      <c r="BI43" s="355"/>
      <c r="BJ43" s="355"/>
      <c r="BK43" s="355"/>
      <c r="BL43" s="355"/>
      <c r="BM43" s="355"/>
      <c r="BN43" s="355"/>
      <c r="BO43" s="355"/>
      <c r="BP43" s="355"/>
      <c r="BQ43" s="355"/>
      <c r="BR43" s="355"/>
      <c r="BS43" s="355"/>
      <c r="BT43" s="355"/>
      <c r="BU43" s="355"/>
      <c r="BV43" s="355"/>
    </row>
    <row r="44" spans="1:74" ht="11.1" customHeight="1" x14ac:dyDescent="0.2">
      <c r="A44" s="335"/>
      <c r="B44" s="421" t="s">
        <v>883</v>
      </c>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355"/>
      <c r="BA44" s="355"/>
      <c r="BB44" s="355"/>
      <c r="BC44" s="355"/>
      <c r="BD44" s="355"/>
      <c r="BE44" s="355"/>
      <c r="BF44" s="355"/>
      <c r="BG44" s="355"/>
      <c r="BH44" s="355"/>
      <c r="BI44" s="355"/>
      <c r="BJ44" s="355"/>
      <c r="BK44" s="355"/>
      <c r="BL44" s="355"/>
      <c r="BM44" s="355"/>
      <c r="BN44" s="355"/>
      <c r="BO44" s="355"/>
      <c r="BP44" s="355"/>
      <c r="BQ44" s="355"/>
      <c r="BR44" s="355"/>
      <c r="BS44" s="355"/>
      <c r="BT44" s="355"/>
      <c r="BU44" s="355"/>
      <c r="BV44" s="355"/>
    </row>
    <row r="45" spans="1:74" s="272" customFormat="1" ht="11.1" customHeight="1" x14ac:dyDescent="0.2">
      <c r="A45" s="418" t="s">
        <v>481</v>
      </c>
      <c r="B45" s="412" t="s">
        <v>882</v>
      </c>
      <c r="C45" s="105">
        <v>3.45</v>
      </c>
      <c r="D45" s="105">
        <v>2.83</v>
      </c>
      <c r="E45" s="105">
        <v>3.0449999999999999</v>
      </c>
      <c r="F45" s="105">
        <v>2.5099999999999998</v>
      </c>
      <c r="G45" s="105">
        <v>2.5453999999999999</v>
      </c>
      <c r="H45" s="105">
        <v>2.2799999999999998</v>
      </c>
      <c r="I45" s="105">
        <v>1.9</v>
      </c>
      <c r="J45" s="105">
        <v>1.45</v>
      </c>
      <c r="K45" s="105">
        <v>1.35</v>
      </c>
      <c r="L45" s="105">
        <v>1.84</v>
      </c>
      <c r="M45" s="105">
        <v>2.14</v>
      </c>
      <c r="N45" s="105">
        <v>2.23</v>
      </c>
      <c r="O45" s="105">
        <v>3</v>
      </c>
      <c r="P45" s="105">
        <v>2.82</v>
      </c>
      <c r="Q45" s="105">
        <v>2.5926</v>
      </c>
      <c r="R45" s="105">
        <v>2.2050000000000001</v>
      </c>
      <c r="S45" s="105">
        <v>3.0009999999999999</v>
      </c>
      <c r="T45" s="105">
        <v>2.9119999999999999</v>
      </c>
      <c r="U45" s="105">
        <v>3.79</v>
      </c>
      <c r="V45" s="105">
        <v>4.3520000000000003</v>
      </c>
      <c r="W45" s="105">
        <v>3.87</v>
      </c>
      <c r="X45" s="105">
        <v>4.0389999999999997</v>
      </c>
      <c r="Y45" s="105">
        <v>4.0289999999999999</v>
      </c>
      <c r="Z45" s="105">
        <v>4.2279999999999998</v>
      </c>
      <c r="AA45" s="105">
        <v>4.3170000000000002</v>
      </c>
      <c r="AB45" s="105">
        <v>4.1900000000000004</v>
      </c>
      <c r="AC45" s="105">
        <v>4.0609999999999999</v>
      </c>
      <c r="AD45" s="105">
        <v>4.0890000000000004</v>
      </c>
      <c r="AE45" s="105">
        <v>4.3390000000000004</v>
      </c>
      <c r="AF45" s="105">
        <v>4.7679999999999998</v>
      </c>
      <c r="AG45" s="105">
        <v>4.4390000000000001</v>
      </c>
      <c r="AH45" s="105">
        <v>4.3890000000000002</v>
      </c>
      <c r="AI45" s="105">
        <v>4.6470000000000002</v>
      </c>
      <c r="AJ45" s="105">
        <v>4.5590000000000002</v>
      </c>
      <c r="AK45" s="105">
        <v>4.6550000000000002</v>
      </c>
      <c r="AL45" s="105">
        <v>4.806</v>
      </c>
      <c r="AM45" s="105">
        <v>4.9980000000000002</v>
      </c>
      <c r="AN45" s="105">
        <v>5.016</v>
      </c>
      <c r="AO45" s="105">
        <v>4.6710000000000003</v>
      </c>
      <c r="AP45" s="105">
        <v>4.9119999999999999</v>
      </c>
      <c r="AQ45" s="105">
        <v>4.601</v>
      </c>
      <c r="AR45" s="105">
        <v>3.927</v>
      </c>
      <c r="AS45" s="105">
        <v>4.194</v>
      </c>
      <c r="AT45" s="105">
        <v>4.2249999999999996</v>
      </c>
      <c r="AU45" s="105">
        <v>3.1680000000000001</v>
      </c>
      <c r="AV45" s="105">
        <v>3.6549999999999998</v>
      </c>
      <c r="AW45" s="105">
        <v>3.645</v>
      </c>
      <c r="AX45" s="105">
        <v>3.5150000000000001</v>
      </c>
      <c r="AY45" s="105">
        <v>3.6349999999999998</v>
      </c>
      <c r="AZ45" s="388">
        <v>3.8849999999999998</v>
      </c>
      <c r="BA45" s="388">
        <v>3.7749999999999999</v>
      </c>
      <c r="BB45" s="388">
        <v>3.7650000000000001</v>
      </c>
      <c r="BC45" s="388">
        <v>3.7549999999999999</v>
      </c>
      <c r="BD45" s="388">
        <v>3.645</v>
      </c>
      <c r="BE45" s="388">
        <v>3.6349999999999998</v>
      </c>
      <c r="BF45" s="388">
        <v>3.6349999999999998</v>
      </c>
      <c r="BG45" s="388">
        <v>3.7349999999999999</v>
      </c>
      <c r="BH45" s="388">
        <v>3.7349999999999999</v>
      </c>
      <c r="BI45" s="388">
        <v>3.835</v>
      </c>
      <c r="BJ45" s="388">
        <v>3.835</v>
      </c>
      <c r="BK45" s="388">
        <v>3.9550000000000001</v>
      </c>
      <c r="BL45" s="388">
        <v>3.9550000000000001</v>
      </c>
      <c r="BM45" s="388">
        <v>3.855</v>
      </c>
      <c r="BN45" s="388">
        <v>3.835</v>
      </c>
      <c r="BO45" s="388">
        <v>3.835</v>
      </c>
      <c r="BP45" s="388">
        <v>3.7149999999999999</v>
      </c>
      <c r="BQ45" s="388">
        <v>3.7149999999999999</v>
      </c>
      <c r="BR45" s="388">
        <v>3.7149999999999999</v>
      </c>
      <c r="BS45" s="388">
        <v>3.8149999999999999</v>
      </c>
      <c r="BT45" s="388">
        <v>3.8149999999999999</v>
      </c>
      <c r="BU45" s="388">
        <v>3.915</v>
      </c>
      <c r="BV45" s="388">
        <v>3.915</v>
      </c>
    </row>
    <row r="46" spans="1:74" ht="11.1" customHeight="1" x14ac:dyDescent="0.2">
      <c r="A46" s="335" t="s">
        <v>274</v>
      </c>
      <c r="B46" s="404" t="s">
        <v>981</v>
      </c>
      <c r="C46" s="289">
        <v>3.26</v>
      </c>
      <c r="D46" s="289">
        <v>2.69</v>
      </c>
      <c r="E46" s="289">
        <v>2.98</v>
      </c>
      <c r="F46" s="289">
        <v>2.44</v>
      </c>
      <c r="G46" s="289">
        <v>2.3954</v>
      </c>
      <c r="H46" s="289">
        <v>2.15</v>
      </c>
      <c r="I46" s="289">
        <v>1.88</v>
      </c>
      <c r="J46" s="289">
        <v>1.44</v>
      </c>
      <c r="K46" s="289">
        <v>1.34</v>
      </c>
      <c r="L46" s="289">
        <v>1.84</v>
      </c>
      <c r="M46" s="289">
        <v>2.12</v>
      </c>
      <c r="N46" s="289">
        <v>2.21</v>
      </c>
      <c r="O46" s="289">
        <v>2.99</v>
      </c>
      <c r="P46" s="289">
        <v>2.81</v>
      </c>
      <c r="Q46" s="289">
        <v>2.5726</v>
      </c>
      <c r="R46" s="289">
        <v>2.1949999999999998</v>
      </c>
      <c r="S46" s="289">
        <v>2.9609999999999999</v>
      </c>
      <c r="T46" s="289">
        <v>2.8420000000000001</v>
      </c>
      <c r="U46" s="289">
        <v>3.73</v>
      </c>
      <c r="V46" s="289">
        <v>4.2720000000000002</v>
      </c>
      <c r="W46" s="289">
        <v>3.8</v>
      </c>
      <c r="X46" s="289">
        <v>3.9790000000000001</v>
      </c>
      <c r="Y46" s="289">
        <v>3.9689999999999999</v>
      </c>
      <c r="Z46" s="289">
        <v>4.1580000000000004</v>
      </c>
      <c r="AA46" s="289">
        <v>4.2270000000000003</v>
      </c>
      <c r="AB46" s="289">
        <v>4.09</v>
      </c>
      <c r="AC46" s="289">
        <v>3.9609999999999999</v>
      </c>
      <c r="AD46" s="289">
        <v>3.9889999999999999</v>
      </c>
      <c r="AE46" s="289">
        <v>4.2290000000000001</v>
      </c>
      <c r="AF46" s="289">
        <v>4.6580000000000004</v>
      </c>
      <c r="AG46" s="289">
        <v>4.3390000000000004</v>
      </c>
      <c r="AH46" s="289">
        <v>4.2889999999999997</v>
      </c>
      <c r="AI46" s="289">
        <v>4.5469999999999997</v>
      </c>
      <c r="AJ46" s="289">
        <v>4.4589999999999996</v>
      </c>
      <c r="AK46" s="289">
        <v>4.55</v>
      </c>
      <c r="AL46" s="289">
        <v>4.7160000000000002</v>
      </c>
      <c r="AM46" s="289">
        <v>4.9080000000000004</v>
      </c>
      <c r="AN46" s="289">
        <v>4.9359999999999999</v>
      </c>
      <c r="AO46" s="289">
        <v>4.5810000000000004</v>
      </c>
      <c r="AP46" s="289">
        <v>4.827</v>
      </c>
      <c r="AQ46" s="289">
        <v>4.5209999999999999</v>
      </c>
      <c r="AR46" s="289">
        <v>3.847</v>
      </c>
      <c r="AS46" s="289">
        <v>4.1239999999999997</v>
      </c>
      <c r="AT46" s="289">
        <v>4.165</v>
      </c>
      <c r="AU46" s="289">
        <v>3.1179999999999999</v>
      </c>
      <c r="AV46" s="289">
        <v>3.5950000000000002</v>
      </c>
      <c r="AW46" s="289">
        <v>3.6150000000000002</v>
      </c>
      <c r="AX46" s="289">
        <v>3.4849999999999999</v>
      </c>
      <c r="AY46" s="289">
        <v>3.5950000000000002</v>
      </c>
      <c r="AZ46" s="355">
        <v>3.8450000000000002</v>
      </c>
      <c r="BA46" s="355">
        <v>3.7349999999999999</v>
      </c>
      <c r="BB46" s="355">
        <v>3.7250000000000001</v>
      </c>
      <c r="BC46" s="355">
        <v>3.7149999999999999</v>
      </c>
      <c r="BD46" s="355">
        <v>3.605</v>
      </c>
      <c r="BE46" s="355">
        <v>3.5950000000000002</v>
      </c>
      <c r="BF46" s="355">
        <v>3.5950000000000002</v>
      </c>
      <c r="BG46" s="355">
        <v>3.6949999999999998</v>
      </c>
      <c r="BH46" s="355">
        <v>3.6949999999999998</v>
      </c>
      <c r="BI46" s="355">
        <v>3.7949999999999999</v>
      </c>
      <c r="BJ46" s="355">
        <v>3.7949999999999999</v>
      </c>
      <c r="BK46" s="355">
        <v>3.9249999999999998</v>
      </c>
      <c r="BL46" s="355">
        <v>3.9249999999999998</v>
      </c>
      <c r="BM46" s="355">
        <v>3.8250000000000002</v>
      </c>
      <c r="BN46" s="355">
        <v>3.8050000000000002</v>
      </c>
      <c r="BO46" s="355">
        <v>3.8050000000000002</v>
      </c>
      <c r="BP46" s="355">
        <v>3.6850000000000001</v>
      </c>
      <c r="BQ46" s="355">
        <v>3.6850000000000001</v>
      </c>
      <c r="BR46" s="355">
        <v>3.6850000000000001</v>
      </c>
      <c r="BS46" s="355">
        <v>3.7850000000000001</v>
      </c>
      <c r="BT46" s="355">
        <v>3.7850000000000001</v>
      </c>
      <c r="BU46" s="355">
        <v>3.8849999999999998</v>
      </c>
      <c r="BV46" s="355">
        <v>3.8849999999999998</v>
      </c>
    </row>
    <row r="47" spans="1:74" ht="11.1" customHeight="1" x14ac:dyDescent="0.2">
      <c r="A47" s="335" t="s">
        <v>551</v>
      </c>
      <c r="B47" s="404" t="s">
        <v>982</v>
      </c>
      <c r="C47" s="289">
        <v>0.19</v>
      </c>
      <c r="D47" s="289">
        <v>0.14000000000000001</v>
      </c>
      <c r="E47" s="289">
        <v>6.5000000000000002E-2</v>
      </c>
      <c r="F47" s="289">
        <v>7.0000000000000007E-2</v>
      </c>
      <c r="G47" s="289">
        <v>0.15</v>
      </c>
      <c r="H47" s="289">
        <v>0.13</v>
      </c>
      <c r="I47" s="289">
        <v>0.02</v>
      </c>
      <c r="J47" s="289">
        <v>0.01</v>
      </c>
      <c r="K47" s="289">
        <v>0.01</v>
      </c>
      <c r="L47" s="289">
        <v>0</v>
      </c>
      <c r="M47" s="289">
        <v>0.02</v>
      </c>
      <c r="N47" s="289">
        <v>0.02</v>
      </c>
      <c r="O47" s="289">
        <v>0.01</v>
      </c>
      <c r="P47" s="289">
        <v>0.01</v>
      </c>
      <c r="Q47" s="289">
        <v>0.02</v>
      </c>
      <c r="R47" s="289">
        <v>0.01</v>
      </c>
      <c r="S47" s="289">
        <v>0.04</v>
      </c>
      <c r="T47" s="289">
        <v>7.0000000000000007E-2</v>
      </c>
      <c r="U47" s="289">
        <v>0.06</v>
      </c>
      <c r="V47" s="289">
        <v>0.08</v>
      </c>
      <c r="W47" s="289">
        <v>7.0000000000000007E-2</v>
      </c>
      <c r="X47" s="289">
        <v>0.06</v>
      </c>
      <c r="Y47" s="289">
        <v>0.06</v>
      </c>
      <c r="Z47" s="289">
        <v>7.0000000000000007E-2</v>
      </c>
      <c r="AA47" s="289">
        <v>0.09</v>
      </c>
      <c r="AB47" s="289">
        <v>0.1</v>
      </c>
      <c r="AC47" s="289">
        <v>0.1</v>
      </c>
      <c r="AD47" s="289">
        <v>0.1</v>
      </c>
      <c r="AE47" s="289">
        <v>0.11</v>
      </c>
      <c r="AF47" s="289">
        <v>0.11</v>
      </c>
      <c r="AG47" s="289">
        <v>0.1</v>
      </c>
      <c r="AH47" s="289">
        <v>0.1</v>
      </c>
      <c r="AI47" s="289">
        <v>0.1</v>
      </c>
      <c r="AJ47" s="289">
        <v>0.1</v>
      </c>
      <c r="AK47" s="289">
        <v>0.105</v>
      </c>
      <c r="AL47" s="289">
        <v>0.09</v>
      </c>
      <c r="AM47" s="289">
        <v>0.09</v>
      </c>
      <c r="AN47" s="289">
        <v>0.08</v>
      </c>
      <c r="AO47" s="289">
        <v>0.09</v>
      </c>
      <c r="AP47" s="289">
        <v>8.5000000000000006E-2</v>
      </c>
      <c r="AQ47" s="289">
        <v>0.08</v>
      </c>
      <c r="AR47" s="289">
        <v>0.08</v>
      </c>
      <c r="AS47" s="289">
        <v>7.0000000000000007E-2</v>
      </c>
      <c r="AT47" s="289">
        <v>0.06</v>
      </c>
      <c r="AU47" s="289">
        <v>0.05</v>
      </c>
      <c r="AV47" s="289">
        <v>0.06</v>
      </c>
      <c r="AW47" s="289">
        <v>0.03</v>
      </c>
      <c r="AX47" s="289">
        <v>0.03</v>
      </c>
      <c r="AY47" s="289">
        <v>0.04</v>
      </c>
      <c r="AZ47" s="355">
        <v>0.04</v>
      </c>
      <c r="BA47" s="355">
        <v>0.04</v>
      </c>
      <c r="BB47" s="355">
        <v>0.04</v>
      </c>
      <c r="BC47" s="355">
        <v>0.04</v>
      </c>
      <c r="BD47" s="355">
        <v>0.04</v>
      </c>
      <c r="BE47" s="355">
        <v>0.04</v>
      </c>
      <c r="BF47" s="355">
        <v>0.04</v>
      </c>
      <c r="BG47" s="355">
        <v>0.04</v>
      </c>
      <c r="BH47" s="355">
        <v>0.04</v>
      </c>
      <c r="BI47" s="355">
        <v>0.04</v>
      </c>
      <c r="BJ47" s="355">
        <v>0.04</v>
      </c>
      <c r="BK47" s="355">
        <v>0.03</v>
      </c>
      <c r="BL47" s="355">
        <v>0.03</v>
      </c>
      <c r="BM47" s="355">
        <v>0.03</v>
      </c>
      <c r="BN47" s="355">
        <v>0.03</v>
      </c>
      <c r="BO47" s="355">
        <v>0.03</v>
      </c>
      <c r="BP47" s="355">
        <v>0.03</v>
      </c>
      <c r="BQ47" s="355">
        <v>0.03</v>
      </c>
      <c r="BR47" s="355">
        <v>0.03</v>
      </c>
      <c r="BS47" s="355">
        <v>0.03</v>
      </c>
      <c r="BT47" s="355">
        <v>0.03</v>
      </c>
      <c r="BU47" s="355">
        <v>0.03</v>
      </c>
      <c r="BV47" s="355">
        <v>0.03</v>
      </c>
    </row>
    <row r="48" spans="1:74" ht="11.1" customHeight="1" x14ac:dyDescent="0.2">
      <c r="A48" s="335"/>
      <c r="B48" s="42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355"/>
      <c r="BA48" s="355"/>
      <c r="BB48" s="355"/>
      <c r="BC48" s="355"/>
      <c r="BD48" s="355"/>
      <c r="BE48" s="355"/>
      <c r="BF48" s="355"/>
      <c r="BG48" s="355"/>
      <c r="BH48" s="355"/>
      <c r="BI48" s="355"/>
      <c r="BJ48" s="355"/>
      <c r="BK48" s="355"/>
      <c r="BL48" s="355"/>
      <c r="BM48" s="355"/>
      <c r="BN48" s="355"/>
      <c r="BO48" s="355"/>
      <c r="BP48" s="355"/>
      <c r="BQ48" s="355"/>
      <c r="BR48" s="355"/>
      <c r="BS48" s="355"/>
      <c r="BT48" s="355"/>
      <c r="BU48" s="355"/>
      <c r="BV48" s="355"/>
    </row>
    <row r="49" spans="1:74" ht="11.1" customHeight="1" x14ac:dyDescent="0.2">
      <c r="A49" s="335"/>
      <c r="B49" s="421" t="s">
        <v>832</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355"/>
      <c r="BA49" s="355"/>
      <c r="BB49" s="355"/>
      <c r="BC49" s="355"/>
      <c r="BD49" s="355"/>
      <c r="BE49" s="355"/>
      <c r="BF49" s="355"/>
      <c r="BG49" s="355"/>
      <c r="BH49" s="355"/>
      <c r="BI49" s="355"/>
      <c r="BJ49" s="355"/>
      <c r="BK49" s="355"/>
      <c r="BL49" s="355"/>
      <c r="BM49" s="355"/>
      <c r="BN49" s="355"/>
      <c r="BO49" s="355"/>
      <c r="BP49" s="355"/>
      <c r="BQ49" s="355"/>
      <c r="BR49" s="355"/>
      <c r="BS49" s="355"/>
      <c r="BT49" s="355"/>
      <c r="BU49" s="355"/>
      <c r="BV49" s="355"/>
    </row>
    <row r="50" spans="1:74" s="272" customFormat="1" ht="11.1" customHeight="1" x14ac:dyDescent="0.2">
      <c r="A50" s="417" t="s">
        <v>884</v>
      </c>
      <c r="B50" s="415" t="s">
        <v>882</v>
      </c>
      <c r="C50" s="106">
        <v>2.0840000000000001</v>
      </c>
      <c r="D50" s="106">
        <v>1.8640000000000001</v>
      </c>
      <c r="E50" s="106">
        <v>1.994</v>
      </c>
      <c r="F50" s="106">
        <v>2.1040000000000001</v>
      </c>
      <c r="G50" s="106">
        <v>2.5640000000000001</v>
      </c>
      <c r="H50" s="106">
        <v>2.5939999999999999</v>
      </c>
      <c r="I50" s="106">
        <v>2.8919999999999999</v>
      </c>
      <c r="J50" s="106">
        <v>2.31</v>
      </c>
      <c r="K50" s="106">
        <v>2.2999999999999998</v>
      </c>
      <c r="L50" s="106">
        <v>2.1419999999999999</v>
      </c>
      <c r="M50" s="106">
        <v>2.1579999999999999</v>
      </c>
      <c r="N50" s="106">
        <v>2.1059999999999999</v>
      </c>
      <c r="O50" s="106">
        <v>2.0099999999999998</v>
      </c>
      <c r="P50" s="106">
        <v>1.8979999999999999</v>
      </c>
      <c r="Q50" s="106">
        <v>1.8754</v>
      </c>
      <c r="R50" s="106">
        <v>2.3730000000000002</v>
      </c>
      <c r="S50" s="106">
        <v>2.0590000000000002</v>
      </c>
      <c r="T50" s="106">
        <v>2.0760000000000001</v>
      </c>
      <c r="U50" s="106">
        <v>2.12</v>
      </c>
      <c r="V50" s="106">
        <v>1.9179999999999999</v>
      </c>
      <c r="W50" s="106">
        <v>1.633</v>
      </c>
      <c r="X50" s="106">
        <v>1.526</v>
      </c>
      <c r="Y50" s="106">
        <v>1.371</v>
      </c>
      <c r="Z50" s="106">
        <v>1.222</v>
      </c>
      <c r="AA50" s="106">
        <v>1.5629999999999999</v>
      </c>
      <c r="AB50" s="106">
        <v>1.41</v>
      </c>
      <c r="AC50" s="106">
        <v>1.274</v>
      </c>
      <c r="AD50" s="106">
        <v>1.3660000000000001</v>
      </c>
      <c r="AE50" s="106">
        <v>1.276</v>
      </c>
      <c r="AF50" s="106">
        <v>1.2969999999999999</v>
      </c>
      <c r="AG50" s="106">
        <v>1.216</v>
      </c>
      <c r="AH50" s="106">
        <v>1.3759999999999999</v>
      </c>
      <c r="AI50" s="106">
        <v>1.798</v>
      </c>
      <c r="AJ50" s="106">
        <v>1.3859999999999999</v>
      </c>
      <c r="AK50" s="106">
        <v>1.1950000000000001</v>
      </c>
      <c r="AL50" s="106">
        <v>1.0189999999999999</v>
      </c>
      <c r="AM50" s="106">
        <v>1.0669999999999999</v>
      </c>
      <c r="AN50" s="106">
        <v>0.92900000000000005</v>
      </c>
      <c r="AO50" s="106">
        <v>1.0740000000000001</v>
      </c>
      <c r="AP50" s="106">
        <v>0.96799999999999997</v>
      </c>
      <c r="AQ50" s="106">
        <v>0.90400000000000003</v>
      </c>
      <c r="AR50" s="106">
        <v>1.1279999999999999</v>
      </c>
      <c r="AS50" s="106">
        <v>1.0509999999999999</v>
      </c>
      <c r="AT50" s="106">
        <v>1.02</v>
      </c>
      <c r="AU50" s="106">
        <v>0.91700000000000004</v>
      </c>
      <c r="AV50" s="106">
        <v>0.87</v>
      </c>
      <c r="AW50" s="106">
        <v>0.93</v>
      </c>
      <c r="AX50" s="106">
        <v>0.99</v>
      </c>
      <c r="AY50" s="106">
        <v>1.18</v>
      </c>
      <c r="AZ50" s="403" t="s">
        <v>1592</v>
      </c>
      <c r="BA50" s="403" t="s">
        <v>1592</v>
      </c>
      <c r="BB50" s="403" t="s">
        <v>1592</v>
      </c>
      <c r="BC50" s="403" t="s">
        <v>1592</v>
      </c>
      <c r="BD50" s="403" t="s">
        <v>1592</v>
      </c>
      <c r="BE50" s="403" t="s">
        <v>1592</v>
      </c>
      <c r="BF50" s="403" t="s">
        <v>1592</v>
      </c>
      <c r="BG50" s="403" t="s">
        <v>1592</v>
      </c>
      <c r="BH50" s="403" t="s">
        <v>1592</v>
      </c>
      <c r="BI50" s="403" t="s">
        <v>1592</v>
      </c>
      <c r="BJ50" s="403" t="s">
        <v>1592</v>
      </c>
      <c r="BK50" s="403" t="s">
        <v>1592</v>
      </c>
      <c r="BL50" s="403" t="s">
        <v>1592</v>
      </c>
      <c r="BM50" s="403" t="s">
        <v>1592</v>
      </c>
      <c r="BN50" s="403" t="s">
        <v>1592</v>
      </c>
      <c r="BO50" s="403" t="s">
        <v>1592</v>
      </c>
      <c r="BP50" s="403" t="s">
        <v>1592</v>
      </c>
      <c r="BQ50" s="403" t="s">
        <v>1592</v>
      </c>
      <c r="BR50" s="403" t="s">
        <v>1592</v>
      </c>
      <c r="BS50" s="403" t="s">
        <v>1592</v>
      </c>
      <c r="BT50" s="403" t="s">
        <v>1592</v>
      </c>
      <c r="BU50" s="403" t="s">
        <v>1592</v>
      </c>
      <c r="BV50" s="403" t="s">
        <v>1592</v>
      </c>
    </row>
    <row r="51" spans="1:74" ht="12" customHeight="1" x14ac:dyDescent="0.2">
      <c r="B51" s="795" t="s">
        <v>829</v>
      </c>
      <c r="C51" s="765"/>
      <c r="D51" s="765"/>
      <c r="E51" s="765"/>
      <c r="F51" s="765"/>
      <c r="G51" s="765"/>
      <c r="H51" s="765"/>
      <c r="I51" s="765"/>
      <c r="J51" s="765"/>
      <c r="K51" s="765"/>
      <c r="L51" s="765"/>
      <c r="M51" s="765"/>
      <c r="N51" s="765"/>
      <c r="O51" s="765"/>
      <c r="P51" s="765"/>
      <c r="Q51" s="765"/>
      <c r="BD51" s="640"/>
      <c r="BE51" s="640"/>
      <c r="BF51" s="640"/>
    </row>
    <row r="52" spans="1:74" ht="12" customHeight="1" x14ac:dyDescent="0.2">
      <c r="B52" s="339" t="s">
        <v>827</v>
      </c>
      <c r="C52" s="339"/>
      <c r="D52" s="339"/>
      <c r="E52" s="339"/>
      <c r="F52" s="339"/>
      <c r="G52" s="339"/>
      <c r="H52" s="339"/>
      <c r="I52" s="339"/>
      <c r="J52" s="339"/>
      <c r="K52" s="339"/>
      <c r="L52" s="339"/>
      <c r="M52" s="339"/>
      <c r="N52" s="339"/>
      <c r="O52" s="339"/>
      <c r="P52" s="339"/>
      <c r="Q52" s="339"/>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row>
    <row r="53" spans="1:74" ht="12" customHeight="1" x14ac:dyDescent="0.2">
      <c r="B53" s="339" t="s">
        <v>828</v>
      </c>
      <c r="C53" s="339"/>
      <c r="D53" s="339"/>
      <c r="E53" s="339"/>
      <c r="F53" s="339"/>
      <c r="G53" s="339"/>
      <c r="H53" s="339"/>
      <c r="I53" s="339"/>
      <c r="J53" s="339"/>
      <c r="K53" s="339"/>
      <c r="L53" s="339"/>
      <c r="M53" s="339"/>
      <c r="N53" s="339"/>
      <c r="O53" s="339"/>
      <c r="P53" s="339"/>
      <c r="Q53" s="339"/>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BD53" s="640"/>
      <c r="BE53" s="640"/>
      <c r="BF53" s="640"/>
    </row>
    <row r="54" spans="1:74" ht="12" customHeight="1" x14ac:dyDescent="0.2">
      <c r="B54" s="796" t="s">
        <v>830</v>
      </c>
      <c r="C54" s="797"/>
      <c r="D54" s="797"/>
      <c r="E54" s="797"/>
      <c r="F54" s="797"/>
      <c r="G54" s="797"/>
      <c r="H54" s="797"/>
      <c r="I54" s="797"/>
      <c r="J54" s="797"/>
      <c r="K54" s="797"/>
      <c r="L54" s="797"/>
      <c r="M54" s="797"/>
      <c r="N54" s="797"/>
      <c r="O54" s="797"/>
      <c r="P54" s="797"/>
      <c r="Q54" s="797"/>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BD54" s="640"/>
      <c r="BE54" s="640"/>
      <c r="BF54" s="640"/>
    </row>
    <row r="55" spans="1:74" ht="12" customHeight="1" x14ac:dyDescent="0.2">
      <c r="B55" s="798" t="s">
        <v>809</v>
      </c>
      <c r="C55" s="799"/>
      <c r="D55" s="799"/>
      <c r="E55" s="799"/>
      <c r="F55" s="799"/>
      <c r="G55" s="799"/>
      <c r="H55" s="799"/>
      <c r="I55" s="799"/>
      <c r="J55" s="799"/>
      <c r="K55" s="799"/>
      <c r="L55" s="799"/>
      <c r="M55" s="799"/>
      <c r="N55" s="799"/>
      <c r="O55" s="799"/>
      <c r="P55" s="799"/>
      <c r="Q55" s="799"/>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row>
    <row r="56" spans="1:74" ht="12" customHeight="1" x14ac:dyDescent="0.2">
      <c r="B56" s="800" t="str">
        <f>Dates!$G$2</f>
        <v>EIA completed modeling and analysis for this report on Thursday, February 5, 2026.</v>
      </c>
      <c r="C56" s="770"/>
      <c r="D56" s="770"/>
      <c r="E56" s="770"/>
      <c r="F56" s="770"/>
      <c r="G56" s="770"/>
      <c r="H56" s="770"/>
      <c r="I56" s="770"/>
      <c r="J56" s="770"/>
      <c r="K56" s="770"/>
      <c r="L56" s="770"/>
      <c r="M56" s="770"/>
      <c r="N56" s="770"/>
      <c r="O56" s="770"/>
      <c r="P56" s="770"/>
      <c r="Q56" s="770"/>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row>
    <row r="57" spans="1:74" ht="12" customHeight="1" x14ac:dyDescent="0.2">
      <c r="B57" s="769" t="s">
        <v>482</v>
      </c>
      <c r="C57" s="770"/>
      <c r="D57" s="770"/>
      <c r="E57" s="770"/>
      <c r="F57" s="770"/>
      <c r="G57" s="770"/>
      <c r="H57" s="770"/>
      <c r="I57" s="770"/>
      <c r="J57" s="770"/>
      <c r="K57" s="770"/>
      <c r="L57" s="770"/>
      <c r="M57" s="770"/>
      <c r="N57" s="770"/>
      <c r="O57" s="770"/>
      <c r="P57" s="770"/>
      <c r="Q57" s="770"/>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44"/>
      <c r="AP57" s="644"/>
      <c r="AQ57" s="644"/>
      <c r="AR57" s="644"/>
      <c r="AS57" s="644"/>
      <c r="AT57" s="644"/>
      <c r="AU57" s="644"/>
      <c r="AV57" s="644"/>
      <c r="AW57" s="644"/>
      <c r="AX57" s="644"/>
    </row>
    <row r="58" spans="1:74" ht="12" customHeight="1" x14ac:dyDescent="0.2">
      <c r="B58" s="920" t="s">
        <v>1406</v>
      </c>
      <c r="C58" s="921"/>
      <c r="D58" s="921"/>
      <c r="E58" s="921"/>
      <c r="F58" s="921"/>
      <c r="G58" s="921"/>
      <c r="H58" s="921"/>
      <c r="I58" s="921"/>
      <c r="J58" s="921"/>
      <c r="K58" s="921"/>
      <c r="L58" s="921"/>
      <c r="M58" s="921"/>
      <c r="N58" s="921"/>
      <c r="O58" s="921"/>
      <c r="P58" s="921"/>
      <c r="Q58" s="921"/>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row>
    <row r="59" spans="1:74" ht="12" customHeight="1" x14ac:dyDescent="0.2">
      <c r="B59" s="801" t="s">
        <v>490</v>
      </c>
      <c r="C59" s="770"/>
      <c r="D59" s="770"/>
      <c r="E59" s="770"/>
      <c r="F59" s="770"/>
      <c r="G59" s="770"/>
      <c r="H59" s="770"/>
      <c r="I59" s="770"/>
      <c r="J59" s="770"/>
      <c r="K59" s="770"/>
      <c r="L59" s="770"/>
      <c r="M59" s="770"/>
      <c r="N59" s="770"/>
      <c r="O59" s="770"/>
      <c r="P59" s="770"/>
      <c r="Q59" s="770"/>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row>
    <row r="60" spans="1:74" ht="12.6" customHeight="1" x14ac:dyDescent="0.2">
      <c r="B60" s="632" t="s">
        <v>823</v>
      </c>
      <c r="C60" s="770"/>
      <c r="D60" s="770"/>
      <c r="E60" s="770"/>
      <c r="F60" s="770"/>
      <c r="G60" s="770"/>
      <c r="H60" s="770"/>
      <c r="I60" s="770"/>
      <c r="J60" s="770"/>
      <c r="K60" s="770"/>
      <c r="L60" s="770"/>
      <c r="M60" s="770"/>
      <c r="N60" s="770"/>
      <c r="O60" s="770"/>
      <c r="P60" s="770"/>
      <c r="Q60" s="770"/>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row>
    <row r="61" spans="1:74" ht="12.6" customHeight="1" x14ac:dyDescent="0.2">
      <c r="B61" s="802" t="s">
        <v>824</v>
      </c>
      <c r="C61" s="770"/>
      <c r="D61" s="770"/>
      <c r="E61" s="770"/>
      <c r="F61" s="770"/>
      <c r="G61" s="770"/>
      <c r="H61" s="770"/>
      <c r="I61" s="770"/>
      <c r="J61" s="770"/>
      <c r="K61" s="770"/>
      <c r="L61" s="770"/>
      <c r="M61" s="770"/>
      <c r="N61" s="770"/>
      <c r="O61" s="770"/>
      <c r="P61" s="770"/>
      <c r="Q61" s="770"/>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row>
    <row r="62" spans="1:74" ht="12.6" customHeight="1" x14ac:dyDescent="0.2">
      <c r="B62" s="699" t="s">
        <v>825</v>
      </c>
      <c r="C62" s="770"/>
      <c r="D62" s="770"/>
      <c r="E62" s="770"/>
      <c r="F62" s="770"/>
      <c r="G62" s="770"/>
      <c r="H62" s="770"/>
      <c r="I62" s="770"/>
      <c r="J62" s="770"/>
      <c r="K62" s="770"/>
      <c r="L62" s="770"/>
      <c r="M62" s="770"/>
      <c r="N62" s="770"/>
      <c r="O62" s="770"/>
      <c r="P62" s="770"/>
      <c r="Q62" s="770"/>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row>
    <row r="63" spans="1:74" x14ac:dyDescent="0.2">
      <c r="B63" s="644"/>
      <c r="C63" s="644"/>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row>
    <row r="64" spans="1:74" x14ac:dyDescent="0.2">
      <c r="B64" s="644"/>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row>
    <row r="65" spans="2:50" x14ac:dyDescent="0.2">
      <c r="B65" s="644"/>
      <c r="C65" s="644"/>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row>
    <row r="66" spans="2:50" x14ac:dyDescent="0.2">
      <c r="B66" s="644"/>
      <c r="C66" s="644"/>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5703125" defaultRowHeight="11.25" x14ac:dyDescent="0.2"/>
  <cols>
    <col min="1" max="1" width="15" style="335" bestFit="1" customWidth="1"/>
    <col min="2" max="2" width="42.5703125" style="336" customWidth="1"/>
    <col min="3" max="50" width="6.5703125" style="336" customWidth="1"/>
    <col min="51" max="61" width="6.5703125" style="339" customWidth="1"/>
    <col min="62" max="74" width="6.5703125" style="336" customWidth="1"/>
    <col min="75" max="16384" width="8.5703125" style="336"/>
  </cols>
  <sheetData>
    <row r="1" spans="1:74" ht="12.75" customHeight="1" x14ac:dyDescent="0.2">
      <c r="B1" s="965" t="s">
        <v>885</v>
      </c>
      <c r="C1" s="966"/>
      <c r="D1" s="966"/>
      <c r="E1" s="966"/>
      <c r="F1" s="966"/>
      <c r="G1" s="966"/>
      <c r="H1" s="966"/>
      <c r="I1" s="966"/>
      <c r="J1" s="966"/>
      <c r="K1" s="966"/>
      <c r="L1" s="966"/>
      <c r="M1" s="966"/>
      <c r="N1" s="966"/>
      <c r="O1" s="966"/>
      <c r="P1" s="966"/>
      <c r="Q1" s="966"/>
    </row>
    <row r="2" spans="1:74" ht="12.75" x14ac:dyDescent="0.2">
      <c r="B2" s="967" t="str">
        <f>"U.S. Energy Information Administration  |  Short-Term Energy Outlook - "&amp;Dates!D1</f>
        <v>U.S. Energy Information Administration  |  Short-Term Energy Outlook - February 2026</v>
      </c>
      <c r="C2" s="968"/>
      <c r="D2" s="968"/>
      <c r="E2" s="968"/>
      <c r="F2" s="968"/>
      <c r="G2" s="968"/>
      <c r="H2" s="968"/>
      <c r="I2" s="968"/>
      <c r="J2" s="968"/>
      <c r="K2" s="968"/>
      <c r="L2" s="968"/>
      <c r="M2" s="968"/>
      <c r="N2" s="968"/>
      <c r="O2" s="968"/>
      <c r="P2" s="968"/>
      <c r="Q2" s="968"/>
    </row>
    <row r="3" spans="1:74" ht="12.75" x14ac:dyDescent="0.2">
      <c r="B3" s="193"/>
      <c r="C3" s="934">
        <f>Dates!D3</f>
        <v>2022</v>
      </c>
      <c r="D3" s="926"/>
      <c r="E3" s="926"/>
      <c r="F3" s="926"/>
      <c r="G3" s="926"/>
      <c r="H3" s="926"/>
      <c r="I3" s="926"/>
      <c r="J3" s="926"/>
      <c r="K3" s="926"/>
      <c r="L3" s="926"/>
      <c r="M3" s="926"/>
      <c r="N3" s="927"/>
      <c r="O3" s="934">
        <f>C3+1</f>
        <v>2023</v>
      </c>
      <c r="P3" s="935"/>
      <c r="Q3" s="935"/>
      <c r="R3" s="935"/>
      <c r="S3" s="935"/>
      <c r="T3" s="935"/>
      <c r="U3" s="935"/>
      <c r="V3" s="935"/>
      <c r="W3" s="935"/>
      <c r="X3" s="926"/>
      <c r="Y3" s="926"/>
      <c r="Z3" s="927"/>
      <c r="AA3" s="923">
        <f>O3+1</f>
        <v>2024</v>
      </c>
      <c r="AB3" s="926"/>
      <c r="AC3" s="926"/>
      <c r="AD3" s="926"/>
      <c r="AE3" s="926"/>
      <c r="AF3" s="926"/>
      <c r="AG3" s="926"/>
      <c r="AH3" s="926"/>
      <c r="AI3" s="926"/>
      <c r="AJ3" s="926"/>
      <c r="AK3" s="926"/>
      <c r="AL3" s="927"/>
      <c r="AM3" s="923">
        <f>AA3+1</f>
        <v>2025</v>
      </c>
      <c r="AN3" s="926"/>
      <c r="AO3" s="926"/>
      <c r="AP3" s="926"/>
      <c r="AQ3" s="926"/>
      <c r="AR3" s="926"/>
      <c r="AS3" s="926"/>
      <c r="AT3" s="926"/>
      <c r="AU3" s="926"/>
      <c r="AV3" s="926"/>
      <c r="AW3" s="926"/>
      <c r="AX3" s="927"/>
      <c r="AY3" s="923">
        <f>AM3+1</f>
        <v>2026</v>
      </c>
      <c r="AZ3" s="924"/>
      <c r="BA3" s="924"/>
      <c r="BB3" s="924"/>
      <c r="BC3" s="924"/>
      <c r="BD3" s="924"/>
      <c r="BE3" s="924"/>
      <c r="BF3" s="924"/>
      <c r="BG3" s="924"/>
      <c r="BH3" s="924"/>
      <c r="BI3" s="924"/>
      <c r="BJ3" s="925"/>
      <c r="BK3" s="923">
        <f>AY3+1</f>
        <v>2027</v>
      </c>
      <c r="BL3" s="926"/>
      <c r="BM3" s="926"/>
      <c r="BN3" s="926"/>
      <c r="BO3" s="926"/>
      <c r="BP3" s="926"/>
      <c r="BQ3" s="926"/>
      <c r="BR3" s="926"/>
      <c r="BS3" s="926"/>
      <c r="BT3" s="926"/>
      <c r="BU3" s="926"/>
      <c r="BV3" s="927"/>
    </row>
    <row r="4" spans="1:74" x14ac:dyDescent="0.2">
      <c r="B4" s="337"/>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x14ac:dyDescent="0.2">
      <c r="B5" s="338" t="s">
        <v>894</v>
      </c>
      <c r="C5" s="424"/>
      <c r="D5" s="424"/>
      <c r="E5" s="424"/>
      <c r="F5" s="424"/>
      <c r="G5" s="424"/>
      <c r="H5" s="424"/>
      <c r="I5" s="424"/>
      <c r="J5" s="424"/>
      <c r="K5" s="424"/>
      <c r="L5" s="424"/>
      <c r="M5" s="424"/>
      <c r="N5" s="424"/>
      <c r="O5" s="424"/>
      <c r="P5" s="424"/>
      <c r="Q5" s="424"/>
      <c r="R5" s="339"/>
      <c r="AY5" s="336"/>
      <c r="AZ5" s="423"/>
      <c r="BA5" s="864"/>
      <c r="BB5" s="423"/>
      <c r="BC5" s="423"/>
      <c r="BD5" s="423"/>
      <c r="BE5" s="423"/>
      <c r="BF5" s="423"/>
      <c r="BG5" s="423"/>
      <c r="BH5" s="423"/>
      <c r="BI5" s="423"/>
      <c r="BJ5" s="423"/>
      <c r="BK5" s="423"/>
      <c r="BL5" s="423"/>
      <c r="BM5" s="423"/>
      <c r="BN5" s="423"/>
      <c r="BO5" s="423"/>
      <c r="BP5" s="423"/>
      <c r="BQ5" s="423"/>
      <c r="BR5" s="423"/>
      <c r="BS5" s="423"/>
      <c r="BT5" s="423"/>
      <c r="BU5" s="423"/>
      <c r="BV5" s="423"/>
    </row>
    <row r="6" spans="1:74" s="425" customFormat="1" x14ac:dyDescent="0.2">
      <c r="A6" s="418" t="s">
        <v>173</v>
      </c>
      <c r="B6" s="412" t="s">
        <v>810</v>
      </c>
      <c r="C6" s="105">
        <v>97.017431389999999</v>
      </c>
      <c r="D6" s="105">
        <v>100.2649997</v>
      </c>
      <c r="E6" s="105">
        <v>99.038745789999993</v>
      </c>
      <c r="F6" s="105">
        <v>97.745663120000003</v>
      </c>
      <c r="G6" s="105">
        <v>98.97436768</v>
      </c>
      <c r="H6" s="105">
        <v>100.7831673</v>
      </c>
      <c r="I6" s="105">
        <v>99.980818819999996</v>
      </c>
      <c r="J6" s="105">
        <v>100.5717131</v>
      </c>
      <c r="K6" s="105">
        <v>100.8439755</v>
      </c>
      <c r="L6" s="105">
        <v>98.554065309999999</v>
      </c>
      <c r="M6" s="105">
        <v>100.1514779</v>
      </c>
      <c r="N6" s="105">
        <v>100.7511774</v>
      </c>
      <c r="O6" s="105">
        <v>97.747715119999995</v>
      </c>
      <c r="P6" s="105">
        <v>101.341185</v>
      </c>
      <c r="Q6" s="105">
        <v>100.7955463</v>
      </c>
      <c r="R6" s="105">
        <v>99.846991310000007</v>
      </c>
      <c r="S6" s="105">
        <v>101.413704</v>
      </c>
      <c r="T6" s="105">
        <v>102.87107709999999</v>
      </c>
      <c r="U6" s="105">
        <v>101.61291679999999</v>
      </c>
      <c r="V6" s="105">
        <v>101.8990012</v>
      </c>
      <c r="W6" s="105">
        <v>101.9280251</v>
      </c>
      <c r="X6" s="105">
        <v>101.1776084</v>
      </c>
      <c r="Y6" s="105">
        <v>102.04736149999999</v>
      </c>
      <c r="Z6" s="105">
        <v>102.2126375</v>
      </c>
      <c r="AA6" s="105">
        <v>99.552324780000006</v>
      </c>
      <c r="AB6" s="105">
        <v>101.68543579999999</v>
      </c>
      <c r="AC6" s="105">
        <v>101.1547356</v>
      </c>
      <c r="AD6" s="105">
        <v>101.86726299999999</v>
      </c>
      <c r="AE6" s="105">
        <v>102.8478746</v>
      </c>
      <c r="AF6" s="105">
        <v>103.4934745</v>
      </c>
      <c r="AG6" s="105">
        <v>103.7323339</v>
      </c>
      <c r="AH6" s="105">
        <v>103.2724214</v>
      </c>
      <c r="AI6" s="105">
        <v>102.9932709</v>
      </c>
      <c r="AJ6" s="105">
        <v>103.33669570000001</v>
      </c>
      <c r="AK6" s="105">
        <v>102.9912642</v>
      </c>
      <c r="AL6" s="105">
        <v>103.3445322</v>
      </c>
      <c r="AM6" s="105">
        <v>101.36283469999999</v>
      </c>
      <c r="AN6" s="105">
        <v>102.79975330000001</v>
      </c>
      <c r="AO6" s="105">
        <v>101.7224954</v>
      </c>
      <c r="AP6" s="105">
        <v>103.016508</v>
      </c>
      <c r="AQ6" s="105">
        <v>102.85887529999999</v>
      </c>
      <c r="AR6" s="105">
        <v>105.0560799</v>
      </c>
      <c r="AS6" s="105">
        <v>104.7060614</v>
      </c>
      <c r="AT6" s="105">
        <v>103.8441807</v>
      </c>
      <c r="AU6" s="105">
        <v>104.83815009999999</v>
      </c>
      <c r="AV6" s="105">
        <v>103.5539115</v>
      </c>
      <c r="AW6" s="105">
        <v>104.20120679999999</v>
      </c>
      <c r="AX6" s="105">
        <v>105.1774386</v>
      </c>
      <c r="AY6" s="105">
        <v>102.68801860000001</v>
      </c>
      <c r="AZ6" s="388">
        <v>104.4745788</v>
      </c>
      <c r="BA6" s="388">
        <v>103.28554920000001</v>
      </c>
      <c r="BB6" s="388">
        <v>104.0894448</v>
      </c>
      <c r="BC6" s="388">
        <v>104.29328390000001</v>
      </c>
      <c r="BD6" s="388">
        <v>105.84162329999999</v>
      </c>
      <c r="BE6" s="388">
        <v>105.67472770000001</v>
      </c>
      <c r="BF6" s="388">
        <v>105.56770640000001</v>
      </c>
      <c r="BG6" s="388">
        <v>105.6405809</v>
      </c>
      <c r="BH6" s="388">
        <v>104.4669019</v>
      </c>
      <c r="BI6" s="388">
        <v>105.2802166</v>
      </c>
      <c r="BJ6" s="388">
        <v>106.2585997</v>
      </c>
      <c r="BK6" s="388">
        <v>103.44102100000001</v>
      </c>
      <c r="BL6" s="388">
        <v>105.81589700000001</v>
      </c>
      <c r="BM6" s="388">
        <v>104.6907312</v>
      </c>
      <c r="BN6" s="388">
        <v>105.53393389999999</v>
      </c>
      <c r="BO6" s="388">
        <v>105.80990610000001</v>
      </c>
      <c r="BP6" s="388">
        <v>107.3130647</v>
      </c>
      <c r="BQ6" s="388">
        <v>106.8358973</v>
      </c>
      <c r="BR6" s="388">
        <v>106.7184646</v>
      </c>
      <c r="BS6" s="388">
        <v>106.8302465</v>
      </c>
      <c r="BT6" s="388">
        <v>105.71938470000001</v>
      </c>
      <c r="BU6" s="388">
        <v>106.59222579999999</v>
      </c>
      <c r="BV6" s="388">
        <v>107.6165412</v>
      </c>
    </row>
    <row r="7" spans="1:74" ht="11.1" customHeight="1" x14ac:dyDescent="0.2">
      <c r="A7" s="335" t="s">
        <v>166</v>
      </c>
      <c r="B7" s="404" t="s">
        <v>983</v>
      </c>
      <c r="C7" s="289">
        <v>44.458652200000003</v>
      </c>
      <c r="D7" s="289">
        <v>46.617020349999997</v>
      </c>
      <c r="E7" s="289">
        <v>46.161070520000003</v>
      </c>
      <c r="F7" s="289">
        <v>44.51864406</v>
      </c>
      <c r="G7" s="289">
        <v>44.9373741</v>
      </c>
      <c r="H7" s="289">
        <v>46.120027739999998</v>
      </c>
      <c r="I7" s="289">
        <v>45.688372209999997</v>
      </c>
      <c r="J7" s="289">
        <v>46.542339910000003</v>
      </c>
      <c r="K7" s="289">
        <v>46.131797949999999</v>
      </c>
      <c r="L7" s="289">
        <v>44.975866430000004</v>
      </c>
      <c r="M7" s="289">
        <v>45.998401860000001</v>
      </c>
      <c r="N7" s="289">
        <v>45.964388579999998</v>
      </c>
      <c r="O7" s="289">
        <v>44.000218590000003</v>
      </c>
      <c r="P7" s="289">
        <v>46.19118443</v>
      </c>
      <c r="Q7" s="289">
        <v>45.852018319999999</v>
      </c>
      <c r="R7" s="289">
        <v>44.52049212</v>
      </c>
      <c r="S7" s="289">
        <v>45.632971939999997</v>
      </c>
      <c r="T7" s="289">
        <v>46.542125120000001</v>
      </c>
      <c r="U7" s="289">
        <v>45.72215327</v>
      </c>
      <c r="V7" s="289">
        <v>46.366317690000002</v>
      </c>
      <c r="W7" s="289">
        <v>45.735835010000002</v>
      </c>
      <c r="X7" s="289">
        <v>46.127733790000001</v>
      </c>
      <c r="Y7" s="289">
        <v>46.236327449999997</v>
      </c>
      <c r="Z7" s="289">
        <v>45.802484739999997</v>
      </c>
      <c r="AA7" s="289">
        <v>44.579233930000001</v>
      </c>
      <c r="AB7" s="289">
        <v>45.299660209999999</v>
      </c>
      <c r="AC7" s="289">
        <v>44.968695279999999</v>
      </c>
      <c r="AD7" s="289">
        <v>45.402173679999997</v>
      </c>
      <c r="AE7" s="289">
        <v>45.944015589999999</v>
      </c>
      <c r="AF7" s="289">
        <v>46.048091849999999</v>
      </c>
      <c r="AG7" s="289">
        <v>46.529216030000001</v>
      </c>
      <c r="AH7" s="289">
        <v>46.772801629999996</v>
      </c>
      <c r="AI7" s="289">
        <v>45.947868339999999</v>
      </c>
      <c r="AJ7" s="289">
        <v>47.097464449999997</v>
      </c>
      <c r="AK7" s="289">
        <v>45.916202769999998</v>
      </c>
      <c r="AL7" s="289">
        <v>45.851311860000003</v>
      </c>
      <c r="AM7" s="289">
        <v>45.143101059999999</v>
      </c>
      <c r="AN7" s="289">
        <v>45.670394299999998</v>
      </c>
      <c r="AO7" s="289">
        <v>44.845530699999998</v>
      </c>
      <c r="AP7" s="289">
        <v>45.696657510000001</v>
      </c>
      <c r="AQ7" s="289">
        <v>44.868117239999997</v>
      </c>
      <c r="AR7" s="289">
        <v>46.407927549999997</v>
      </c>
      <c r="AS7" s="289">
        <v>46.590717699999999</v>
      </c>
      <c r="AT7" s="289">
        <v>46.110376119999998</v>
      </c>
      <c r="AU7" s="289">
        <v>46.315859510000003</v>
      </c>
      <c r="AV7" s="289">
        <v>46.156864030000001</v>
      </c>
      <c r="AW7" s="289">
        <v>45.745688639999997</v>
      </c>
      <c r="AX7" s="289">
        <v>46.089473290000001</v>
      </c>
      <c r="AY7" s="289">
        <v>45.265180170000001</v>
      </c>
      <c r="AZ7" s="355">
        <v>46.153899269999997</v>
      </c>
      <c r="BA7" s="355">
        <v>45.388192619999998</v>
      </c>
      <c r="BB7" s="355">
        <v>45.375751860000001</v>
      </c>
      <c r="BC7" s="355">
        <v>45.258706420000003</v>
      </c>
      <c r="BD7" s="355">
        <v>46.06778817</v>
      </c>
      <c r="BE7" s="355">
        <v>46.360922459999998</v>
      </c>
      <c r="BF7" s="355">
        <v>46.675429049999998</v>
      </c>
      <c r="BG7" s="355">
        <v>45.930812529999997</v>
      </c>
      <c r="BH7" s="355">
        <v>46.183594730000003</v>
      </c>
      <c r="BI7" s="355">
        <v>45.883658189999998</v>
      </c>
      <c r="BJ7" s="355">
        <v>46.085644330000001</v>
      </c>
      <c r="BK7" s="355">
        <v>44.996357619999998</v>
      </c>
      <c r="BL7" s="355">
        <v>46.255575929999999</v>
      </c>
      <c r="BM7" s="355">
        <v>45.531560710000001</v>
      </c>
      <c r="BN7" s="355">
        <v>45.531270030000002</v>
      </c>
      <c r="BO7" s="355">
        <v>45.478782629999998</v>
      </c>
      <c r="BP7" s="355">
        <v>46.286479280000002</v>
      </c>
      <c r="BQ7" s="355">
        <v>46.37904752</v>
      </c>
      <c r="BR7" s="355">
        <v>46.695076469999997</v>
      </c>
      <c r="BS7" s="355">
        <v>45.950092939999998</v>
      </c>
      <c r="BT7" s="355">
        <v>46.186461790000003</v>
      </c>
      <c r="BU7" s="355">
        <v>45.913860700000001</v>
      </c>
      <c r="BV7" s="355">
        <v>46.144280379999998</v>
      </c>
    </row>
    <row r="8" spans="1:74" ht="11.1" customHeight="1" x14ac:dyDescent="0.2">
      <c r="A8" s="335" t="s">
        <v>172</v>
      </c>
      <c r="B8" s="404" t="s">
        <v>936</v>
      </c>
      <c r="C8" s="289">
        <v>52.558779190000003</v>
      </c>
      <c r="D8" s="289">
        <v>53.647979309999997</v>
      </c>
      <c r="E8" s="289">
        <v>52.877675269999997</v>
      </c>
      <c r="F8" s="289">
        <v>53.227019069999997</v>
      </c>
      <c r="G8" s="289">
        <v>54.036993580000001</v>
      </c>
      <c r="H8" s="289">
        <v>54.663139520000001</v>
      </c>
      <c r="I8" s="289">
        <v>54.292446609999999</v>
      </c>
      <c r="J8" s="289">
        <v>54.029373219999997</v>
      </c>
      <c r="K8" s="289">
        <v>54.71217755</v>
      </c>
      <c r="L8" s="289">
        <v>53.578198890000003</v>
      </c>
      <c r="M8" s="289">
        <v>54.153076050000003</v>
      </c>
      <c r="N8" s="289">
        <v>54.786788780000002</v>
      </c>
      <c r="O8" s="289">
        <v>53.747496529999999</v>
      </c>
      <c r="P8" s="289">
        <v>55.150000599999998</v>
      </c>
      <c r="Q8" s="289">
        <v>54.943527979999999</v>
      </c>
      <c r="R8" s="289">
        <v>55.32649919</v>
      </c>
      <c r="S8" s="289">
        <v>55.780732030000003</v>
      </c>
      <c r="T8" s="289">
        <v>56.328951969999999</v>
      </c>
      <c r="U8" s="289">
        <v>55.890763489999998</v>
      </c>
      <c r="V8" s="289">
        <v>55.532683519999999</v>
      </c>
      <c r="W8" s="289">
        <v>56.192190119999999</v>
      </c>
      <c r="X8" s="289">
        <v>55.04987457</v>
      </c>
      <c r="Y8" s="289">
        <v>55.811034030000002</v>
      </c>
      <c r="Z8" s="289">
        <v>56.41015281</v>
      </c>
      <c r="AA8" s="289">
        <v>54.973090839999998</v>
      </c>
      <c r="AB8" s="289">
        <v>56.385775629999998</v>
      </c>
      <c r="AC8" s="289">
        <v>56.186040339999998</v>
      </c>
      <c r="AD8" s="289">
        <v>56.465089300000002</v>
      </c>
      <c r="AE8" s="289">
        <v>56.903859060000002</v>
      </c>
      <c r="AF8" s="289">
        <v>57.445382649999999</v>
      </c>
      <c r="AG8" s="289">
        <v>57.203117849999998</v>
      </c>
      <c r="AH8" s="289">
        <v>56.499619780000003</v>
      </c>
      <c r="AI8" s="289">
        <v>57.045402549999999</v>
      </c>
      <c r="AJ8" s="289">
        <v>56.239231259999997</v>
      </c>
      <c r="AK8" s="289">
        <v>57.075061470000001</v>
      </c>
      <c r="AL8" s="289">
        <v>57.493220319999999</v>
      </c>
      <c r="AM8" s="289">
        <v>56.219733660000003</v>
      </c>
      <c r="AN8" s="289">
        <v>57.129358949999997</v>
      </c>
      <c r="AO8" s="289">
        <v>56.876964700000002</v>
      </c>
      <c r="AP8" s="289">
        <v>57.319850459999998</v>
      </c>
      <c r="AQ8" s="289">
        <v>57.990758059999997</v>
      </c>
      <c r="AR8" s="289">
        <v>58.6481523</v>
      </c>
      <c r="AS8" s="289">
        <v>58.115343709999998</v>
      </c>
      <c r="AT8" s="289">
        <v>57.733804579999997</v>
      </c>
      <c r="AU8" s="289">
        <v>58.522290609999999</v>
      </c>
      <c r="AV8" s="289">
        <v>57.39704751</v>
      </c>
      <c r="AW8" s="289">
        <v>58.455518169999998</v>
      </c>
      <c r="AX8" s="289">
        <v>59.087965269999998</v>
      </c>
      <c r="AY8" s="289">
        <v>57.422838470000002</v>
      </c>
      <c r="AZ8" s="355">
        <v>58.320679499999997</v>
      </c>
      <c r="BA8" s="355">
        <v>57.89735658</v>
      </c>
      <c r="BB8" s="355">
        <v>58.713692899999998</v>
      </c>
      <c r="BC8" s="355">
        <v>59.034577519999999</v>
      </c>
      <c r="BD8" s="355">
        <v>59.773835089999999</v>
      </c>
      <c r="BE8" s="355">
        <v>59.31380523</v>
      </c>
      <c r="BF8" s="355">
        <v>58.892277389999997</v>
      </c>
      <c r="BG8" s="355">
        <v>59.709768359999998</v>
      </c>
      <c r="BH8" s="355">
        <v>58.28330717</v>
      </c>
      <c r="BI8" s="355">
        <v>59.396558450000001</v>
      </c>
      <c r="BJ8" s="355">
        <v>60.172955350000002</v>
      </c>
      <c r="BK8" s="355">
        <v>58.44466336</v>
      </c>
      <c r="BL8" s="355">
        <v>59.560321109999997</v>
      </c>
      <c r="BM8" s="355">
        <v>59.159170500000002</v>
      </c>
      <c r="BN8" s="355">
        <v>60.002663900000002</v>
      </c>
      <c r="BO8" s="355">
        <v>60.331123490000003</v>
      </c>
      <c r="BP8" s="355">
        <v>61.026585420000004</v>
      </c>
      <c r="BQ8" s="355">
        <v>60.45684979</v>
      </c>
      <c r="BR8" s="355">
        <v>60.023388140000002</v>
      </c>
      <c r="BS8" s="355">
        <v>60.880153569999997</v>
      </c>
      <c r="BT8" s="355">
        <v>59.532922890000002</v>
      </c>
      <c r="BU8" s="355">
        <v>60.678365059999997</v>
      </c>
      <c r="BV8" s="355">
        <v>61.472260779999999</v>
      </c>
    </row>
    <row r="9" spans="1:74" ht="11.1" customHeight="1" x14ac:dyDescent="0.2">
      <c r="B9" s="413"/>
      <c r="AY9" s="336"/>
      <c r="AZ9" s="423"/>
      <c r="BA9" s="423"/>
      <c r="BB9" s="423"/>
      <c r="BC9" s="423"/>
      <c r="BD9" s="423"/>
      <c r="BE9" s="423"/>
      <c r="BF9" s="423"/>
      <c r="BG9" s="423"/>
      <c r="BH9" s="423"/>
      <c r="BI9" s="423"/>
      <c r="BJ9" s="423"/>
      <c r="BK9" s="423"/>
      <c r="BL9" s="423"/>
      <c r="BM9" s="423"/>
      <c r="BN9" s="423"/>
      <c r="BO9" s="423"/>
      <c r="BP9" s="423"/>
      <c r="BQ9" s="423"/>
      <c r="BR9" s="423"/>
      <c r="BS9" s="423"/>
      <c r="BT9" s="423"/>
      <c r="BU9" s="423"/>
      <c r="BV9" s="423"/>
    </row>
    <row r="10" spans="1:74" s="425" customFormat="1" ht="11.1" customHeight="1" x14ac:dyDescent="0.2">
      <c r="A10" s="418" t="s">
        <v>173</v>
      </c>
      <c r="B10" s="412" t="s">
        <v>810</v>
      </c>
      <c r="C10" s="105">
        <v>97.017431389999999</v>
      </c>
      <c r="D10" s="105">
        <v>100.2649997</v>
      </c>
      <c r="E10" s="105">
        <v>99.038745789999993</v>
      </c>
      <c r="F10" s="105">
        <v>97.745663120000003</v>
      </c>
      <c r="G10" s="105">
        <v>98.97436768</v>
      </c>
      <c r="H10" s="105">
        <v>100.7831673</v>
      </c>
      <c r="I10" s="105">
        <v>99.980818819999996</v>
      </c>
      <c r="J10" s="105">
        <v>100.5717131</v>
      </c>
      <c r="K10" s="105">
        <v>100.8439755</v>
      </c>
      <c r="L10" s="105">
        <v>98.554065309999999</v>
      </c>
      <c r="M10" s="105">
        <v>100.1514779</v>
      </c>
      <c r="N10" s="105">
        <v>100.7511774</v>
      </c>
      <c r="O10" s="105">
        <v>97.747715119999995</v>
      </c>
      <c r="P10" s="105">
        <v>101.341185</v>
      </c>
      <c r="Q10" s="105">
        <v>100.7955463</v>
      </c>
      <c r="R10" s="105">
        <v>99.846991310000007</v>
      </c>
      <c r="S10" s="105">
        <v>101.413704</v>
      </c>
      <c r="T10" s="105">
        <v>102.87107709999999</v>
      </c>
      <c r="U10" s="105">
        <v>101.61291679999999</v>
      </c>
      <c r="V10" s="105">
        <v>101.8990012</v>
      </c>
      <c r="W10" s="105">
        <v>101.9280251</v>
      </c>
      <c r="X10" s="105">
        <v>101.1776084</v>
      </c>
      <c r="Y10" s="105">
        <v>102.04736149999999</v>
      </c>
      <c r="Z10" s="105">
        <v>102.2126375</v>
      </c>
      <c r="AA10" s="105">
        <v>99.552324780000006</v>
      </c>
      <c r="AB10" s="105">
        <v>101.68543579999999</v>
      </c>
      <c r="AC10" s="105">
        <v>101.1547356</v>
      </c>
      <c r="AD10" s="105">
        <v>101.86726299999999</v>
      </c>
      <c r="AE10" s="105">
        <v>102.8478746</v>
      </c>
      <c r="AF10" s="105">
        <v>103.4934745</v>
      </c>
      <c r="AG10" s="105">
        <v>103.7323339</v>
      </c>
      <c r="AH10" s="105">
        <v>103.2724214</v>
      </c>
      <c r="AI10" s="105">
        <v>102.9932709</v>
      </c>
      <c r="AJ10" s="105">
        <v>103.33669570000001</v>
      </c>
      <c r="AK10" s="105">
        <v>102.9912642</v>
      </c>
      <c r="AL10" s="105">
        <v>103.3445322</v>
      </c>
      <c r="AM10" s="105">
        <v>101.36283469999999</v>
      </c>
      <c r="AN10" s="105">
        <v>102.79975330000001</v>
      </c>
      <c r="AO10" s="105">
        <v>101.7224954</v>
      </c>
      <c r="AP10" s="105">
        <v>103.016508</v>
      </c>
      <c r="AQ10" s="105">
        <v>102.85887529999999</v>
      </c>
      <c r="AR10" s="105">
        <v>105.0560799</v>
      </c>
      <c r="AS10" s="105">
        <v>104.7060614</v>
      </c>
      <c r="AT10" s="105">
        <v>103.8441807</v>
      </c>
      <c r="AU10" s="105">
        <v>104.83815009999999</v>
      </c>
      <c r="AV10" s="105">
        <v>103.5539115</v>
      </c>
      <c r="AW10" s="105">
        <v>104.20120679999999</v>
      </c>
      <c r="AX10" s="105">
        <v>105.1774386</v>
      </c>
      <c r="AY10" s="105">
        <v>102.68801860000001</v>
      </c>
      <c r="AZ10" s="388">
        <v>104.4745788</v>
      </c>
      <c r="BA10" s="388">
        <v>103.28554920000001</v>
      </c>
      <c r="BB10" s="388">
        <v>104.0894448</v>
      </c>
      <c r="BC10" s="388">
        <v>104.29328390000001</v>
      </c>
      <c r="BD10" s="388">
        <v>105.84162329999999</v>
      </c>
      <c r="BE10" s="388">
        <v>105.67472770000001</v>
      </c>
      <c r="BF10" s="388">
        <v>105.56770640000001</v>
      </c>
      <c r="BG10" s="388">
        <v>105.6405809</v>
      </c>
      <c r="BH10" s="388">
        <v>104.4669019</v>
      </c>
      <c r="BI10" s="388">
        <v>105.2802166</v>
      </c>
      <c r="BJ10" s="388">
        <v>106.2585997</v>
      </c>
      <c r="BK10" s="388">
        <v>103.44102100000001</v>
      </c>
      <c r="BL10" s="388">
        <v>105.81589700000001</v>
      </c>
      <c r="BM10" s="388">
        <v>104.6907312</v>
      </c>
      <c r="BN10" s="388">
        <v>105.53393389999999</v>
      </c>
      <c r="BO10" s="388">
        <v>105.80990610000001</v>
      </c>
      <c r="BP10" s="388">
        <v>107.3130647</v>
      </c>
      <c r="BQ10" s="388">
        <v>106.8358973</v>
      </c>
      <c r="BR10" s="388">
        <v>106.7184646</v>
      </c>
      <c r="BS10" s="388">
        <v>106.8302465</v>
      </c>
      <c r="BT10" s="388">
        <v>105.71938470000001</v>
      </c>
      <c r="BU10" s="388">
        <v>106.59222579999999</v>
      </c>
      <c r="BV10" s="388">
        <v>107.6165412</v>
      </c>
    </row>
    <row r="11" spans="1:74" s="425" customFormat="1" ht="11.1" customHeight="1" x14ac:dyDescent="0.2">
      <c r="A11" s="418" t="s">
        <v>301</v>
      </c>
      <c r="B11" s="416" t="s">
        <v>959</v>
      </c>
      <c r="C11" s="105">
        <v>23.628311</v>
      </c>
      <c r="D11" s="105">
        <v>24.416212999999999</v>
      </c>
      <c r="E11" s="105">
        <v>24.617685999999999</v>
      </c>
      <c r="F11" s="105">
        <v>23.927941000000001</v>
      </c>
      <c r="G11" s="105">
        <v>24.058467</v>
      </c>
      <c r="H11" s="105">
        <v>24.889337000000001</v>
      </c>
      <c r="I11" s="105">
        <v>24.356760999999999</v>
      </c>
      <c r="J11" s="105">
        <v>24.577328999999999</v>
      </c>
      <c r="K11" s="105">
        <v>24.410457999999998</v>
      </c>
      <c r="L11" s="105">
        <v>24.238318</v>
      </c>
      <c r="M11" s="105">
        <v>24.604514000000002</v>
      </c>
      <c r="N11" s="105">
        <v>23.727909</v>
      </c>
      <c r="O11" s="105">
        <v>23.481683</v>
      </c>
      <c r="P11" s="105">
        <v>24.163623999999999</v>
      </c>
      <c r="Q11" s="105">
        <v>24.360392999999998</v>
      </c>
      <c r="R11" s="105">
        <v>24.069614999999999</v>
      </c>
      <c r="S11" s="105">
        <v>24.639443</v>
      </c>
      <c r="T11" s="105">
        <v>25.275186000000001</v>
      </c>
      <c r="U11" s="105">
        <v>24.636389000000001</v>
      </c>
      <c r="V11" s="105">
        <v>25.320171999999999</v>
      </c>
      <c r="W11" s="105">
        <v>24.486483</v>
      </c>
      <c r="X11" s="105">
        <v>24.944844</v>
      </c>
      <c r="Y11" s="105">
        <v>24.88438</v>
      </c>
      <c r="Z11" s="105">
        <v>24.603883</v>
      </c>
      <c r="AA11" s="105">
        <v>23.972678999999999</v>
      </c>
      <c r="AB11" s="105">
        <v>24.239878000000001</v>
      </c>
      <c r="AC11" s="105">
        <v>24.178388000000002</v>
      </c>
      <c r="AD11" s="105">
        <v>24.135778999999999</v>
      </c>
      <c r="AE11" s="105">
        <v>25.124834</v>
      </c>
      <c r="AF11" s="105">
        <v>24.905577000000001</v>
      </c>
      <c r="AG11" s="105">
        <v>25.080577999999999</v>
      </c>
      <c r="AH11" s="105">
        <v>25.370749</v>
      </c>
      <c r="AI11" s="105">
        <v>24.481795000000002</v>
      </c>
      <c r="AJ11" s="105">
        <v>25.340672000000001</v>
      </c>
      <c r="AK11" s="105">
        <v>24.605202999999999</v>
      </c>
      <c r="AL11" s="105">
        <v>24.812646000000001</v>
      </c>
      <c r="AM11" s="105">
        <v>24.875965999999998</v>
      </c>
      <c r="AN11" s="105">
        <v>24.407435</v>
      </c>
      <c r="AO11" s="105">
        <v>24.073307</v>
      </c>
      <c r="AP11" s="105">
        <v>24.390653</v>
      </c>
      <c r="AQ11" s="105">
        <v>24.547075</v>
      </c>
      <c r="AR11" s="105">
        <v>25.201238</v>
      </c>
      <c r="AS11" s="105">
        <v>25.276814000000002</v>
      </c>
      <c r="AT11" s="105">
        <v>25.507069000000001</v>
      </c>
      <c r="AU11" s="105">
        <v>24.856711000000001</v>
      </c>
      <c r="AV11" s="105">
        <v>24.882543999999999</v>
      </c>
      <c r="AW11" s="105">
        <v>24.4531977</v>
      </c>
      <c r="AX11" s="105">
        <v>24.585123429999999</v>
      </c>
      <c r="AY11" s="105">
        <v>24.6152032</v>
      </c>
      <c r="AZ11" s="388">
        <v>24.559524889999999</v>
      </c>
      <c r="BA11" s="388">
        <v>24.40002071</v>
      </c>
      <c r="BB11" s="388">
        <v>24.583821409999999</v>
      </c>
      <c r="BC11" s="388">
        <v>24.75583336</v>
      </c>
      <c r="BD11" s="388">
        <v>25.220050329999999</v>
      </c>
      <c r="BE11" s="388">
        <v>25.18067237</v>
      </c>
      <c r="BF11" s="388">
        <v>25.462073119999999</v>
      </c>
      <c r="BG11" s="388">
        <v>24.725550670000001</v>
      </c>
      <c r="BH11" s="388">
        <v>25.148863339999998</v>
      </c>
      <c r="BI11" s="388">
        <v>24.756183740000001</v>
      </c>
      <c r="BJ11" s="388">
        <v>24.753330649999999</v>
      </c>
      <c r="BK11" s="388">
        <v>24.426585549999999</v>
      </c>
      <c r="BL11" s="388">
        <v>24.596196110000001</v>
      </c>
      <c r="BM11" s="388">
        <v>24.475285280000001</v>
      </c>
      <c r="BN11" s="388">
        <v>24.704587979999999</v>
      </c>
      <c r="BO11" s="388">
        <v>24.938818990000001</v>
      </c>
      <c r="BP11" s="388">
        <v>25.398620730000001</v>
      </c>
      <c r="BQ11" s="388">
        <v>25.158700469999999</v>
      </c>
      <c r="BR11" s="388">
        <v>25.443931809999999</v>
      </c>
      <c r="BS11" s="388">
        <v>24.704355700000001</v>
      </c>
      <c r="BT11" s="388">
        <v>25.113149140000001</v>
      </c>
      <c r="BU11" s="388">
        <v>24.754869339999999</v>
      </c>
      <c r="BV11" s="388">
        <v>24.78829691</v>
      </c>
    </row>
    <row r="12" spans="1:74" ht="11.1" customHeight="1" x14ac:dyDescent="0.2">
      <c r="A12" s="335" t="s">
        <v>162</v>
      </c>
      <c r="B12" s="406" t="s">
        <v>940</v>
      </c>
      <c r="C12" s="289">
        <v>2.3759000000000001</v>
      </c>
      <c r="D12" s="289">
        <v>2.4607000000000001</v>
      </c>
      <c r="E12" s="289">
        <v>2.2360000000000002</v>
      </c>
      <c r="F12" s="289">
        <v>2.2698</v>
      </c>
      <c r="G12" s="289">
        <v>2.2747999999999999</v>
      </c>
      <c r="H12" s="289">
        <v>2.5112999999999999</v>
      </c>
      <c r="I12" s="289">
        <v>2.4826999999999999</v>
      </c>
      <c r="J12" s="289">
        <v>2.4209999999999998</v>
      </c>
      <c r="K12" s="289">
        <v>2.4074</v>
      </c>
      <c r="L12" s="289">
        <v>2.3578000000000001</v>
      </c>
      <c r="M12" s="289">
        <v>2.4929999999999999</v>
      </c>
      <c r="N12" s="289">
        <v>2.5352000000000001</v>
      </c>
      <c r="O12" s="289">
        <v>2.3007</v>
      </c>
      <c r="P12" s="289">
        <v>2.3675000000000002</v>
      </c>
      <c r="Q12" s="289">
        <v>2.3197999999999999</v>
      </c>
      <c r="R12" s="289">
        <v>2.2911000000000001</v>
      </c>
      <c r="S12" s="289">
        <v>2.4828999999999999</v>
      </c>
      <c r="T12" s="289">
        <v>2.6297000000000001</v>
      </c>
      <c r="U12" s="289">
        <v>2.7273999999999998</v>
      </c>
      <c r="V12" s="289">
        <v>2.6598999999999999</v>
      </c>
      <c r="W12" s="289">
        <v>2.4817</v>
      </c>
      <c r="X12" s="289">
        <v>2.4912999999999998</v>
      </c>
      <c r="Y12" s="289">
        <v>2.2745000000000002</v>
      </c>
      <c r="Z12" s="289">
        <v>2.3140999999999998</v>
      </c>
      <c r="AA12" s="289">
        <v>2.4039999999999999</v>
      </c>
      <c r="AB12" s="289">
        <v>2.4024000000000001</v>
      </c>
      <c r="AC12" s="289">
        <v>2.2909999999999999</v>
      </c>
      <c r="AD12" s="289">
        <v>2.1076000000000001</v>
      </c>
      <c r="AE12" s="289">
        <v>2.3273000000000001</v>
      </c>
      <c r="AF12" s="289">
        <v>2.4500999999999999</v>
      </c>
      <c r="AG12" s="289">
        <v>2.5373000000000001</v>
      </c>
      <c r="AH12" s="289">
        <v>2.4828999999999999</v>
      </c>
      <c r="AI12" s="289">
        <v>2.3048999999999999</v>
      </c>
      <c r="AJ12" s="289">
        <v>2.3077000000000001</v>
      </c>
      <c r="AK12" s="289">
        <v>2.4119999999999999</v>
      </c>
      <c r="AL12" s="289">
        <v>2.4062000000000001</v>
      </c>
      <c r="AM12" s="289">
        <v>2.4137</v>
      </c>
      <c r="AN12" s="289">
        <v>2.3742999999999999</v>
      </c>
      <c r="AO12" s="289">
        <v>2.3811</v>
      </c>
      <c r="AP12" s="289">
        <v>2.3685999999999998</v>
      </c>
      <c r="AQ12" s="289">
        <v>2.4003999999999999</v>
      </c>
      <c r="AR12" s="289">
        <v>2.3283999999999998</v>
      </c>
      <c r="AS12" s="289">
        <v>2.4333999999999998</v>
      </c>
      <c r="AT12" s="289">
        <v>2.5091000000000001</v>
      </c>
      <c r="AU12" s="289">
        <v>2.3519999999999999</v>
      </c>
      <c r="AV12" s="289">
        <v>2.2877000000000001</v>
      </c>
      <c r="AW12" s="289">
        <v>2.4165400359999998</v>
      </c>
      <c r="AX12" s="289">
        <v>2.3930622270000002</v>
      </c>
      <c r="AY12" s="289">
        <v>2.4153888139999999</v>
      </c>
      <c r="AZ12" s="355">
        <v>2.4265982049999999</v>
      </c>
      <c r="BA12" s="355">
        <v>2.3653575610000002</v>
      </c>
      <c r="BB12" s="355">
        <v>2.3027850779999999</v>
      </c>
      <c r="BC12" s="355">
        <v>2.3761785199999998</v>
      </c>
      <c r="BD12" s="355">
        <v>2.439460414</v>
      </c>
      <c r="BE12" s="355">
        <v>2.4951479870000002</v>
      </c>
      <c r="BF12" s="355">
        <v>2.501701427</v>
      </c>
      <c r="BG12" s="355">
        <v>2.4557210760000001</v>
      </c>
      <c r="BH12" s="355">
        <v>2.4274351740000002</v>
      </c>
      <c r="BI12" s="355">
        <v>2.430706013</v>
      </c>
      <c r="BJ12" s="355">
        <v>2.40718773</v>
      </c>
      <c r="BK12" s="355">
        <v>2.4086919189999998</v>
      </c>
      <c r="BL12" s="355">
        <v>2.440075362</v>
      </c>
      <c r="BM12" s="355">
        <v>2.328214338</v>
      </c>
      <c r="BN12" s="355">
        <v>2.2552371259999999</v>
      </c>
      <c r="BO12" s="355">
        <v>2.3793187219999998</v>
      </c>
      <c r="BP12" s="355">
        <v>2.453009303</v>
      </c>
      <c r="BQ12" s="355">
        <v>2.50900744</v>
      </c>
      <c r="BR12" s="355">
        <v>2.515597428</v>
      </c>
      <c r="BS12" s="355">
        <v>2.469360649</v>
      </c>
      <c r="BT12" s="355">
        <v>2.4409169990000001</v>
      </c>
      <c r="BU12" s="355">
        <v>2.4442060790000002</v>
      </c>
      <c r="BV12" s="355">
        <v>2.4205566360000002</v>
      </c>
    </row>
    <row r="13" spans="1:74" ht="11.1" customHeight="1" x14ac:dyDescent="0.2">
      <c r="A13" s="335" t="s">
        <v>302</v>
      </c>
      <c r="B13" s="406" t="s">
        <v>194</v>
      </c>
      <c r="C13" s="289">
        <v>1.6316999999999999</v>
      </c>
      <c r="D13" s="289">
        <v>1.7575000000000001</v>
      </c>
      <c r="E13" s="289">
        <v>1.8906000000000001</v>
      </c>
      <c r="F13" s="289">
        <v>1.9232</v>
      </c>
      <c r="G13" s="289">
        <v>1.9365000000000001</v>
      </c>
      <c r="H13" s="289">
        <v>1.9372</v>
      </c>
      <c r="I13" s="289">
        <v>1.9409000000000001</v>
      </c>
      <c r="J13" s="289">
        <v>1.8836999999999999</v>
      </c>
      <c r="K13" s="289">
        <v>1.8664000000000001</v>
      </c>
      <c r="L13" s="289">
        <v>1.8663000000000001</v>
      </c>
      <c r="M13" s="289">
        <v>1.8896999999999999</v>
      </c>
      <c r="N13" s="289">
        <v>1.8579000000000001</v>
      </c>
      <c r="O13" s="289">
        <v>1.8199000000000001</v>
      </c>
      <c r="P13" s="289">
        <v>1.847</v>
      </c>
      <c r="Q13" s="289">
        <v>1.8257000000000001</v>
      </c>
      <c r="R13" s="289">
        <v>1.7989999999999999</v>
      </c>
      <c r="S13" s="289">
        <v>1.8254999999999999</v>
      </c>
      <c r="T13" s="289">
        <v>1.8827</v>
      </c>
      <c r="U13" s="289">
        <v>1.8586</v>
      </c>
      <c r="V13" s="289">
        <v>1.8848</v>
      </c>
      <c r="W13" s="289">
        <v>1.8426</v>
      </c>
      <c r="X13" s="289">
        <v>1.8145</v>
      </c>
      <c r="Y13" s="289">
        <v>1.8633</v>
      </c>
      <c r="Z13" s="289">
        <v>1.8859999999999999</v>
      </c>
      <c r="AA13" s="289">
        <v>1.7718</v>
      </c>
      <c r="AB13" s="289">
        <v>1.8574999999999999</v>
      </c>
      <c r="AC13" s="289">
        <v>1.8684000000000001</v>
      </c>
      <c r="AD13" s="289">
        <v>1.8653</v>
      </c>
      <c r="AE13" s="289">
        <v>1.9020999999999999</v>
      </c>
      <c r="AF13" s="289">
        <v>1.9113</v>
      </c>
      <c r="AG13" s="289">
        <v>1.9424999999999999</v>
      </c>
      <c r="AH13" s="289">
        <v>1.8953</v>
      </c>
      <c r="AI13" s="289">
        <v>1.8129999999999999</v>
      </c>
      <c r="AJ13" s="289">
        <v>1.776</v>
      </c>
      <c r="AK13" s="289">
        <v>1.8184</v>
      </c>
      <c r="AL13" s="289">
        <v>1.7838000000000001</v>
      </c>
      <c r="AM13" s="289">
        <v>1.7190000000000001</v>
      </c>
      <c r="AN13" s="289">
        <v>1.8</v>
      </c>
      <c r="AO13" s="289">
        <v>1.7346999999999999</v>
      </c>
      <c r="AP13" s="289">
        <v>1.8018000000000001</v>
      </c>
      <c r="AQ13" s="289">
        <v>1.8161</v>
      </c>
      <c r="AR13" s="289">
        <v>1.8580000000000001</v>
      </c>
      <c r="AS13" s="289">
        <v>1.8514999999999999</v>
      </c>
      <c r="AT13" s="289">
        <v>1.7948999999999999</v>
      </c>
      <c r="AU13" s="289">
        <v>1.7769999999999999</v>
      </c>
      <c r="AV13" s="289">
        <v>1.7407999999999999</v>
      </c>
      <c r="AW13" s="289">
        <v>1.8020046649999999</v>
      </c>
      <c r="AX13" s="289">
        <v>1.7924342209999999</v>
      </c>
      <c r="AY13" s="289">
        <v>1.7784566020000001</v>
      </c>
      <c r="AZ13" s="355">
        <v>1.842484681</v>
      </c>
      <c r="BA13" s="355">
        <v>1.8316311489999999</v>
      </c>
      <c r="BB13" s="355">
        <v>1.857944332</v>
      </c>
      <c r="BC13" s="355">
        <v>1.849322838</v>
      </c>
      <c r="BD13" s="355">
        <v>1.8940579200000001</v>
      </c>
      <c r="BE13" s="355">
        <v>1.878412384</v>
      </c>
      <c r="BF13" s="355">
        <v>1.8614896940000001</v>
      </c>
      <c r="BG13" s="355">
        <v>1.8118475970000001</v>
      </c>
      <c r="BH13" s="355">
        <v>1.8130161659999999</v>
      </c>
      <c r="BI13" s="355">
        <v>1.7938657220000001</v>
      </c>
      <c r="BJ13" s="355">
        <v>1.7840709159999999</v>
      </c>
      <c r="BK13" s="355">
        <v>1.736239627</v>
      </c>
      <c r="BL13" s="355">
        <v>1.8001867519999999</v>
      </c>
      <c r="BM13" s="355">
        <v>1.789346943</v>
      </c>
      <c r="BN13" s="355">
        <v>1.815626857</v>
      </c>
      <c r="BO13" s="355">
        <v>1.807016264</v>
      </c>
      <c r="BP13" s="355">
        <v>1.8417074280000001</v>
      </c>
      <c r="BQ13" s="355">
        <v>1.83606903</v>
      </c>
      <c r="BR13" s="355">
        <v>1.8091803790000001</v>
      </c>
      <c r="BS13" s="355">
        <v>1.7596010479999999</v>
      </c>
      <c r="BT13" s="355">
        <v>1.7607681390000001</v>
      </c>
      <c r="BU13" s="355">
        <v>1.751629264</v>
      </c>
      <c r="BV13" s="355">
        <v>1.781796269</v>
      </c>
    </row>
    <row r="14" spans="1:74" ht="11.1" customHeight="1" x14ac:dyDescent="0.2">
      <c r="A14" s="335" t="s">
        <v>160</v>
      </c>
      <c r="B14" s="406" t="s">
        <v>195</v>
      </c>
      <c r="C14" s="289">
        <v>19.613111</v>
      </c>
      <c r="D14" s="289">
        <v>20.190412999999999</v>
      </c>
      <c r="E14" s="289">
        <v>20.483485999999999</v>
      </c>
      <c r="F14" s="289">
        <v>19.727340999999999</v>
      </c>
      <c r="G14" s="289">
        <v>19.839566999999999</v>
      </c>
      <c r="H14" s="289">
        <v>20.433236999999998</v>
      </c>
      <c r="I14" s="289">
        <v>19.925560999999998</v>
      </c>
      <c r="J14" s="289">
        <v>20.265028999999998</v>
      </c>
      <c r="K14" s="289">
        <v>20.129058000000001</v>
      </c>
      <c r="L14" s="289">
        <v>20.006618</v>
      </c>
      <c r="M14" s="289">
        <v>20.214213999999998</v>
      </c>
      <c r="N14" s="289">
        <v>19.327209</v>
      </c>
      <c r="O14" s="289">
        <v>19.353483000000001</v>
      </c>
      <c r="P14" s="289">
        <v>19.941524000000001</v>
      </c>
      <c r="Q14" s="289">
        <v>20.207293</v>
      </c>
      <c r="R14" s="289">
        <v>19.971914999999999</v>
      </c>
      <c r="S14" s="289">
        <v>20.323443000000001</v>
      </c>
      <c r="T14" s="289">
        <v>20.755185999999998</v>
      </c>
      <c r="U14" s="289">
        <v>20.042788999999999</v>
      </c>
      <c r="V14" s="289">
        <v>20.767872000000001</v>
      </c>
      <c r="W14" s="289">
        <v>20.154582999999999</v>
      </c>
      <c r="X14" s="289">
        <v>20.631443999999998</v>
      </c>
      <c r="Y14" s="289">
        <v>20.738980000000002</v>
      </c>
      <c r="Z14" s="289">
        <v>20.396183000000001</v>
      </c>
      <c r="AA14" s="289">
        <v>19.789279000000001</v>
      </c>
      <c r="AB14" s="289">
        <v>19.972377999999999</v>
      </c>
      <c r="AC14" s="289">
        <v>20.011388</v>
      </c>
      <c r="AD14" s="289">
        <v>20.155279</v>
      </c>
      <c r="AE14" s="289">
        <v>20.887834000000002</v>
      </c>
      <c r="AF14" s="289">
        <v>20.536577000000001</v>
      </c>
      <c r="AG14" s="289">
        <v>20.593178000000002</v>
      </c>
      <c r="AH14" s="289">
        <v>20.984949</v>
      </c>
      <c r="AI14" s="289">
        <v>20.356294999999999</v>
      </c>
      <c r="AJ14" s="289">
        <v>21.249372000000001</v>
      </c>
      <c r="AK14" s="289">
        <v>20.367203</v>
      </c>
      <c r="AL14" s="289">
        <v>20.615046</v>
      </c>
      <c r="AM14" s="289">
        <v>20.735623</v>
      </c>
      <c r="AN14" s="289">
        <v>20.225491999999999</v>
      </c>
      <c r="AO14" s="289">
        <v>19.949864000000002</v>
      </c>
      <c r="AP14" s="289">
        <v>20.212610000000002</v>
      </c>
      <c r="AQ14" s="289">
        <v>20.322932000000002</v>
      </c>
      <c r="AR14" s="289">
        <v>21.007194999999999</v>
      </c>
      <c r="AS14" s="289">
        <v>20.984271</v>
      </c>
      <c r="AT14" s="289">
        <v>21.195426000000001</v>
      </c>
      <c r="AU14" s="289">
        <v>20.720068000000001</v>
      </c>
      <c r="AV14" s="289">
        <v>20.846401</v>
      </c>
      <c r="AW14" s="289">
        <v>20.22701</v>
      </c>
      <c r="AX14" s="289">
        <v>20.391983979999999</v>
      </c>
      <c r="AY14" s="289">
        <v>20.413675789999999</v>
      </c>
      <c r="AZ14" s="355">
        <v>20.28276</v>
      </c>
      <c r="BA14" s="355">
        <v>20.195350000000001</v>
      </c>
      <c r="BB14" s="355">
        <v>20.415410000000001</v>
      </c>
      <c r="BC14" s="355">
        <v>20.522649999999999</v>
      </c>
      <c r="BD14" s="355">
        <v>20.87885</v>
      </c>
      <c r="BE14" s="355">
        <v>20.799430000000001</v>
      </c>
      <c r="BF14" s="355">
        <v>21.091200000000001</v>
      </c>
      <c r="BG14" s="355">
        <v>20.450299999999999</v>
      </c>
      <c r="BH14" s="355">
        <v>20.900729999999999</v>
      </c>
      <c r="BI14" s="355">
        <v>20.52393</v>
      </c>
      <c r="BJ14" s="355">
        <v>20.554390000000001</v>
      </c>
      <c r="BK14" s="355">
        <v>20.27394</v>
      </c>
      <c r="BL14" s="355">
        <v>20.348220000000001</v>
      </c>
      <c r="BM14" s="355">
        <v>20.350010000000001</v>
      </c>
      <c r="BN14" s="355">
        <v>20.626010000000001</v>
      </c>
      <c r="BO14" s="355">
        <v>20.744769999999999</v>
      </c>
      <c r="BP14" s="355">
        <v>21.09619</v>
      </c>
      <c r="BQ14" s="355">
        <v>20.805910000000001</v>
      </c>
      <c r="BR14" s="355">
        <v>21.111440000000002</v>
      </c>
      <c r="BS14" s="355">
        <v>20.467680000000001</v>
      </c>
      <c r="BT14" s="355">
        <v>20.903749999999999</v>
      </c>
      <c r="BU14" s="355">
        <v>20.55132</v>
      </c>
      <c r="BV14" s="355">
        <v>20.578230000000001</v>
      </c>
    </row>
    <row r="15" spans="1:74" ht="11.1"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355"/>
      <c r="BA15" s="355"/>
      <c r="BB15" s="355"/>
      <c r="BC15" s="355"/>
      <c r="BD15" s="355"/>
      <c r="BE15" s="355"/>
      <c r="BF15" s="355"/>
      <c r="BG15" s="355"/>
      <c r="BH15" s="355"/>
      <c r="BI15" s="355"/>
      <c r="BJ15" s="355"/>
      <c r="BK15" s="355"/>
      <c r="BL15" s="355"/>
      <c r="BM15" s="355"/>
      <c r="BN15" s="355"/>
      <c r="BO15" s="355"/>
      <c r="BP15" s="355"/>
      <c r="BQ15" s="355"/>
      <c r="BR15" s="355"/>
      <c r="BS15" s="355"/>
      <c r="BT15" s="355"/>
      <c r="BU15" s="355"/>
      <c r="BV15" s="355"/>
    </row>
    <row r="16" spans="1:74" s="425" customFormat="1" ht="11.1" customHeight="1" x14ac:dyDescent="0.2">
      <c r="A16" s="418" t="s">
        <v>303</v>
      </c>
      <c r="B16" s="416" t="s">
        <v>960</v>
      </c>
      <c r="C16" s="105">
        <v>6.2607874250000002</v>
      </c>
      <c r="D16" s="105">
        <v>6.5739943219999999</v>
      </c>
      <c r="E16" s="105">
        <v>6.6204468749999998</v>
      </c>
      <c r="F16" s="105">
        <v>6.6878887100000002</v>
      </c>
      <c r="G16" s="105">
        <v>6.5499357959999998</v>
      </c>
      <c r="H16" s="105">
        <v>6.7213379910000004</v>
      </c>
      <c r="I16" s="105">
        <v>6.7278692119999999</v>
      </c>
      <c r="J16" s="105">
        <v>6.7716822539999999</v>
      </c>
      <c r="K16" s="105">
        <v>6.825238863</v>
      </c>
      <c r="L16" s="105">
        <v>6.7505533739999999</v>
      </c>
      <c r="M16" s="105">
        <v>6.6749835859999997</v>
      </c>
      <c r="N16" s="105">
        <v>6.7668739599999999</v>
      </c>
      <c r="O16" s="105">
        <v>6.3761572629999996</v>
      </c>
      <c r="P16" s="105">
        <v>6.6986433449999998</v>
      </c>
      <c r="Q16" s="105">
        <v>6.7495132699999996</v>
      </c>
      <c r="R16" s="105">
        <v>6.7933210940000004</v>
      </c>
      <c r="S16" s="105">
        <v>6.6694712909999998</v>
      </c>
      <c r="T16" s="105">
        <v>6.8480222489999996</v>
      </c>
      <c r="U16" s="105">
        <v>6.8668732190000004</v>
      </c>
      <c r="V16" s="105">
        <v>6.894844838</v>
      </c>
      <c r="W16" s="105">
        <v>6.958409971</v>
      </c>
      <c r="X16" s="105">
        <v>6.8812172939999998</v>
      </c>
      <c r="Y16" s="105">
        <v>6.807403163</v>
      </c>
      <c r="Z16" s="105">
        <v>6.8985986590000001</v>
      </c>
      <c r="AA16" s="105">
        <v>6.439126989</v>
      </c>
      <c r="AB16" s="105">
        <v>6.7761741000000004</v>
      </c>
      <c r="AC16" s="105">
        <v>6.794629295</v>
      </c>
      <c r="AD16" s="105">
        <v>6.8859805520000004</v>
      </c>
      <c r="AE16" s="105">
        <v>6.7520684439999998</v>
      </c>
      <c r="AF16" s="105">
        <v>6.9326739159999997</v>
      </c>
      <c r="AG16" s="105">
        <v>6.9372685609999998</v>
      </c>
      <c r="AH16" s="105">
        <v>6.9904617050000004</v>
      </c>
      <c r="AI16" s="105">
        <v>7.0600825709999997</v>
      </c>
      <c r="AJ16" s="105">
        <v>6.9720539940000004</v>
      </c>
      <c r="AK16" s="105">
        <v>6.8907886920000001</v>
      </c>
      <c r="AL16" s="105">
        <v>6.9784603089999999</v>
      </c>
      <c r="AM16" s="105">
        <v>6.6029581650000004</v>
      </c>
      <c r="AN16" s="105">
        <v>6.8921047919999996</v>
      </c>
      <c r="AO16" s="105">
        <v>6.9147560370000001</v>
      </c>
      <c r="AP16" s="105">
        <v>6.9887627419999996</v>
      </c>
      <c r="AQ16" s="105">
        <v>6.8559114489999997</v>
      </c>
      <c r="AR16" s="105">
        <v>7.0185459430000003</v>
      </c>
      <c r="AS16" s="105">
        <v>7.0205324859999996</v>
      </c>
      <c r="AT16" s="105">
        <v>7.0814752719999996</v>
      </c>
      <c r="AU16" s="105">
        <v>7.1430604530000004</v>
      </c>
      <c r="AV16" s="105">
        <v>7.0792951659999996</v>
      </c>
      <c r="AW16" s="105">
        <v>6.9795874969999998</v>
      </c>
      <c r="AX16" s="105">
        <v>7.0235070869999996</v>
      </c>
      <c r="AY16" s="105">
        <v>6.7421721799999998</v>
      </c>
      <c r="AZ16" s="388">
        <v>7.0320549640000003</v>
      </c>
      <c r="BA16" s="388">
        <v>7.0500327580000004</v>
      </c>
      <c r="BB16" s="388">
        <v>7.1324869990000002</v>
      </c>
      <c r="BC16" s="388">
        <v>7.0076227510000004</v>
      </c>
      <c r="BD16" s="388">
        <v>7.177357089</v>
      </c>
      <c r="BE16" s="388">
        <v>7.1905613089999996</v>
      </c>
      <c r="BF16" s="388">
        <v>7.2275792159999996</v>
      </c>
      <c r="BG16" s="388">
        <v>7.2744169970000003</v>
      </c>
      <c r="BH16" s="388">
        <v>7.219563333</v>
      </c>
      <c r="BI16" s="388">
        <v>7.1190259850000004</v>
      </c>
      <c r="BJ16" s="388">
        <v>7.2046784190000004</v>
      </c>
      <c r="BK16" s="388">
        <v>6.8636910450000004</v>
      </c>
      <c r="BL16" s="388">
        <v>7.1590714459999996</v>
      </c>
      <c r="BM16" s="388">
        <v>7.176948908</v>
      </c>
      <c r="BN16" s="388">
        <v>7.2608847660000002</v>
      </c>
      <c r="BO16" s="388">
        <v>7.1334391769999996</v>
      </c>
      <c r="BP16" s="388">
        <v>7.3062678910000001</v>
      </c>
      <c r="BQ16" s="388">
        <v>7.3191375460000003</v>
      </c>
      <c r="BR16" s="388">
        <v>7.3571158820000004</v>
      </c>
      <c r="BS16" s="388">
        <v>7.4051169090000002</v>
      </c>
      <c r="BT16" s="388">
        <v>7.3488845129999998</v>
      </c>
      <c r="BU16" s="388">
        <v>7.2463071670000003</v>
      </c>
      <c r="BV16" s="388">
        <v>7.3337587510000004</v>
      </c>
    </row>
    <row r="17" spans="1:74" ht="11.1" customHeight="1" x14ac:dyDescent="0.2">
      <c r="A17" s="335" t="s">
        <v>304</v>
      </c>
      <c r="B17" s="406" t="s">
        <v>949</v>
      </c>
      <c r="C17" s="289">
        <v>2.8356057429999999</v>
      </c>
      <c r="D17" s="289">
        <v>3.0321168599999999</v>
      </c>
      <c r="E17" s="289">
        <v>3.0857054169999998</v>
      </c>
      <c r="F17" s="289">
        <v>3.059599918</v>
      </c>
      <c r="G17" s="289">
        <v>3.0003825110000002</v>
      </c>
      <c r="H17" s="289">
        <v>3.1033160909999999</v>
      </c>
      <c r="I17" s="289">
        <v>3.084774785</v>
      </c>
      <c r="J17" s="289">
        <v>3.1514449039999999</v>
      </c>
      <c r="K17" s="289">
        <v>3.2031958660000002</v>
      </c>
      <c r="L17" s="289">
        <v>3.209310865</v>
      </c>
      <c r="M17" s="289">
        <v>3.1019068609999998</v>
      </c>
      <c r="N17" s="289">
        <v>3.1339908030000001</v>
      </c>
      <c r="O17" s="289">
        <v>2.9062315000000001</v>
      </c>
      <c r="P17" s="289">
        <v>3.1076370720000002</v>
      </c>
      <c r="Q17" s="289">
        <v>3.1625603469999999</v>
      </c>
      <c r="R17" s="289">
        <v>3.1358046439999998</v>
      </c>
      <c r="S17" s="289">
        <v>3.075112324</v>
      </c>
      <c r="T17" s="289">
        <v>3.1806096450000001</v>
      </c>
      <c r="U17" s="289">
        <v>3.1616065350000002</v>
      </c>
      <c r="V17" s="289">
        <v>3.2299371909999999</v>
      </c>
      <c r="W17" s="289">
        <v>3.2829771029999999</v>
      </c>
      <c r="X17" s="289">
        <v>3.2892444059999999</v>
      </c>
      <c r="Y17" s="289">
        <v>3.1791653169999998</v>
      </c>
      <c r="Z17" s="289">
        <v>3.2120483649999998</v>
      </c>
      <c r="AA17" s="289">
        <v>3.0059168129999998</v>
      </c>
      <c r="AB17" s="289">
        <v>3.2142307049999999</v>
      </c>
      <c r="AC17" s="289">
        <v>3.271037878</v>
      </c>
      <c r="AD17" s="289">
        <v>3.2433644400000001</v>
      </c>
      <c r="AE17" s="289">
        <v>3.1805903400000002</v>
      </c>
      <c r="AF17" s="289">
        <v>3.2897062770000001</v>
      </c>
      <c r="AG17" s="289">
        <v>3.2700513500000001</v>
      </c>
      <c r="AH17" s="289">
        <v>3.3407257850000001</v>
      </c>
      <c r="AI17" s="289">
        <v>3.395584994</v>
      </c>
      <c r="AJ17" s="289">
        <v>3.4020672689999998</v>
      </c>
      <c r="AK17" s="289">
        <v>3.2882124070000001</v>
      </c>
      <c r="AL17" s="289">
        <v>3.3222233619999999</v>
      </c>
      <c r="AM17" s="289">
        <v>3.1318393040000001</v>
      </c>
      <c r="AN17" s="289">
        <v>3.3150497890000001</v>
      </c>
      <c r="AO17" s="289">
        <v>3.3488064280000001</v>
      </c>
      <c r="AP17" s="289">
        <v>3.3408583329999999</v>
      </c>
      <c r="AQ17" s="289">
        <v>3.2795680680000001</v>
      </c>
      <c r="AR17" s="289">
        <v>3.3661697620000002</v>
      </c>
      <c r="AS17" s="289">
        <v>3.35369728</v>
      </c>
      <c r="AT17" s="289">
        <v>3.432990787</v>
      </c>
      <c r="AU17" s="289">
        <v>3.4814251710000002</v>
      </c>
      <c r="AV17" s="289">
        <v>3.49161265</v>
      </c>
      <c r="AW17" s="289">
        <v>3.3678710399999998</v>
      </c>
      <c r="AX17" s="289">
        <v>3.39127139</v>
      </c>
      <c r="AY17" s="289">
        <v>3.18695467</v>
      </c>
      <c r="AZ17" s="355">
        <v>3.3733893660000001</v>
      </c>
      <c r="BA17" s="355">
        <v>3.4077400679999998</v>
      </c>
      <c r="BB17" s="355">
        <v>3.3996521</v>
      </c>
      <c r="BC17" s="355">
        <v>3.3372832240000001</v>
      </c>
      <c r="BD17" s="355">
        <v>3.4254089699999999</v>
      </c>
      <c r="BE17" s="355">
        <v>3.412716992</v>
      </c>
      <c r="BF17" s="355">
        <v>3.4934059369999999</v>
      </c>
      <c r="BG17" s="355">
        <v>3.54269269</v>
      </c>
      <c r="BH17" s="355">
        <v>3.5530594519999998</v>
      </c>
      <c r="BI17" s="355">
        <v>3.427140187</v>
      </c>
      <c r="BJ17" s="355">
        <v>3.4509523459999998</v>
      </c>
      <c r="BK17" s="355">
        <v>3.2569112630000001</v>
      </c>
      <c r="BL17" s="355">
        <v>3.4474383729999998</v>
      </c>
      <c r="BM17" s="355">
        <v>3.4825431039999999</v>
      </c>
      <c r="BN17" s="355">
        <v>3.474277598</v>
      </c>
      <c r="BO17" s="355">
        <v>3.4105396670000001</v>
      </c>
      <c r="BP17" s="355">
        <v>3.5005998539999998</v>
      </c>
      <c r="BQ17" s="355">
        <v>3.4876292759999998</v>
      </c>
      <c r="BR17" s="355">
        <v>3.5700894179999998</v>
      </c>
      <c r="BS17" s="355">
        <v>3.6204580599999998</v>
      </c>
      <c r="BT17" s="355">
        <v>3.631052382</v>
      </c>
      <c r="BU17" s="355">
        <v>3.5023690730000001</v>
      </c>
      <c r="BV17" s="355">
        <v>3.5267039320000002</v>
      </c>
    </row>
    <row r="18" spans="1:74" ht="11.1"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355"/>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425" customFormat="1" ht="11.1" customHeight="1" x14ac:dyDescent="0.2">
      <c r="A19" s="418" t="s">
        <v>305</v>
      </c>
      <c r="B19" s="416" t="s">
        <v>961</v>
      </c>
      <c r="C19" s="105">
        <v>13.191329140000001</v>
      </c>
      <c r="D19" s="105">
        <v>14.56198</v>
      </c>
      <c r="E19" s="105">
        <v>14.31650522</v>
      </c>
      <c r="F19" s="105">
        <v>14.05211383</v>
      </c>
      <c r="G19" s="105">
        <v>14.244709179999999</v>
      </c>
      <c r="H19" s="105">
        <v>14.654779509999999</v>
      </c>
      <c r="I19" s="105">
        <v>14.64245208</v>
      </c>
      <c r="J19" s="105">
        <v>14.93113556</v>
      </c>
      <c r="K19" s="105">
        <v>15.04286755</v>
      </c>
      <c r="L19" s="105">
        <v>14.09829656</v>
      </c>
      <c r="M19" s="105">
        <v>14.2722389</v>
      </c>
      <c r="N19" s="105">
        <v>14.251996979999999</v>
      </c>
      <c r="O19" s="105">
        <v>13.12757875</v>
      </c>
      <c r="P19" s="105">
        <v>14.3708033</v>
      </c>
      <c r="Q19" s="105">
        <v>14.144722379999999</v>
      </c>
      <c r="R19" s="105">
        <v>13.846737210000001</v>
      </c>
      <c r="S19" s="105">
        <v>14.46670786</v>
      </c>
      <c r="T19" s="105">
        <v>14.729607400000001</v>
      </c>
      <c r="U19" s="105">
        <v>14.43182079</v>
      </c>
      <c r="V19" s="105">
        <v>14.37452667</v>
      </c>
      <c r="W19" s="105">
        <v>14.61700856</v>
      </c>
      <c r="X19" s="105">
        <v>14.58014459</v>
      </c>
      <c r="Y19" s="105">
        <v>14.19656279</v>
      </c>
      <c r="Z19" s="105">
        <v>13.767106350000001</v>
      </c>
      <c r="AA19" s="105">
        <v>13.30324199</v>
      </c>
      <c r="AB19" s="105">
        <v>13.732512440000001</v>
      </c>
      <c r="AC19" s="105">
        <v>13.686785820000001</v>
      </c>
      <c r="AD19" s="105">
        <v>14.45499495</v>
      </c>
      <c r="AE19" s="105">
        <v>14.22263429</v>
      </c>
      <c r="AF19" s="105">
        <v>14.510308050000001</v>
      </c>
      <c r="AG19" s="105">
        <v>15.02427703</v>
      </c>
      <c r="AH19" s="105">
        <v>14.655376970000001</v>
      </c>
      <c r="AI19" s="105">
        <v>14.78125983</v>
      </c>
      <c r="AJ19" s="105">
        <v>14.9414903</v>
      </c>
      <c r="AK19" s="105">
        <v>14.230278719999999</v>
      </c>
      <c r="AL19" s="105">
        <v>13.70530668</v>
      </c>
      <c r="AM19" s="105">
        <v>13.22860229</v>
      </c>
      <c r="AN19" s="105">
        <v>14.01674148</v>
      </c>
      <c r="AO19" s="105">
        <v>13.83467493</v>
      </c>
      <c r="AP19" s="105">
        <v>14.52144657</v>
      </c>
      <c r="AQ19" s="105">
        <v>14.068108949999999</v>
      </c>
      <c r="AR19" s="105">
        <v>14.77308058</v>
      </c>
      <c r="AS19" s="105">
        <v>14.692629309999999</v>
      </c>
      <c r="AT19" s="105">
        <v>14.13060542</v>
      </c>
      <c r="AU19" s="105">
        <v>14.7629787</v>
      </c>
      <c r="AV19" s="105">
        <v>14.668962799999999</v>
      </c>
      <c r="AW19" s="105">
        <v>14.289588269999999</v>
      </c>
      <c r="AX19" s="105">
        <v>14.06888491</v>
      </c>
      <c r="AY19" s="105">
        <v>13.462635410000001</v>
      </c>
      <c r="AZ19" s="388">
        <v>14.18976752</v>
      </c>
      <c r="BA19" s="388">
        <v>14.02204173</v>
      </c>
      <c r="BB19" s="388">
        <v>14.214259670000001</v>
      </c>
      <c r="BC19" s="388">
        <v>14.11006435</v>
      </c>
      <c r="BD19" s="388">
        <v>14.478191389999999</v>
      </c>
      <c r="BE19" s="388">
        <v>14.71529894</v>
      </c>
      <c r="BF19" s="388">
        <v>14.59029232</v>
      </c>
      <c r="BG19" s="388">
        <v>14.75597962</v>
      </c>
      <c r="BH19" s="388">
        <v>14.57752874</v>
      </c>
      <c r="BI19" s="388">
        <v>14.187367650000001</v>
      </c>
      <c r="BJ19" s="388">
        <v>13.96566468</v>
      </c>
      <c r="BK19" s="388">
        <v>13.37812241</v>
      </c>
      <c r="BL19" s="388">
        <v>14.211850249999999</v>
      </c>
      <c r="BM19" s="388">
        <v>14.04269933</v>
      </c>
      <c r="BN19" s="388">
        <v>14.23645554</v>
      </c>
      <c r="BO19" s="388">
        <v>14.13127281</v>
      </c>
      <c r="BP19" s="388">
        <v>14.502400720000001</v>
      </c>
      <c r="BQ19" s="388">
        <v>14.74138628</v>
      </c>
      <c r="BR19" s="388">
        <v>14.615364</v>
      </c>
      <c r="BS19" s="388">
        <v>14.78239846</v>
      </c>
      <c r="BT19" s="388">
        <v>14.60237143</v>
      </c>
      <c r="BU19" s="388">
        <v>14.209100230000001</v>
      </c>
      <c r="BV19" s="388">
        <v>13.98579054</v>
      </c>
    </row>
    <row r="20" spans="1:74" s="425" customFormat="1" ht="11.1"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388"/>
      <c r="BA20" s="388"/>
      <c r="BB20" s="388"/>
      <c r="BC20" s="388"/>
      <c r="BD20" s="388"/>
      <c r="BE20" s="388"/>
      <c r="BF20" s="388"/>
      <c r="BG20" s="388"/>
      <c r="BH20" s="388"/>
      <c r="BI20" s="388"/>
      <c r="BJ20" s="388"/>
      <c r="BK20" s="388"/>
      <c r="BL20" s="388"/>
      <c r="BM20" s="388"/>
      <c r="BN20" s="388"/>
      <c r="BO20" s="388"/>
      <c r="BP20" s="388"/>
      <c r="BQ20" s="388"/>
      <c r="BR20" s="388"/>
      <c r="BS20" s="388"/>
      <c r="BT20" s="388"/>
      <c r="BU20" s="388"/>
      <c r="BV20" s="388"/>
    </row>
    <row r="21" spans="1:74" s="425" customFormat="1" ht="11.1" customHeight="1" x14ac:dyDescent="0.2">
      <c r="A21" s="418" t="s">
        <v>306</v>
      </c>
      <c r="B21" s="416" t="s">
        <v>962</v>
      </c>
      <c r="C21" s="105">
        <v>4.6102742780000003</v>
      </c>
      <c r="D21" s="105">
        <v>4.8515067749999998</v>
      </c>
      <c r="E21" s="105">
        <v>4.740174562</v>
      </c>
      <c r="F21" s="105">
        <v>4.665283627</v>
      </c>
      <c r="G21" s="105">
        <v>4.8054157450000003</v>
      </c>
      <c r="H21" s="105">
        <v>5.0099369490000001</v>
      </c>
      <c r="I21" s="105">
        <v>5.0756734469999998</v>
      </c>
      <c r="J21" s="105">
        <v>5.1978778529999996</v>
      </c>
      <c r="K21" s="105">
        <v>5.1027604880000004</v>
      </c>
      <c r="L21" s="105">
        <v>4.9219993110000004</v>
      </c>
      <c r="M21" s="105">
        <v>4.9906850130000002</v>
      </c>
      <c r="N21" s="105">
        <v>5.0363857080000001</v>
      </c>
      <c r="O21" s="105">
        <v>4.6511382909999996</v>
      </c>
      <c r="P21" s="105">
        <v>4.8919538549999997</v>
      </c>
      <c r="Q21" s="105">
        <v>4.7808198849999997</v>
      </c>
      <c r="R21" s="105">
        <v>4.7063575139999996</v>
      </c>
      <c r="S21" s="105">
        <v>4.8462470260000003</v>
      </c>
      <c r="T21" s="105">
        <v>5.0504159099999999</v>
      </c>
      <c r="U21" s="105">
        <v>5.116123312</v>
      </c>
      <c r="V21" s="105">
        <v>5.2381187450000004</v>
      </c>
      <c r="W21" s="105">
        <v>5.1431681720000002</v>
      </c>
      <c r="X21" s="105">
        <v>4.963084898</v>
      </c>
      <c r="Y21" s="105">
        <v>5.0316526509999999</v>
      </c>
      <c r="Z21" s="105">
        <v>5.0772731560000004</v>
      </c>
      <c r="AA21" s="105">
        <v>4.7467304879999999</v>
      </c>
      <c r="AB21" s="105">
        <v>4.9936612560000002</v>
      </c>
      <c r="AC21" s="105">
        <v>4.8796970770000003</v>
      </c>
      <c r="AD21" s="105">
        <v>4.8035221870000004</v>
      </c>
      <c r="AE21" s="105">
        <v>4.946963609</v>
      </c>
      <c r="AF21" s="105">
        <v>5.1563152150000002</v>
      </c>
      <c r="AG21" s="105">
        <v>5.2237719150000004</v>
      </c>
      <c r="AH21" s="105">
        <v>5.3488618729999997</v>
      </c>
      <c r="AI21" s="105">
        <v>5.2514956919999998</v>
      </c>
      <c r="AJ21" s="105">
        <v>5.0670124149999998</v>
      </c>
      <c r="AK21" s="105">
        <v>5.1373193449999999</v>
      </c>
      <c r="AL21" s="105">
        <v>5.1841049349999997</v>
      </c>
      <c r="AM21" s="105">
        <v>4.7164144720000003</v>
      </c>
      <c r="AN21" s="105">
        <v>4.9812519030000004</v>
      </c>
      <c r="AO21" s="105">
        <v>4.8438341090000003</v>
      </c>
      <c r="AP21" s="105">
        <v>4.8164926010000002</v>
      </c>
      <c r="AQ21" s="105">
        <v>4.9809698310000003</v>
      </c>
      <c r="AR21" s="105">
        <v>5.1951098230000001</v>
      </c>
      <c r="AS21" s="105">
        <v>5.2747852420000001</v>
      </c>
      <c r="AT21" s="105">
        <v>5.3930628780000003</v>
      </c>
      <c r="AU21" s="105">
        <v>5.2790104859999998</v>
      </c>
      <c r="AV21" s="105">
        <v>5.1651630429999997</v>
      </c>
      <c r="AW21" s="105">
        <v>5.2085224090000004</v>
      </c>
      <c r="AX21" s="105">
        <v>5.236783204</v>
      </c>
      <c r="AY21" s="105">
        <v>4.7029527330000001</v>
      </c>
      <c r="AZ21" s="388">
        <v>4.9696927149999999</v>
      </c>
      <c r="BA21" s="388">
        <v>4.8313598860000004</v>
      </c>
      <c r="BB21" s="388">
        <v>4.8039867000000003</v>
      </c>
      <c r="BC21" s="388">
        <v>4.9695077999999997</v>
      </c>
      <c r="BD21" s="388">
        <v>5.1850471970000003</v>
      </c>
      <c r="BE21" s="388">
        <v>5.2652836450000002</v>
      </c>
      <c r="BF21" s="388">
        <v>5.3843183620000001</v>
      </c>
      <c r="BG21" s="388">
        <v>5.2695565200000001</v>
      </c>
      <c r="BH21" s="388">
        <v>5.155293167</v>
      </c>
      <c r="BI21" s="388">
        <v>5.1988508790000001</v>
      </c>
      <c r="BJ21" s="388">
        <v>5.227138396</v>
      </c>
      <c r="BK21" s="388">
        <v>4.710064687</v>
      </c>
      <c r="BL21" s="388">
        <v>4.9800807650000003</v>
      </c>
      <c r="BM21" s="388">
        <v>4.8400006839999996</v>
      </c>
      <c r="BN21" s="388">
        <v>4.8121811360000004</v>
      </c>
      <c r="BO21" s="388">
        <v>4.9798272519999998</v>
      </c>
      <c r="BP21" s="388">
        <v>5.198106815</v>
      </c>
      <c r="BQ21" s="388">
        <v>5.279336314</v>
      </c>
      <c r="BR21" s="388">
        <v>5.3998949410000003</v>
      </c>
      <c r="BS21" s="388">
        <v>5.2836501140000003</v>
      </c>
      <c r="BT21" s="388">
        <v>5.1677145869999999</v>
      </c>
      <c r="BU21" s="388">
        <v>5.2118829340000001</v>
      </c>
      <c r="BV21" s="388">
        <v>5.2406357720000001</v>
      </c>
    </row>
    <row r="22" spans="1:74" ht="11.1" customHeight="1" x14ac:dyDescent="0.2">
      <c r="A22" s="335" t="s">
        <v>307</v>
      </c>
      <c r="B22" s="406" t="s">
        <v>204</v>
      </c>
      <c r="C22" s="289">
        <v>3.4057520760000002</v>
      </c>
      <c r="D22" s="289">
        <v>3.646963746</v>
      </c>
      <c r="E22" s="289">
        <v>3.535296647</v>
      </c>
      <c r="F22" s="289">
        <v>3.4527744820000001</v>
      </c>
      <c r="G22" s="289">
        <v>3.5928839589999999</v>
      </c>
      <c r="H22" s="289">
        <v>3.7973011529999998</v>
      </c>
      <c r="I22" s="289">
        <v>3.8608294320000001</v>
      </c>
      <c r="J22" s="289">
        <v>3.9828729310000002</v>
      </c>
      <c r="K22" s="289">
        <v>3.8875831789999999</v>
      </c>
      <c r="L22" s="289">
        <v>3.6984356229999999</v>
      </c>
      <c r="M22" s="289">
        <v>3.7670317990000002</v>
      </c>
      <c r="N22" s="289">
        <v>3.812906645</v>
      </c>
      <c r="O22" s="289">
        <v>3.3998667720000002</v>
      </c>
      <c r="P22" s="289">
        <v>3.640661616</v>
      </c>
      <c r="Q22" s="289">
        <v>3.5291874829999998</v>
      </c>
      <c r="R22" s="289">
        <v>3.446807921</v>
      </c>
      <c r="S22" s="289">
        <v>3.5866752810000002</v>
      </c>
      <c r="T22" s="289">
        <v>3.790739233</v>
      </c>
      <c r="U22" s="289">
        <v>3.854157732</v>
      </c>
      <c r="V22" s="289">
        <v>3.975990334</v>
      </c>
      <c r="W22" s="289">
        <v>3.880865247</v>
      </c>
      <c r="X22" s="289">
        <v>3.6920445470000001</v>
      </c>
      <c r="Y22" s="289">
        <v>3.7605221860000002</v>
      </c>
      <c r="Z22" s="289">
        <v>3.8063177580000001</v>
      </c>
      <c r="AA22" s="289">
        <v>3.4862152219999998</v>
      </c>
      <c r="AB22" s="289">
        <v>3.7331256769999999</v>
      </c>
      <c r="AC22" s="289">
        <v>3.6188203689999998</v>
      </c>
      <c r="AD22" s="289">
        <v>3.5343485640000001</v>
      </c>
      <c r="AE22" s="289">
        <v>3.6777682189999998</v>
      </c>
      <c r="AF22" s="289">
        <v>3.8870149039999999</v>
      </c>
      <c r="AG22" s="289">
        <v>3.952044082</v>
      </c>
      <c r="AH22" s="289">
        <v>4.0769709389999997</v>
      </c>
      <c r="AI22" s="289">
        <v>3.9794299030000002</v>
      </c>
      <c r="AJ22" s="289">
        <v>3.785813611</v>
      </c>
      <c r="AK22" s="289">
        <v>3.8560304169999999</v>
      </c>
      <c r="AL22" s="289">
        <v>3.9029890869999999</v>
      </c>
      <c r="AM22" s="289">
        <v>3.5009283629999999</v>
      </c>
      <c r="AN22" s="289">
        <v>3.725336161</v>
      </c>
      <c r="AO22" s="289">
        <v>3.5943842049999999</v>
      </c>
      <c r="AP22" s="289">
        <v>3.5380828270000002</v>
      </c>
      <c r="AQ22" s="289">
        <v>3.705148431</v>
      </c>
      <c r="AR22" s="289">
        <v>3.9145437890000001</v>
      </c>
      <c r="AS22" s="289">
        <v>3.9843384039999998</v>
      </c>
      <c r="AT22" s="289">
        <v>4.1031857829999998</v>
      </c>
      <c r="AU22" s="289">
        <v>3.984443519</v>
      </c>
      <c r="AV22" s="289">
        <v>3.8071316510000002</v>
      </c>
      <c r="AW22" s="289">
        <v>3.8666278510000001</v>
      </c>
      <c r="AX22" s="289">
        <v>3.926033017</v>
      </c>
      <c r="AY22" s="289">
        <v>3.4736140080000002</v>
      </c>
      <c r="AZ22" s="355">
        <v>3.6994635890000001</v>
      </c>
      <c r="BA22" s="355">
        <v>3.567670288</v>
      </c>
      <c r="BB22" s="355">
        <v>3.5110071820000002</v>
      </c>
      <c r="BC22" s="355">
        <v>3.6791461559999998</v>
      </c>
      <c r="BD22" s="355">
        <v>3.8898868449999999</v>
      </c>
      <c r="BE22" s="355">
        <v>3.9601298800000002</v>
      </c>
      <c r="BF22" s="355">
        <v>4.0797408339999999</v>
      </c>
      <c r="BG22" s="355">
        <v>3.960235671</v>
      </c>
      <c r="BH22" s="355">
        <v>3.7817846020000001</v>
      </c>
      <c r="BI22" s="355">
        <v>3.8416630559999998</v>
      </c>
      <c r="BJ22" s="355">
        <v>3.9014498899999999</v>
      </c>
      <c r="BK22" s="355">
        <v>3.469051602</v>
      </c>
      <c r="BL22" s="355">
        <v>3.697788965</v>
      </c>
      <c r="BM22" s="355">
        <v>3.5643105140000002</v>
      </c>
      <c r="BN22" s="355">
        <v>3.5069228969999999</v>
      </c>
      <c r="BO22" s="355">
        <v>3.6772117469999999</v>
      </c>
      <c r="BP22" s="355">
        <v>3.8906470309999999</v>
      </c>
      <c r="BQ22" s="355">
        <v>3.9617882149999999</v>
      </c>
      <c r="BR22" s="355">
        <v>4.0829285510000002</v>
      </c>
      <c r="BS22" s="355">
        <v>3.961895358</v>
      </c>
      <c r="BT22" s="355">
        <v>3.7811625599999998</v>
      </c>
      <c r="BU22" s="355">
        <v>3.8418066369999999</v>
      </c>
      <c r="BV22" s="355">
        <v>3.9023579239999999</v>
      </c>
    </row>
    <row r="23" spans="1:74" ht="11.1"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355"/>
      <c r="BA23" s="355"/>
      <c r="BB23" s="355"/>
      <c r="BC23" s="355"/>
      <c r="BD23" s="355"/>
      <c r="BE23" s="355"/>
      <c r="BF23" s="355"/>
      <c r="BG23" s="355"/>
      <c r="BH23" s="355"/>
      <c r="BI23" s="355"/>
      <c r="BJ23" s="355"/>
      <c r="BK23" s="355"/>
      <c r="BL23" s="355"/>
      <c r="BM23" s="355"/>
      <c r="BN23" s="355"/>
      <c r="BO23" s="355"/>
      <c r="BP23" s="355"/>
      <c r="BQ23" s="355"/>
      <c r="BR23" s="355"/>
      <c r="BS23" s="355"/>
      <c r="BT23" s="355"/>
      <c r="BU23" s="355"/>
      <c r="BV23" s="355"/>
    </row>
    <row r="24" spans="1:74" s="425" customFormat="1" ht="11.1" customHeight="1" x14ac:dyDescent="0.2">
      <c r="A24" s="418" t="s">
        <v>308</v>
      </c>
      <c r="B24" s="416" t="s">
        <v>963</v>
      </c>
      <c r="C24" s="105">
        <v>8.5737153169999996</v>
      </c>
      <c r="D24" s="105">
        <v>8.5336462310000005</v>
      </c>
      <c r="E24" s="105">
        <v>8.5494933409999998</v>
      </c>
      <c r="F24" s="105">
        <v>8.6387298680000004</v>
      </c>
      <c r="G24" s="105">
        <v>9.2372433829999991</v>
      </c>
      <c r="H24" s="105">
        <v>9.6473692409999998</v>
      </c>
      <c r="I24" s="105">
        <v>9.5432598179999992</v>
      </c>
      <c r="J24" s="105">
        <v>9.6381118689999994</v>
      </c>
      <c r="K24" s="105">
        <v>9.4111039319999996</v>
      </c>
      <c r="L24" s="105">
        <v>9.2143489420000009</v>
      </c>
      <c r="M24" s="105">
        <v>8.8151364179999998</v>
      </c>
      <c r="N24" s="105">
        <v>8.7702119029999999</v>
      </c>
      <c r="O24" s="105">
        <v>8.726958024</v>
      </c>
      <c r="P24" s="105">
        <v>8.6710404699999994</v>
      </c>
      <c r="Q24" s="105">
        <v>8.6851541809999997</v>
      </c>
      <c r="R24" s="105">
        <v>8.7543289630000007</v>
      </c>
      <c r="S24" s="105">
        <v>9.3594860079999993</v>
      </c>
      <c r="T24" s="105">
        <v>9.782711548</v>
      </c>
      <c r="U24" s="105">
        <v>9.684904607</v>
      </c>
      <c r="V24" s="105">
        <v>9.7793869509999993</v>
      </c>
      <c r="W24" s="105">
        <v>9.5247262559999992</v>
      </c>
      <c r="X24" s="105">
        <v>9.3230310579999998</v>
      </c>
      <c r="Y24" s="105">
        <v>8.8980898929999999</v>
      </c>
      <c r="Z24" s="105">
        <v>8.8580006890000007</v>
      </c>
      <c r="AA24" s="105">
        <v>8.7547951400000006</v>
      </c>
      <c r="AB24" s="105">
        <v>8.7146792610000006</v>
      </c>
      <c r="AC24" s="105">
        <v>8.7227898530000001</v>
      </c>
      <c r="AD24" s="105">
        <v>8.8022291779999993</v>
      </c>
      <c r="AE24" s="105">
        <v>9.4132732229999991</v>
      </c>
      <c r="AF24" s="105">
        <v>9.8317440250000008</v>
      </c>
      <c r="AG24" s="105">
        <v>9.7469737040000002</v>
      </c>
      <c r="AH24" s="105">
        <v>9.8170375130000007</v>
      </c>
      <c r="AI24" s="105">
        <v>9.5990499170000003</v>
      </c>
      <c r="AJ24" s="105">
        <v>9.3942653380000003</v>
      </c>
      <c r="AK24" s="105">
        <v>8.9690376339999993</v>
      </c>
      <c r="AL24" s="105">
        <v>8.9460412970000007</v>
      </c>
      <c r="AM24" s="105">
        <v>8.8910968550000007</v>
      </c>
      <c r="AN24" s="105">
        <v>8.8426749170000001</v>
      </c>
      <c r="AO24" s="105">
        <v>8.8787273120000005</v>
      </c>
      <c r="AP24" s="105">
        <v>8.9447448450000007</v>
      </c>
      <c r="AQ24" s="105">
        <v>9.5470779009999998</v>
      </c>
      <c r="AR24" s="105">
        <v>10.022181829999999</v>
      </c>
      <c r="AS24" s="105">
        <v>10.01288942</v>
      </c>
      <c r="AT24" s="105">
        <v>10.08400441</v>
      </c>
      <c r="AU24" s="105">
        <v>9.8237549249999994</v>
      </c>
      <c r="AV24" s="105">
        <v>9.4882402300000006</v>
      </c>
      <c r="AW24" s="105">
        <v>9.0656242870000003</v>
      </c>
      <c r="AX24" s="105">
        <v>9.0518273029999996</v>
      </c>
      <c r="AY24" s="105">
        <v>8.9086074980000003</v>
      </c>
      <c r="AZ24" s="388">
        <v>8.864477419</v>
      </c>
      <c r="BA24" s="388">
        <v>8.8970634010000005</v>
      </c>
      <c r="BB24" s="388">
        <v>8.9996349900000006</v>
      </c>
      <c r="BC24" s="388">
        <v>9.6174841010000005</v>
      </c>
      <c r="BD24" s="388">
        <v>10.12447536</v>
      </c>
      <c r="BE24" s="388">
        <v>10.10388259</v>
      </c>
      <c r="BF24" s="388">
        <v>10.182094230000001</v>
      </c>
      <c r="BG24" s="388">
        <v>9.8928642789999994</v>
      </c>
      <c r="BH24" s="388">
        <v>9.5555467329999999</v>
      </c>
      <c r="BI24" s="388">
        <v>9.1371178949999994</v>
      </c>
      <c r="BJ24" s="388">
        <v>9.1238315090000004</v>
      </c>
      <c r="BK24" s="388">
        <v>9.1260873010000001</v>
      </c>
      <c r="BL24" s="388">
        <v>9.0812925520000007</v>
      </c>
      <c r="BM24" s="388">
        <v>9.1134964499999995</v>
      </c>
      <c r="BN24" s="388">
        <v>9.1769264669999995</v>
      </c>
      <c r="BO24" s="388">
        <v>9.8049666630000001</v>
      </c>
      <c r="BP24" s="388">
        <v>10.270417180000001</v>
      </c>
      <c r="BQ24" s="388">
        <v>10.158312199999999</v>
      </c>
      <c r="BR24" s="388">
        <v>10.237769009999999</v>
      </c>
      <c r="BS24" s="388">
        <v>9.9646509020000007</v>
      </c>
      <c r="BT24" s="388">
        <v>9.7423080510000002</v>
      </c>
      <c r="BU24" s="388">
        <v>9.3172343830000006</v>
      </c>
      <c r="BV24" s="388">
        <v>9.3042308469999995</v>
      </c>
    </row>
    <row r="25" spans="1:74" s="425" customFormat="1" ht="11.1"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388"/>
      <c r="BA25" s="388"/>
      <c r="BB25" s="388"/>
      <c r="BC25" s="388"/>
      <c r="BD25" s="388"/>
      <c r="BE25" s="388"/>
      <c r="BF25" s="388"/>
      <c r="BG25" s="388"/>
      <c r="BH25" s="388"/>
      <c r="BI25" s="388"/>
      <c r="BJ25" s="388"/>
      <c r="BK25" s="388"/>
      <c r="BL25" s="388"/>
      <c r="BM25" s="388"/>
      <c r="BN25" s="388"/>
      <c r="BO25" s="388"/>
      <c r="BP25" s="388"/>
      <c r="BQ25" s="388"/>
      <c r="BR25" s="388"/>
      <c r="BS25" s="388"/>
      <c r="BT25" s="388"/>
      <c r="BU25" s="388"/>
      <c r="BV25" s="388"/>
    </row>
    <row r="26" spans="1:74" s="425" customFormat="1" ht="11.1" customHeight="1" x14ac:dyDescent="0.2">
      <c r="A26" s="418" t="s">
        <v>311</v>
      </c>
      <c r="B26" s="416" t="s">
        <v>964</v>
      </c>
      <c r="C26" s="105">
        <v>4.4682090299999997</v>
      </c>
      <c r="D26" s="105">
        <v>4.4644358119999996</v>
      </c>
      <c r="E26" s="105">
        <v>4.4656971480000003</v>
      </c>
      <c r="F26" s="105">
        <v>4.4640121840000004</v>
      </c>
      <c r="G26" s="105">
        <v>4.4711126319999996</v>
      </c>
      <c r="H26" s="105">
        <v>4.4810242819999999</v>
      </c>
      <c r="I26" s="105">
        <v>4.4130224839999999</v>
      </c>
      <c r="J26" s="105">
        <v>4.4282331580000003</v>
      </c>
      <c r="K26" s="105">
        <v>4.4201056860000003</v>
      </c>
      <c r="L26" s="105">
        <v>4.4665458810000001</v>
      </c>
      <c r="M26" s="105">
        <v>4.488965887</v>
      </c>
      <c r="N26" s="105">
        <v>4.5048266410000002</v>
      </c>
      <c r="O26" s="105">
        <v>4.5402831629999998</v>
      </c>
      <c r="P26" s="105">
        <v>4.5363603540000002</v>
      </c>
      <c r="Q26" s="105">
        <v>4.5376768199999997</v>
      </c>
      <c r="R26" s="105">
        <v>4.5361257989999997</v>
      </c>
      <c r="S26" s="105">
        <v>4.5434827289999999</v>
      </c>
      <c r="T26" s="105">
        <v>4.5536966159999999</v>
      </c>
      <c r="U26" s="105">
        <v>4.4827864399999999</v>
      </c>
      <c r="V26" s="105">
        <v>4.498535135</v>
      </c>
      <c r="W26" s="105">
        <v>4.4901192319999996</v>
      </c>
      <c r="X26" s="105">
        <v>4.538692105</v>
      </c>
      <c r="Y26" s="105">
        <v>4.5618626630000003</v>
      </c>
      <c r="Z26" s="105">
        <v>4.5781978289999996</v>
      </c>
      <c r="AA26" s="105">
        <v>4.6530657299999998</v>
      </c>
      <c r="AB26" s="105">
        <v>4.649050903</v>
      </c>
      <c r="AC26" s="105">
        <v>4.650398311</v>
      </c>
      <c r="AD26" s="105">
        <v>4.6488319950000001</v>
      </c>
      <c r="AE26" s="105">
        <v>4.6563624939999997</v>
      </c>
      <c r="AF26" s="105">
        <v>4.6668189519999999</v>
      </c>
      <c r="AG26" s="105">
        <v>4.5941280830000002</v>
      </c>
      <c r="AH26" s="105">
        <v>4.6102485929999997</v>
      </c>
      <c r="AI26" s="105">
        <v>4.6016341629999999</v>
      </c>
      <c r="AJ26" s="105">
        <v>4.6514451540000001</v>
      </c>
      <c r="AK26" s="105">
        <v>4.6751639200000001</v>
      </c>
      <c r="AL26" s="105">
        <v>4.691887242</v>
      </c>
      <c r="AM26" s="105">
        <v>4.8175227530000004</v>
      </c>
      <c r="AN26" s="105">
        <v>4.8085961709999996</v>
      </c>
      <c r="AO26" s="105">
        <v>4.8367519229999996</v>
      </c>
      <c r="AP26" s="105">
        <v>4.8335053749999997</v>
      </c>
      <c r="AQ26" s="105">
        <v>4.8015891020000003</v>
      </c>
      <c r="AR26" s="105">
        <v>4.8033906279999998</v>
      </c>
      <c r="AS26" s="105">
        <v>4.6831087059999996</v>
      </c>
      <c r="AT26" s="105">
        <v>4.7006321719999997</v>
      </c>
      <c r="AU26" s="105">
        <v>4.7055037439999996</v>
      </c>
      <c r="AV26" s="105">
        <v>4.7774644750000004</v>
      </c>
      <c r="AW26" s="105">
        <v>4.8647819099999996</v>
      </c>
      <c r="AX26" s="105">
        <v>4.8787250420000001</v>
      </c>
      <c r="AY26" s="105">
        <v>5.0179902710000004</v>
      </c>
      <c r="AZ26" s="388">
        <v>5.0088214369999999</v>
      </c>
      <c r="BA26" s="388">
        <v>5.0377412860000002</v>
      </c>
      <c r="BB26" s="388">
        <v>5.0344066319999996</v>
      </c>
      <c r="BC26" s="388">
        <v>5.001624209</v>
      </c>
      <c r="BD26" s="388">
        <v>5.003474625</v>
      </c>
      <c r="BE26" s="388">
        <v>4.8799284680000001</v>
      </c>
      <c r="BF26" s="388">
        <v>4.8979274889999997</v>
      </c>
      <c r="BG26" s="388">
        <v>4.9029312669999996</v>
      </c>
      <c r="BH26" s="388">
        <v>4.9768448830000001</v>
      </c>
      <c r="BI26" s="388">
        <v>5.0665319550000003</v>
      </c>
      <c r="BJ26" s="388">
        <v>5.080853479</v>
      </c>
      <c r="BK26" s="388">
        <v>5.1834146759999999</v>
      </c>
      <c r="BL26" s="388">
        <v>5.1740129560000003</v>
      </c>
      <c r="BM26" s="388">
        <v>5.2036673650000003</v>
      </c>
      <c r="BN26" s="388">
        <v>5.2002480110000002</v>
      </c>
      <c r="BO26" s="388">
        <v>5.1666329190000004</v>
      </c>
      <c r="BP26" s="388">
        <v>5.1685303349999998</v>
      </c>
      <c r="BQ26" s="388">
        <v>5.0418461189999997</v>
      </c>
      <c r="BR26" s="388">
        <v>5.0603023140000003</v>
      </c>
      <c r="BS26" s="388">
        <v>5.065433187</v>
      </c>
      <c r="BT26" s="388">
        <v>5.141224201</v>
      </c>
      <c r="BU26" s="388">
        <v>5.2331893149999997</v>
      </c>
      <c r="BV26" s="388">
        <v>5.2478746039999997</v>
      </c>
    </row>
    <row r="27" spans="1:74" s="425" customFormat="1" ht="11.1"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388"/>
      <c r="BA27" s="388"/>
      <c r="BB27" s="388"/>
      <c r="BC27" s="388"/>
      <c r="BD27" s="388"/>
      <c r="BE27" s="388"/>
      <c r="BF27" s="388"/>
      <c r="BG27" s="388"/>
      <c r="BH27" s="388"/>
      <c r="BI27" s="388"/>
      <c r="BJ27" s="388"/>
      <c r="BK27" s="388"/>
      <c r="BL27" s="388"/>
      <c r="BM27" s="388"/>
      <c r="BN27" s="388"/>
      <c r="BO27" s="388"/>
      <c r="BP27" s="388"/>
      <c r="BQ27" s="388"/>
      <c r="BR27" s="388"/>
      <c r="BS27" s="388"/>
      <c r="BT27" s="388"/>
      <c r="BU27" s="388"/>
      <c r="BV27" s="388"/>
    </row>
    <row r="28" spans="1:74" s="425" customFormat="1" ht="11.1" customHeight="1" x14ac:dyDescent="0.2">
      <c r="A28" s="418" t="s">
        <v>309</v>
      </c>
      <c r="B28" s="416" t="s">
        <v>965</v>
      </c>
      <c r="C28" s="105">
        <v>36.284805210000002</v>
      </c>
      <c r="D28" s="105">
        <v>36.863223519999998</v>
      </c>
      <c r="E28" s="105">
        <v>35.72874264</v>
      </c>
      <c r="F28" s="105">
        <v>35.30969391</v>
      </c>
      <c r="G28" s="105">
        <v>35.607483950000002</v>
      </c>
      <c r="H28" s="105">
        <v>35.379382290000002</v>
      </c>
      <c r="I28" s="105">
        <v>35.221780770000002</v>
      </c>
      <c r="J28" s="105">
        <v>35.027343430000002</v>
      </c>
      <c r="K28" s="105">
        <v>35.631440990000002</v>
      </c>
      <c r="L28" s="105">
        <v>34.864003240000002</v>
      </c>
      <c r="M28" s="105">
        <v>36.304954090000003</v>
      </c>
      <c r="N28" s="105">
        <v>37.692973170000002</v>
      </c>
      <c r="O28" s="105">
        <v>36.843916630000002</v>
      </c>
      <c r="P28" s="105">
        <v>38.00875971</v>
      </c>
      <c r="Q28" s="105">
        <v>37.537266770000002</v>
      </c>
      <c r="R28" s="105">
        <v>37.140505730000001</v>
      </c>
      <c r="S28" s="105">
        <v>36.888866059999998</v>
      </c>
      <c r="T28" s="105">
        <v>36.63143737</v>
      </c>
      <c r="U28" s="105">
        <v>36.394019399999998</v>
      </c>
      <c r="V28" s="105">
        <v>35.793416880000002</v>
      </c>
      <c r="W28" s="105">
        <v>36.70810994</v>
      </c>
      <c r="X28" s="105">
        <v>35.946594419999997</v>
      </c>
      <c r="Y28" s="105">
        <v>37.667410320000002</v>
      </c>
      <c r="Z28" s="105">
        <v>38.429577860000002</v>
      </c>
      <c r="AA28" s="105">
        <v>37.68268544</v>
      </c>
      <c r="AB28" s="105">
        <v>38.579479880000001</v>
      </c>
      <c r="AC28" s="105">
        <v>38.24204726</v>
      </c>
      <c r="AD28" s="105">
        <v>38.135925120000003</v>
      </c>
      <c r="AE28" s="105">
        <v>37.731738579999998</v>
      </c>
      <c r="AF28" s="105">
        <v>37.490037340000001</v>
      </c>
      <c r="AG28" s="105">
        <v>37.125336590000003</v>
      </c>
      <c r="AH28" s="105">
        <v>36.479685760000002</v>
      </c>
      <c r="AI28" s="105">
        <v>37.217953719999997</v>
      </c>
      <c r="AJ28" s="105">
        <v>36.969756510000003</v>
      </c>
      <c r="AK28" s="105">
        <v>38.483472929999998</v>
      </c>
      <c r="AL28" s="105">
        <v>39.026085709999997</v>
      </c>
      <c r="AM28" s="105">
        <v>38.230274190000003</v>
      </c>
      <c r="AN28" s="105">
        <v>38.850948979999998</v>
      </c>
      <c r="AO28" s="105">
        <v>38.340444089999998</v>
      </c>
      <c r="AP28" s="105">
        <v>38.520902839999998</v>
      </c>
      <c r="AQ28" s="105">
        <v>38.058143059999999</v>
      </c>
      <c r="AR28" s="105">
        <v>38.042533059999997</v>
      </c>
      <c r="AS28" s="105">
        <v>37.745302250000002</v>
      </c>
      <c r="AT28" s="105">
        <v>36.947331550000001</v>
      </c>
      <c r="AU28" s="105">
        <v>38.267130819999998</v>
      </c>
      <c r="AV28" s="105">
        <v>37.492241819999997</v>
      </c>
      <c r="AW28" s="105">
        <v>39.339904750000002</v>
      </c>
      <c r="AX28" s="105">
        <v>40.332587590000003</v>
      </c>
      <c r="AY28" s="105">
        <v>39.238457349999997</v>
      </c>
      <c r="AZ28" s="388">
        <v>39.85023983</v>
      </c>
      <c r="BA28" s="388">
        <v>39.047289419999998</v>
      </c>
      <c r="BB28" s="388">
        <v>39.320848359999999</v>
      </c>
      <c r="BC28" s="388">
        <v>38.831147369999996</v>
      </c>
      <c r="BD28" s="388">
        <v>38.653027260000002</v>
      </c>
      <c r="BE28" s="388">
        <v>38.339100369999997</v>
      </c>
      <c r="BF28" s="388">
        <v>37.823421699999997</v>
      </c>
      <c r="BG28" s="388">
        <v>38.819281529999998</v>
      </c>
      <c r="BH28" s="388">
        <v>37.833261710000002</v>
      </c>
      <c r="BI28" s="388">
        <v>39.81513854</v>
      </c>
      <c r="BJ28" s="388">
        <v>40.90310255</v>
      </c>
      <c r="BK28" s="388">
        <v>39.753055310000001</v>
      </c>
      <c r="BL28" s="388">
        <v>40.613392959999999</v>
      </c>
      <c r="BM28" s="388">
        <v>39.838633190000003</v>
      </c>
      <c r="BN28" s="388">
        <v>40.142650029999999</v>
      </c>
      <c r="BO28" s="388">
        <v>39.654948310000002</v>
      </c>
      <c r="BP28" s="388">
        <v>39.468721019999997</v>
      </c>
      <c r="BQ28" s="388">
        <v>39.137178390000003</v>
      </c>
      <c r="BR28" s="388">
        <v>38.60408666</v>
      </c>
      <c r="BS28" s="388">
        <v>39.624641250000003</v>
      </c>
      <c r="BT28" s="388">
        <v>38.60373276</v>
      </c>
      <c r="BU28" s="388">
        <v>40.619642380000002</v>
      </c>
      <c r="BV28" s="388">
        <v>41.715953740000003</v>
      </c>
    </row>
    <row r="29" spans="1:74" ht="11.1" customHeight="1" x14ac:dyDescent="0.2">
      <c r="A29" s="335" t="s">
        <v>169</v>
      </c>
      <c r="B29" s="406" t="s">
        <v>944</v>
      </c>
      <c r="C29" s="289">
        <v>15.30272087</v>
      </c>
      <c r="D29" s="289">
        <v>15.49201272</v>
      </c>
      <c r="E29" s="289">
        <v>14.82971927</v>
      </c>
      <c r="F29" s="289">
        <v>15.12798742</v>
      </c>
      <c r="G29" s="289">
        <v>15.260764569999999</v>
      </c>
      <c r="H29" s="289">
        <v>15.165953590000001</v>
      </c>
      <c r="I29" s="289">
        <v>15.15402153</v>
      </c>
      <c r="J29" s="289">
        <v>14.76007764</v>
      </c>
      <c r="K29" s="289">
        <v>15.621466829999999</v>
      </c>
      <c r="L29" s="289">
        <v>14.68407128</v>
      </c>
      <c r="M29" s="289">
        <v>15.46239424</v>
      </c>
      <c r="N29" s="289">
        <v>15.95424038</v>
      </c>
      <c r="O29" s="289">
        <v>15.635659459999999</v>
      </c>
      <c r="P29" s="289">
        <v>16.109900119999999</v>
      </c>
      <c r="Q29" s="289">
        <v>16.01307688</v>
      </c>
      <c r="R29" s="289">
        <v>16.347110480000001</v>
      </c>
      <c r="S29" s="289">
        <v>16.112441279999999</v>
      </c>
      <c r="T29" s="289">
        <v>15.93146795</v>
      </c>
      <c r="U29" s="289">
        <v>15.86948207</v>
      </c>
      <c r="V29" s="289">
        <v>15.38365812</v>
      </c>
      <c r="W29" s="289">
        <v>16.219844949999999</v>
      </c>
      <c r="X29" s="289">
        <v>15.27041631</v>
      </c>
      <c r="Y29" s="289">
        <v>16.230045239999999</v>
      </c>
      <c r="Z29" s="289">
        <v>16.68496713</v>
      </c>
      <c r="AA29" s="289">
        <v>16.01694303</v>
      </c>
      <c r="AB29" s="289">
        <v>16.50274829</v>
      </c>
      <c r="AC29" s="289">
        <v>16.40356396</v>
      </c>
      <c r="AD29" s="289">
        <v>16.745743149999999</v>
      </c>
      <c r="AE29" s="289">
        <v>16.50535142</v>
      </c>
      <c r="AF29" s="289">
        <v>16.31996496</v>
      </c>
      <c r="AG29" s="289">
        <v>16.256467520000001</v>
      </c>
      <c r="AH29" s="289">
        <v>15.758796500000001</v>
      </c>
      <c r="AI29" s="289">
        <v>16.61537418</v>
      </c>
      <c r="AJ29" s="289">
        <v>15.64279324</v>
      </c>
      <c r="AK29" s="289">
        <v>16.62582321</v>
      </c>
      <c r="AL29" s="289">
        <v>17.09183861</v>
      </c>
      <c r="AM29" s="289">
        <v>16.253714129999999</v>
      </c>
      <c r="AN29" s="289">
        <v>16.653564589999998</v>
      </c>
      <c r="AO29" s="289">
        <v>16.403014039999999</v>
      </c>
      <c r="AP29" s="289">
        <v>16.765474739999998</v>
      </c>
      <c r="AQ29" s="289">
        <v>16.644903230000001</v>
      </c>
      <c r="AR29" s="289">
        <v>16.664384800000001</v>
      </c>
      <c r="AS29" s="289">
        <v>16.42477646</v>
      </c>
      <c r="AT29" s="289">
        <v>15.943411680000001</v>
      </c>
      <c r="AU29" s="289">
        <v>17.007172010000001</v>
      </c>
      <c r="AV29" s="289">
        <v>15.87099368</v>
      </c>
      <c r="AW29" s="289">
        <v>17.021864239999999</v>
      </c>
      <c r="AX29" s="289">
        <v>17.562410419999999</v>
      </c>
      <c r="AY29" s="289">
        <v>16.668720149999999</v>
      </c>
      <c r="AZ29" s="355">
        <v>16.954443099999999</v>
      </c>
      <c r="BA29" s="355">
        <v>16.596536459999999</v>
      </c>
      <c r="BB29" s="355">
        <v>17.181318189999999</v>
      </c>
      <c r="BC29" s="355">
        <v>16.721291709999999</v>
      </c>
      <c r="BD29" s="355">
        <v>16.792231300000001</v>
      </c>
      <c r="BE29" s="355">
        <v>16.638462539999999</v>
      </c>
      <c r="BF29" s="355">
        <v>16.082674579999999</v>
      </c>
      <c r="BG29" s="355">
        <v>17.233079320000002</v>
      </c>
      <c r="BH29" s="355">
        <v>15.952582789999999</v>
      </c>
      <c r="BI29" s="355">
        <v>17.14087649</v>
      </c>
      <c r="BJ29" s="355">
        <v>17.781591370000001</v>
      </c>
      <c r="BK29" s="355">
        <v>16.777042890000001</v>
      </c>
      <c r="BL29" s="355">
        <v>17.068711610000001</v>
      </c>
      <c r="BM29" s="355">
        <v>16.703357100000002</v>
      </c>
      <c r="BN29" s="355">
        <v>17.414638530000001</v>
      </c>
      <c r="BO29" s="355">
        <v>16.94503911</v>
      </c>
      <c r="BP29" s="355">
        <v>17.01745493</v>
      </c>
      <c r="BQ29" s="355">
        <v>16.860486309999999</v>
      </c>
      <c r="BR29" s="355">
        <v>16.293132660000001</v>
      </c>
      <c r="BS29" s="355">
        <v>17.467476779999998</v>
      </c>
      <c r="BT29" s="355">
        <v>16.16033371</v>
      </c>
      <c r="BU29" s="355">
        <v>17.37335526</v>
      </c>
      <c r="BV29" s="355">
        <v>18.027403110000002</v>
      </c>
    </row>
    <row r="30" spans="1:74" ht="11.1" customHeight="1" x14ac:dyDescent="0.2">
      <c r="A30" s="335" t="s">
        <v>310</v>
      </c>
      <c r="B30" s="406" t="s">
        <v>957</v>
      </c>
      <c r="C30" s="289">
        <v>4.9394226659999996</v>
      </c>
      <c r="D30" s="289">
        <v>5.3207181629999996</v>
      </c>
      <c r="E30" s="289">
        <v>5.2921385839999999</v>
      </c>
      <c r="F30" s="289">
        <v>5.2214722550000001</v>
      </c>
      <c r="G30" s="289">
        <v>5.2982084819999997</v>
      </c>
      <c r="H30" s="289">
        <v>5.2129647339999998</v>
      </c>
      <c r="I30" s="289">
        <v>4.9436323389999997</v>
      </c>
      <c r="J30" s="289">
        <v>4.8336784389999998</v>
      </c>
      <c r="K30" s="289">
        <v>4.915942276</v>
      </c>
      <c r="L30" s="289">
        <v>5.0456312539999999</v>
      </c>
      <c r="M30" s="289">
        <v>5.2567323139999997</v>
      </c>
      <c r="N30" s="289">
        <v>5.3164092619999996</v>
      </c>
      <c r="O30" s="289">
        <v>5.1824996629999998</v>
      </c>
      <c r="P30" s="289">
        <v>5.5825593290000004</v>
      </c>
      <c r="Q30" s="289">
        <v>5.552573303</v>
      </c>
      <c r="R30" s="289">
        <v>5.4784293689999997</v>
      </c>
      <c r="S30" s="289">
        <v>5.5589419099999997</v>
      </c>
      <c r="T30" s="289">
        <v>5.4695031790000002</v>
      </c>
      <c r="U30" s="289">
        <v>5.1869164999999997</v>
      </c>
      <c r="V30" s="289">
        <v>5.0715515910000004</v>
      </c>
      <c r="W30" s="289">
        <v>5.1578637650000001</v>
      </c>
      <c r="X30" s="289">
        <v>5.2939349470000003</v>
      </c>
      <c r="Y30" s="289">
        <v>5.5154246330000003</v>
      </c>
      <c r="Z30" s="289">
        <v>5.5780383799999997</v>
      </c>
      <c r="AA30" s="289">
        <v>5.4823328980000001</v>
      </c>
      <c r="AB30" s="289">
        <v>5.870700276</v>
      </c>
      <c r="AC30" s="289">
        <v>5.8495786340000002</v>
      </c>
      <c r="AD30" s="289">
        <v>5.6668097470000003</v>
      </c>
      <c r="AE30" s="289">
        <v>5.7297634720000001</v>
      </c>
      <c r="AF30" s="289">
        <v>5.6267118949999997</v>
      </c>
      <c r="AG30" s="289">
        <v>5.544321397</v>
      </c>
      <c r="AH30" s="289">
        <v>5.0867637739999996</v>
      </c>
      <c r="AI30" s="289">
        <v>5.0426868660000004</v>
      </c>
      <c r="AJ30" s="289">
        <v>5.542751795</v>
      </c>
      <c r="AK30" s="289">
        <v>5.8223979640000003</v>
      </c>
      <c r="AL30" s="289">
        <v>5.689957637</v>
      </c>
      <c r="AM30" s="289">
        <v>5.6840792069999999</v>
      </c>
      <c r="AN30" s="289">
        <v>5.7188458620000002</v>
      </c>
      <c r="AO30" s="289">
        <v>5.740253515</v>
      </c>
      <c r="AP30" s="289">
        <v>5.6995844399999998</v>
      </c>
      <c r="AQ30" s="289">
        <v>5.8882790749999998</v>
      </c>
      <c r="AR30" s="289">
        <v>5.6791685669999996</v>
      </c>
      <c r="AS30" s="289">
        <v>5.4416236160000002</v>
      </c>
      <c r="AT30" s="289">
        <v>5.3168585970000004</v>
      </c>
      <c r="AU30" s="289">
        <v>5.3565708470000004</v>
      </c>
      <c r="AV30" s="289">
        <v>5.6473441080000004</v>
      </c>
      <c r="AW30" s="289">
        <v>5.8797514309999999</v>
      </c>
      <c r="AX30" s="289">
        <v>5.8999927349999997</v>
      </c>
      <c r="AY30" s="289">
        <v>5.8738253540000001</v>
      </c>
      <c r="AZ30" s="355">
        <v>6.0060376399999997</v>
      </c>
      <c r="BA30" s="355">
        <v>5.9641093999999999</v>
      </c>
      <c r="BB30" s="355">
        <v>5.9924690460000001</v>
      </c>
      <c r="BC30" s="355">
        <v>6.1623749959999996</v>
      </c>
      <c r="BD30" s="355">
        <v>5.9812229009999998</v>
      </c>
      <c r="BE30" s="355">
        <v>5.7249964990000004</v>
      </c>
      <c r="BF30" s="355">
        <v>5.6421239160000001</v>
      </c>
      <c r="BG30" s="355">
        <v>5.6272340889999999</v>
      </c>
      <c r="BH30" s="355">
        <v>5.866698446</v>
      </c>
      <c r="BI30" s="355">
        <v>6.1106063859999997</v>
      </c>
      <c r="BJ30" s="355">
        <v>6.1318493260000002</v>
      </c>
      <c r="BK30" s="355">
        <v>6.0464534810000004</v>
      </c>
      <c r="BL30" s="355">
        <v>6.3833740710000004</v>
      </c>
      <c r="BM30" s="355">
        <v>6.3715572079999996</v>
      </c>
      <c r="BN30" s="355">
        <v>6.3387237379999997</v>
      </c>
      <c r="BO30" s="355">
        <v>6.5169386290000002</v>
      </c>
      <c r="BP30" s="355">
        <v>6.3269276200000002</v>
      </c>
      <c r="BQ30" s="355">
        <v>6.0581709310000003</v>
      </c>
      <c r="BR30" s="355">
        <v>5.9712456139999999</v>
      </c>
      <c r="BS30" s="355">
        <v>5.9556276270000001</v>
      </c>
      <c r="BT30" s="355">
        <v>6.2068025540000002</v>
      </c>
      <c r="BU30" s="355">
        <v>6.4626383699999996</v>
      </c>
      <c r="BV30" s="355">
        <v>6.4849201570000004</v>
      </c>
    </row>
    <row r="31" spans="1:74" ht="11.1" customHeight="1" x14ac:dyDescent="0.2">
      <c r="A31" s="335" t="s">
        <v>164</v>
      </c>
      <c r="B31" s="406" t="s">
        <v>942</v>
      </c>
      <c r="C31" s="329">
        <v>3.7709999999999999</v>
      </c>
      <c r="D31" s="329">
        <v>3.8090999999999999</v>
      </c>
      <c r="E31" s="329">
        <v>3.4796999999999998</v>
      </c>
      <c r="F31" s="329">
        <v>2.9710999999999999</v>
      </c>
      <c r="G31" s="329">
        <v>2.9194</v>
      </c>
      <c r="H31" s="329">
        <v>3.0842999999999998</v>
      </c>
      <c r="I31" s="329">
        <v>3.0636999999999999</v>
      </c>
      <c r="J31" s="329">
        <v>3.2801999999999998</v>
      </c>
      <c r="K31" s="329">
        <v>3.1183999999999998</v>
      </c>
      <c r="L31" s="329">
        <v>3.1932</v>
      </c>
      <c r="M31" s="329">
        <v>3.4176000000000002</v>
      </c>
      <c r="N31" s="329">
        <v>3.9664999999999999</v>
      </c>
      <c r="O31" s="329">
        <v>3.7176</v>
      </c>
      <c r="P31" s="329">
        <v>3.8746</v>
      </c>
      <c r="Q31" s="329">
        <v>3.4718</v>
      </c>
      <c r="R31" s="329">
        <v>3.1440999999999999</v>
      </c>
      <c r="S31" s="329">
        <v>2.9523000000000001</v>
      </c>
      <c r="T31" s="329">
        <v>3.0402999999999998</v>
      </c>
      <c r="U31" s="329">
        <v>3.0221</v>
      </c>
      <c r="V31" s="329">
        <v>3.0800999999999998</v>
      </c>
      <c r="W31" s="329">
        <v>3.0510000000000002</v>
      </c>
      <c r="X31" s="329">
        <v>3.0369000000000002</v>
      </c>
      <c r="Y31" s="329">
        <v>3.3893</v>
      </c>
      <c r="Z31" s="329">
        <v>3.6996000000000002</v>
      </c>
      <c r="AA31" s="329">
        <v>3.4416000000000002</v>
      </c>
      <c r="AB31" s="329">
        <v>3.5148000000000001</v>
      </c>
      <c r="AC31" s="329">
        <v>3.3511000000000002</v>
      </c>
      <c r="AD31" s="329">
        <v>3.0954999999999999</v>
      </c>
      <c r="AE31" s="329">
        <v>2.8754</v>
      </c>
      <c r="AF31" s="329">
        <v>2.8786</v>
      </c>
      <c r="AG31" s="329">
        <v>2.8611</v>
      </c>
      <c r="AH31" s="329">
        <v>2.9569999999999999</v>
      </c>
      <c r="AI31" s="329">
        <v>2.9098000000000002</v>
      </c>
      <c r="AJ31" s="329">
        <v>2.9548000000000001</v>
      </c>
      <c r="AK31" s="329">
        <v>3.2989000000000002</v>
      </c>
      <c r="AL31" s="329">
        <v>3.5568</v>
      </c>
      <c r="AM31" s="329">
        <v>3.3774000000000002</v>
      </c>
      <c r="AN31" s="329">
        <v>3.4581</v>
      </c>
      <c r="AO31" s="329">
        <v>3.2111000000000001</v>
      </c>
      <c r="AP31" s="329">
        <v>3.0531000000000001</v>
      </c>
      <c r="AQ31" s="329">
        <v>2.7181000000000002</v>
      </c>
      <c r="AR31" s="329">
        <v>2.8574999999999999</v>
      </c>
      <c r="AS31" s="329">
        <v>2.8277999999999999</v>
      </c>
      <c r="AT31" s="329">
        <v>2.8759000000000001</v>
      </c>
      <c r="AU31" s="329">
        <v>2.9365000000000001</v>
      </c>
      <c r="AV31" s="329">
        <v>2.9384999999999999</v>
      </c>
      <c r="AW31" s="329">
        <v>3.1660414920000002</v>
      </c>
      <c r="AX31" s="329">
        <v>3.5249914690000002</v>
      </c>
      <c r="AY31" s="329">
        <v>3.3864152860000001</v>
      </c>
      <c r="AZ31" s="400">
        <v>3.5498827670000002</v>
      </c>
      <c r="BA31" s="400">
        <v>3.2412065160000001</v>
      </c>
      <c r="BB31" s="400">
        <v>2.9180958260000001</v>
      </c>
      <c r="BC31" s="400">
        <v>2.7099849009999999</v>
      </c>
      <c r="BD31" s="400">
        <v>2.7054722760000001</v>
      </c>
      <c r="BE31" s="400">
        <v>2.804473099</v>
      </c>
      <c r="BF31" s="400">
        <v>2.8709990090000002</v>
      </c>
      <c r="BG31" s="400">
        <v>2.8005129019999999</v>
      </c>
      <c r="BH31" s="400">
        <v>2.8247781879999998</v>
      </c>
      <c r="BI31" s="400">
        <v>3.1060361790000002</v>
      </c>
      <c r="BJ31" s="400">
        <v>3.458183053</v>
      </c>
      <c r="BK31" s="400">
        <v>3.3138757089999999</v>
      </c>
      <c r="BL31" s="400">
        <v>3.4944798170000002</v>
      </c>
      <c r="BM31" s="400">
        <v>3.1906210700000002</v>
      </c>
      <c r="BN31" s="400">
        <v>2.872553162</v>
      </c>
      <c r="BO31" s="400">
        <v>2.6676902199999999</v>
      </c>
      <c r="BP31" s="400">
        <v>2.663248023</v>
      </c>
      <c r="BQ31" s="400">
        <v>2.7607037430000001</v>
      </c>
      <c r="BR31" s="400">
        <v>2.8261913839999999</v>
      </c>
      <c r="BS31" s="400">
        <v>2.7568053520000002</v>
      </c>
      <c r="BT31" s="400">
        <v>2.7806919309999998</v>
      </c>
      <c r="BU31" s="400">
        <v>3.0575603330000001</v>
      </c>
      <c r="BV31" s="400">
        <v>3.4042112580000001</v>
      </c>
    </row>
    <row r="32" spans="1:74" ht="28.35" customHeight="1" x14ac:dyDescent="0.2">
      <c r="B32" s="971" t="s">
        <v>886</v>
      </c>
      <c r="C32" s="972"/>
      <c r="D32" s="972"/>
      <c r="E32" s="972"/>
      <c r="F32" s="972"/>
      <c r="G32" s="972"/>
      <c r="H32" s="972"/>
      <c r="I32" s="972"/>
      <c r="J32" s="972"/>
      <c r="K32" s="972"/>
      <c r="L32" s="972"/>
      <c r="M32" s="972"/>
      <c r="N32" s="972"/>
      <c r="O32" s="972"/>
      <c r="P32" s="972"/>
      <c r="Q32" s="972"/>
    </row>
    <row r="33" spans="2:17" ht="34.5" customHeight="1" x14ac:dyDescent="0.2">
      <c r="B33" s="972" t="s">
        <v>887</v>
      </c>
      <c r="C33" s="972"/>
      <c r="D33" s="972"/>
      <c r="E33" s="972"/>
      <c r="F33" s="972"/>
      <c r="G33" s="972"/>
      <c r="H33" s="972"/>
      <c r="I33" s="972"/>
      <c r="J33" s="972"/>
      <c r="K33" s="972"/>
      <c r="L33" s="972"/>
      <c r="M33" s="972"/>
      <c r="N33" s="972"/>
      <c r="O33" s="972"/>
      <c r="P33" s="972"/>
      <c r="Q33" s="972"/>
    </row>
    <row r="34" spans="2:17" ht="12" customHeight="1" x14ac:dyDescent="0.2">
      <c r="B34" s="776" t="s">
        <v>809</v>
      </c>
      <c r="C34" s="791"/>
      <c r="D34" s="791"/>
      <c r="E34" s="791"/>
      <c r="F34" s="791"/>
      <c r="G34" s="791"/>
      <c r="H34" s="791"/>
      <c r="I34" s="791"/>
      <c r="J34" s="791"/>
      <c r="K34" s="791"/>
      <c r="L34" s="791"/>
      <c r="M34" s="791"/>
      <c r="N34" s="791"/>
      <c r="O34" s="791"/>
      <c r="P34" s="791"/>
      <c r="Q34" s="791"/>
    </row>
    <row r="35" spans="2:17" ht="12" customHeight="1" x14ac:dyDescent="0.2">
      <c r="B35" s="929" t="str">
        <f>Dates!$G$2</f>
        <v>EIA completed modeling and analysis for this report on Thursday, February 5, 2026.</v>
      </c>
      <c r="C35" s="930"/>
      <c r="D35" s="930"/>
      <c r="E35" s="930"/>
      <c r="F35" s="930"/>
      <c r="G35" s="930"/>
      <c r="H35" s="930"/>
      <c r="I35" s="930"/>
      <c r="J35" s="930"/>
      <c r="K35" s="930"/>
      <c r="L35" s="930"/>
      <c r="M35" s="930"/>
      <c r="N35" s="930"/>
      <c r="O35" s="930"/>
      <c r="P35" s="930"/>
      <c r="Q35" s="930"/>
    </row>
    <row r="36" spans="2:17" ht="12" customHeight="1" x14ac:dyDescent="0.2">
      <c r="B36" s="944" t="s">
        <v>482</v>
      </c>
      <c r="C36" s="945"/>
      <c r="D36" s="945"/>
      <c r="E36" s="945"/>
      <c r="F36" s="945"/>
      <c r="G36" s="945"/>
      <c r="H36" s="945"/>
      <c r="I36" s="945"/>
      <c r="J36" s="945"/>
      <c r="K36" s="945"/>
      <c r="L36" s="945"/>
      <c r="M36" s="945"/>
      <c r="N36" s="945"/>
      <c r="O36" s="945"/>
      <c r="P36" s="945"/>
      <c r="Q36" s="945"/>
    </row>
    <row r="37" spans="2:17" ht="12" customHeight="1" x14ac:dyDescent="0.2">
      <c r="B37" s="920" t="s">
        <v>1406</v>
      </c>
      <c r="C37" s="921"/>
      <c r="D37" s="921"/>
      <c r="E37" s="921"/>
      <c r="F37" s="921"/>
      <c r="G37" s="921"/>
      <c r="H37" s="921"/>
      <c r="I37" s="921"/>
      <c r="J37" s="921"/>
      <c r="K37" s="921"/>
      <c r="L37" s="921"/>
      <c r="M37" s="921"/>
      <c r="N37" s="921"/>
      <c r="O37" s="921"/>
      <c r="P37" s="921"/>
      <c r="Q37" s="921"/>
    </row>
    <row r="38" spans="2:17" ht="12" customHeight="1" x14ac:dyDescent="0.2">
      <c r="B38" s="915" t="s">
        <v>490</v>
      </c>
      <c r="C38" s="947"/>
      <c r="D38" s="947"/>
      <c r="E38" s="947"/>
      <c r="F38" s="947"/>
      <c r="G38" s="947"/>
      <c r="H38" s="947"/>
      <c r="I38" s="947"/>
      <c r="J38" s="947"/>
      <c r="K38" s="947"/>
      <c r="L38" s="947"/>
      <c r="M38" s="947"/>
      <c r="N38" s="947"/>
      <c r="O38" s="947"/>
      <c r="P38" s="947"/>
      <c r="Q38" s="947"/>
    </row>
    <row r="39" spans="2:17" ht="12" customHeight="1" x14ac:dyDescent="0.2">
      <c r="B39" s="793" t="s">
        <v>823</v>
      </c>
      <c r="C39" s="794"/>
      <c r="D39" s="794"/>
      <c r="E39" s="794"/>
      <c r="F39" s="794"/>
      <c r="G39" s="794"/>
      <c r="H39" s="794"/>
      <c r="I39" s="794"/>
      <c r="J39" s="794"/>
      <c r="K39" s="794"/>
      <c r="L39" s="794"/>
      <c r="M39" s="794"/>
      <c r="N39" s="794"/>
      <c r="O39" s="794"/>
      <c r="P39" s="794"/>
      <c r="Q39" s="792"/>
    </row>
    <row r="40" spans="2:17" ht="12.75" x14ac:dyDescent="0.2">
      <c r="B40" s="969" t="s">
        <v>824</v>
      </c>
      <c r="C40" s="970"/>
      <c r="D40" s="970"/>
      <c r="E40" s="970"/>
      <c r="F40" s="970"/>
      <c r="G40" s="970"/>
      <c r="H40" s="970"/>
      <c r="I40" s="970"/>
      <c r="J40" s="970"/>
      <c r="K40" s="970"/>
      <c r="L40" s="970"/>
      <c r="M40" s="970"/>
      <c r="N40" s="970"/>
      <c r="O40" s="970"/>
      <c r="P40" s="970"/>
      <c r="Q40" s="970"/>
    </row>
    <row r="41" spans="2:17" ht="12.75" x14ac:dyDescent="0.2">
      <c r="B41" s="936" t="s">
        <v>825</v>
      </c>
      <c r="C41" s="970"/>
      <c r="D41" s="970"/>
      <c r="E41" s="970"/>
      <c r="F41" s="970"/>
      <c r="G41" s="970"/>
      <c r="H41" s="970"/>
      <c r="I41" s="970"/>
      <c r="J41" s="970"/>
      <c r="K41" s="970"/>
      <c r="L41" s="970"/>
      <c r="M41" s="970"/>
      <c r="N41" s="970"/>
      <c r="O41" s="970"/>
      <c r="P41" s="970"/>
      <c r="Q41" s="970"/>
    </row>
  </sheetData>
  <mergeCells count="16">
    <mergeCell ref="B1:Q1"/>
    <mergeCell ref="B2:Q2"/>
    <mergeCell ref="B38:Q38"/>
    <mergeCell ref="B40:Q40"/>
    <mergeCell ref="B41:Q41"/>
    <mergeCell ref="C3:N3"/>
    <mergeCell ref="O3:Z3"/>
    <mergeCell ref="B32:Q32"/>
    <mergeCell ref="B33:Q33"/>
    <mergeCell ref="B35:Q35"/>
    <mergeCell ref="B36:Q36"/>
    <mergeCell ref="AA3:AL3"/>
    <mergeCell ref="AM3:AX3"/>
    <mergeCell ref="AY3:BJ3"/>
    <mergeCell ref="BK3:BV3"/>
    <mergeCell ref="B37:Q37"/>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Hess, Timothy</cp:lastModifiedBy>
  <cp:lastPrinted>2023-03-01T21:02:34Z</cp:lastPrinted>
  <dcterms:created xsi:type="dcterms:W3CDTF">2006-10-10T12:45:59Z</dcterms:created>
  <dcterms:modified xsi:type="dcterms:W3CDTF">2026-02-09T17:59:24Z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ies>
</file>