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A:\Apr26\"/>
    </mc:Choice>
  </mc:AlternateContent>
  <xr:revisionPtr revIDLastSave="0" documentId="13_ncr:1_{A398A2AB-B543-46C9-BC74-1386555671C2}" xr6:coauthVersionLast="47" xr6:coauthVersionMax="47" xr10:uidLastSave="{00000000-0000-0000-0000-000000000000}"/>
  <bookViews>
    <workbookView xWindow="-120" yWindow="-120" windowWidth="29040" windowHeight="15720"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9"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E13" i="33"/>
  <c r="F11" i="33"/>
  <c r="Q11" i="33" l="1"/>
  <c r="P13" i="33"/>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<sst xmlns="http://schemas.openxmlformats.org/spreadsheetml/2006/main" count="5127" uniqueCount="1613">
  <si>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</si>
  <si>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</si>
  <si>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</si>
  <si>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</si>
  <si>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</si>
  <si>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</si>
  <si>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</si>
  <si>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</si>
  <si>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</si>
  <si>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</si>
  <si>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</si>
  <si>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</si>
  <si>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</si>
  <si>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</si>
  <si>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</si>
  <si>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</si>
  <si>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</si>
  <si>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</si>
  <si>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</si>
  <si>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</si>
  <si>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</si>
  <si>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</si>
  <si>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</si>
  <si>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</si>
  <si>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</si>
  <si>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</si>
  <si>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</si>
  <si>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</si>
  <si>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</si>
  <si>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</si>
  <si>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</si>
  <si>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</si>
  <si>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</si>
  <si>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</si>
  <si>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</si>
  <si>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</si>
  <si>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</si>
  <si>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</si>
  <si>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</si>
  <si>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</si>
  <si>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</si>
  <si>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</si>
  <si>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</si>
  <si>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</si>
  <si>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</si>
  <si>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</si>
  <si>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</si>
  <si>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</si>
  <si>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</si>
  <si>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</si>
  <si>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</si>
  <si>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</si>
  <si>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</si>
  <si>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</si>
  <si>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</si>
  <si>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</si>
  <si>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</si>
  <si>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</si>
  <si>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</si>
  <si>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</si>
  <si>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</si>
  <si>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</si>
  <si>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</si>
  <si>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</si>
  <si>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</si>
  <si>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</si>
  <si>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</si>
  <si>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</si>
  <si>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</si>
  <si>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</si>
  <si>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</si>
  <si>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</si>
  <si>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</si>
  <si>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</si>
  <si>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</si>
  <si>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</si>
  <si>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</si>
  <si>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</si>
  <si>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</si>
  <si>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</si>
  <si>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</si>
  <si>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</si>
  <si>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</si>
  <si>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</si>
  <si>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</si>
  <si>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</si>
  <si>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</si>
  <si>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</si>
  <si>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</si>
  <si>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</si>
  <si>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</si>
  <si>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</si>
  <si>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</si>
  <si>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</si>
  <si>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</si>
  <si>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</si>
  <si>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</si>
  <si>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</si>
  <si>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</si>
  <si>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</si>
  <si>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</si>
  <si>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</si>
  <si>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</si>
  <si>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</si>
  <si>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</si>
  <si>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</si>
  <si>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</si>
  <si>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</si>
  <si>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</si>
  <si>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</si>
  <si>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</si>
  <si>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</si>
  <si>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</si>
  <si>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</si>
  <si>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</si>
  <si>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</si>
  <si>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</si>
  <si>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</si>
  <si>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</si>
  <si>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</si>
  <si>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</si>
  <si>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</si>
  <si>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</si>
  <si>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</si>
  <si>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</si>
  <si>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</si>
  <si>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</si>
  <si>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</si>
  <si>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</si>
  <si>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</si>
  <si>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</si>
  <si>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</si>
  <si>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</si>
  <si>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</si>
  <si>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</si>
  <si>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</si>
  <si>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</si>
  <si>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</si>
  <si>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</si>
  <si>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</si>
  <si>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</si>
  <si>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</si>
  <si>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</si>
  <si>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</si>
  <si>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</si>
  <si>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</si>
  <si>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</si>
  <si>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</si>
  <si>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</si>
  <si>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</si>
  <si>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</si>
  <si>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</si>
  <si>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</si>
  <si>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</si>
  <si>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</si>
  <si>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</si>
  <si>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</si>
  <si>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</si>
  <si>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</si>
  <si>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</si>
  <si>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</si>
  <si>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</si>
  <si>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</si>
  <si>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</si>
  <si>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</si>
  <si>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</si>
  <si>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</si>
  <si>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</si>
  <si>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</si>
  <si>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</si>
  <si>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</si>
  <si>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</si>
  <si>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</si>
  <si>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</si>
  <si>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</si>
  <si>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</si>
  <si>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</si>
  <si>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</si>
  <si>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</si>
  <si>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</si>
  <si>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</si>
  <si>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</si>
  <si>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</si>
  <si>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</si>
  <si>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</si>
  <si>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</si>
  <si>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</si>
  <si>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</si>
  <si>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</si>
  <si>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</si>
  <si>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</si>
  <si>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</si>
  <si>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</si>
  <si>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</si>
  <si>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</si>
  <si>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</si>
  <si>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</si>
  <si>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</si>
  <si>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</si>
  <si>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</si>
  <si>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</si>
  <si>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</si>
  <si>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</si>
  <si>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</si>
  <si>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</si>
  <si>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</si>
  <si>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</si>
  <si>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</si>
  <si>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</si>
  <si>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</si>
  <si>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</si>
  <si>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</si>
  <si>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</si>
  <si>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</si>
  <si>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</si>
  <si>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</si>
  <si>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</si>
  <si>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</si>
  <si>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</si>
  <si>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</si>
  <si>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</si>
  <si>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</si>
  <si>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</si>
  <si>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</si>
  <si>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</si>
  <si>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</si>
  <si>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</si>
  <si>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</si>
  <si>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</si>
  <si>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</si>
  <si>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</si>
  <si>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</si>
  <si>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</si>
  <si>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</si>
  <si>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</si>
  <si>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</si>
  <si>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</si>
  <si>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</si>
  <si>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</si>
  <si>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</si>
  <si>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</si>
  <si>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</si>
  <si>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</si>
  <si>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</si>
  <si>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</si>
  <si>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</si>
  <si>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</si>
  <si>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</si>
  <si>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</si>
  <si>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</si>
  <si>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</si>
  <si>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</si>
  <si>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</si>
  <si>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</si>
  <si>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</si>
  <si>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</si>
  <si>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</si>
  <si>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</si>
  <si>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</si>
  <si>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</si>
  <si>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</si>
  <si>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</si>
  <si>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</si>
  <si>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</si>
  <si>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</si>
  <si>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</si>
  <si>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</si>
  <si>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</si>
  <si>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</si>
  <si>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</si>
  <si>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</si>
  <si>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</si>
  <si>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</si>
  <si>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</si>
  <si>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</si>
  <si>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</si>
  <si>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</si>
  <si>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</si>
  <si>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</si>
  <si>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</si>
  <si>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</si>
  <si>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</si>
  <si>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</si>
  <si>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</si>
  <si>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</si>
  <si>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</si>
  <si>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</si>
  <si>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</si>
  <si>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</si>
  <si>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</si>
  <si>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</si>
  <si>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</si>
  <si>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</si>
  <si>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</si>
  <si>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</si>
  <si>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</si>
  <si>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</si>
  <si>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</si>
  <si>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</si>
  <si>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</si>
  <si>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</si>
  <si>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</si>
  <si>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</si>
  <si>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</si>
  <si>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</si>
  <si>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</si>
  <si>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</si>
  <si>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</si>
  <si>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</si>
  <si>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</si>
  <si>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</si>
  <si>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</si>
  <si>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</si>
  <si>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</si>
  <si>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</si>
  <si>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</si>
  <si>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</si>
  <si>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</si>
  <si>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</si>
  <si>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</si>
  <si>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</si>
  <si>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</si>
  <si>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</si>
  <si>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</si>
  <si>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</si>
  <si>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</si>
  <si>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</si>
  <si>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</si>
  <si>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</si>
  <si>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</si>
  <si>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</si>
  <si>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</si>
  <si>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</si>
  <si>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</si>
  <si>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</si>
  <si>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</si>
  <si>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</si>
  <si>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</si>
  <si>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</si>
  <si>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</si>
  <si>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</si>
  <si>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</si>
  <si>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</si>
  <si>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</si>
  <si>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</si>
  <si>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</si>
  <si>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</si>
  <si>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</si>
  <si>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</si>
  <si>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</si>
  <si>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</si>
  <si>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</si>
  <si>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</si>
  <si>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</si>
  <si>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</si>
  <si>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</si>
  <si>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</si>
  <si>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</si>
  <si>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</si>
  <si>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</si>
  <si>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</si>
  <si>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</si>
  <si>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</si>
  <si>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</si>
  <si>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</si>
  <si>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</si>
  <si>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</si>
  <si>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</si>
  <si>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</si>
  <si>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</si>
  <si>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</si>
  <si>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</si>
  <si>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</si>
  <si>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</si>
  <si>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</si>
  <si>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</si>
  <si>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</si>
  <si>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</si>
  <si>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</si>
  <si>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</si>
  <si>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</si>
  <si>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</si>
  <si>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</si>
  <si>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</si>
  <si>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</si>
  <si>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</si>
  <si>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</si>
  <si>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</si>
  <si>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</si>
  <si>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</si>
  <si>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</si>
  <si>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</si>
  <si>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</si>
  <si>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</si>
  <si>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</si>
  <si>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</si>
  <si>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</si>
  <si>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</si>
  <si>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</si>
  <si>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</si>
  <si>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</si>
  <si>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</si>
  <si>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</si>
  <si>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</si>
  <si>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</si>
  <si>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</si>
  <si>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</si>
  <si>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</si>
  <si>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</si>
  <si>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</si>
  <si>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</si>
  <si>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</si>
  <si>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</si>
  <si>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</si>
  <si>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</si>
  <si>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</si>
  <si>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</si>
  <si>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</si>
  <si>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</si>
  <si>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</si>
  <si>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</si>
  <si>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</si>
  <si>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</si>
  <si>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</si>
  <si>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</si>
  <si>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</si>
  <si>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</si>
  <si>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</si>
  <si>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</si>
  <si>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</si>
  <si>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</si>
  <si>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</si>
  <si>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</si>
  <si>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</si>
  <si>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</si>
  <si>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</si>
  <si>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</si>
  <si>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</si>
  <si>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</si>
  <si>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</si>
  <si>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</si>
  <si>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</si>
  <si>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</si>
  <si>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</si>
  <si>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</si>
  <si>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</si>
  <si>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</si>
  <si>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</si>
  <si>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</si>
  <si>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</si>
  <si>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</si>
  <si>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</si>
  <si>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</si>
  <si>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</si>
  <si>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</si>
  <si>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</si>
  <si>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</si>
  <si>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</si>
  <si>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</si>
  <si>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</si>
  <si>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</si>
  <si>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</si>
  <si>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</si>
  <si>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</si>
  <si>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</si>
  <si>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</si>
  <si>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</si>
  <si>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</si>
  <si>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</si>
  <si>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</si>
  <si>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</si>
  <si>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</si>
  <si>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</si>
  <si>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</si>
  <si>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</si>
  <si>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</si>
  <si>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</si>
  <si>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</si>
  <si>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</si>
  <si>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</si>
  <si>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</si>
  <si>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</si>
  <si>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</si>
  <si>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</si>
  <si>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</si>
  <si>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</si>
  <si>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</si>
  <si>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</si>
  <si>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</si>
  <si>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</si>
  <si>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</si>
  <si>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</si>
  <si>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</si>
  <si>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</si>
  <si>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</si>
  <si>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</si>
  <si>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</si>
  <si>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</si>
  <si>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</si>
  <si>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</si>
  <si>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</si>
  <si>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</si>
  <si>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</si>
  <si>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</si>
  <si>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</si>
  <si>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</si>
  <si>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</si>
  <si>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</si>
  <si>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</si>
  <si>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</si>
  <si>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</si>
  <si>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</si>
  <si>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</si>
  <si>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</si>
  <si>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</si>
  <si>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</si>
  <si>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</si>
  <si>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</si>
  <si>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</si>
  <si>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</si>
  <si>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</si>
  <si>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</si>
  <si>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</si>
  <si>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</si>
  <si>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</si>
  <si>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</si>
  <si>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</si>
  <si>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</si>
  <si>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</si>
  <si>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</si>
  <si>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</si>
  <si>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</si>
  <si>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</si>
  <si>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</si>
  <si>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</si>
  <si>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</si>
  <si>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</si>
  <si>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</si>
  <si>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</si>
  <si>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</si>
  <si>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</si>
  <si>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</si>
  <si>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</si>
  <si>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</si>
  <si>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</si>
  <si>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</si>
  <si>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</si>
  <si>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</si>
  <si>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</si>
  <si>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</si>
  <si>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</si>
  <si>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</si>
  <si>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</si>
  <si>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</si>
  <si>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</si>
  <si>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</si>
  <si>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</si>
  <si>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</si>
  <si>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</si>
  <si>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</si>
  <si>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</si>
  <si>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</si>
  <si>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</si>
  <si>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</si>
  <si>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</si>
  <si>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</si>
  <si>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</si>
  <si>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</si>
  <si>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</si>
  <si>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</si>
  <si>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</si>
  <si>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</si>
  <si>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</si>
  <si>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</si>
  <si>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</si>
  <si>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</si>
  <si>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</si>
  <si>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</si>
  <si>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</si>
  <si>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</si>
  <si>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</si>
  <si>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</si>
  <si>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</si>
  <si>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</si>
  <si>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</si>
  <si>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</si>
  <si>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</si>
  <si>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</si>
  <si>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</si>
  <si>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</si>
  <si>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</si>
  <si>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</si>
  <si>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</si>
  <si>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</si>
  <si>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</si>
  <si>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</si>
  <si>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</si>
  <si>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</si>
  <si>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</si>
  <si>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</si>
  <si>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</si>
  <si>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</si>
  <si>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</si>
  <si>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</si>
  <si>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</si>
  <si>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</si>
  <si>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</si>
  <si>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</si>
  <si>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</si>
  <si>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</si>
  <si>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</si>
  <si>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</si>
  <si>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</si>
  <si>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</si>
  <si>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</si>
  <si>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</si>
  <si>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</si>
  <si>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</si>
  <si>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</si>
  <si>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</si>
  <si>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</si>
  <si>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</si>
  <si>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</si>
  <si>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</si>
  <si>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</si>
  <si>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</si>
  <si>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</si>
  <si>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</si>
  <si>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</si>
  <si>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</si>
  <si>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</si>
  <si>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</si>
  <si>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</si>
  <si>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</si>
  <si>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</si>
  <si>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</si>
  <si>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</si>
  <si>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</si>
  <si>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</si>
  <si>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</si>
  <si>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</si>
  <si>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</si>
  <si>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</si>
  <si>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</si>
  <si>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</si>
  <si>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</si>
  <si>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</si>
  <si>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</si>
  <si>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</si>
  <si>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</si>
  <si>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</si>
  <si>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</si>
  <si>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</si>
  <si>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</si>
  <si>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</si>
  <si>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</si>
  <si>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</si>
  <si>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</si>
  <si>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</si>
  <si>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</si>
  <si>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</si>
  <si>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</si>
  <si>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</si>
  <si>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</si>
  <si>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</si>
  <si>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</si>
  <si>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</si>
  <si>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</si>
  <si>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</si>
  <si>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</si>
  <si>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</si>
  <si>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</si>
  <si>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</si>
  <si>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</si>
  <si>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</si>
  <si>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</si>
  <si>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</si>
  <si>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</si>
  <si>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</si>
  <si>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</si>
  <si>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</si>
  <si>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</si>
  <si>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</si>
  <si>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</si>
  <si>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</si>
  <si>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</si>
  <si>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</si>
  <si>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</si>
  <si>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</si>
  <si>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</si>
  <si>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</si>
  <si>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</si>
  <si>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</si>
  <si>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</si>
  <si>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</si>
  <si>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</si>
  <si>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</si>
  <si>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</si>
  <si>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</si>
  <si>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</si>
  <si>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</si>
  <si>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</si>
  <si>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</si>
  <si>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</si>
  <si>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</si>
  <si>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</si>
  <si>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</si>
  <si>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</si>
  <si>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</si>
  <si>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</si>
  <si>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</si>
  <si>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</si>
  <si>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</si>
  <si>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</si>
  <si>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</si>
  <si>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</si>
  <si>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</si>
  <si>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</si>
  <si>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</si>
  <si>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</si>
  <si>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</si>
  <si>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</si>
  <si>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</si>
  <si>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</si>
  <si>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</si>
  <si>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</si>
  <si>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</si>
  <si>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</si>
  <si>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</si>
  <si>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</si>
  <si>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</si>
  <si>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</si>
  <si>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</si>
  <si>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</si>
  <si>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</si>
  <si>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</si>
  <si>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</si>
  <si>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</si>
  <si>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</si>
  <si>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</si>
  <si>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</si>
  <si>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</si>
  <si>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</si>
  <si>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</si>
  <si>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</si>
  <si>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</si>
  <si>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</si>
  <si>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</si>
  <si>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</si>
  <si>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</si>
  <si>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</si>
  <si>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</si>
  <si>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</si>
  <si>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</si>
  <si>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</si>
  <si>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</si>
  <si>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</si>
  <si>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</si>
  <si>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</si>
  <si>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</si>
  <si>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</si>
  <si>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</si>
  <si>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</si>
  <si>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</si>
  <si>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</si>
  <si>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</si>
  <si>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</si>
  <si>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</si>
  <si>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</si>
  <si>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</si>
  <si>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</si>
  <si>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</si>
  <si>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</si>
  <si>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</si>
  <si>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</si>
  <si>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</si>
  <si>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</si>
  <si>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</si>
  <si>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</si>
  <si>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</si>
  <si>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</si>
  <si>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</si>
  <si>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</si>
  <si>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</si>
  <si>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</si>
  <si>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</si>
  <si>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</si>
  <si>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</si>
  <si>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</si>
  <si>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</si>
  <si>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</si>
  <si>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</si>
  <si>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</si>
  <si>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</si>
  <si>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</si>
  <si>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</si>
  <si>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</si>
  <si>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</si>
  <si>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</si>
  <si>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</si>
  <si>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</si>
  <si>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</si>
  <si>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</si>
  <si>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</si>
  <si>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</si>
  <si>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</si>
  <si>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</si>
  <si>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</si>
  <si>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</si>
  <si>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</si>
  <si>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</si>
  <si>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</si>
  <si>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</si>
  <si>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</si>
  <si>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</si>
  <si>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</si>
  <si>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</si>
  <si>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</si>
  <si>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</si>
  <si>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</si>
  <si>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</si>
  <si>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</si>
  <si>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</si>
  <si>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</si>
  <si>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</si>
  <si>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</si>
  <si>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</si>
  <si>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</si>
  <si>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</si>
  <si>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</si>
  <si>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</si>
  <si>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</si>
  <si>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</si>
  <si>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</si>
  <si>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</si>
  <si>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</si>
  <si>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</si>
  <si>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</si>
  <si>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</si>
  <si>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</si>
  <si>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</si>
  <si>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</si>
  <si>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</si>
  <si>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</si>
  <si>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</si>
  <si>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</si>
  <si>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</si>
  <si>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</si>
  <si>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</si>
  <si>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</si>
  <si>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</si>
  <si>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</si>
  <si>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</si>
  <si>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</si>
  <si>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</si>
  <si>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</si>
  <si>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</si>
  <si>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</si>
  <si>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</si>
  <si>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</si>
  <si>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</si>
  <si>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</si>
  <si>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</si>
  <si>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</si>
  <si>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</si>
  <si>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</si>
  <si>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</si>
  <si>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</si>
  <si>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</si>
  <si>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</si>
  <si>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</si>
  <si>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</si>
  <si>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</si>
  <si>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</si>
  <si>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</si>
  <si>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</si>
  <si>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</si>
  <si>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</si>
  <si>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</si>
  <si>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</si>
  <si>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</si>
  <si>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</si>
  <si>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</si>
  <si>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</si>
  <si>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</si>
  <si>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</si>
  <si>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</si>
  <si>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</si>
  <si>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</si>
  <si>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</si>
  <si>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</si>
  <si>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</si>
  <si>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</si>
  <si>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</si>
  <si>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</si>
  <si>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</si>
  <si>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</si>
  <si>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</si>
  <si>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</si>
  <si>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</si>
  <si>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</si>
  <si>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</si>
  <si>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</si>
  <si>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</si>
  <si>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</si>
  <si>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</si>
  <si>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</si>
  <si>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</si>
  <si>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</si>
  <si>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</si>
  <si>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</si>
  <si>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</si>
  <si>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</si>
  <si>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</si>
  <si>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</si>
  <si>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</si>
  <si>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</si>
  <si>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</si>
  <si>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</si>
  <si>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</si>
  <si>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</si>
  <si>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</si>
  <si>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</si>
  <si>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</si>
  <si>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</si>
  <si>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</si>
  <si>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</si>
  <si>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</si>
  <si>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</si>
  <si>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</si>
  <si>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</si>
  <si>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</si>
  <si>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</si>
  <si>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</si>
  <si>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</si>
  <si>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</si>
  <si>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</si>
  <si>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</si>
  <si>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</si>
  <si>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</si>
  <si>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</si>
  <si>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</si>
  <si>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</si>
  <si>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</si>
  <si>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</si>
  <si>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</si>
  <si>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</si>
  <si>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</si>
  <si>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</si>
  <si>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</si>
  <si>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</si>
  <si>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</si>
  <si>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</si>
  <si>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</si>
  <si>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</si>
  <si>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</si>
  <si>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</si>
  <si>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</si>
  <si>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</si>
  <si>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</si>
  <si>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</si>
  <si>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</si>
  <si>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</si>
  <si>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</si>
  <si>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</si>
  <si>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</si>
  <si>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</si>
  <si>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</si>
  <si>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</si>
  <si>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</si>
  <si>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</si>
  <si>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</si>
  <si>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</si>
  <si>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</si>
  <si>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</si>
  <si>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</si>
  <si>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</si>
  <si>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</si>
  <si>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</si>
  <si>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</si>
  <si>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</si>
  <si>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</si>
  <si>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</si>
  <si>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</si>
  <si>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</si>
  <si>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</si>
  <si>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</si>
  <si>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</si>
  <si>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</si>
  <si>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</si>
  <si>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</si>
  <si>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</si>
  <si>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</si>
  <si>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</si>
  <si>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</si>
  <si>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</si>
  <si>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</si>
  <si>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</si>
  <si>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</si>
  <si>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</si>
  <si>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</si>
  <si>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</si>
  <si>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</si>
  <si>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</si>
  <si>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</si>
  <si>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</si>
  <si>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</si>
  <si>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</si>
  <si>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</si>
  <si>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</si>
  <si>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</si>
  <si>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</si>
  <si>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</si>
  <si>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</si>
  <si>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</si>
  <si>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</si>
  <si>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</si>
  <si>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</si>
  <si>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</si>
  <si>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</si>
  <si>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</si>
  <si>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</si>
  <si>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</si>
  <si>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</si>
  <si>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</si>
  <si>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</si>
  <si>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</si>
  <si>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</si>
  <si>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</si>
  <si>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</si>
  <si>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</si>
  <si>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</si>
  <si>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</si>
  <si>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</si>
  <si>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</si>
  <si>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</si>
  <si>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</si>
  <si>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</si>
  <si>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</si>
  <si>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</si>
  <si>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</si>
  <si>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</si>
  <si>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</si>
  <si>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</si>
  <si>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</si>
  <si>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</si>
  <si>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</si>
  <si>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</si>
  <si>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</si>
  <si>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</si>
  <si>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</si>
  <si>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</si>
  <si>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</si>
  <si>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</si>
  <si>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</si>
  <si>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</si>
  <si>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</si>
  <si>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</si>
  <si>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</si>
  <si>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</si>
  <si>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</si>
  <si>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</si>
  <si>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</si>
  <si>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</si>
  <si>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</si>
  <si>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</si>
  <si>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</si>
  <si>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</si>
  <si>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</si>
  <si>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</si>
  <si>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</si>
  <si>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</si>
  <si>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</si>
  <si>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</si>
  <si>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</si>
  <si>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</si>
  <si>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</si>
  <si>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</si>
  <si>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</si>
  <si>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</si>
  <si>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</si>
  <si>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</si>
  <si>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</si>
  <si>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</si>
  <si>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</si>
  <si>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</si>
  <si>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</si>
  <si>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</si>
  <si>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</si>
  <si>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</si>
  <si>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</si>
  <si>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</si>
  <si>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</si>
  <si>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</si>
  <si>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</si>
  <si>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</si>
  <si>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</si>
  <si>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</si>
  <si>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</si>
  <si>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</si>
  <si>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</si>
  <si>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</si>
  <si>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</si>
  <si>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</si>
  <si>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</si>
  <si>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</si>
  <si>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</si>
  <si>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</si>
  <si>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</si>
  <si>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</si>
  <si>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</si>
  <si>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</si>
  <si>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</si>
  <si>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</si>
  <si>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</si>
  <si>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</si>
  <si>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</si>
  <si>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</si>
  <si>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</si>
  <si>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</si>
  <si>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</si>
  <si>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</si>
  <si>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</si>
  <si>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</si>
  <si>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</si>
  <si>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</si>
  <si>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</si>
  <si>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</si>
  <si>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</si>
  <si>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</si>
  <si>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</si>
  <si>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</si>
  <si>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</si>
  <si>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</si>
  <si>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</si>
  <si>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</si>
  <si>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</si>
  <si>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</si>
  <si>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</si>
  <si>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</si>
  <si>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</si>
  <si>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</si>
  <si>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</si>
  <si>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</si>
  <si>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</si>
  <si>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</si>
  <si>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</si>
  <si>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</si>
  <si>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</si>
  <si>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</si>
  <si>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</si>
  <si>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</si>
  <si>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</si>
  <si>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</si>
  <si>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</si>
  <si>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</si>
  <si>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</si>
  <si>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</si>
  <si>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</si>
  <si>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</si>
  <si>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</si>
  <si>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</si>
  <si>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</si>
  <si>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</si>
  <si>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</si>
  <si>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</si>
  <si>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</si>
  <si>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</si>
  <si>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</si>
  <si>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</si>
  <si>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</si>
  <si>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</si>
  <si>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</si>
  <si>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</si>
  <si>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</si>
  <si>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</si>
  <si>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</si>
  <si>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</si>
  <si>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</si>
  <si>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</si>
  <si>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</si>
  <si>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</si>
  <si>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</si>
  <si>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</si>
  <si>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</si>
  <si>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</si>
  <si>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</si>
  <si>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</si>
  <si>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</si>
  <si>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</si>
  <si>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</si>
  <si>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</si>
  <si>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</si>
  <si>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</si>
  <si>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</si>
  <si>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</si>
  <si>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</si>
  <si>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</si>
  <si>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</si>
  <si>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</si>
  <si>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</si>
  <si>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</si>
  <si>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</si>
  <si>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</si>
  <si>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</si>
  <si>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</si>
  <si>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</si>
  <si>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</si>
  <si>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</si>
  <si>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</si>
  <si>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</si>
  <si>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</si>
  <si>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</si>
  <si>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</si>
  <si>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</si>
  <si>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</si>
  <si>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</si>
  <si>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</si>
  <si>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</si>
  <si>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</si>
  <si>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</si>
  <si>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</si>
  <si>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</si>
  <si>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</si>
  <si>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</si>
  <si>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</si>
  <si>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</si>
  <si>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</si>
  <si>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</si>
  <si>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</si>
  <si>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</si>
  <si>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</si>
  <si>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</si>
  <si>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</si>
  <si>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</si>
  <si>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</si>
  <si>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</si>
  <si>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</si>
  <si>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</si>
  <si>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</si>
  <si>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</si>
  <si>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</si>
  <si>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</si>
  <si>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</si>
  <si>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</si>
  <si>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</si>
  <si>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</si>
  <si>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</si>
  <si>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</si>
  <si>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</si>
  <si>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</si>
  <si>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</si>
  <si>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</si>
  <si>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</si>
  <si>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</si>
  <si>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</si>
  <si>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</si>
  <si>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</si>
  <si>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</si>
  <si>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</si>
  <si>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</si>
  <si>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</si>
  <si>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</si>
  <si>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</si>
  <si>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</si>
  <si>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</si>
  <si>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</si>
  <si>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</si>
  <si>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</si>
  <si>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</si>
  <si>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</si>
  <si>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</si>
  <si>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</si>
  <si>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</si>
  <si>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</si>
  <si>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</si>
  <si>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</si>
  <si>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</si>
  <si>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</si>
  <si>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</si>
  <si>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</si>
  <si>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</si>
  <si>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</si>
  <si>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</si>
  <si>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</si>
  <si>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</si>
  <si>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</si>
  <si>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</si>
  <si>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</si>
  <si>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</si>
  <si>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</si>
  <si>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</si>
  <si>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</si>
  <si>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</si>
  <si>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</si>
  <si>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</si>
  <si>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</si>
  <si>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</si>
  <si>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</si>
  <si>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</si>
  <si>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</si>
  <si>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</si>
  <si>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</si>
  <si>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</si>
  <si>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</si>
  <si>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</si>
  <si>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</si>
  <si>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</si>
  <si>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</si>
  <si>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</si>
  <si>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</si>
  <si>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</si>
  <si>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</si>
  <si>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</si>
  <si>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</si>
  <si>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</si>
  <si>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</si>
  <si>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</si>
  <si>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</si>
  <si>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</si>
  <si>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</si>
  <si>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</si>
  <si>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</si>
  <si>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</si>
  <si>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</si>
  <si>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</si>
  <si>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</si>
  <si>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</si>
  <si>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</si>
  <si>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</si>
  <si>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</si>
  <si>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</si>
  <si>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</si>
  <si>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</si>
  <si>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</si>
  <si>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</si>
  <si>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</si>
  <si>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</si>
  <si>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</si>
  <si>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</si>
  <si>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</si>
  <si>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</si>
  <si>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</si>
  <si>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</si>
  <si>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</si>
  <si>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</si>
  <si>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</si>
  <si>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</si>
  <si>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</si>
  <si>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</si>
  <si>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</si>
  <si>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</si>
  <si>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</si>
  <si>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</si>
  <si>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</si>
  <si>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</si>
  <si>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</si>
  <si>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</si>
  <si>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</si>
  <si>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</si>
  <si>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</si>
  <si>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</si>
  <si>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</si>
  <si>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</si>
  <si>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</si>
  <si>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</si>
  <si>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</si>
  <si>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</si>
  <si>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</si>
  <si>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</si>
  <si>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</si>
  <si>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</si>
  <si>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</si>
  <si>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</si>
  <si>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</si>
  <si>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</si>
  <si>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</si>
  <si>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</si>
  <si>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</si>
  <si>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</si>
  <si>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</si>
  <si>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</si>
  <si>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</si>
  <si>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</si>
  <si>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</si>
  <si>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</si>
  <si>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</si>
  <si>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</si>
  <si>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</si>
  <si>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</si>
  <si>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</si>
  <si>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</si>
  <si>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</si>
  <si>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</si>
  <si>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</si>
  <si>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</si>
  <si>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</si>
  <si>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</si>
  <si>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</si>
  <si>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</si>
  <si>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</si>
  <si>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</si>
  <si>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</si>
  <si>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</si>
  <si>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</si>
  <si>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</si>
  <si>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</si>
  <si>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</si>
  <si>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</si>
  <si>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</si>
  <si>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</si>
  <si>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</si>
  <si>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</si>
  <si>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</si>
  <si>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</si>
  <si>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</si>
  <si>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</si>
  <si>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</si>
  <si>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</si>
  <si>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</si>
  <si>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</si>
  <si>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</si>
  <si>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</si>
  <si>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</si>
  <si>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</si>
  <si>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</si>
  <si>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</si>
  <si>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</si>
  <si>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</si>
  <si>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</si>
  <si>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</si>
  <si>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</si>
  <si>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</si>
  <si>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</si>
  <si>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</si>
  <si>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</si>
  <si>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</si>
  <si>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</si>
  <si>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</si>
  <si>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</si>
  <si>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</si>
  <si>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</si>
  <si>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</si>
  <si>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</si>
  <si>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</si>
  <si>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</si>
  <si>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</si>
  <si>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</si>
  <si>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</si>
  <si>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</si>
  <si>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</si>
  <si>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</si>
  <si>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</si>
  <si>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</si>
  <si>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</si>
  <si>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</si>
  <si>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</si>
  <si>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</si>
  <si>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</si>
  <si>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</si>
  <si>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</si>
  <si>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</si>
  <si>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</si>
  <si>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</si>
  <si>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</si>
  <si>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</si>
  <si>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</si>
  <si>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</si>
  <si>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</si>
  <si>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</si>
  <si>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</si>
  <si>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</si>
  <si>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</si>
  <si>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</si>
  <si>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</si>
  <si>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</si>
  <si>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</si>
  <si>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</si>
  <si>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</si>
  <si>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</si>
  <si>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</si>
  <si>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</si>
  <si>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</si>
  <si>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</si>
  <si>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</si>
  <si>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</si>
  <si>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</si>
  <si>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</si>
  <si>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</si>
  <si>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</si>
  <si>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</si>
  <si>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</si>
  <si>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</si>
  <si>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</si>
  <si>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</si>
  <si>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</si>
  <si>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</si>
  <si>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</si>
  <si>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</si>
  <si>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</si>
  <si>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</si>
  <si>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</si>
  <si>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</si>
  <si>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</si>
  <si>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</si>
  <si>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</si>
  <si>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</si>
  <si>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</si>
  <si>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</si>
  <si>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</si>
  <si>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</si>
  <si>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</si>
  <si>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</si>
  <si>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</si>
  <si>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</si>
  <si>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</si>
  <si>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</si>
  <si>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</si>
  <si>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</si>
  <si>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</si>
  <si>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</si>
  <si>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</si>
  <si>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</si>
  <si>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</si>
  <si>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</si>
  <si>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</si>
  <si>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</si>
  <si>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</si>
  <si>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</si>
  <si>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</si>
  <si>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</si>
  <si>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</si>
  <si>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</si>
  <si>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</si>
  <si>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</si>
  <si>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</si>
  <si>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</si>
  <si>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</si>
  <si>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</si>
  <si>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</si>
  <si>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</si>
  <si>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</si>
  <si>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</si>
  <si>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</si>
  <si>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</si>
  <si>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</si>
  <si>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</si>
  <si>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</si>
  <si>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</si>
  <si>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</si>
  <si>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</si>
  <si>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</si>
  <si>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</si>
  <si>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</si>
  <si>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</si>
  <si>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</si>
  <si>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</si>
  <si>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</si>
  <si>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</si>
  <si>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</si>
  <si>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</si>
  <si>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</si>
  <si>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</si>
  <si>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</si>
  <si>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</si>
  <si>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</si>
  <si>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</si>
  <si>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</si>
  <si>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</si>
  <si>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</si>
  <si>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</si>
  <si>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</si>
  <si>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</si>
  <si>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</si>
  <si>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</si>
  <si>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</si>
  <si>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</si>
  <si>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</si>
  <si>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</si>
  <si>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</si>
  <si>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</si>
  <si>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</si>
  <si>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</si>
  <si>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</si>
  <si>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</si>
  <si>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</si>
  <si>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</si>
  <si>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</si>
  <si>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</si>
  <si>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</si>
  <si>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</si>
  <si>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</si>
  <si>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</si>
  <si>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</si>
  <si>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</si>
  <si>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</si>
  <si>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</si>
  <si>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</si>
  <si>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</si>
  <si>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</si>
  <si>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</si>
  <si>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</si>
  <si>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</si>
  <si>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</si>
  <si>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</si>
  <si>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</si>
  <si>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</si>
  <si>
    <t>April 2026</t>
  </si>
  <si>
    <t>SERC index, Into Southern</t>
  </si>
  <si>
    <t>FRCC index, Florida Reliability</t>
  </si>
  <si>
    <t>Northwest index, Mid-Columbia</t>
  </si>
  <si>
    <t>Southwest index, Palo Verde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</si>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</sst>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7">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43" fontId="4" fillId="6" borderId="0" xfId="30" applyFont="1" applyFill="1"/>
    <xf numFmtId="43" fontId="21" fillId="8" borderId="0" xfId="30" applyFont="1" applyFill="1" applyAlignment="1">
      <alignment horizontal="right"/>
    </xf>
    <xf numFmtId="43" fontId="21" fillId="8" borderId="0" xfId="30" applyFont="1" applyFill="1" applyBorder="1" applyAlignment="1">
      <alignment horizontal="right"/>
    </xf>
    <xf numFmtId="43" fontId="21" fillId="8" borderId="3" xfId="30" applyFont="1" applyFill="1" applyBorder="1" applyAlignment="1">
      <alignment horizontal="right"/>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0" borderId="13" xfId="18" quotePrefix="1"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sqref="A1:XFD1"/>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73" t="s">
        <v>1607</v>
      </c>
      <c r="E1" s="973"/>
      <c r="F1" s="973"/>
    </row>
    <row r="2" spans="1:74" x14ac:dyDescent="0.2">
      <c r="A2" s="310" t="s">
        <v>746</v>
      </c>
      <c r="D2" s="972">
        <v>46118</v>
      </c>
      <c r="E2" s="972"/>
      <c r="F2" s="972"/>
      <c r="G2" s="312" t="str">
        <f>"EIA completed modeling and analysis for this report on "&amp;TEXT(Dates!$D$2,"dddd, mmmm d, yyyy")&amp;"."</f>
        <v>EIA completed modeling and analysis for this report on Monday, April 6,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556</v>
      </c>
      <c r="D5" s="109">
        <f>+D3*100+1</f>
        <v>202201</v>
      </c>
    </row>
    <row r="7" spans="1:74" x14ac:dyDescent="0.2">
      <c r="A7" t="s">
        <v>558</v>
      </c>
      <c r="D7" s="109">
        <f>IF(MONTH(D1)&gt;1,100*YEAR(D1)+MONTH(D1)-1,100*(YEAR(D1)-1)+12)</f>
        <v>202603</v>
      </c>
    </row>
    <row r="9" spans="1:74" x14ac:dyDescent="0.2">
      <c r="A9" t="s">
        <v>808</v>
      </c>
      <c r="D9" s="971">
        <v>46118.588587962964</v>
      </c>
      <c r="E9" s="971"/>
    </row>
    <row r="10" spans="1:74" s="117" customFormat="1" x14ac:dyDescent="0.2">
      <c r="A10" s="117" t="s">
        <v>137</v>
      </c>
    </row>
    <row r="11" spans="1:74" s="7" customFormat="1" ht="11.25" x14ac:dyDescent="0.2">
      <c r="A11" s="20"/>
      <c r="B11" s="21" t="s">
        <v>441</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557</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AY14" sqref="AY14"/>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96" t="s">
        <v>478</v>
      </c>
      <c r="B1" s="1040" t="s">
        <v>888</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row>
    <row r="2" spans="1:74"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0"/>
      <c r="BA5" s="910"/>
      <c r="BB5" s="860"/>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3" t="s">
        <v>232</v>
      </c>
      <c r="B6" s="544" t="s">
        <v>1073</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13.789249</v>
      </c>
      <c r="AX6" s="102">
        <v>13.656181999999999</v>
      </c>
      <c r="AY6" s="102">
        <v>13.246397</v>
      </c>
      <c r="AZ6" s="911">
        <v>13.525573051</v>
      </c>
      <c r="BA6" s="911">
        <v>13.559440425</v>
      </c>
      <c r="BB6" s="559">
        <v>13.63801</v>
      </c>
      <c r="BC6" s="559">
        <v>13.59375</v>
      </c>
      <c r="BD6" s="559">
        <v>13.552809999999999</v>
      </c>
      <c r="BE6" s="559">
        <v>13.48582</v>
      </c>
      <c r="BF6" s="559">
        <v>13.455880000000001</v>
      </c>
      <c r="BG6" s="559">
        <v>13.334350000000001</v>
      </c>
      <c r="BH6" s="559">
        <v>13.44332</v>
      </c>
      <c r="BI6" s="559">
        <v>13.5992</v>
      </c>
      <c r="BJ6" s="559">
        <v>13.69051</v>
      </c>
      <c r="BK6" s="559">
        <v>13.74366</v>
      </c>
      <c r="BL6" s="559">
        <v>13.72133</v>
      </c>
      <c r="BM6" s="559">
        <v>13.87884</v>
      </c>
      <c r="BN6" s="559">
        <v>13.931089999999999</v>
      </c>
      <c r="BO6" s="559">
        <v>13.96515</v>
      </c>
      <c r="BP6" s="559">
        <v>13.98197</v>
      </c>
      <c r="BQ6" s="559">
        <v>13.9566</v>
      </c>
      <c r="BR6" s="559">
        <v>13.9848</v>
      </c>
      <c r="BS6" s="559">
        <v>13.896050000000001</v>
      </c>
      <c r="BT6" s="559">
        <v>13.99756</v>
      </c>
      <c r="BU6" s="559">
        <v>14.1144</v>
      </c>
      <c r="BV6" s="559">
        <v>14.15671</v>
      </c>
    </row>
    <row r="7" spans="1:74" ht="11.1" customHeight="1" x14ac:dyDescent="0.2">
      <c r="A7" s="269" t="s">
        <v>233</v>
      </c>
      <c r="B7" s="545" t="s">
        <v>1074</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0.42809599999999998</v>
      </c>
      <c r="AZ7" s="892">
        <v>0.41563403571000002</v>
      </c>
      <c r="BA7" s="892">
        <v>0.42037037037000002</v>
      </c>
      <c r="BB7" s="352">
        <v>0.46360778597000002</v>
      </c>
      <c r="BC7" s="352">
        <v>0.44875985151999997</v>
      </c>
      <c r="BD7" s="352">
        <v>0.45819974402000002</v>
      </c>
      <c r="BE7" s="352">
        <v>0.42256336783999998</v>
      </c>
      <c r="BF7" s="352">
        <v>0.45349858859999997</v>
      </c>
      <c r="BG7" s="352">
        <v>0.47233424314</v>
      </c>
      <c r="BH7" s="352">
        <v>0.51827321422999995</v>
      </c>
      <c r="BI7" s="352">
        <v>0.52567460829000001</v>
      </c>
      <c r="BJ7" s="352">
        <v>0.52273024478999996</v>
      </c>
      <c r="BK7" s="352">
        <v>0.51253257846</v>
      </c>
      <c r="BL7" s="352">
        <v>0.51030997209999995</v>
      </c>
      <c r="BM7" s="352">
        <v>0.51519157156999995</v>
      </c>
      <c r="BN7" s="352">
        <v>0.51224728184000001</v>
      </c>
      <c r="BO7" s="352">
        <v>0.49759291153000001</v>
      </c>
      <c r="BP7" s="352">
        <v>0.48667008833999997</v>
      </c>
      <c r="BQ7" s="352">
        <v>0.42887190405999998</v>
      </c>
      <c r="BR7" s="352">
        <v>0.46006579486999999</v>
      </c>
      <c r="BS7" s="352">
        <v>0.47425505096999998</v>
      </c>
      <c r="BT7" s="352">
        <v>0.51415145489000003</v>
      </c>
      <c r="BU7" s="352">
        <v>0.51896021307999995</v>
      </c>
      <c r="BV7" s="352">
        <v>0.52136995466000002</v>
      </c>
    </row>
    <row r="8" spans="1:74" ht="11.1" customHeight="1" x14ac:dyDescent="0.2">
      <c r="A8" s="269" t="s">
        <v>234</v>
      </c>
      <c r="B8" s="545" t="s">
        <v>1550</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1.9517040000000001</v>
      </c>
      <c r="AX8" s="341">
        <v>1.9942880000000001</v>
      </c>
      <c r="AY8" s="341">
        <v>2.018637</v>
      </c>
      <c r="AZ8" s="892">
        <v>2.0670455548</v>
      </c>
      <c r="BA8" s="892">
        <v>2.0629077823999999</v>
      </c>
      <c r="BB8" s="352">
        <v>2.0501635101</v>
      </c>
      <c r="BC8" s="352">
        <v>2.0370115658999999</v>
      </c>
      <c r="BD8" s="352">
        <v>2.0032125973000001</v>
      </c>
      <c r="BE8" s="352">
        <v>1.9883910883</v>
      </c>
      <c r="BF8" s="352">
        <v>1.9351229864999999</v>
      </c>
      <c r="BG8" s="352">
        <v>1.7780587161999999</v>
      </c>
      <c r="BH8" s="352">
        <v>1.8044783967</v>
      </c>
      <c r="BI8" s="352">
        <v>1.8975928038000001</v>
      </c>
      <c r="BJ8" s="352">
        <v>1.9225710457</v>
      </c>
      <c r="BK8" s="352">
        <v>1.9101129351999999</v>
      </c>
      <c r="BL8" s="352">
        <v>1.8977223885000001</v>
      </c>
      <c r="BM8" s="352">
        <v>1.8813247441000001</v>
      </c>
      <c r="BN8" s="352">
        <v>1.8657470458000001</v>
      </c>
      <c r="BO8" s="352">
        <v>1.8509353031</v>
      </c>
      <c r="BP8" s="352">
        <v>1.8239745952999999</v>
      </c>
      <c r="BQ8" s="352">
        <v>1.8058563504</v>
      </c>
      <c r="BR8" s="352">
        <v>1.7560862335</v>
      </c>
      <c r="BS8" s="352">
        <v>1.6126462025999999</v>
      </c>
      <c r="BT8" s="352">
        <v>1.6402150412000001</v>
      </c>
      <c r="BU8" s="352">
        <v>1.7256987921</v>
      </c>
      <c r="BV8" s="352">
        <v>1.743720846</v>
      </c>
    </row>
    <row r="9" spans="1:74" ht="11.1" customHeight="1" x14ac:dyDescent="0.2">
      <c r="A9" s="269" t="s">
        <v>235</v>
      </c>
      <c r="B9" s="545" t="s">
        <v>1544</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11.409046999999999</v>
      </c>
      <c r="AX9" s="341">
        <v>11.229119000000001</v>
      </c>
      <c r="AY9" s="341">
        <v>10.799664</v>
      </c>
      <c r="AZ9" s="892">
        <v>11.04289346</v>
      </c>
      <c r="BA9" s="892">
        <v>11.076162271999999</v>
      </c>
      <c r="BB9" s="352">
        <v>11.12424</v>
      </c>
      <c r="BC9" s="352">
        <v>11.10798</v>
      </c>
      <c r="BD9" s="352">
        <v>11.0914</v>
      </c>
      <c r="BE9" s="352">
        <v>11.074859999999999</v>
      </c>
      <c r="BF9" s="352">
        <v>11.067259999999999</v>
      </c>
      <c r="BG9" s="352">
        <v>11.08395</v>
      </c>
      <c r="BH9" s="352">
        <v>11.120570000000001</v>
      </c>
      <c r="BI9" s="352">
        <v>11.175929999999999</v>
      </c>
      <c r="BJ9" s="352">
        <v>11.24521</v>
      </c>
      <c r="BK9" s="352">
        <v>11.321009999999999</v>
      </c>
      <c r="BL9" s="352">
        <v>11.31329</v>
      </c>
      <c r="BM9" s="352">
        <v>11.48232</v>
      </c>
      <c r="BN9" s="352">
        <v>11.553089999999999</v>
      </c>
      <c r="BO9" s="352">
        <v>11.616619999999999</v>
      </c>
      <c r="BP9" s="352">
        <v>11.671329999999999</v>
      </c>
      <c r="BQ9" s="352">
        <v>11.721869999999999</v>
      </c>
      <c r="BR9" s="352">
        <v>11.768649999999999</v>
      </c>
      <c r="BS9" s="352">
        <v>11.809150000000001</v>
      </c>
      <c r="BT9" s="352">
        <v>11.84319</v>
      </c>
      <c r="BU9" s="352">
        <v>11.86974</v>
      </c>
      <c r="BV9" s="352">
        <v>11.89162</v>
      </c>
    </row>
    <row r="10" spans="1:74" ht="11.1" customHeight="1" x14ac:dyDescent="0.2">
      <c r="A10" s="269" t="s">
        <v>1075</v>
      </c>
      <c r="B10" s="546" t="s">
        <v>1076</v>
      </c>
      <c r="C10" s="341">
        <v>0.11737714387000001</v>
      </c>
      <c r="D10" s="341">
        <v>0.11869102570999999</v>
      </c>
      <c r="E10" s="341">
        <v>0.12231732258</v>
      </c>
      <c r="F10" s="341">
        <v>0.12988616767</v>
      </c>
      <c r="G10" s="341">
        <v>0.12780221871</v>
      </c>
      <c r="H10" s="341">
        <v>0.125049565</v>
      </c>
      <c r="I10" s="341">
        <v>0.12800618967999999</v>
      </c>
      <c r="J10" s="341">
        <v>0.12566145710000001</v>
      </c>
      <c r="K10" s="341">
        <v>0.12546438200000001</v>
      </c>
      <c r="L10" s="341">
        <v>0.13345742742</v>
      </c>
      <c r="M10" s="341">
        <v>0.13589083332999999</v>
      </c>
      <c r="N10" s="341">
        <v>0.13394776871</v>
      </c>
      <c r="O10" s="341">
        <v>0.13910228176</v>
      </c>
      <c r="P10" s="341">
        <v>0.14496605931000001</v>
      </c>
      <c r="Q10" s="341">
        <v>0.14242433201999999</v>
      </c>
      <c r="R10" s="341">
        <v>0.14348740092000001</v>
      </c>
      <c r="S10" s="341">
        <v>0.14468173877000001</v>
      </c>
      <c r="T10" s="341">
        <v>0.14646846762999999</v>
      </c>
      <c r="U10" s="341">
        <v>0.13694828411000001</v>
      </c>
      <c r="V10" s="341">
        <v>0.13795795819000001</v>
      </c>
      <c r="W10" s="341">
        <v>0.13511224400999999</v>
      </c>
      <c r="X10" s="341">
        <v>0.15564133672</v>
      </c>
      <c r="Y10" s="341">
        <v>0.15333428792000001</v>
      </c>
      <c r="Z10" s="341">
        <v>0.14645716003000001</v>
      </c>
      <c r="AA10" s="341">
        <v>0.13707925000000001</v>
      </c>
      <c r="AB10" s="341">
        <v>0.132977438</v>
      </c>
      <c r="AC10" s="341">
        <v>0.13092394500000001</v>
      </c>
      <c r="AD10" s="341">
        <v>0.14333174800000001</v>
      </c>
      <c r="AE10" s="341">
        <v>0.142212012</v>
      </c>
      <c r="AF10" s="341">
        <v>0.139460474</v>
      </c>
      <c r="AG10" s="341">
        <v>0.14931836300000001</v>
      </c>
      <c r="AH10" s="341">
        <v>0.147535632</v>
      </c>
      <c r="AI10" s="341">
        <v>0.14585625899999999</v>
      </c>
      <c r="AJ10" s="341">
        <v>0.16235443799999999</v>
      </c>
      <c r="AK10" s="341">
        <v>0.158456915</v>
      </c>
      <c r="AL10" s="341">
        <v>0.15620809099999999</v>
      </c>
      <c r="AM10" s="341">
        <v>0.16864294316</v>
      </c>
      <c r="AN10" s="341">
        <v>0.17764171437000001</v>
      </c>
      <c r="AO10" s="341">
        <v>0.18014818118000001</v>
      </c>
      <c r="AP10" s="341">
        <v>0.18595771118000001</v>
      </c>
      <c r="AQ10" s="341">
        <v>0.19453745411000001</v>
      </c>
      <c r="AR10" s="341">
        <v>0.18875038414</v>
      </c>
      <c r="AS10" s="341">
        <v>0.20254537694999999</v>
      </c>
      <c r="AT10" s="341">
        <v>0.20624091521999999</v>
      </c>
      <c r="AU10" s="341">
        <v>0.20076751342999999</v>
      </c>
      <c r="AV10" s="341">
        <v>0.2024273241</v>
      </c>
      <c r="AW10" s="341">
        <v>0.19146832207</v>
      </c>
      <c r="AX10" s="341">
        <v>0.18848775769000001</v>
      </c>
      <c r="AY10" s="341">
        <v>0.18468418474000001</v>
      </c>
      <c r="AZ10" s="892">
        <v>0.19257533945999999</v>
      </c>
      <c r="BA10" s="892">
        <v>0.19941094158</v>
      </c>
      <c r="BB10" s="352">
        <v>0.20810306637000001</v>
      </c>
      <c r="BC10" s="352">
        <v>0.21156356506999999</v>
      </c>
      <c r="BD10" s="352">
        <v>0.21532780170999999</v>
      </c>
      <c r="BE10" s="352">
        <v>0.21875641891</v>
      </c>
      <c r="BF10" s="352">
        <v>0.22170565647000001</v>
      </c>
      <c r="BG10" s="352">
        <v>0.22414785409999999</v>
      </c>
      <c r="BH10" s="352">
        <v>0.22560653937</v>
      </c>
      <c r="BI10" s="352">
        <v>0.22579021252000001</v>
      </c>
      <c r="BJ10" s="352">
        <v>0.22489120846999999</v>
      </c>
      <c r="BK10" s="352">
        <v>0.22363767885999999</v>
      </c>
      <c r="BL10" s="352">
        <v>0.22288245907000001</v>
      </c>
      <c r="BM10" s="352">
        <v>0.22312123879000001</v>
      </c>
      <c r="BN10" s="352">
        <v>0.22390880883</v>
      </c>
      <c r="BO10" s="352">
        <v>0.22566189510000001</v>
      </c>
      <c r="BP10" s="352">
        <v>0.22834414313000001</v>
      </c>
      <c r="BQ10" s="352">
        <v>0.23098944095999999</v>
      </c>
      <c r="BR10" s="352">
        <v>0.23327310135000001</v>
      </c>
      <c r="BS10" s="352">
        <v>0.23527457430000001</v>
      </c>
      <c r="BT10" s="352">
        <v>0.23650769119000001</v>
      </c>
      <c r="BU10" s="352">
        <v>0.23643200563</v>
      </c>
      <c r="BV10" s="352">
        <v>0.23525367546000001</v>
      </c>
    </row>
    <row r="11" spans="1:74" ht="11.1" customHeight="1" x14ac:dyDescent="0.2">
      <c r="A11" s="269" t="s">
        <v>1077</v>
      </c>
      <c r="B11" s="546" t="s">
        <v>1078</v>
      </c>
      <c r="C11" s="341">
        <v>1.1032074287</v>
      </c>
      <c r="D11" s="341">
        <v>1.1060052386000001</v>
      </c>
      <c r="E11" s="341">
        <v>1.1424532716</v>
      </c>
      <c r="F11" s="341">
        <v>0.93430461833</v>
      </c>
      <c r="G11" s="341">
        <v>1.0731263677</v>
      </c>
      <c r="H11" s="341">
        <v>1.1199981382999999</v>
      </c>
      <c r="I11" s="341">
        <v>1.0914680181</v>
      </c>
      <c r="J11" s="341">
        <v>1.092548131</v>
      </c>
      <c r="K11" s="341">
        <v>1.139733125</v>
      </c>
      <c r="L11" s="341">
        <v>1.1318890747999999</v>
      </c>
      <c r="M11" s="341">
        <v>1.1162169703</v>
      </c>
      <c r="N11" s="341">
        <v>0.97970234354999997</v>
      </c>
      <c r="O11" s="341">
        <v>1.0891295296000001</v>
      </c>
      <c r="P11" s="341">
        <v>1.1847425163</v>
      </c>
      <c r="Q11" s="341">
        <v>1.1513590644</v>
      </c>
      <c r="R11" s="341">
        <v>1.1583598877000001</v>
      </c>
      <c r="S11" s="341">
        <v>1.1618561056000001</v>
      </c>
      <c r="T11" s="341">
        <v>1.1943457550000001</v>
      </c>
      <c r="U11" s="341">
        <v>1.2043724955999999</v>
      </c>
      <c r="V11" s="341">
        <v>1.243982734</v>
      </c>
      <c r="W11" s="341">
        <v>1.3247517449999999</v>
      </c>
      <c r="X11" s="341">
        <v>1.2914911514</v>
      </c>
      <c r="Y11" s="341">
        <v>1.3168269078999999</v>
      </c>
      <c r="Z11" s="341">
        <v>1.3121105100999999</v>
      </c>
      <c r="AA11" s="341">
        <v>1.1378092</v>
      </c>
      <c r="AB11" s="341">
        <v>1.2929490809999999</v>
      </c>
      <c r="AC11" s="341">
        <v>1.2732766630000001</v>
      </c>
      <c r="AD11" s="341">
        <v>1.2864560119999999</v>
      </c>
      <c r="AE11" s="341">
        <v>1.243400098</v>
      </c>
      <c r="AF11" s="341">
        <v>1.2305958210000001</v>
      </c>
      <c r="AG11" s="341">
        <v>1.214962482</v>
      </c>
      <c r="AH11" s="341">
        <v>1.2300348189999999</v>
      </c>
      <c r="AI11" s="341">
        <v>1.253199588</v>
      </c>
      <c r="AJ11" s="341">
        <v>1.2349565600000001</v>
      </c>
      <c r="AK11" s="341">
        <v>1.283365933</v>
      </c>
      <c r="AL11" s="341">
        <v>1.247508968</v>
      </c>
      <c r="AM11" s="341">
        <v>1.2231277103</v>
      </c>
      <c r="AN11" s="341">
        <v>1.1878504994000001</v>
      </c>
      <c r="AO11" s="341">
        <v>1.2276506817999999</v>
      </c>
      <c r="AP11" s="341">
        <v>1.2131951536000001</v>
      </c>
      <c r="AQ11" s="341">
        <v>1.1762960101</v>
      </c>
      <c r="AR11" s="341">
        <v>1.2146335141</v>
      </c>
      <c r="AS11" s="341">
        <v>1.2339828497000001</v>
      </c>
      <c r="AT11" s="341">
        <v>1.2245261428000001</v>
      </c>
      <c r="AU11" s="341">
        <v>1.2169542518000001</v>
      </c>
      <c r="AV11" s="341">
        <v>1.2288557378</v>
      </c>
      <c r="AW11" s="341">
        <v>1.2287143891000001</v>
      </c>
      <c r="AX11" s="341">
        <v>1.1518152924</v>
      </c>
      <c r="AY11" s="341">
        <v>1.1669455914</v>
      </c>
      <c r="AZ11" s="892">
        <v>1.1591145432000001</v>
      </c>
      <c r="BA11" s="892">
        <v>1.1556627019000001</v>
      </c>
      <c r="BB11" s="352">
        <v>1.1533593128999999</v>
      </c>
      <c r="BC11" s="352">
        <v>1.1490383258000001</v>
      </c>
      <c r="BD11" s="352">
        <v>1.1451860967</v>
      </c>
      <c r="BE11" s="352">
        <v>1.1424944441</v>
      </c>
      <c r="BF11" s="352">
        <v>1.1406662022</v>
      </c>
      <c r="BG11" s="352">
        <v>1.1391686125</v>
      </c>
      <c r="BH11" s="352">
        <v>1.1388588559999999</v>
      </c>
      <c r="BI11" s="352">
        <v>1.1404383500999999</v>
      </c>
      <c r="BJ11" s="352">
        <v>1.1408554260999999</v>
      </c>
      <c r="BK11" s="352">
        <v>1.1428960275</v>
      </c>
      <c r="BL11" s="352">
        <v>1.1383965279999999</v>
      </c>
      <c r="BM11" s="352">
        <v>1.1572975802000001</v>
      </c>
      <c r="BN11" s="352">
        <v>1.1665116796999999</v>
      </c>
      <c r="BO11" s="352">
        <v>1.1761740935</v>
      </c>
      <c r="BP11" s="352">
        <v>1.1861372970999999</v>
      </c>
      <c r="BQ11" s="352">
        <v>1.1959895649000001</v>
      </c>
      <c r="BR11" s="352">
        <v>1.2045952712000001</v>
      </c>
      <c r="BS11" s="352">
        <v>1.2122560298</v>
      </c>
      <c r="BT11" s="352">
        <v>1.2186631522</v>
      </c>
      <c r="BU11" s="352">
        <v>1.2239440858999999</v>
      </c>
      <c r="BV11" s="352">
        <v>1.2288400268999999</v>
      </c>
    </row>
    <row r="12" spans="1:74" ht="11.1" customHeight="1" x14ac:dyDescent="0.2">
      <c r="A12" s="269" t="s">
        <v>1079</v>
      </c>
      <c r="B12" s="546" t="s">
        <v>1080</v>
      </c>
      <c r="C12" s="341">
        <v>1.0503098903000001</v>
      </c>
      <c r="D12" s="341">
        <v>1.0616289214000001</v>
      </c>
      <c r="E12" s="341">
        <v>1.0675078452</v>
      </c>
      <c r="F12" s="341">
        <v>1.09060395</v>
      </c>
      <c r="G12" s="341">
        <v>1.0836070774</v>
      </c>
      <c r="H12" s="341">
        <v>1.1170789866999999</v>
      </c>
      <c r="I12" s="341">
        <v>1.1014748258</v>
      </c>
      <c r="J12" s="341">
        <v>1.1082018355000001</v>
      </c>
      <c r="K12" s="341">
        <v>1.1290563600000001</v>
      </c>
      <c r="L12" s="341">
        <v>1.1347873742000001</v>
      </c>
      <c r="M12" s="341">
        <v>1.1053750499999999</v>
      </c>
      <c r="N12" s="341">
        <v>1.0816958871</v>
      </c>
      <c r="O12" s="341">
        <v>1.1179947416</v>
      </c>
      <c r="P12" s="341">
        <v>1.1385683911</v>
      </c>
      <c r="Q12" s="341">
        <v>1.1811662945000001</v>
      </c>
      <c r="R12" s="341">
        <v>1.1629568874</v>
      </c>
      <c r="S12" s="341">
        <v>1.1860041375000001</v>
      </c>
      <c r="T12" s="341">
        <v>1.18390072</v>
      </c>
      <c r="U12" s="341">
        <v>1.1882782383999999</v>
      </c>
      <c r="V12" s="341">
        <v>1.1734336511000001</v>
      </c>
      <c r="W12" s="341">
        <v>1.1825628256</v>
      </c>
      <c r="X12" s="341">
        <v>1.1454653681</v>
      </c>
      <c r="Y12" s="341">
        <v>1.1279006297</v>
      </c>
      <c r="Z12" s="341">
        <v>1.0785485815</v>
      </c>
      <c r="AA12" s="341">
        <v>1.0344111570000001</v>
      </c>
      <c r="AB12" s="341">
        <v>1.0854874240000001</v>
      </c>
      <c r="AC12" s="341">
        <v>1.104958339</v>
      </c>
      <c r="AD12" s="341">
        <v>1.149167206</v>
      </c>
      <c r="AE12" s="341">
        <v>1.1869442139999999</v>
      </c>
      <c r="AF12" s="341">
        <v>1.186826468</v>
      </c>
      <c r="AG12" s="341">
        <v>1.1618904670000001</v>
      </c>
      <c r="AH12" s="341">
        <v>1.1991860729999999</v>
      </c>
      <c r="AI12" s="341">
        <v>1.207120518</v>
      </c>
      <c r="AJ12" s="341">
        <v>1.212726937</v>
      </c>
      <c r="AK12" s="341">
        <v>1.164245548</v>
      </c>
      <c r="AL12" s="341">
        <v>1.1333985680000001</v>
      </c>
      <c r="AM12" s="341">
        <v>1.1088964134999999</v>
      </c>
      <c r="AN12" s="341">
        <v>1.1747772021</v>
      </c>
      <c r="AO12" s="341">
        <v>1.1708814462999999</v>
      </c>
      <c r="AP12" s="341">
        <v>1.1883018864999999</v>
      </c>
      <c r="AQ12" s="341">
        <v>1.1706064336999999</v>
      </c>
      <c r="AR12" s="341">
        <v>1.1838228690999999</v>
      </c>
      <c r="AS12" s="341">
        <v>1.199254048</v>
      </c>
      <c r="AT12" s="341">
        <v>1.1827148314</v>
      </c>
      <c r="AU12" s="341">
        <v>1.1521666519</v>
      </c>
      <c r="AV12" s="341">
        <v>1.1654124231</v>
      </c>
      <c r="AW12" s="341">
        <v>1.1782440213000001</v>
      </c>
      <c r="AX12" s="341">
        <v>1.1731877236999999</v>
      </c>
      <c r="AY12" s="341">
        <v>1.1255163471</v>
      </c>
      <c r="AZ12" s="892">
        <v>1.1543041518999999</v>
      </c>
      <c r="BA12" s="892">
        <v>1.1516268609</v>
      </c>
      <c r="BB12" s="352">
        <v>1.1505772846</v>
      </c>
      <c r="BC12" s="352">
        <v>1.1503428978000001</v>
      </c>
      <c r="BD12" s="352">
        <v>1.147685319</v>
      </c>
      <c r="BE12" s="352">
        <v>1.1383023409999999</v>
      </c>
      <c r="BF12" s="352">
        <v>1.1234100636</v>
      </c>
      <c r="BG12" s="352">
        <v>1.1131792586</v>
      </c>
      <c r="BH12" s="352">
        <v>1.1118362911999999</v>
      </c>
      <c r="BI12" s="352">
        <v>1.1166546026999999</v>
      </c>
      <c r="BJ12" s="352">
        <v>1.1251430738999999</v>
      </c>
      <c r="BK12" s="352">
        <v>1.1359439646</v>
      </c>
      <c r="BL12" s="352">
        <v>1.1365655195</v>
      </c>
      <c r="BM12" s="352">
        <v>1.1600368882000001</v>
      </c>
      <c r="BN12" s="352">
        <v>1.1715787931999999</v>
      </c>
      <c r="BO12" s="352">
        <v>1.1828960731</v>
      </c>
      <c r="BP12" s="352">
        <v>1.1935592359</v>
      </c>
      <c r="BQ12" s="352">
        <v>1.2036105003999999</v>
      </c>
      <c r="BR12" s="352">
        <v>1.21299621</v>
      </c>
      <c r="BS12" s="352">
        <v>1.2204254021000001</v>
      </c>
      <c r="BT12" s="352">
        <v>1.2269441216000001</v>
      </c>
      <c r="BU12" s="352">
        <v>1.2336692116000001</v>
      </c>
      <c r="BV12" s="352">
        <v>1.2406106316000001</v>
      </c>
    </row>
    <row r="13" spans="1:74" ht="11.1" customHeight="1" x14ac:dyDescent="0.2">
      <c r="A13" s="269" t="s">
        <v>1081</v>
      </c>
      <c r="B13" s="546" t="s">
        <v>1082</v>
      </c>
      <c r="C13" s="341">
        <v>3.1372818065000002E-2</v>
      </c>
      <c r="D13" s="341">
        <v>3.2781243214E-2</v>
      </c>
      <c r="E13" s="341">
        <v>3.4304026129E-2</v>
      </c>
      <c r="F13" s="341">
        <v>3.3704012667000002E-2</v>
      </c>
      <c r="G13" s="341">
        <v>3.2372157742000002E-2</v>
      </c>
      <c r="H13" s="341">
        <v>3.1642405667000002E-2</v>
      </c>
      <c r="I13" s="341">
        <v>3.1273591613000001E-2</v>
      </c>
      <c r="J13" s="341">
        <v>3.1958180322999998E-2</v>
      </c>
      <c r="K13" s="341">
        <v>3.2870993000000001E-2</v>
      </c>
      <c r="L13" s="341">
        <v>3.2346473548E-2</v>
      </c>
      <c r="M13" s="341">
        <v>3.1548503999999998E-2</v>
      </c>
      <c r="N13" s="341">
        <v>3.0651990644999998E-2</v>
      </c>
      <c r="O13" s="341">
        <v>3.3663454935000003E-2</v>
      </c>
      <c r="P13" s="341">
        <v>3.3954833671000002E-2</v>
      </c>
      <c r="Q13" s="341">
        <v>3.3353069084999999E-2</v>
      </c>
      <c r="R13" s="341">
        <v>3.2626899054999998E-2</v>
      </c>
      <c r="S13" s="341">
        <v>3.2675621999000003E-2</v>
      </c>
      <c r="T13" s="341">
        <v>2.9173761528000001E-2</v>
      </c>
      <c r="U13" s="341">
        <v>3.0032163199000001E-2</v>
      </c>
      <c r="V13" s="341">
        <v>3.0030652295000002E-2</v>
      </c>
      <c r="W13" s="341">
        <v>2.9756473895E-2</v>
      </c>
      <c r="X13" s="341">
        <v>3.1285732096000003E-2</v>
      </c>
      <c r="Y13" s="341">
        <v>3.1741647044000003E-2</v>
      </c>
      <c r="Z13" s="341">
        <v>3.2342107709999998E-2</v>
      </c>
      <c r="AA13" s="341">
        <v>3.4346280999999999E-2</v>
      </c>
      <c r="AB13" s="341">
        <v>3.6554139999999999E-2</v>
      </c>
      <c r="AC13" s="341">
        <v>3.5573460000000001E-2</v>
      </c>
      <c r="AD13" s="341">
        <v>3.4904998E-2</v>
      </c>
      <c r="AE13" s="341">
        <v>3.3647627999999999E-2</v>
      </c>
      <c r="AF13" s="341">
        <v>3.3374068E-2</v>
      </c>
      <c r="AG13" s="341">
        <v>3.2590938999999999E-2</v>
      </c>
      <c r="AH13" s="341">
        <v>3.2674397000000001E-2</v>
      </c>
      <c r="AI13" s="341">
        <v>3.3007784999999998E-2</v>
      </c>
      <c r="AJ13" s="341">
        <v>3.3799187000000001E-2</v>
      </c>
      <c r="AK13" s="341">
        <v>3.4442822999999997E-2</v>
      </c>
      <c r="AL13" s="341">
        <v>3.5424311999999999E-2</v>
      </c>
      <c r="AM13" s="341">
        <v>3.4231090805000003E-2</v>
      </c>
      <c r="AN13" s="341">
        <v>3.4473082496999999E-2</v>
      </c>
      <c r="AO13" s="341">
        <v>3.3636007533999999E-2</v>
      </c>
      <c r="AP13" s="341">
        <v>3.3240184616999999E-2</v>
      </c>
      <c r="AQ13" s="341">
        <v>3.2337146612000003E-2</v>
      </c>
      <c r="AR13" s="341">
        <v>3.2550284330999997E-2</v>
      </c>
      <c r="AS13" s="341">
        <v>3.2486980098000003E-2</v>
      </c>
      <c r="AT13" s="341">
        <v>3.2863763653999997E-2</v>
      </c>
      <c r="AU13" s="341">
        <v>3.2832115923999997E-2</v>
      </c>
      <c r="AV13" s="341">
        <v>3.1903703824999997E-2</v>
      </c>
      <c r="AW13" s="341">
        <v>3.1895379975999998E-2</v>
      </c>
      <c r="AX13" s="341">
        <v>3.1616645451E-2</v>
      </c>
      <c r="AY13" s="341">
        <v>3.0855029842E-2</v>
      </c>
      <c r="AZ13" s="892">
        <v>3.0299843159999999E-2</v>
      </c>
      <c r="BA13" s="892">
        <v>3.0489188790999999E-2</v>
      </c>
      <c r="BB13" s="352">
        <v>3.0843733368E-2</v>
      </c>
      <c r="BC13" s="352">
        <v>3.0612910034000001E-2</v>
      </c>
      <c r="BD13" s="352">
        <v>3.0415597722999999E-2</v>
      </c>
      <c r="BE13" s="352">
        <v>3.0244360753000001E-2</v>
      </c>
      <c r="BF13" s="352">
        <v>3.0101810116000001E-2</v>
      </c>
      <c r="BG13" s="352">
        <v>2.9983622254E-2</v>
      </c>
      <c r="BH13" s="352">
        <v>2.9876644958E-2</v>
      </c>
      <c r="BI13" s="352">
        <v>2.9777482971E-2</v>
      </c>
      <c r="BJ13" s="352">
        <v>2.968481236E-2</v>
      </c>
      <c r="BK13" s="352">
        <v>2.9599502694E-2</v>
      </c>
      <c r="BL13" s="352">
        <v>2.9448724693999999E-2</v>
      </c>
      <c r="BM13" s="352">
        <v>2.9445172336000001E-2</v>
      </c>
      <c r="BN13" s="352">
        <v>2.9374546033E-2</v>
      </c>
      <c r="BO13" s="352">
        <v>2.9306636412999999E-2</v>
      </c>
      <c r="BP13" s="352">
        <v>2.9242671982999999E-2</v>
      </c>
      <c r="BQ13" s="352">
        <v>2.9181398104E-2</v>
      </c>
      <c r="BR13" s="352">
        <v>2.9122646849000001E-2</v>
      </c>
      <c r="BS13" s="352">
        <v>2.9066217586999999E-2</v>
      </c>
      <c r="BT13" s="352">
        <v>2.9011034593000001E-2</v>
      </c>
      <c r="BU13" s="352">
        <v>2.8957132842000001E-2</v>
      </c>
      <c r="BV13" s="352">
        <v>2.8904166928000002E-2</v>
      </c>
    </row>
    <row r="14" spans="1:74" ht="11.1" customHeight="1" x14ac:dyDescent="0.2">
      <c r="A14" s="269" t="s">
        <v>1083</v>
      </c>
      <c r="B14" s="546" t="s">
        <v>1084</v>
      </c>
      <c r="C14" s="341">
        <v>4.9915090806000002</v>
      </c>
      <c r="D14" s="341">
        <v>5.0437338820999997</v>
      </c>
      <c r="E14" s="341">
        <v>5.2512619645000003</v>
      </c>
      <c r="F14" s="341">
        <v>5.3082855499999999</v>
      </c>
      <c r="G14" s="341">
        <v>5.2728492870999997</v>
      </c>
      <c r="H14" s="341">
        <v>5.2600617999999999</v>
      </c>
      <c r="I14" s="341">
        <v>5.3742144065000002</v>
      </c>
      <c r="J14" s="341">
        <v>5.4783333871000002</v>
      </c>
      <c r="K14" s="341">
        <v>5.6224405332999998</v>
      </c>
      <c r="L14" s="341">
        <v>5.6639527097000002</v>
      </c>
      <c r="M14" s="341">
        <v>5.7056374099999996</v>
      </c>
      <c r="N14" s="341">
        <v>5.6800389902999999</v>
      </c>
      <c r="O14" s="341">
        <v>5.8114763469000001</v>
      </c>
      <c r="P14" s="341">
        <v>5.7360590074999998</v>
      </c>
      <c r="Q14" s="341">
        <v>5.9054539509000001</v>
      </c>
      <c r="R14" s="341">
        <v>5.8939417590999996</v>
      </c>
      <c r="S14" s="341">
        <v>5.8611052795000003</v>
      </c>
      <c r="T14" s="341">
        <v>5.7701541319</v>
      </c>
      <c r="U14" s="341">
        <v>5.8569445574000003</v>
      </c>
      <c r="V14" s="341">
        <v>5.9425600362999997</v>
      </c>
      <c r="W14" s="341">
        <v>5.9270754829000003</v>
      </c>
      <c r="X14" s="341">
        <v>5.9881475592999998</v>
      </c>
      <c r="Y14" s="341">
        <v>6.1749399907999996</v>
      </c>
      <c r="Z14" s="341">
        <v>6.2249665739999998</v>
      </c>
      <c r="AA14" s="341">
        <v>5.9315964650000002</v>
      </c>
      <c r="AB14" s="341">
        <v>6.1667261599999996</v>
      </c>
      <c r="AC14" s="341">
        <v>6.2528418459999999</v>
      </c>
      <c r="AD14" s="341">
        <v>6.249435965</v>
      </c>
      <c r="AE14" s="341">
        <v>6.260668613</v>
      </c>
      <c r="AF14" s="341">
        <v>6.3152831559999996</v>
      </c>
      <c r="AG14" s="341">
        <v>6.3138504959999997</v>
      </c>
      <c r="AH14" s="341">
        <v>6.4352850789999998</v>
      </c>
      <c r="AI14" s="341">
        <v>6.4030542800000001</v>
      </c>
      <c r="AJ14" s="341">
        <v>6.4986555580000003</v>
      </c>
      <c r="AK14" s="341">
        <v>6.4846828600000004</v>
      </c>
      <c r="AL14" s="341">
        <v>6.4191094619999998</v>
      </c>
      <c r="AM14" s="341">
        <v>6.3031664479999998</v>
      </c>
      <c r="AN14" s="341">
        <v>6.4155878785000002</v>
      </c>
      <c r="AO14" s="341">
        <v>6.5234537555000003</v>
      </c>
      <c r="AP14" s="341">
        <v>6.5254994256999996</v>
      </c>
      <c r="AQ14" s="341">
        <v>6.5079488624000001</v>
      </c>
      <c r="AR14" s="341">
        <v>6.5627824727000004</v>
      </c>
      <c r="AS14" s="341">
        <v>6.7012345719999997</v>
      </c>
      <c r="AT14" s="341">
        <v>6.7264373218999998</v>
      </c>
      <c r="AU14" s="341">
        <v>6.7453012709999998</v>
      </c>
      <c r="AV14" s="341">
        <v>6.7223001649</v>
      </c>
      <c r="AW14" s="341">
        <v>6.7471196949000003</v>
      </c>
      <c r="AX14" s="341">
        <v>6.6626436564000002</v>
      </c>
      <c r="AY14" s="341">
        <v>6.3451636319000002</v>
      </c>
      <c r="AZ14" s="892">
        <v>6.5330867584999996</v>
      </c>
      <c r="BA14" s="892">
        <v>6.5525917567</v>
      </c>
      <c r="BB14" s="352">
        <v>6.5757641566</v>
      </c>
      <c r="BC14" s="352">
        <v>6.5660743209000003</v>
      </c>
      <c r="BD14" s="352">
        <v>6.5583347487000001</v>
      </c>
      <c r="BE14" s="352">
        <v>6.5556674988000001</v>
      </c>
      <c r="BF14" s="352">
        <v>6.5661773605000002</v>
      </c>
      <c r="BG14" s="352">
        <v>6.5944853052000001</v>
      </c>
      <c r="BH14" s="352">
        <v>6.6306811463999997</v>
      </c>
      <c r="BI14" s="352">
        <v>6.6751182505999997</v>
      </c>
      <c r="BJ14" s="352">
        <v>6.7279623402000004</v>
      </c>
      <c r="BK14" s="352">
        <v>6.7812697750000002</v>
      </c>
      <c r="BL14" s="352">
        <v>6.7658132055999998</v>
      </c>
      <c r="BM14" s="352">
        <v>6.8832947036999999</v>
      </c>
      <c r="BN14" s="352">
        <v>6.9276312159</v>
      </c>
      <c r="BO14" s="352">
        <v>6.965560054</v>
      </c>
      <c r="BP14" s="352">
        <v>6.9963277451000003</v>
      </c>
      <c r="BQ14" s="352">
        <v>7.0246650046000001</v>
      </c>
      <c r="BR14" s="352">
        <v>7.0515486266999998</v>
      </c>
      <c r="BS14" s="352">
        <v>7.0750806507000004</v>
      </c>
      <c r="BT14" s="352">
        <v>7.094660899</v>
      </c>
      <c r="BU14" s="352">
        <v>7.1094436598000001</v>
      </c>
      <c r="BV14" s="352">
        <v>7.1211487337000001</v>
      </c>
    </row>
    <row r="15" spans="1:74" ht="11.1" customHeight="1" x14ac:dyDescent="0.2">
      <c r="A15" s="269" t="s">
        <v>1085</v>
      </c>
      <c r="B15" s="546" t="s">
        <v>1086</v>
      </c>
      <c r="C15" s="341">
        <v>2.0226341890000001</v>
      </c>
      <c r="D15" s="341">
        <v>2.0388245848</v>
      </c>
      <c r="E15" s="341">
        <v>2.1460662744999999</v>
      </c>
      <c r="F15" s="341">
        <v>2.1375514649</v>
      </c>
      <c r="G15" s="341">
        <v>2.1142283152000001</v>
      </c>
      <c r="H15" s="341">
        <v>2.1114780782000002</v>
      </c>
      <c r="I15" s="341">
        <v>2.1231138901</v>
      </c>
      <c r="J15" s="341">
        <v>2.1234502614999999</v>
      </c>
      <c r="K15" s="341">
        <v>2.1244430890000001</v>
      </c>
      <c r="L15" s="341">
        <v>2.1177519806</v>
      </c>
      <c r="M15" s="341">
        <v>2.1566193668999998</v>
      </c>
      <c r="N15" s="341">
        <v>2.0605110630999999</v>
      </c>
      <c r="O15" s="341">
        <v>2.0858833788000002</v>
      </c>
      <c r="P15" s="341">
        <v>2.0828470491000002</v>
      </c>
      <c r="Q15" s="341">
        <v>2.1412803918000001</v>
      </c>
      <c r="R15" s="341">
        <v>2.1587906651000002</v>
      </c>
      <c r="S15" s="341">
        <v>2.1950012495000002</v>
      </c>
      <c r="T15" s="341">
        <v>2.1951676126000002</v>
      </c>
      <c r="U15" s="341">
        <v>2.1731905094999999</v>
      </c>
      <c r="V15" s="341">
        <v>2.1989601260999998</v>
      </c>
      <c r="W15" s="341">
        <v>2.1890207453000001</v>
      </c>
      <c r="X15" s="341">
        <v>2.2407660096000002</v>
      </c>
      <c r="Y15" s="341">
        <v>2.2319340149000002</v>
      </c>
      <c r="Z15" s="341">
        <v>2.2237095668000002</v>
      </c>
      <c r="AA15" s="341">
        <v>2.068910292</v>
      </c>
      <c r="AB15" s="341">
        <v>2.1733295940000001</v>
      </c>
      <c r="AC15" s="341">
        <v>2.1607129629999999</v>
      </c>
      <c r="AD15" s="341">
        <v>2.1618173070000002</v>
      </c>
      <c r="AE15" s="341">
        <v>2.1734685379999998</v>
      </c>
      <c r="AF15" s="341">
        <v>2.1304906570000002</v>
      </c>
      <c r="AG15" s="341">
        <v>2.1029140380000002</v>
      </c>
      <c r="AH15" s="341">
        <v>2.1298092610000001</v>
      </c>
      <c r="AI15" s="341">
        <v>2.1127107820000002</v>
      </c>
      <c r="AJ15" s="341">
        <v>2.1487287149999998</v>
      </c>
      <c r="AK15" s="341">
        <v>2.166767756</v>
      </c>
      <c r="AL15" s="341">
        <v>2.1416009310000002</v>
      </c>
      <c r="AM15" s="341">
        <v>2.0603581933999999</v>
      </c>
      <c r="AN15" s="341">
        <v>2.0475943706000002</v>
      </c>
      <c r="AO15" s="341">
        <v>2.0921911702</v>
      </c>
      <c r="AP15" s="341">
        <v>2.0882727838999999</v>
      </c>
      <c r="AQ15" s="341">
        <v>2.0855633350999998</v>
      </c>
      <c r="AR15" s="341">
        <v>2.0932318639999998</v>
      </c>
      <c r="AS15" s="341">
        <v>2.0665160753</v>
      </c>
      <c r="AT15" s="341">
        <v>2.0678059271000002</v>
      </c>
      <c r="AU15" s="341">
        <v>2.0764251490999999</v>
      </c>
      <c r="AV15" s="341">
        <v>2.0561980860000002</v>
      </c>
      <c r="AW15" s="341">
        <v>2.0315616420999998</v>
      </c>
      <c r="AX15" s="341">
        <v>2.0213247028999999</v>
      </c>
      <c r="AY15" s="341">
        <v>1.9464567484999999</v>
      </c>
      <c r="AZ15" s="892">
        <v>1.9735128241</v>
      </c>
      <c r="BA15" s="892">
        <v>1.9863808219000001</v>
      </c>
      <c r="BB15" s="352">
        <v>2.0055886471000002</v>
      </c>
      <c r="BC15" s="352">
        <v>2.0003465951999999</v>
      </c>
      <c r="BD15" s="352">
        <v>1.9944495288999999</v>
      </c>
      <c r="BE15" s="352">
        <v>1.9893969346</v>
      </c>
      <c r="BF15" s="352">
        <v>1.9851949194</v>
      </c>
      <c r="BG15" s="352">
        <v>1.9829903204999999</v>
      </c>
      <c r="BH15" s="352">
        <v>1.9837094526000001</v>
      </c>
      <c r="BI15" s="352">
        <v>1.9881549393</v>
      </c>
      <c r="BJ15" s="352">
        <v>1.9966710448</v>
      </c>
      <c r="BK15" s="352">
        <v>2.0076630349000002</v>
      </c>
      <c r="BL15" s="352">
        <v>2.0201864059000001</v>
      </c>
      <c r="BM15" s="352">
        <v>2.0291268274999998</v>
      </c>
      <c r="BN15" s="352">
        <v>2.0340877546999998</v>
      </c>
      <c r="BO15" s="352">
        <v>2.0370208046</v>
      </c>
      <c r="BP15" s="352">
        <v>2.0377168576</v>
      </c>
      <c r="BQ15" s="352">
        <v>2.0374337995</v>
      </c>
      <c r="BR15" s="352">
        <v>2.0371141822999999</v>
      </c>
      <c r="BS15" s="352">
        <v>2.0370476690000001</v>
      </c>
      <c r="BT15" s="352">
        <v>2.0374044552999999</v>
      </c>
      <c r="BU15" s="352">
        <v>2.0372905869000002</v>
      </c>
      <c r="BV15" s="352">
        <v>2.0368645304999999</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436</v>
      </c>
      <c r="B17" s="544" t="s">
        <v>212</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21.0064174</v>
      </c>
      <c r="AS17" s="102">
        <v>20.984344516</v>
      </c>
      <c r="AT17" s="102">
        <v>21.195306773999999</v>
      </c>
      <c r="AU17" s="102">
        <v>20.719990967000001</v>
      </c>
      <c r="AV17" s="102">
        <v>20.846366934999999</v>
      </c>
      <c r="AW17" s="102">
        <v>20.226589633</v>
      </c>
      <c r="AX17" s="102">
        <v>20.850830354999999</v>
      </c>
      <c r="AY17" s="102">
        <v>20.648742386999999</v>
      </c>
      <c r="AZ17" s="911">
        <v>20.555054619</v>
      </c>
      <c r="BA17" s="911">
        <v>20.344762705000001</v>
      </c>
      <c r="BB17" s="559">
        <v>20.36092</v>
      </c>
      <c r="BC17" s="559">
        <v>20.4496</v>
      </c>
      <c r="BD17" s="559">
        <v>20.837260000000001</v>
      </c>
      <c r="BE17" s="559">
        <v>20.748539999999998</v>
      </c>
      <c r="BF17" s="559">
        <v>21.034690000000001</v>
      </c>
      <c r="BG17" s="559">
        <v>20.44642</v>
      </c>
      <c r="BH17" s="559">
        <v>20.733460000000001</v>
      </c>
      <c r="BI17" s="559">
        <v>20.24004</v>
      </c>
      <c r="BJ17" s="559">
        <v>20.378039999999999</v>
      </c>
      <c r="BK17" s="559">
        <v>20.195180000000001</v>
      </c>
      <c r="BL17" s="559">
        <v>20.41527</v>
      </c>
      <c r="BM17" s="559">
        <v>20.42557</v>
      </c>
      <c r="BN17" s="559">
        <v>20.641069999999999</v>
      </c>
      <c r="BO17" s="559">
        <v>20.737929999999999</v>
      </c>
      <c r="BP17" s="559">
        <v>21.103919999999999</v>
      </c>
      <c r="BQ17" s="559">
        <v>20.9495</v>
      </c>
      <c r="BR17" s="559">
        <v>21.260339999999999</v>
      </c>
      <c r="BS17" s="559">
        <v>20.671890000000001</v>
      </c>
      <c r="BT17" s="559">
        <v>20.978339999999999</v>
      </c>
      <c r="BU17" s="559">
        <v>20.530840000000001</v>
      </c>
      <c r="BV17" s="559">
        <v>20.67708</v>
      </c>
    </row>
    <row r="18" spans="1:74" s="273" customFormat="1" ht="11.1" customHeight="1" x14ac:dyDescent="0.2">
      <c r="A18" s="548" t="s">
        <v>238</v>
      </c>
      <c r="B18" s="549" t="s">
        <v>1087</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16.334773999999999</v>
      </c>
      <c r="AZ18" s="911">
        <v>15.906821429000001</v>
      </c>
      <c r="BA18" s="911">
        <v>16.281443547999999</v>
      </c>
      <c r="BB18" s="559">
        <v>16.516069999999999</v>
      </c>
      <c r="BC18" s="559">
        <v>16.712710000000001</v>
      </c>
      <c r="BD18" s="559">
        <v>16.94116</v>
      </c>
      <c r="BE18" s="559">
        <v>16.904879999999999</v>
      </c>
      <c r="BF18" s="559">
        <v>16.774709999999999</v>
      </c>
      <c r="BG18" s="559">
        <v>16.030100000000001</v>
      </c>
      <c r="BH18" s="559">
        <v>15.50836</v>
      </c>
      <c r="BI18" s="559">
        <v>15.897320000000001</v>
      </c>
      <c r="BJ18" s="559">
        <v>16.10134</v>
      </c>
      <c r="BK18" s="559">
        <v>15.629060000000001</v>
      </c>
      <c r="BL18" s="559">
        <v>15.254009999999999</v>
      </c>
      <c r="BM18" s="559">
        <v>15.70274</v>
      </c>
      <c r="BN18" s="559">
        <v>15.98874</v>
      </c>
      <c r="BO18" s="559">
        <v>16.29</v>
      </c>
      <c r="BP18" s="559">
        <v>16.489090000000001</v>
      </c>
      <c r="BQ18" s="559">
        <v>16.64226</v>
      </c>
      <c r="BR18" s="559">
        <v>16.574179999999998</v>
      </c>
      <c r="BS18" s="559">
        <v>15.99314</v>
      </c>
      <c r="BT18" s="559">
        <v>15.545859999999999</v>
      </c>
      <c r="BU18" s="559">
        <v>16.054359999999999</v>
      </c>
      <c r="BV18" s="559">
        <v>16.26585</v>
      </c>
    </row>
    <row r="19" spans="1:74" ht="11.1" customHeight="1" x14ac:dyDescent="0.2">
      <c r="A19" s="269" t="s">
        <v>232</v>
      </c>
      <c r="B19" s="550" t="s">
        <v>1073</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13.789249</v>
      </c>
      <c r="AX19" s="341">
        <v>13.656181999999999</v>
      </c>
      <c r="AY19" s="341">
        <v>13.246397</v>
      </c>
      <c r="AZ19" s="892">
        <v>13.525573051</v>
      </c>
      <c r="BA19" s="892">
        <v>13.559440425</v>
      </c>
      <c r="BB19" s="352">
        <v>13.63801</v>
      </c>
      <c r="BC19" s="352">
        <v>13.59375</v>
      </c>
      <c r="BD19" s="352">
        <v>13.552809999999999</v>
      </c>
      <c r="BE19" s="352">
        <v>13.48582</v>
      </c>
      <c r="BF19" s="352">
        <v>13.455880000000001</v>
      </c>
      <c r="BG19" s="352">
        <v>13.334350000000001</v>
      </c>
      <c r="BH19" s="352">
        <v>13.44332</v>
      </c>
      <c r="BI19" s="352">
        <v>13.5992</v>
      </c>
      <c r="BJ19" s="352">
        <v>13.69051</v>
      </c>
      <c r="BK19" s="352">
        <v>13.74366</v>
      </c>
      <c r="BL19" s="352">
        <v>13.72133</v>
      </c>
      <c r="BM19" s="352">
        <v>13.87884</v>
      </c>
      <c r="BN19" s="352">
        <v>13.931089999999999</v>
      </c>
      <c r="BO19" s="352">
        <v>13.96515</v>
      </c>
      <c r="BP19" s="352">
        <v>13.98197</v>
      </c>
      <c r="BQ19" s="352">
        <v>13.9566</v>
      </c>
      <c r="BR19" s="352">
        <v>13.9848</v>
      </c>
      <c r="BS19" s="352">
        <v>13.896050000000001</v>
      </c>
      <c r="BT19" s="352">
        <v>13.99756</v>
      </c>
      <c r="BU19" s="352">
        <v>14.1144</v>
      </c>
      <c r="BV19" s="352">
        <v>14.15671</v>
      </c>
    </row>
    <row r="20" spans="1:74" ht="11.1" customHeight="1" x14ac:dyDescent="0.2">
      <c r="A20" s="270" t="s">
        <v>803</v>
      </c>
      <c r="B20" s="550" t="s">
        <v>1088</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0.72292800000000002</v>
      </c>
      <c r="AZ20" s="892">
        <v>0.53</v>
      </c>
      <c r="BA20" s="892">
        <v>0.53</v>
      </c>
      <c r="BB20" s="352">
        <v>0.61565579999999998</v>
      </c>
      <c r="BC20" s="352">
        <v>0.62761710000000004</v>
      </c>
      <c r="BD20" s="352">
        <v>0.62167740000000005</v>
      </c>
      <c r="BE20" s="352">
        <v>0.6171546</v>
      </c>
      <c r="BF20" s="352">
        <v>0.63983319999999999</v>
      </c>
      <c r="BG20" s="352">
        <v>0.66256179999999998</v>
      </c>
      <c r="BH20" s="352">
        <v>0.66409969999999996</v>
      </c>
      <c r="BI20" s="352">
        <v>0.62361829999999996</v>
      </c>
      <c r="BJ20" s="352">
        <v>0.60567579999999999</v>
      </c>
      <c r="BK20" s="352">
        <v>0.6580878</v>
      </c>
      <c r="BL20" s="352">
        <v>0.64924099999999996</v>
      </c>
      <c r="BM20" s="352">
        <v>0.64677410000000002</v>
      </c>
      <c r="BN20" s="352">
        <v>0.64793719999999999</v>
      </c>
      <c r="BO20" s="352">
        <v>0.6544894</v>
      </c>
      <c r="BP20" s="352">
        <v>0.64915909999999999</v>
      </c>
      <c r="BQ20" s="352">
        <v>0.64691010000000004</v>
      </c>
      <c r="BR20" s="352">
        <v>0.66790959999999999</v>
      </c>
      <c r="BS20" s="352">
        <v>0.68836079999999999</v>
      </c>
      <c r="BT20" s="352">
        <v>0.68732150000000003</v>
      </c>
      <c r="BU20" s="352">
        <v>0.64536139999999997</v>
      </c>
      <c r="BV20" s="352">
        <v>0.62522370000000005</v>
      </c>
    </row>
    <row r="21" spans="1:74" ht="11.1" customHeight="1" x14ac:dyDescent="0.2">
      <c r="A21" s="270" t="s">
        <v>430</v>
      </c>
      <c r="B21" s="550" t="s">
        <v>1089</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2.5470649999999999</v>
      </c>
      <c r="AZ21" s="892">
        <v>2.4126785713999999</v>
      </c>
      <c r="BA21" s="892">
        <v>2.6833266129000002</v>
      </c>
      <c r="BB21" s="352">
        <v>2.1077360000000001</v>
      </c>
      <c r="BC21" s="352">
        <v>1.734979</v>
      </c>
      <c r="BD21" s="352">
        <v>1.573221</v>
      </c>
      <c r="BE21" s="352">
        <v>1.2587870000000001</v>
      </c>
      <c r="BF21" s="352">
        <v>1.1554869999999999</v>
      </c>
      <c r="BG21" s="352">
        <v>1.0431109999999999</v>
      </c>
      <c r="BH21" s="352">
        <v>1.966191</v>
      </c>
      <c r="BI21" s="352">
        <v>1.7613730000000001</v>
      </c>
      <c r="BJ21" s="352">
        <v>1.613585</v>
      </c>
      <c r="BK21" s="352">
        <v>1.7046159999999999</v>
      </c>
      <c r="BL21" s="352">
        <v>1.3097000000000001</v>
      </c>
      <c r="BM21" s="352">
        <v>1.5569569999999999</v>
      </c>
      <c r="BN21" s="352">
        <v>1.673494</v>
      </c>
      <c r="BO21" s="352">
        <v>1.699022</v>
      </c>
      <c r="BP21" s="352">
        <v>1.693983</v>
      </c>
      <c r="BQ21" s="352">
        <v>2.4418579999999999</v>
      </c>
      <c r="BR21" s="352">
        <v>2.3906329999999998</v>
      </c>
      <c r="BS21" s="352">
        <v>2.0196149999999999</v>
      </c>
      <c r="BT21" s="352">
        <v>1.9290620000000001</v>
      </c>
      <c r="BU21" s="352">
        <v>1.9078170000000001</v>
      </c>
      <c r="BV21" s="352">
        <v>1.8430089999999999</v>
      </c>
    </row>
    <row r="22" spans="1:74" ht="11.1" customHeight="1" x14ac:dyDescent="0.2">
      <c r="A22" s="270" t="s">
        <v>432</v>
      </c>
      <c r="B22" s="550" t="s">
        <v>1090</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-5.6387096774000001E-2</v>
      </c>
      <c r="AZ22" s="892">
        <v>-8.1887755101999991E-3</v>
      </c>
      <c r="BA22" s="892">
        <v>1.2170734696E-2</v>
      </c>
      <c r="BB22" s="352">
        <v>0.8</v>
      </c>
      <c r="BC22" s="352">
        <v>1</v>
      </c>
      <c r="BD22" s="352">
        <v>1</v>
      </c>
      <c r="BE22" s="352">
        <v>1</v>
      </c>
      <c r="BF22" s="352">
        <v>1</v>
      </c>
      <c r="BG22" s="352">
        <v>0.83333330000000005</v>
      </c>
      <c r="BH22" s="352">
        <v>0</v>
      </c>
      <c r="BI22" s="352">
        <v>0</v>
      </c>
      <c r="BJ22" s="352">
        <v>0</v>
      </c>
      <c r="BK22" s="352">
        <v>0</v>
      </c>
      <c r="BL22" s="352">
        <v>0</v>
      </c>
      <c r="BM22" s="352">
        <v>0</v>
      </c>
      <c r="BN22" s="352">
        <v>0</v>
      </c>
      <c r="BO22" s="352">
        <v>0</v>
      </c>
      <c r="BP22" s="352">
        <v>0</v>
      </c>
      <c r="BQ22" s="352">
        <v>-0.55483870000000002</v>
      </c>
      <c r="BR22" s="352">
        <v>-0.55483870000000002</v>
      </c>
      <c r="BS22" s="352">
        <v>-0.57333330000000005</v>
      </c>
      <c r="BT22" s="352">
        <v>-0.55483870000000002</v>
      </c>
      <c r="BU22" s="352">
        <v>-0.57333330000000005</v>
      </c>
      <c r="BV22" s="352">
        <v>-0.55483870000000002</v>
      </c>
    </row>
    <row r="23" spans="1:74" ht="11.1" customHeight="1" x14ac:dyDescent="0.2">
      <c r="A23" s="270" t="s">
        <v>431</v>
      </c>
      <c r="B23" s="550" t="s">
        <v>1091</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0.16429032258000001</v>
      </c>
      <c r="AZ23" s="892">
        <v>-1.2224132652999999</v>
      </c>
      <c r="BA23" s="892">
        <v>-0.74485126910999999</v>
      </c>
      <c r="BB23" s="352">
        <v>-0.63332480000000002</v>
      </c>
      <c r="BC23" s="352">
        <v>-0.2164904</v>
      </c>
      <c r="BD23" s="352">
        <v>0.21307709999999999</v>
      </c>
      <c r="BE23" s="352">
        <v>0.55701690000000004</v>
      </c>
      <c r="BF23" s="352">
        <v>0.56612300000000004</v>
      </c>
      <c r="BG23" s="352">
        <v>0.22813910000000001</v>
      </c>
      <c r="BH23" s="352">
        <v>-0.49191410000000002</v>
      </c>
      <c r="BI23" s="352">
        <v>-6.4791500000000002E-2</v>
      </c>
      <c r="BJ23" s="352">
        <v>0.1909382</v>
      </c>
      <c r="BK23" s="352">
        <v>-0.41156870000000001</v>
      </c>
      <c r="BL23" s="352">
        <v>-0.37173319999999999</v>
      </c>
      <c r="BM23" s="352">
        <v>-0.32843109999999998</v>
      </c>
      <c r="BN23" s="352">
        <v>-0.21090510000000001</v>
      </c>
      <c r="BO23" s="352">
        <v>3.25113E-2</v>
      </c>
      <c r="BP23" s="352">
        <v>0.21839839999999999</v>
      </c>
      <c r="BQ23" s="352">
        <v>0.2033063</v>
      </c>
      <c r="BR23" s="352">
        <v>0.1638348</v>
      </c>
      <c r="BS23" s="352">
        <v>6.6505499999999995E-2</v>
      </c>
      <c r="BT23" s="352">
        <v>-0.410497</v>
      </c>
      <c r="BU23" s="352">
        <v>9.7329300000000007E-3</v>
      </c>
      <c r="BV23" s="352">
        <v>0.2198621</v>
      </c>
    </row>
    <row r="24" spans="1:74" ht="11.1" customHeight="1" x14ac:dyDescent="0.2">
      <c r="A24" s="270" t="s">
        <v>237</v>
      </c>
      <c r="B24" s="550" t="s">
        <v>1092</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0.34322466667000001</v>
      </c>
      <c r="AX24" s="341">
        <v>0.14283696773999999</v>
      </c>
      <c r="AY24" s="341">
        <v>-0.28951922581</v>
      </c>
      <c r="AZ24" s="892">
        <v>0.66917184725000001</v>
      </c>
      <c r="BA24" s="892">
        <v>0.24135704535999999</v>
      </c>
      <c r="BB24" s="352">
        <v>-1.20015E-2</v>
      </c>
      <c r="BC24" s="352">
        <v>-2.71465E-2</v>
      </c>
      <c r="BD24" s="352">
        <v>-1.9625900000000002E-2</v>
      </c>
      <c r="BE24" s="352">
        <v>-1.3899399999999999E-2</v>
      </c>
      <c r="BF24" s="352">
        <v>-4.2613999999999999E-2</v>
      </c>
      <c r="BG24" s="352">
        <v>-7.13921E-2</v>
      </c>
      <c r="BH24" s="352">
        <v>-7.3339299999999996E-2</v>
      </c>
      <c r="BI24" s="352">
        <v>-2.20834E-2</v>
      </c>
      <c r="BJ24" s="352">
        <v>6.3476099999999996E-4</v>
      </c>
      <c r="BK24" s="352">
        <v>-6.5727300000000002E-2</v>
      </c>
      <c r="BL24" s="352">
        <v>-5.4525900000000002E-2</v>
      </c>
      <c r="BM24" s="352">
        <v>-5.1402400000000001E-2</v>
      </c>
      <c r="BN24" s="352">
        <v>-5.2875100000000001E-2</v>
      </c>
      <c r="BO24" s="352">
        <v>-6.1171200000000002E-2</v>
      </c>
      <c r="BP24" s="352">
        <v>-5.4422100000000001E-2</v>
      </c>
      <c r="BQ24" s="352">
        <v>-5.1574599999999998E-2</v>
      </c>
      <c r="BR24" s="352">
        <v>-7.8163399999999994E-2</v>
      </c>
      <c r="BS24" s="352">
        <v>-0.10405780000000001</v>
      </c>
      <c r="BT24" s="352">
        <v>-0.1027419</v>
      </c>
      <c r="BU24" s="352">
        <v>-4.9613600000000001E-2</v>
      </c>
      <c r="BV24" s="352">
        <v>-2.4115999999999999E-2</v>
      </c>
    </row>
    <row r="25" spans="1:74" s="273" customFormat="1" ht="11.1" customHeight="1" x14ac:dyDescent="0.2">
      <c r="A25" s="548" t="s">
        <v>240</v>
      </c>
      <c r="B25" s="549" t="s">
        <v>1093</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0.95867599999999997</v>
      </c>
      <c r="AZ25" s="911">
        <v>0.92870079999999999</v>
      </c>
      <c r="BA25" s="911">
        <v>0.9471096</v>
      </c>
      <c r="BB25" s="559">
        <v>1.0153540000000001</v>
      </c>
      <c r="BC25" s="559">
        <v>1.0018389999999999</v>
      </c>
      <c r="BD25" s="559">
        <v>1.0276419999999999</v>
      </c>
      <c r="BE25" s="559">
        <v>1.0227809999999999</v>
      </c>
      <c r="BF25" s="559">
        <v>1.0268489999999999</v>
      </c>
      <c r="BG25" s="559">
        <v>0.97384590000000004</v>
      </c>
      <c r="BH25" s="559">
        <v>0.97293430000000003</v>
      </c>
      <c r="BI25" s="559">
        <v>0.99234889999999998</v>
      </c>
      <c r="BJ25" s="559">
        <v>0.99741080000000004</v>
      </c>
      <c r="BK25" s="559">
        <v>0.9719662</v>
      </c>
      <c r="BL25" s="559">
        <v>0.91549579999999997</v>
      </c>
      <c r="BM25" s="559">
        <v>0.92775700000000005</v>
      </c>
      <c r="BN25" s="559">
        <v>0.96558880000000002</v>
      </c>
      <c r="BO25" s="559">
        <v>0.96053719999999998</v>
      </c>
      <c r="BP25" s="559">
        <v>0.98360040000000004</v>
      </c>
      <c r="BQ25" s="559">
        <v>0.99158329999999995</v>
      </c>
      <c r="BR25" s="559">
        <v>0.99997469999999999</v>
      </c>
      <c r="BS25" s="559">
        <v>0.95903050000000001</v>
      </c>
      <c r="BT25" s="559">
        <v>0.9644277</v>
      </c>
      <c r="BU25" s="559">
        <v>0.99352949999999995</v>
      </c>
      <c r="BV25" s="559">
        <v>1.0002070000000001</v>
      </c>
    </row>
    <row r="26" spans="1:74" s="273" customFormat="1" ht="11.1" customHeight="1" x14ac:dyDescent="0.2">
      <c r="A26" s="548" t="s">
        <v>239</v>
      </c>
      <c r="B26" s="549" t="s">
        <v>1094</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7.2125159999999999</v>
      </c>
      <c r="AZ26" s="911">
        <v>7.2370476000000004</v>
      </c>
      <c r="BA26" s="911">
        <v>7.5690156587999997</v>
      </c>
      <c r="BB26" s="559">
        <v>7.6839589999999998</v>
      </c>
      <c r="BC26" s="559">
        <v>7.7020960000000001</v>
      </c>
      <c r="BD26" s="559">
        <v>7.7484390000000003</v>
      </c>
      <c r="BE26" s="559">
        <v>7.7572900000000002</v>
      </c>
      <c r="BF26" s="559">
        <v>7.8508060000000004</v>
      </c>
      <c r="BG26" s="559">
        <v>7.9056860000000002</v>
      </c>
      <c r="BH26" s="559">
        <v>7.948931</v>
      </c>
      <c r="BI26" s="559">
        <v>7.9524809999999997</v>
      </c>
      <c r="BJ26" s="559">
        <v>7.7836280000000002</v>
      </c>
      <c r="BK26" s="559">
        <v>7.7837540000000001</v>
      </c>
      <c r="BL26" s="559">
        <v>7.7553720000000004</v>
      </c>
      <c r="BM26" s="559">
        <v>7.9898619999999996</v>
      </c>
      <c r="BN26" s="559">
        <v>8.1145499999999995</v>
      </c>
      <c r="BO26" s="559">
        <v>8.148911</v>
      </c>
      <c r="BP26" s="559">
        <v>8.1260510000000004</v>
      </c>
      <c r="BQ26" s="559">
        <v>8.108136</v>
      </c>
      <c r="BR26" s="559">
        <v>8.183738</v>
      </c>
      <c r="BS26" s="559">
        <v>8.2263660000000005</v>
      </c>
      <c r="BT26" s="559">
        <v>8.2401540000000004</v>
      </c>
      <c r="BU26" s="559">
        <v>8.2356739999999995</v>
      </c>
      <c r="BV26" s="559">
        <v>8.0593509999999995</v>
      </c>
    </row>
    <row r="27" spans="1:74" s="273" customFormat="1" ht="11.1" customHeight="1" x14ac:dyDescent="0.2">
      <c r="A27" s="548" t="s">
        <v>493</v>
      </c>
      <c r="B27" s="549" t="s">
        <v>1095</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1.321269</v>
      </c>
      <c r="AZ27" s="911">
        <v>1.3631063970999999</v>
      </c>
      <c r="BA27" s="911">
        <v>1.3680179984</v>
      </c>
      <c r="BB27" s="559">
        <v>1.353494</v>
      </c>
      <c r="BC27" s="559">
        <v>1.4172849999999999</v>
      </c>
      <c r="BD27" s="559">
        <v>1.455036</v>
      </c>
      <c r="BE27" s="559">
        <v>1.46818</v>
      </c>
      <c r="BF27" s="559">
        <v>1.4849730000000001</v>
      </c>
      <c r="BG27" s="559">
        <v>1.4740800000000001</v>
      </c>
      <c r="BH27" s="559">
        <v>1.4977009999999999</v>
      </c>
      <c r="BI27" s="559">
        <v>1.5488980000000001</v>
      </c>
      <c r="BJ27" s="559">
        <v>1.5529109999999999</v>
      </c>
      <c r="BK27" s="559">
        <v>1.5182359999999999</v>
      </c>
      <c r="BL27" s="559">
        <v>1.477333</v>
      </c>
      <c r="BM27" s="559">
        <v>1.4897959999999999</v>
      </c>
      <c r="BN27" s="559">
        <v>1.485047</v>
      </c>
      <c r="BO27" s="559">
        <v>1.5230090000000001</v>
      </c>
      <c r="BP27" s="559">
        <v>1.547099</v>
      </c>
      <c r="BQ27" s="559">
        <v>1.547372</v>
      </c>
      <c r="BR27" s="559">
        <v>1.5536909999999999</v>
      </c>
      <c r="BS27" s="559">
        <v>1.5341899999999999</v>
      </c>
      <c r="BT27" s="559">
        <v>1.5553539999999999</v>
      </c>
      <c r="BU27" s="559">
        <v>1.596527</v>
      </c>
      <c r="BV27" s="559">
        <v>1.594576</v>
      </c>
    </row>
    <row r="28" spans="1:74" ht="11.1" customHeight="1" x14ac:dyDescent="0.2">
      <c r="A28" s="270" t="s">
        <v>469</v>
      </c>
      <c r="B28" s="550" t="s">
        <v>1096</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1.088327</v>
      </c>
      <c r="AZ28" s="892">
        <v>1.1101428571</v>
      </c>
      <c r="BA28" s="892">
        <v>1.0952285483999999</v>
      </c>
      <c r="BB28" s="352">
        <v>1.038705</v>
      </c>
      <c r="BC28" s="352">
        <v>1.0738049999999999</v>
      </c>
      <c r="BD28" s="352">
        <v>1.0816840000000001</v>
      </c>
      <c r="BE28" s="352">
        <v>1.083175</v>
      </c>
      <c r="BF28" s="352">
        <v>1.0904769999999999</v>
      </c>
      <c r="BG28" s="352">
        <v>1.067882</v>
      </c>
      <c r="BH28" s="352">
        <v>1.0908100000000001</v>
      </c>
      <c r="BI28" s="352">
        <v>1.130403</v>
      </c>
      <c r="BJ28" s="352">
        <v>1.12568</v>
      </c>
      <c r="BK28" s="352">
        <v>1.1202049999999999</v>
      </c>
      <c r="BL28" s="352">
        <v>1.0718749999999999</v>
      </c>
      <c r="BM28" s="352">
        <v>1.0760130000000001</v>
      </c>
      <c r="BN28" s="352">
        <v>1.0610040000000001</v>
      </c>
      <c r="BO28" s="352">
        <v>1.0919760000000001</v>
      </c>
      <c r="BP28" s="352">
        <v>1.10433</v>
      </c>
      <c r="BQ28" s="352">
        <v>1.1043959999999999</v>
      </c>
      <c r="BR28" s="352">
        <v>1.1146259999999999</v>
      </c>
      <c r="BS28" s="352">
        <v>1.0915429999999999</v>
      </c>
      <c r="BT28" s="352">
        <v>1.1185499999999999</v>
      </c>
      <c r="BU28" s="352">
        <v>1.152868</v>
      </c>
      <c r="BV28" s="352">
        <v>1.1450910000000001</v>
      </c>
    </row>
    <row r="29" spans="1:74" s="273" customFormat="1" ht="11.1" customHeight="1" x14ac:dyDescent="0.2">
      <c r="A29" s="548" t="s">
        <v>494</v>
      </c>
      <c r="B29" s="549" t="s">
        <v>1097</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0.21020136667</v>
      </c>
      <c r="AS29" s="102">
        <v>0.20606635483999999</v>
      </c>
      <c r="AT29" s="102">
        <v>0.20503309677000001</v>
      </c>
      <c r="AU29" s="102">
        <v>0.2117676</v>
      </c>
      <c r="AV29" s="102">
        <v>0.19964393548000001</v>
      </c>
      <c r="AW29" s="102">
        <v>0.22360150000000001</v>
      </c>
      <c r="AX29" s="102">
        <v>0.23574251613</v>
      </c>
      <c r="AY29" s="102">
        <v>0.22800080645000001</v>
      </c>
      <c r="AZ29" s="911">
        <v>0.20713409999999999</v>
      </c>
      <c r="BA29" s="911">
        <v>0.2108169</v>
      </c>
      <c r="BB29" s="559">
        <v>0.21777009999999999</v>
      </c>
      <c r="BC29" s="559">
        <v>0.21805920000000001</v>
      </c>
      <c r="BD29" s="559">
        <v>0.22080710000000001</v>
      </c>
      <c r="BE29" s="559">
        <v>0.22204019999999999</v>
      </c>
      <c r="BF29" s="559">
        <v>0.21859890000000001</v>
      </c>
      <c r="BG29" s="559">
        <v>0.2135108</v>
      </c>
      <c r="BH29" s="559">
        <v>0.20911740000000001</v>
      </c>
      <c r="BI29" s="559">
        <v>0.2197334</v>
      </c>
      <c r="BJ29" s="559">
        <v>0.2237595</v>
      </c>
      <c r="BK29" s="559">
        <v>0.20838770000000001</v>
      </c>
      <c r="BL29" s="559">
        <v>0.20318049999999999</v>
      </c>
      <c r="BM29" s="559">
        <v>0.20752019999999999</v>
      </c>
      <c r="BN29" s="559">
        <v>0.21207229999999999</v>
      </c>
      <c r="BO29" s="559">
        <v>0.2133592</v>
      </c>
      <c r="BP29" s="559">
        <v>0.21666850000000001</v>
      </c>
      <c r="BQ29" s="559">
        <v>0.21780579999999999</v>
      </c>
      <c r="BR29" s="559">
        <v>0.2152994</v>
      </c>
      <c r="BS29" s="559">
        <v>0.2110477</v>
      </c>
      <c r="BT29" s="559">
        <v>0.20736299999999999</v>
      </c>
      <c r="BU29" s="559">
        <v>0.2190057</v>
      </c>
      <c r="BV29" s="559">
        <v>0.22364300000000001</v>
      </c>
    </row>
    <row r="30" spans="1:74" s="273" customFormat="1" ht="11.1" customHeight="1" x14ac:dyDescent="0.2">
      <c r="A30" s="548" t="s">
        <v>804</v>
      </c>
      <c r="B30" s="549" t="s">
        <v>1098</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-0.72292900000000004</v>
      </c>
      <c r="AZ30" s="911">
        <v>-0.53</v>
      </c>
      <c r="BA30" s="911">
        <v>-0.53</v>
      </c>
      <c r="BB30" s="559">
        <v>-0.61565579999999998</v>
      </c>
      <c r="BC30" s="559">
        <v>-0.62761710000000004</v>
      </c>
      <c r="BD30" s="559">
        <v>-0.62167740000000005</v>
      </c>
      <c r="BE30" s="559">
        <v>-0.6171546</v>
      </c>
      <c r="BF30" s="559">
        <v>-0.63983319999999999</v>
      </c>
      <c r="BG30" s="559">
        <v>-0.66256179999999998</v>
      </c>
      <c r="BH30" s="559">
        <v>-0.66409969999999996</v>
      </c>
      <c r="BI30" s="559">
        <v>-0.62361829999999996</v>
      </c>
      <c r="BJ30" s="559">
        <v>-0.60567579999999999</v>
      </c>
      <c r="BK30" s="559">
        <v>-0.6580878</v>
      </c>
      <c r="BL30" s="559">
        <v>-0.64924099999999996</v>
      </c>
      <c r="BM30" s="559">
        <v>-0.64677410000000002</v>
      </c>
      <c r="BN30" s="559">
        <v>-0.64793719999999999</v>
      </c>
      <c r="BO30" s="559">
        <v>-0.6544894</v>
      </c>
      <c r="BP30" s="559">
        <v>-0.64915909999999999</v>
      </c>
      <c r="BQ30" s="559">
        <v>-0.64691010000000004</v>
      </c>
      <c r="BR30" s="559">
        <v>-0.66790959999999999</v>
      </c>
      <c r="BS30" s="559">
        <v>-0.68836079999999999</v>
      </c>
      <c r="BT30" s="559">
        <v>-0.68732150000000003</v>
      </c>
      <c r="BU30" s="559">
        <v>-0.64536139999999997</v>
      </c>
      <c r="BV30" s="559">
        <v>-0.62522370000000005</v>
      </c>
    </row>
    <row r="31" spans="1:74" s="273" customFormat="1" ht="11.1" customHeight="1" x14ac:dyDescent="0.2">
      <c r="A31" s="548" t="s">
        <v>241</v>
      </c>
      <c r="B31" s="549" t="s">
        <v>1099</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-5.1539580000000003</v>
      </c>
      <c r="AZ31" s="911">
        <v>-5.6256562649999999</v>
      </c>
      <c r="BA31" s="911">
        <v>-5.7778078653999998</v>
      </c>
      <c r="BB31" s="559">
        <v>-5.5069980000000003</v>
      </c>
      <c r="BC31" s="559">
        <v>-5.3282540000000003</v>
      </c>
      <c r="BD31" s="559">
        <v>-5.5008749999999997</v>
      </c>
      <c r="BE31" s="559">
        <v>-5.503933</v>
      </c>
      <c r="BF31" s="559">
        <v>-5.4291559999999999</v>
      </c>
      <c r="BG31" s="559">
        <v>-5.3979369999999998</v>
      </c>
      <c r="BH31" s="559">
        <v>-5.3248090000000001</v>
      </c>
      <c r="BI31" s="559">
        <v>-5.7133760000000002</v>
      </c>
      <c r="BJ31" s="559">
        <v>-5.9033369999999996</v>
      </c>
      <c r="BK31" s="559">
        <v>-5.048762</v>
      </c>
      <c r="BL31" s="559">
        <v>-5.5097300000000002</v>
      </c>
      <c r="BM31" s="559">
        <v>-5.3848250000000002</v>
      </c>
      <c r="BN31" s="559">
        <v>-5.2343700000000002</v>
      </c>
      <c r="BO31" s="559">
        <v>-5.0039660000000001</v>
      </c>
      <c r="BP31" s="559">
        <v>-5.1992789999999998</v>
      </c>
      <c r="BQ31" s="559">
        <v>-5.3690360000000004</v>
      </c>
      <c r="BR31" s="559">
        <v>-5.3751309999999997</v>
      </c>
      <c r="BS31" s="559">
        <v>-5.4846750000000002</v>
      </c>
      <c r="BT31" s="559">
        <v>-5.3843639999999997</v>
      </c>
      <c r="BU31" s="559">
        <v>-5.8375240000000002</v>
      </c>
      <c r="BV31" s="559">
        <v>-6.0119720000000001</v>
      </c>
    </row>
    <row r="32" spans="1:74" ht="11.1" customHeight="1" x14ac:dyDescent="0.2">
      <c r="A32" s="270" t="s">
        <v>531</v>
      </c>
      <c r="B32" s="550" t="s">
        <v>1100</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-2.8986130000000001</v>
      </c>
      <c r="AZ32" s="892">
        <v>-3.0044611571000002</v>
      </c>
      <c r="BA32" s="892">
        <v>-3.1605665516000001</v>
      </c>
      <c r="BB32" s="352">
        <v>-3.1165310000000002</v>
      </c>
      <c r="BC32" s="352">
        <v>-3.1026690000000001</v>
      </c>
      <c r="BD32" s="352">
        <v>-3.1990280000000002</v>
      </c>
      <c r="BE32" s="352">
        <v>-3.1667450000000001</v>
      </c>
      <c r="BF32" s="352">
        <v>-3.1140409999999998</v>
      </c>
      <c r="BG32" s="352">
        <v>-3.1734979999999999</v>
      </c>
      <c r="BH32" s="352">
        <v>-3.2126519999999998</v>
      </c>
      <c r="BI32" s="352">
        <v>-3.4247230000000002</v>
      </c>
      <c r="BJ32" s="352">
        <v>-3.4149060000000002</v>
      </c>
      <c r="BK32" s="352">
        <v>-3.4013040000000001</v>
      </c>
      <c r="BL32" s="352">
        <v>-3.3937300000000001</v>
      </c>
      <c r="BM32" s="352">
        <v>-3.3445429999999998</v>
      </c>
      <c r="BN32" s="352">
        <v>-3.3710140000000002</v>
      </c>
      <c r="BO32" s="352">
        <v>-3.3741159999999999</v>
      </c>
      <c r="BP32" s="352">
        <v>-3.436642</v>
      </c>
      <c r="BQ32" s="352">
        <v>-3.3671229999999999</v>
      </c>
      <c r="BR32" s="352">
        <v>-3.292567</v>
      </c>
      <c r="BS32" s="352">
        <v>-3.3850639999999999</v>
      </c>
      <c r="BT32" s="352">
        <v>-3.3608069999999999</v>
      </c>
      <c r="BU32" s="352">
        <v>-3.5178950000000002</v>
      </c>
      <c r="BV32" s="352">
        <v>-3.5404819999999999</v>
      </c>
    </row>
    <row r="33" spans="1:74" ht="11.1" customHeight="1" x14ac:dyDescent="0.2">
      <c r="A33" s="270" t="s">
        <v>98</v>
      </c>
      <c r="B33" s="550" t="s">
        <v>1101</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7.8587000000000004E-2</v>
      </c>
      <c r="AZ33" s="892">
        <v>0.13036210000000001</v>
      </c>
      <c r="BA33" s="892">
        <v>8.64042E-2</v>
      </c>
      <c r="BB33" s="352">
        <v>0.22625229999999999</v>
      </c>
      <c r="BC33" s="352">
        <v>0.1681841</v>
      </c>
      <c r="BD33" s="352">
        <v>0.1966987</v>
      </c>
      <c r="BE33" s="352">
        <v>0.2313559</v>
      </c>
      <c r="BF33" s="352">
        <v>0.15507650000000001</v>
      </c>
      <c r="BG33" s="352">
        <v>0.1591197</v>
      </c>
      <c r="BH33" s="352">
        <v>0.1530541</v>
      </c>
      <c r="BI33" s="352">
        <v>9.5855200000000002E-2</v>
      </c>
      <c r="BJ33" s="352">
        <v>1.10653E-2</v>
      </c>
      <c r="BK33" s="352">
        <v>0.17131399999999999</v>
      </c>
      <c r="BL33" s="352">
        <v>0.1150906</v>
      </c>
      <c r="BM33" s="352">
        <v>0.1487107</v>
      </c>
      <c r="BN33" s="352">
        <v>0.1284139</v>
      </c>
      <c r="BO33" s="352">
        <v>0.1010805</v>
      </c>
      <c r="BP33" s="352">
        <v>0.13633120000000001</v>
      </c>
      <c r="BQ33" s="352">
        <v>0.17433969999999999</v>
      </c>
      <c r="BR33" s="352">
        <v>0.110916</v>
      </c>
      <c r="BS33" s="352">
        <v>0.12523390000000001</v>
      </c>
      <c r="BT33" s="352">
        <v>0.13582859999999999</v>
      </c>
      <c r="BU33" s="352">
        <v>8.2077899999999995E-2</v>
      </c>
      <c r="BV33" s="352">
        <v>-6.2098299999999997E-4</v>
      </c>
    </row>
    <row r="34" spans="1:74" ht="11.1" customHeight="1" x14ac:dyDescent="0.2">
      <c r="A34" s="270" t="s">
        <v>100</v>
      </c>
      <c r="B34" s="550" t="s">
        <v>1102</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-0.181335</v>
      </c>
      <c r="AZ34" s="892">
        <v>-0.18617821071000001</v>
      </c>
      <c r="BA34" s="892">
        <v>-0.14810081613000001</v>
      </c>
      <c r="BB34" s="352">
        <v>-0.1583627</v>
      </c>
      <c r="BC34" s="352">
        <v>-0.1511132</v>
      </c>
      <c r="BD34" s="352">
        <v>-0.14138680000000001</v>
      </c>
      <c r="BE34" s="352">
        <v>-0.1333259</v>
      </c>
      <c r="BF34" s="352">
        <v>-0.15083969999999999</v>
      </c>
      <c r="BG34" s="352">
        <v>-0.1526024</v>
      </c>
      <c r="BH34" s="352">
        <v>-0.14330789999999999</v>
      </c>
      <c r="BI34" s="352">
        <v>-0.1675951</v>
      </c>
      <c r="BJ34" s="352">
        <v>-0.15851470000000001</v>
      </c>
      <c r="BK34" s="352">
        <v>-0.15601709999999999</v>
      </c>
      <c r="BL34" s="352">
        <v>-0.13944970000000001</v>
      </c>
      <c r="BM34" s="352">
        <v>-0.15600919999999999</v>
      </c>
      <c r="BN34" s="352">
        <v>-0.15409619999999999</v>
      </c>
      <c r="BO34" s="352">
        <v>-0.1531237</v>
      </c>
      <c r="BP34" s="352">
        <v>-0.14619099999999999</v>
      </c>
      <c r="BQ34" s="352">
        <v>-0.1360036</v>
      </c>
      <c r="BR34" s="352">
        <v>-0.1564699</v>
      </c>
      <c r="BS34" s="352">
        <v>-0.1572586</v>
      </c>
      <c r="BT34" s="352">
        <v>-0.1472484</v>
      </c>
      <c r="BU34" s="352">
        <v>-0.1666927</v>
      </c>
      <c r="BV34" s="352">
        <v>-0.15413740000000001</v>
      </c>
    </row>
    <row r="35" spans="1:74" s="33" customFormat="1" ht="11.1" customHeight="1" x14ac:dyDescent="0.2">
      <c r="A35" s="270" t="s">
        <v>1536</v>
      </c>
      <c r="B35" s="550" t="s">
        <v>1117</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-0.550261</v>
      </c>
      <c r="AZ35" s="892">
        <v>-0.69898769713999997</v>
      </c>
      <c r="BA35" s="892">
        <v>-0.51480435641</v>
      </c>
      <c r="BB35" s="352">
        <v>-0.213778</v>
      </c>
      <c r="BC35" s="352">
        <v>-0.11729680000000001</v>
      </c>
      <c r="BD35" s="352">
        <v>-0.206424</v>
      </c>
      <c r="BE35" s="352">
        <v>-0.29758230000000002</v>
      </c>
      <c r="BF35" s="352">
        <v>-0.23807200000000001</v>
      </c>
      <c r="BG35" s="352">
        <v>-0.28466599999999997</v>
      </c>
      <c r="BH35" s="352">
        <v>-0.4272125</v>
      </c>
      <c r="BI35" s="352">
        <v>-0.4948458</v>
      </c>
      <c r="BJ35" s="352">
        <v>-0.48844650000000001</v>
      </c>
      <c r="BK35" s="352">
        <v>-0.32573269999999999</v>
      </c>
      <c r="BL35" s="352">
        <v>-0.55447849999999999</v>
      </c>
      <c r="BM35" s="352">
        <v>-0.39421270000000003</v>
      </c>
      <c r="BN35" s="352">
        <v>-0.14118910000000001</v>
      </c>
      <c r="BO35" s="352">
        <v>-3.56391E-2</v>
      </c>
      <c r="BP35" s="352">
        <v>-5.2502300000000002E-2</v>
      </c>
      <c r="BQ35" s="352">
        <v>-0.24534120000000001</v>
      </c>
      <c r="BR35" s="352">
        <v>-0.2104654</v>
      </c>
      <c r="BS35" s="352">
        <v>-0.31760359999999999</v>
      </c>
      <c r="BT35" s="352">
        <v>-0.51107650000000004</v>
      </c>
      <c r="BU35" s="352">
        <v>-0.65222670000000005</v>
      </c>
      <c r="BV35" s="352">
        <v>-0.56587350000000003</v>
      </c>
    </row>
    <row r="36" spans="1:74" ht="11.1" customHeight="1" x14ac:dyDescent="0.2">
      <c r="A36" s="270" t="s">
        <v>95</v>
      </c>
      <c r="B36" s="550" t="s">
        <v>1105</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-0.15401500000000001</v>
      </c>
      <c r="AZ36" s="892">
        <v>-0.15430102040999999</v>
      </c>
      <c r="BA36" s="892">
        <v>-0.20140358674</v>
      </c>
      <c r="BB36" s="352">
        <v>-0.25285390000000002</v>
      </c>
      <c r="BC36" s="352">
        <v>-0.16910159999999999</v>
      </c>
      <c r="BD36" s="352">
        <v>-0.1226892</v>
      </c>
      <c r="BE36" s="352">
        <v>-9.4612000000000002E-2</v>
      </c>
      <c r="BF36" s="352">
        <v>-0.1158584</v>
      </c>
      <c r="BG36" s="352">
        <v>-8.0722600000000005E-2</v>
      </c>
      <c r="BH36" s="352">
        <v>-1.82877E-2</v>
      </c>
      <c r="BI36" s="352">
        <v>-9.1273099999999996E-2</v>
      </c>
      <c r="BJ36" s="352">
        <v>-7.3834700000000003E-2</v>
      </c>
      <c r="BK36" s="352">
        <v>-2.11281E-2</v>
      </c>
      <c r="BL36" s="352">
        <v>2.8418800000000001E-2</v>
      </c>
      <c r="BM36" s="352">
        <v>-5.5227499999999999E-2</v>
      </c>
      <c r="BN36" s="352">
        <v>-3.0280399999999999E-2</v>
      </c>
      <c r="BO36" s="352">
        <v>3.1756900000000001E-3</v>
      </c>
      <c r="BP36" s="352">
        <v>-7.9075800000000009E-3</v>
      </c>
      <c r="BQ36" s="352">
        <v>-7.4624699999999997E-3</v>
      </c>
      <c r="BR36" s="352">
        <v>-4.2819500000000003E-2</v>
      </c>
      <c r="BS36" s="352">
        <v>-1.3920099999999999E-2</v>
      </c>
      <c r="BT36" s="352">
        <v>1.89357E-2</v>
      </c>
      <c r="BU36" s="352">
        <v>-8.2992099999999999E-2</v>
      </c>
      <c r="BV36" s="352">
        <v>-8.3530499999999994E-2</v>
      </c>
    </row>
    <row r="37" spans="1:74" ht="11.1" customHeight="1" x14ac:dyDescent="0.2">
      <c r="A37" s="270" t="s">
        <v>96</v>
      </c>
      <c r="B37" s="550" t="s">
        <v>1106</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-0.99317200000000005</v>
      </c>
      <c r="AZ37" s="892">
        <v>-0.98444387754999996</v>
      </c>
      <c r="BA37" s="892">
        <v>-1.1171620441000001</v>
      </c>
      <c r="BB37" s="352">
        <v>-1.2426470000000001</v>
      </c>
      <c r="BC37" s="352">
        <v>-1.248526</v>
      </c>
      <c r="BD37" s="352">
        <v>-1.292754</v>
      </c>
      <c r="BE37" s="352">
        <v>-1.3347439999999999</v>
      </c>
      <c r="BF37" s="352">
        <v>-1.3077289999999999</v>
      </c>
      <c r="BG37" s="352">
        <v>-1.2544850000000001</v>
      </c>
      <c r="BH37" s="352">
        <v>-1.0862510000000001</v>
      </c>
      <c r="BI37" s="352">
        <v>-1.104314</v>
      </c>
      <c r="BJ37" s="352">
        <v>-1.1398459999999999</v>
      </c>
      <c r="BK37" s="352">
        <v>-0.84524619999999995</v>
      </c>
      <c r="BL37" s="352">
        <v>-0.9270351</v>
      </c>
      <c r="BM37" s="352">
        <v>-0.9671244</v>
      </c>
      <c r="BN37" s="352">
        <v>-1.069917</v>
      </c>
      <c r="BO37" s="352">
        <v>-0.97924140000000004</v>
      </c>
      <c r="BP37" s="352">
        <v>-1.0621020000000001</v>
      </c>
      <c r="BQ37" s="352">
        <v>-1.1163369999999999</v>
      </c>
      <c r="BR37" s="352">
        <v>-1.158793</v>
      </c>
      <c r="BS37" s="352">
        <v>-1.135718</v>
      </c>
      <c r="BT37" s="352">
        <v>-0.93761760000000005</v>
      </c>
      <c r="BU37" s="352">
        <v>-0.98189669999999996</v>
      </c>
      <c r="BV37" s="352">
        <v>-1.0354220000000001</v>
      </c>
    </row>
    <row r="38" spans="1:74" ht="11.1" customHeight="1" x14ac:dyDescent="0.2">
      <c r="A38" s="270" t="s">
        <v>97</v>
      </c>
      <c r="B38" s="550" t="s">
        <v>1107</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4.6734999999999999E-2</v>
      </c>
      <c r="AZ38" s="892">
        <v>6.9744897959000005E-2</v>
      </c>
      <c r="BA38" s="892">
        <v>-1.8177110451000001E-2</v>
      </c>
      <c r="BB38" s="352">
        <v>-1.4626200000000001E-2</v>
      </c>
      <c r="BC38" s="352">
        <v>1.1644099999999999E-2</v>
      </c>
      <c r="BD38" s="352">
        <v>-2.6457899999999999E-2</v>
      </c>
      <c r="BE38" s="352">
        <v>-5.0157899999999998E-2</v>
      </c>
      <c r="BF38" s="352">
        <v>-3.6483500000000002E-2</v>
      </c>
      <c r="BG38" s="352">
        <v>-1.72631E-3</v>
      </c>
      <c r="BH38" s="352">
        <v>3.1433900000000001E-2</v>
      </c>
      <c r="BI38" s="352">
        <v>4.1522499999999997E-2</v>
      </c>
      <c r="BJ38" s="352">
        <v>3.6835E-2</v>
      </c>
      <c r="BK38" s="352">
        <v>8.8420299999999993E-2</v>
      </c>
      <c r="BL38" s="352">
        <v>5.3338799999999999E-2</v>
      </c>
      <c r="BM38" s="352">
        <v>4.4336800000000003E-2</v>
      </c>
      <c r="BN38" s="352">
        <v>4.5582499999999998E-2</v>
      </c>
      <c r="BO38" s="352">
        <v>7.3080900000000004E-2</v>
      </c>
      <c r="BP38" s="352">
        <v>3.4964599999999998E-2</v>
      </c>
      <c r="BQ38" s="352">
        <v>6.7402800000000004E-3</v>
      </c>
      <c r="BR38" s="352">
        <v>1.5076900000000001E-2</v>
      </c>
      <c r="BS38" s="352">
        <v>4.38698E-2</v>
      </c>
      <c r="BT38" s="352">
        <v>7.2223599999999999E-2</v>
      </c>
      <c r="BU38" s="352">
        <v>7.8287200000000001E-2</v>
      </c>
      <c r="BV38" s="352">
        <v>7.5195499999999998E-2</v>
      </c>
    </row>
    <row r="39" spans="1:74" ht="11.1" customHeight="1" x14ac:dyDescent="0.2">
      <c r="A39" s="270" t="s">
        <v>101</v>
      </c>
      <c r="B39" s="550" t="s">
        <v>1108</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-0.501884</v>
      </c>
      <c r="AZ39" s="892">
        <v>-0.79739130000000003</v>
      </c>
      <c r="BA39" s="892">
        <v>-0.7039976</v>
      </c>
      <c r="BB39" s="352">
        <v>-0.73445139999999998</v>
      </c>
      <c r="BC39" s="352">
        <v>-0.71937589999999996</v>
      </c>
      <c r="BD39" s="352">
        <v>-0.70883379999999996</v>
      </c>
      <c r="BE39" s="352">
        <v>-0.65812119999999996</v>
      </c>
      <c r="BF39" s="352">
        <v>-0.62120850000000005</v>
      </c>
      <c r="BG39" s="352">
        <v>-0.60935649999999997</v>
      </c>
      <c r="BH39" s="352">
        <v>-0.621587</v>
      </c>
      <c r="BI39" s="352">
        <v>-0.56800269999999997</v>
      </c>
      <c r="BJ39" s="352">
        <v>-0.67568969999999995</v>
      </c>
      <c r="BK39" s="352">
        <v>-0.55906869999999997</v>
      </c>
      <c r="BL39" s="352">
        <v>-0.69188499999999997</v>
      </c>
      <c r="BM39" s="352">
        <v>-0.66075609999999996</v>
      </c>
      <c r="BN39" s="352">
        <v>-0.6418701</v>
      </c>
      <c r="BO39" s="352">
        <v>-0.63918200000000003</v>
      </c>
      <c r="BP39" s="352">
        <v>-0.66522990000000004</v>
      </c>
      <c r="BQ39" s="352">
        <v>-0.67784869999999997</v>
      </c>
      <c r="BR39" s="352">
        <v>-0.64000959999999996</v>
      </c>
      <c r="BS39" s="352">
        <v>-0.64421530000000005</v>
      </c>
      <c r="BT39" s="352">
        <v>-0.65460220000000002</v>
      </c>
      <c r="BU39" s="352">
        <v>-0.59618590000000005</v>
      </c>
      <c r="BV39" s="352">
        <v>-0.70710130000000004</v>
      </c>
    </row>
    <row r="40" spans="1:74" s="273" customFormat="1" ht="11.1" customHeight="1" x14ac:dyDescent="0.2">
      <c r="A40" s="548" t="s">
        <v>433</v>
      </c>
      <c r="B40" s="549" t="s">
        <v>1109</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0.47039358064999998</v>
      </c>
      <c r="AZ40" s="911">
        <v>1.0679005586999999</v>
      </c>
      <c r="BA40" s="911">
        <v>0.27616686530000001</v>
      </c>
      <c r="BB40" s="559">
        <v>-0.30308000000000002</v>
      </c>
      <c r="BC40" s="559">
        <v>-0.64651539999999996</v>
      </c>
      <c r="BD40" s="559">
        <v>-0.43327510000000002</v>
      </c>
      <c r="BE40" s="559">
        <v>-0.50554189999999999</v>
      </c>
      <c r="BF40" s="559">
        <v>-0.25225130000000001</v>
      </c>
      <c r="BG40" s="559">
        <v>-9.0301699999999999E-2</v>
      </c>
      <c r="BH40" s="559">
        <v>0.58533259999999998</v>
      </c>
      <c r="BI40" s="559">
        <v>-3.3741300000000002E-2</v>
      </c>
      <c r="BJ40" s="559">
        <v>0.22800039999999999</v>
      </c>
      <c r="BK40" s="559">
        <v>-0.20938000000000001</v>
      </c>
      <c r="BL40" s="559">
        <v>0.96884990000000004</v>
      </c>
      <c r="BM40" s="559">
        <v>0.13950190000000001</v>
      </c>
      <c r="BN40" s="559">
        <v>-0.2426159</v>
      </c>
      <c r="BO40" s="559">
        <v>-0.73943409999999998</v>
      </c>
      <c r="BP40" s="559">
        <v>-0.4101535</v>
      </c>
      <c r="BQ40" s="559">
        <v>-0.54171460000000005</v>
      </c>
      <c r="BR40" s="559">
        <v>-0.2235</v>
      </c>
      <c r="BS40" s="559">
        <v>-7.8855599999999998E-2</v>
      </c>
      <c r="BT40" s="559">
        <v>0.53686719999999999</v>
      </c>
      <c r="BU40" s="559">
        <v>-8.5366499999999998E-2</v>
      </c>
      <c r="BV40" s="559">
        <v>0.1706474</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92"/>
      <c r="BA41" s="892"/>
      <c r="BB41" s="352"/>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457</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92"/>
      <c r="BA42" s="89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246</v>
      </c>
      <c r="B43" s="544" t="s">
        <v>1110</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21.007196</v>
      </c>
      <c r="AS43" s="102">
        <v>20.984271</v>
      </c>
      <c r="AT43" s="102">
        <v>21.195426000000001</v>
      </c>
      <c r="AU43" s="102">
        <v>20.720071999999998</v>
      </c>
      <c r="AV43" s="102">
        <v>20.846402000000001</v>
      </c>
      <c r="AW43" s="102">
        <v>20.226611999999999</v>
      </c>
      <c r="AX43" s="102">
        <v>20.85136</v>
      </c>
      <c r="AY43" s="102">
        <v>20.649559</v>
      </c>
      <c r="AZ43" s="911">
        <v>20.554687843</v>
      </c>
      <c r="BA43" s="911">
        <v>20.344355234999998</v>
      </c>
      <c r="BB43" s="559">
        <v>20.36092</v>
      </c>
      <c r="BC43" s="559">
        <v>20.4496</v>
      </c>
      <c r="BD43" s="559">
        <v>20.837260000000001</v>
      </c>
      <c r="BE43" s="559">
        <v>20.748539999999998</v>
      </c>
      <c r="BF43" s="559">
        <v>21.034690000000001</v>
      </c>
      <c r="BG43" s="559">
        <v>20.44642</v>
      </c>
      <c r="BH43" s="559">
        <v>20.733460000000001</v>
      </c>
      <c r="BI43" s="559">
        <v>20.24004</v>
      </c>
      <c r="BJ43" s="559">
        <v>20.378039999999999</v>
      </c>
      <c r="BK43" s="559">
        <v>20.195180000000001</v>
      </c>
      <c r="BL43" s="559">
        <v>20.41527</v>
      </c>
      <c r="BM43" s="559">
        <v>20.42557</v>
      </c>
      <c r="BN43" s="559">
        <v>20.641069999999999</v>
      </c>
      <c r="BO43" s="559">
        <v>20.737929999999999</v>
      </c>
      <c r="BP43" s="559">
        <v>21.103919999999999</v>
      </c>
      <c r="BQ43" s="559">
        <v>20.9495</v>
      </c>
      <c r="BR43" s="559">
        <v>21.260339999999999</v>
      </c>
      <c r="BS43" s="559">
        <v>20.671890000000001</v>
      </c>
      <c r="BT43" s="559">
        <v>20.978339999999999</v>
      </c>
      <c r="BU43" s="559">
        <v>20.530840000000001</v>
      </c>
      <c r="BV43" s="559">
        <v>20.67708</v>
      </c>
    </row>
    <row r="44" spans="1:74" ht="11.1" customHeight="1" x14ac:dyDescent="0.2">
      <c r="A44" s="269" t="s">
        <v>529</v>
      </c>
      <c r="B44" s="545" t="s">
        <v>1100</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4.6002850000000004</v>
      </c>
      <c r="AZ44" s="892">
        <v>4.1766141713999998</v>
      </c>
      <c r="BA44" s="892">
        <v>3.7990985516000002</v>
      </c>
      <c r="BB44" s="352">
        <v>3.7781609999999999</v>
      </c>
      <c r="BC44" s="352">
        <v>3.7082299999999999</v>
      </c>
      <c r="BD44" s="352">
        <v>3.7110029999999998</v>
      </c>
      <c r="BE44" s="352">
        <v>3.782791</v>
      </c>
      <c r="BF44" s="352">
        <v>3.8619210000000002</v>
      </c>
      <c r="BG44" s="352">
        <v>3.8061970000000001</v>
      </c>
      <c r="BH44" s="352">
        <v>3.9559199999999999</v>
      </c>
      <c r="BI44" s="352">
        <v>4.0017829999999996</v>
      </c>
      <c r="BJ44" s="352">
        <v>4.2173150000000001</v>
      </c>
      <c r="BK44" s="352">
        <v>4.3506770000000001</v>
      </c>
      <c r="BL44" s="352">
        <v>4.3299159999999999</v>
      </c>
      <c r="BM44" s="352">
        <v>4.0690480000000004</v>
      </c>
      <c r="BN44" s="352">
        <v>3.938304</v>
      </c>
      <c r="BO44" s="352">
        <v>3.879823</v>
      </c>
      <c r="BP44" s="352">
        <v>3.8618070000000002</v>
      </c>
      <c r="BQ44" s="352">
        <v>3.896862</v>
      </c>
      <c r="BR44" s="352">
        <v>3.9889589999999999</v>
      </c>
      <c r="BS44" s="352">
        <v>3.9226839999999998</v>
      </c>
      <c r="BT44" s="352">
        <v>4.0542800000000003</v>
      </c>
      <c r="BU44" s="352">
        <v>4.0992559999999996</v>
      </c>
      <c r="BV44" s="352">
        <v>4.3088980000000001</v>
      </c>
    </row>
    <row r="45" spans="1:74" ht="11.1" customHeight="1" x14ac:dyDescent="0.2">
      <c r="A45" s="269" t="s">
        <v>755</v>
      </c>
      <c r="B45" s="545" t="s">
        <v>1102</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0.165051</v>
      </c>
      <c r="AZ45" s="892">
        <v>0.2169278</v>
      </c>
      <c r="BA45" s="892">
        <v>0.23597609999999999</v>
      </c>
      <c r="BB45" s="352">
        <v>0.27723979999999998</v>
      </c>
      <c r="BC45" s="352">
        <v>0.31207190000000001</v>
      </c>
      <c r="BD45" s="352">
        <v>0.32941690000000001</v>
      </c>
      <c r="BE45" s="352">
        <v>0.3440897</v>
      </c>
      <c r="BF45" s="352">
        <v>0.35391729999999999</v>
      </c>
      <c r="BG45" s="352">
        <v>0.36219499999999999</v>
      </c>
      <c r="BH45" s="352">
        <v>0.36660530000000002</v>
      </c>
      <c r="BI45" s="352">
        <v>0.37210209999999999</v>
      </c>
      <c r="BJ45" s="352">
        <v>0.3834651</v>
      </c>
      <c r="BK45" s="352">
        <v>0.35823250000000001</v>
      </c>
      <c r="BL45" s="352">
        <v>0.38198270000000001</v>
      </c>
      <c r="BM45" s="352">
        <v>0.38422129999999999</v>
      </c>
      <c r="BN45" s="352">
        <v>0.39360129999999999</v>
      </c>
      <c r="BO45" s="352">
        <v>0.40838839999999998</v>
      </c>
      <c r="BP45" s="352">
        <v>0.41217549999999997</v>
      </c>
      <c r="BQ45" s="352">
        <v>0.41375420000000002</v>
      </c>
      <c r="BR45" s="352">
        <v>0.4113368</v>
      </c>
      <c r="BS45" s="352">
        <v>0.4130915</v>
      </c>
      <c r="BT45" s="352">
        <v>0.41124690000000003</v>
      </c>
      <c r="BU45" s="352">
        <v>0.40895599999999999</v>
      </c>
      <c r="BV45" s="352">
        <v>0.41733140000000002</v>
      </c>
    </row>
    <row r="46" spans="1:74" ht="11.1" customHeight="1" x14ac:dyDescent="0.2">
      <c r="A46" s="270" t="s">
        <v>242</v>
      </c>
      <c r="B46" s="545" t="s">
        <v>1111</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9.2615870000000005</v>
      </c>
      <c r="AS46" s="341">
        <v>9.1501429999999999</v>
      </c>
      <c r="AT46" s="341">
        <v>9.2259340000000005</v>
      </c>
      <c r="AU46" s="341">
        <v>8.9742069999999998</v>
      </c>
      <c r="AV46" s="341">
        <v>8.8882809999999992</v>
      </c>
      <c r="AW46" s="341">
        <v>8.6798490000000008</v>
      </c>
      <c r="AX46" s="341">
        <v>8.7805569999999999</v>
      </c>
      <c r="AY46" s="341">
        <v>8.2578770000000006</v>
      </c>
      <c r="AZ46" s="892">
        <v>8.5857142856999999</v>
      </c>
      <c r="BA46" s="892">
        <v>8.8411890323000009</v>
      </c>
      <c r="BB46" s="352">
        <v>8.8326010000000004</v>
      </c>
      <c r="BC46" s="352">
        <v>8.9852790000000002</v>
      </c>
      <c r="BD46" s="352">
        <v>9.0498790000000007</v>
      </c>
      <c r="BE46" s="352">
        <v>8.9619269999999993</v>
      </c>
      <c r="BF46" s="352">
        <v>9.0465099999999996</v>
      </c>
      <c r="BG46" s="352">
        <v>8.7412589999999994</v>
      </c>
      <c r="BH46" s="352">
        <v>8.8183749999999996</v>
      </c>
      <c r="BI46" s="352">
        <v>8.5754090000000005</v>
      </c>
      <c r="BJ46" s="352">
        <v>8.6184220000000007</v>
      </c>
      <c r="BK46" s="352">
        <v>8.2752330000000001</v>
      </c>
      <c r="BL46" s="352">
        <v>8.4941809999999993</v>
      </c>
      <c r="BM46" s="352">
        <v>8.6042500000000004</v>
      </c>
      <c r="BN46" s="352">
        <v>8.7797040000000006</v>
      </c>
      <c r="BO46" s="352">
        <v>8.9415580000000006</v>
      </c>
      <c r="BP46" s="352">
        <v>9.0031839999999992</v>
      </c>
      <c r="BQ46" s="352">
        <v>8.9196139999999993</v>
      </c>
      <c r="BR46" s="352">
        <v>9.0026609999999998</v>
      </c>
      <c r="BS46" s="352">
        <v>8.7001139999999992</v>
      </c>
      <c r="BT46" s="352">
        <v>8.8118680000000005</v>
      </c>
      <c r="BU46" s="352">
        <v>8.5705760000000009</v>
      </c>
      <c r="BV46" s="352">
        <v>8.6344279999999998</v>
      </c>
    </row>
    <row r="47" spans="1:74" ht="11.1" customHeight="1" x14ac:dyDescent="0.2">
      <c r="A47" s="270" t="s">
        <v>243</v>
      </c>
      <c r="B47" s="545" t="s">
        <v>1105</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1.6457079999999999</v>
      </c>
      <c r="AZ47" s="892">
        <v>1.6506785714000001</v>
      </c>
      <c r="BA47" s="892">
        <v>1.6267724193999999</v>
      </c>
      <c r="BB47" s="352">
        <v>1.768138</v>
      </c>
      <c r="BC47" s="352">
        <v>1.7605569999999999</v>
      </c>
      <c r="BD47" s="352">
        <v>1.848206</v>
      </c>
      <c r="BE47" s="352">
        <v>1.850115</v>
      </c>
      <c r="BF47" s="352">
        <v>1.792608</v>
      </c>
      <c r="BG47" s="352">
        <v>1.699972</v>
      </c>
      <c r="BH47" s="352">
        <v>1.699994</v>
      </c>
      <c r="BI47" s="352">
        <v>1.6355679999999999</v>
      </c>
      <c r="BJ47" s="352">
        <v>1.6882779999999999</v>
      </c>
      <c r="BK47" s="352">
        <v>1.620074</v>
      </c>
      <c r="BL47" s="352">
        <v>1.652684</v>
      </c>
      <c r="BM47" s="352">
        <v>1.719374</v>
      </c>
      <c r="BN47" s="352">
        <v>1.784151</v>
      </c>
      <c r="BO47" s="352">
        <v>1.776818</v>
      </c>
      <c r="BP47" s="352">
        <v>1.8655729999999999</v>
      </c>
      <c r="BQ47" s="352">
        <v>1.86727</v>
      </c>
      <c r="BR47" s="352">
        <v>1.8090949999999999</v>
      </c>
      <c r="BS47" s="352">
        <v>1.7158580000000001</v>
      </c>
      <c r="BT47" s="352">
        <v>1.715689</v>
      </c>
      <c r="BU47" s="352">
        <v>1.6511119999999999</v>
      </c>
      <c r="BV47" s="352">
        <v>1.7044600000000001</v>
      </c>
    </row>
    <row r="48" spans="1:74" ht="11.1" customHeight="1" x14ac:dyDescent="0.2">
      <c r="A48" s="270" t="s">
        <v>244</v>
      </c>
      <c r="B48" s="545" t="s">
        <v>1106</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4.0252689999999998</v>
      </c>
      <c r="AZ48" s="892">
        <v>4.1713214285999998</v>
      </c>
      <c r="BA48" s="892">
        <v>4.0065108064999997</v>
      </c>
      <c r="BB48" s="352">
        <v>3.8808579999999999</v>
      </c>
      <c r="BC48" s="352">
        <v>3.7540429999999998</v>
      </c>
      <c r="BD48" s="352">
        <v>3.8621150000000002</v>
      </c>
      <c r="BE48" s="352">
        <v>3.720269</v>
      </c>
      <c r="BF48" s="352">
        <v>3.8426819999999999</v>
      </c>
      <c r="BG48" s="352">
        <v>3.837742</v>
      </c>
      <c r="BH48" s="352">
        <v>4.0014719999999997</v>
      </c>
      <c r="BI48" s="352">
        <v>3.7735430000000001</v>
      </c>
      <c r="BJ48" s="352">
        <v>3.706283</v>
      </c>
      <c r="BK48" s="352">
        <v>3.815388</v>
      </c>
      <c r="BL48" s="352">
        <v>3.9024679999999998</v>
      </c>
      <c r="BM48" s="352">
        <v>3.8748429999999998</v>
      </c>
      <c r="BN48" s="352">
        <v>3.8851629999999999</v>
      </c>
      <c r="BO48" s="352">
        <v>3.775172</v>
      </c>
      <c r="BP48" s="352">
        <v>3.90483</v>
      </c>
      <c r="BQ48" s="352">
        <v>3.7327940000000002</v>
      </c>
      <c r="BR48" s="352">
        <v>3.8835809999999999</v>
      </c>
      <c r="BS48" s="352">
        <v>3.8916439999999999</v>
      </c>
      <c r="BT48" s="352">
        <v>4.0597630000000002</v>
      </c>
      <c r="BU48" s="352">
        <v>3.880989</v>
      </c>
      <c r="BV48" s="352">
        <v>3.8073350000000001</v>
      </c>
    </row>
    <row r="49" spans="1:74" ht="11.1" customHeight="1" x14ac:dyDescent="0.2">
      <c r="A49" s="270" t="s">
        <v>245</v>
      </c>
      <c r="B49" s="545" t="s">
        <v>1107</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0.30692900000000001</v>
      </c>
      <c r="AZ49" s="892">
        <v>0.30921428570999998</v>
      </c>
      <c r="BA49" s="892">
        <v>0.28716122580999998</v>
      </c>
      <c r="BB49" s="352">
        <v>0.27522350000000001</v>
      </c>
      <c r="BC49" s="352">
        <v>0.27311269999999999</v>
      </c>
      <c r="BD49" s="352">
        <v>0.28014990000000001</v>
      </c>
      <c r="BE49" s="352">
        <v>0.27734389999999998</v>
      </c>
      <c r="BF49" s="352">
        <v>0.2715844</v>
      </c>
      <c r="BG49" s="352">
        <v>0.28886299999999998</v>
      </c>
      <c r="BH49" s="352">
        <v>0.28886479999999998</v>
      </c>
      <c r="BI49" s="352">
        <v>0.29398370000000001</v>
      </c>
      <c r="BJ49" s="352">
        <v>0.3013035</v>
      </c>
      <c r="BK49" s="352">
        <v>0.31800509999999999</v>
      </c>
      <c r="BL49" s="352">
        <v>0.29970429999999998</v>
      </c>
      <c r="BM49" s="352">
        <v>0.30420550000000002</v>
      </c>
      <c r="BN49" s="352">
        <v>0.30434689999999998</v>
      </c>
      <c r="BO49" s="352">
        <v>0.29699140000000002</v>
      </c>
      <c r="BP49" s="352">
        <v>0.30248849999999999</v>
      </c>
      <c r="BQ49" s="352">
        <v>0.2992515</v>
      </c>
      <c r="BR49" s="352">
        <v>0.29390729999999998</v>
      </c>
      <c r="BS49" s="352">
        <v>0.31106840000000002</v>
      </c>
      <c r="BT49" s="352">
        <v>0.31193650000000001</v>
      </c>
      <c r="BU49" s="352">
        <v>0.31958419999999998</v>
      </c>
      <c r="BV49" s="352">
        <v>0.33355960000000001</v>
      </c>
    </row>
    <row r="50" spans="1:74" ht="11.1" customHeight="1" x14ac:dyDescent="0.2">
      <c r="A50" s="270" t="s">
        <v>434</v>
      </c>
      <c r="B50" s="545" t="s">
        <v>1108</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1.6484399999999999</v>
      </c>
      <c r="AZ50" s="892">
        <v>1.4442173</v>
      </c>
      <c r="BA50" s="892">
        <v>1.5476471000000001</v>
      </c>
      <c r="BB50" s="352">
        <v>1.548694</v>
      </c>
      <c r="BC50" s="352">
        <v>1.6563060000000001</v>
      </c>
      <c r="BD50" s="352">
        <v>1.756488</v>
      </c>
      <c r="BE50" s="352">
        <v>1.8120019999999999</v>
      </c>
      <c r="BF50" s="352">
        <v>1.8654710000000001</v>
      </c>
      <c r="BG50" s="352">
        <v>1.710196</v>
      </c>
      <c r="BH50" s="352">
        <v>1.6022339999999999</v>
      </c>
      <c r="BI50" s="352">
        <v>1.587655</v>
      </c>
      <c r="BJ50" s="352">
        <v>1.462974</v>
      </c>
      <c r="BK50" s="352">
        <v>1.457568</v>
      </c>
      <c r="BL50" s="352">
        <v>1.354331</v>
      </c>
      <c r="BM50" s="352">
        <v>1.469632</v>
      </c>
      <c r="BN50" s="352">
        <v>1.5558019999999999</v>
      </c>
      <c r="BO50" s="352">
        <v>1.6591769999999999</v>
      </c>
      <c r="BP50" s="352">
        <v>1.75386</v>
      </c>
      <c r="BQ50" s="352">
        <v>1.81995</v>
      </c>
      <c r="BR50" s="352">
        <v>1.8708</v>
      </c>
      <c r="BS50" s="352">
        <v>1.7174259999999999</v>
      </c>
      <c r="BT50" s="352">
        <v>1.6135600000000001</v>
      </c>
      <c r="BU50" s="352">
        <v>1.6003719999999999</v>
      </c>
      <c r="BV50" s="352">
        <v>1.471068</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94"/>
      <c r="BA51" s="894"/>
      <c r="BB51" s="354"/>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435</v>
      </c>
      <c r="B52" s="94" t="s">
        <v>1113</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-2.6068929999999999</v>
      </c>
      <c r="AZ52" s="911">
        <v>-3.2129776936000001</v>
      </c>
      <c r="BA52" s="911">
        <v>-3.0944812525000001</v>
      </c>
      <c r="BB52" s="559">
        <v>-3.3992619999999998</v>
      </c>
      <c r="BC52" s="559">
        <v>-3.5932759999999999</v>
      </c>
      <c r="BD52" s="559">
        <v>-3.927654</v>
      </c>
      <c r="BE52" s="559">
        <v>-4.2451460000000001</v>
      </c>
      <c r="BF52" s="559">
        <v>-4.2736689999999999</v>
      </c>
      <c r="BG52" s="559">
        <v>-4.3548260000000001</v>
      </c>
      <c r="BH52" s="559">
        <v>-3.358619</v>
      </c>
      <c r="BI52" s="559">
        <v>-3.9520029999999999</v>
      </c>
      <c r="BJ52" s="559">
        <v>-4.289752</v>
      </c>
      <c r="BK52" s="559">
        <v>-3.3441459999999998</v>
      </c>
      <c r="BL52" s="559">
        <v>-4.2000299999999999</v>
      </c>
      <c r="BM52" s="559">
        <v>-3.827868</v>
      </c>
      <c r="BN52" s="559">
        <v>-3.5608759999999999</v>
      </c>
      <c r="BO52" s="559">
        <v>-3.3049430000000002</v>
      </c>
      <c r="BP52" s="559">
        <v>-3.505296</v>
      </c>
      <c r="BQ52" s="559">
        <v>-2.9271780000000001</v>
      </c>
      <c r="BR52" s="559">
        <v>-2.9844979999999999</v>
      </c>
      <c r="BS52" s="559">
        <v>-3.4650599999999998</v>
      </c>
      <c r="BT52" s="559">
        <v>-3.4553020000000001</v>
      </c>
      <c r="BU52" s="559">
        <v>-3.9297070000000001</v>
      </c>
      <c r="BV52" s="559">
        <v>-4.1689639999999999</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94"/>
      <c r="BA53" s="894"/>
      <c r="BB53" s="354"/>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1114</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94"/>
      <c r="BA54" s="894"/>
      <c r="BB54" s="354"/>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250</v>
      </c>
      <c r="B55" s="544" t="s">
        <v>1115</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1266.453947</v>
      </c>
      <c r="AZ55" s="912">
        <v>1270.7803028000001</v>
      </c>
      <c r="BA55" s="912">
        <v>1285.3095192999999</v>
      </c>
      <c r="BB55" s="462">
        <v>1313.402</v>
      </c>
      <c r="BC55" s="462">
        <v>1340.155</v>
      </c>
      <c r="BD55" s="462">
        <v>1346.761</v>
      </c>
      <c r="BE55" s="462">
        <v>1345.165</v>
      </c>
      <c r="BF55" s="462">
        <v>1335.4349999999999</v>
      </c>
      <c r="BG55" s="462">
        <v>1331.3</v>
      </c>
      <c r="BH55" s="462">
        <v>1328.404</v>
      </c>
      <c r="BI55" s="462">
        <v>1331.36</v>
      </c>
      <c r="BJ55" s="462">
        <v>1318.373</v>
      </c>
      <c r="BK55" s="462">
        <v>1337.6220000000001</v>
      </c>
      <c r="BL55" s="462">
        <v>1320.903</v>
      </c>
      <c r="BM55" s="462">
        <v>1326.76</v>
      </c>
      <c r="BN55" s="462">
        <v>1340.365</v>
      </c>
      <c r="BO55" s="462">
        <v>1362.28</v>
      </c>
      <c r="BP55" s="462">
        <v>1368.0329999999999</v>
      </c>
      <c r="BQ55" s="462">
        <v>1378.5229999999999</v>
      </c>
      <c r="BR55" s="462">
        <v>1380.373</v>
      </c>
      <c r="BS55" s="462">
        <v>1380.7429999999999</v>
      </c>
      <c r="BT55" s="462">
        <v>1376.826</v>
      </c>
      <c r="BU55" s="462">
        <v>1379.095</v>
      </c>
      <c r="BV55" s="462">
        <v>1366.989</v>
      </c>
    </row>
    <row r="56" spans="1:74" ht="11.1" customHeight="1" x14ac:dyDescent="0.2">
      <c r="A56" s="270" t="s">
        <v>247</v>
      </c>
      <c r="B56" s="545" t="s">
        <v>1116</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406.14400000000001</v>
      </c>
      <c r="AZ56" s="913">
        <v>440.37157143000002</v>
      </c>
      <c r="BA56" s="913">
        <v>463.46196077000002</v>
      </c>
      <c r="BB56" s="456">
        <v>482.46170000000001</v>
      </c>
      <c r="BC56" s="456">
        <v>489.17290000000003</v>
      </c>
      <c r="BD56" s="456">
        <v>482.78059999999999</v>
      </c>
      <c r="BE56" s="456">
        <v>465.51310000000001</v>
      </c>
      <c r="BF56" s="456">
        <v>447.9633</v>
      </c>
      <c r="BG56" s="456">
        <v>441.1191</v>
      </c>
      <c r="BH56" s="456">
        <v>456.36840000000001</v>
      </c>
      <c r="BI56" s="456">
        <v>458.31220000000002</v>
      </c>
      <c r="BJ56" s="456">
        <v>452.3931</v>
      </c>
      <c r="BK56" s="456">
        <v>465.15170000000001</v>
      </c>
      <c r="BL56" s="456">
        <v>475.56020000000001</v>
      </c>
      <c r="BM56" s="456">
        <v>485.74160000000001</v>
      </c>
      <c r="BN56" s="456">
        <v>492.06880000000001</v>
      </c>
      <c r="BO56" s="456">
        <v>491.0609</v>
      </c>
      <c r="BP56" s="456">
        <v>484.50900000000001</v>
      </c>
      <c r="BQ56" s="456">
        <v>478.20650000000001</v>
      </c>
      <c r="BR56" s="456">
        <v>473.12759999999997</v>
      </c>
      <c r="BS56" s="456">
        <v>471.13240000000002</v>
      </c>
      <c r="BT56" s="456">
        <v>483.8578</v>
      </c>
      <c r="BU56" s="456">
        <v>483.56580000000002</v>
      </c>
      <c r="BV56" s="456">
        <v>476.75009999999997</v>
      </c>
    </row>
    <row r="57" spans="1:74" ht="11.1" customHeight="1" x14ac:dyDescent="0.2">
      <c r="A57" s="270" t="s">
        <v>530</v>
      </c>
      <c r="B57" s="545" t="s">
        <v>1100</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232.48222699999999</v>
      </c>
      <c r="AZ57" s="913">
        <v>214.042</v>
      </c>
      <c r="BA57" s="913">
        <v>219.54087161999999</v>
      </c>
      <c r="BB57" s="456">
        <v>234.01750000000001</v>
      </c>
      <c r="BC57" s="456">
        <v>255.58969999999999</v>
      </c>
      <c r="BD57" s="456">
        <v>274.44459999999998</v>
      </c>
      <c r="BE57" s="456">
        <v>292.14830000000001</v>
      </c>
      <c r="BF57" s="456">
        <v>310.27659999999997</v>
      </c>
      <c r="BG57" s="456">
        <v>319.46980000000002</v>
      </c>
      <c r="BH57" s="456">
        <v>317.24180000000001</v>
      </c>
      <c r="BI57" s="456">
        <v>304.25240000000002</v>
      </c>
      <c r="BJ57" s="456">
        <v>280.03480000000002</v>
      </c>
      <c r="BK57" s="456">
        <v>253.63550000000001</v>
      </c>
      <c r="BL57" s="456">
        <v>233.09270000000001</v>
      </c>
      <c r="BM57" s="456">
        <v>236.27289999999999</v>
      </c>
      <c r="BN57" s="456">
        <v>251.69839999999999</v>
      </c>
      <c r="BO57" s="456">
        <v>273.63049999999998</v>
      </c>
      <c r="BP57" s="456">
        <v>292.21089999999998</v>
      </c>
      <c r="BQ57" s="456">
        <v>310.96719999999999</v>
      </c>
      <c r="BR57" s="456">
        <v>329.76339999999999</v>
      </c>
      <c r="BS57" s="456">
        <v>338.5018</v>
      </c>
      <c r="BT57" s="456">
        <v>337.35840000000002</v>
      </c>
      <c r="BU57" s="456">
        <v>326.83749999999998</v>
      </c>
      <c r="BV57" s="456">
        <v>304.13119999999998</v>
      </c>
    </row>
    <row r="58" spans="1:74" ht="11.1" customHeight="1" x14ac:dyDescent="0.2">
      <c r="A58" s="270" t="s">
        <v>437</v>
      </c>
      <c r="B58" s="545" t="s">
        <v>1101</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82.698999999999998</v>
      </c>
      <c r="AZ58" s="913">
        <v>85.218142857000004</v>
      </c>
      <c r="BA58" s="913">
        <v>83.107265088000005</v>
      </c>
      <c r="BB58" s="456">
        <v>84.808189999999996</v>
      </c>
      <c r="BC58" s="456">
        <v>84.747770000000003</v>
      </c>
      <c r="BD58" s="456">
        <v>84.130499999999998</v>
      </c>
      <c r="BE58" s="456">
        <v>83.577560000000005</v>
      </c>
      <c r="BF58" s="456">
        <v>82.257400000000004</v>
      </c>
      <c r="BG58" s="456">
        <v>83.354709999999997</v>
      </c>
      <c r="BH58" s="456">
        <v>85.634079999999997</v>
      </c>
      <c r="BI58" s="456">
        <v>83.951400000000007</v>
      </c>
      <c r="BJ58" s="456">
        <v>79.384910000000005</v>
      </c>
      <c r="BK58" s="456">
        <v>84.519270000000006</v>
      </c>
      <c r="BL58" s="456">
        <v>86.871610000000004</v>
      </c>
      <c r="BM58" s="456">
        <v>89.215950000000007</v>
      </c>
      <c r="BN58" s="456">
        <v>89.843710000000002</v>
      </c>
      <c r="BO58" s="456">
        <v>88.912660000000002</v>
      </c>
      <c r="BP58" s="456">
        <v>87.525199999999998</v>
      </c>
      <c r="BQ58" s="456">
        <v>86.303700000000006</v>
      </c>
      <c r="BR58" s="456">
        <v>84.437399999999997</v>
      </c>
      <c r="BS58" s="456">
        <v>85.064530000000005</v>
      </c>
      <c r="BT58" s="456">
        <v>87.132339999999999</v>
      </c>
      <c r="BU58" s="456">
        <v>85.248459999999994</v>
      </c>
      <c r="BV58" s="456">
        <v>80.484430000000003</v>
      </c>
    </row>
    <row r="59" spans="1:74" ht="11.1" customHeight="1" x14ac:dyDescent="0.2">
      <c r="A59" s="270" t="s">
        <v>439</v>
      </c>
      <c r="B59" s="545" t="s">
        <v>1102</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37.477558999999999</v>
      </c>
      <c r="AZ59" s="913">
        <v>37.538552785999997</v>
      </c>
      <c r="BA59" s="913">
        <v>37.632866653999997</v>
      </c>
      <c r="BB59" s="456">
        <v>36.669229999999999</v>
      </c>
      <c r="BC59" s="456">
        <v>35.342529999999996</v>
      </c>
      <c r="BD59" s="456">
        <v>34.633279999999999</v>
      </c>
      <c r="BE59" s="456">
        <v>34.576889999999999</v>
      </c>
      <c r="BF59" s="456">
        <v>33.924990000000001</v>
      </c>
      <c r="BG59" s="456">
        <v>33.677050000000001</v>
      </c>
      <c r="BH59" s="456">
        <v>33.279679999999999</v>
      </c>
      <c r="BI59" s="456">
        <v>34.465470000000003</v>
      </c>
      <c r="BJ59" s="456">
        <v>35.709940000000003</v>
      </c>
      <c r="BK59" s="456">
        <v>38.288350000000001</v>
      </c>
      <c r="BL59" s="456">
        <v>38.666460000000001</v>
      </c>
      <c r="BM59" s="456">
        <v>38.697800000000001</v>
      </c>
      <c r="BN59" s="456">
        <v>37.767299999999999</v>
      </c>
      <c r="BO59" s="456">
        <v>36.480879999999999</v>
      </c>
      <c r="BP59" s="456">
        <v>35.734180000000002</v>
      </c>
      <c r="BQ59" s="456">
        <v>35.718220000000002</v>
      </c>
      <c r="BR59" s="456">
        <v>35.085979999999999</v>
      </c>
      <c r="BS59" s="456">
        <v>34.813760000000002</v>
      </c>
      <c r="BT59" s="456">
        <v>34.403080000000003</v>
      </c>
      <c r="BU59" s="456">
        <v>35.670189999999998</v>
      </c>
      <c r="BV59" s="456">
        <v>36.991590000000002</v>
      </c>
    </row>
    <row r="60" spans="1:74" ht="11.1" customHeight="1" x14ac:dyDescent="0.2">
      <c r="A60" s="270" t="s">
        <v>231</v>
      </c>
      <c r="B60" s="545" t="s">
        <v>1117</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261.03430400000002</v>
      </c>
      <c r="AZ60" s="913">
        <v>252.08628571</v>
      </c>
      <c r="BA60" s="913">
        <v>239.00132065</v>
      </c>
      <c r="BB60" s="456">
        <v>233.8493</v>
      </c>
      <c r="BC60" s="456">
        <v>230.9751</v>
      </c>
      <c r="BD60" s="456">
        <v>229.65440000000001</v>
      </c>
      <c r="BE60" s="456">
        <v>225.96080000000001</v>
      </c>
      <c r="BF60" s="456">
        <v>220.3895</v>
      </c>
      <c r="BG60" s="456">
        <v>219.00649999999999</v>
      </c>
      <c r="BH60" s="456">
        <v>213.9222</v>
      </c>
      <c r="BI60" s="456">
        <v>221.40639999999999</v>
      </c>
      <c r="BJ60" s="456">
        <v>233.49090000000001</v>
      </c>
      <c r="BK60" s="456">
        <v>248.56780000000001</v>
      </c>
      <c r="BL60" s="456">
        <v>242.8578</v>
      </c>
      <c r="BM60" s="456">
        <v>233.83189999999999</v>
      </c>
      <c r="BN60" s="456">
        <v>230.17019999999999</v>
      </c>
      <c r="BO60" s="456">
        <v>226.86189999999999</v>
      </c>
      <c r="BP60" s="456">
        <v>226.66720000000001</v>
      </c>
      <c r="BQ60" s="456">
        <v>224.59970000000001</v>
      </c>
      <c r="BR60" s="456">
        <v>219.3683</v>
      </c>
      <c r="BS60" s="456">
        <v>219.1515</v>
      </c>
      <c r="BT60" s="456">
        <v>213.38849999999999</v>
      </c>
      <c r="BU60" s="456">
        <v>219.69579999999999</v>
      </c>
      <c r="BV60" s="456">
        <v>231.7346</v>
      </c>
    </row>
    <row r="61" spans="1:74" ht="11.1" customHeight="1" x14ac:dyDescent="0.2">
      <c r="A61" s="270" t="s">
        <v>248</v>
      </c>
      <c r="B61" s="545" t="s">
        <v>1105</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43.566063999999997</v>
      </c>
      <c r="AZ61" s="913">
        <v>41.848571429000003</v>
      </c>
      <c r="BA61" s="913">
        <v>43.772380239999997</v>
      </c>
      <c r="BB61" s="456">
        <v>43.90654</v>
      </c>
      <c r="BC61" s="456">
        <v>43.802950000000003</v>
      </c>
      <c r="BD61" s="456">
        <v>44.428310000000003</v>
      </c>
      <c r="BE61" s="456">
        <v>45.34111</v>
      </c>
      <c r="BF61" s="456">
        <v>45.921059999999997</v>
      </c>
      <c r="BG61" s="456">
        <v>46.236339999999998</v>
      </c>
      <c r="BH61" s="456">
        <v>44.46669</v>
      </c>
      <c r="BI61" s="456">
        <v>44.136040000000001</v>
      </c>
      <c r="BJ61" s="456">
        <v>43.350940000000001</v>
      </c>
      <c r="BK61" s="456">
        <v>44.196539999999999</v>
      </c>
      <c r="BL61" s="456">
        <v>44.570549999999997</v>
      </c>
      <c r="BM61" s="456">
        <v>43.83502</v>
      </c>
      <c r="BN61" s="456">
        <v>44.183430000000001</v>
      </c>
      <c r="BO61" s="456">
        <v>45.868000000000002</v>
      </c>
      <c r="BP61" s="456">
        <v>45.639040000000001</v>
      </c>
      <c r="BQ61" s="456">
        <v>45.462470000000003</v>
      </c>
      <c r="BR61" s="456">
        <v>45.11018</v>
      </c>
      <c r="BS61" s="456">
        <v>45.528559999999999</v>
      </c>
      <c r="BT61" s="456">
        <v>44.145020000000002</v>
      </c>
      <c r="BU61" s="456">
        <v>44.076599999999999</v>
      </c>
      <c r="BV61" s="456">
        <v>43.423319999999997</v>
      </c>
    </row>
    <row r="62" spans="1:74" ht="11.1" customHeight="1" x14ac:dyDescent="0.2">
      <c r="A62" s="270" t="s">
        <v>213</v>
      </c>
      <c r="B62" s="545" t="s">
        <v>1106</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127.181793</v>
      </c>
      <c r="AZ62" s="913">
        <v>120.39457143</v>
      </c>
      <c r="BA62" s="913">
        <v>117.34144306</v>
      </c>
      <c r="BB62" s="456">
        <v>114.9406</v>
      </c>
      <c r="BC62" s="456">
        <v>116.785</v>
      </c>
      <c r="BD62" s="456">
        <v>115.83069999999999</v>
      </c>
      <c r="BE62" s="456">
        <v>120.6671</v>
      </c>
      <c r="BF62" s="456">
        <v>121.3259</v>
      </c>
      <c r="BG62" s="456">
        <v>117.7651</v>
      </c>
      <c r="BH62" s="456">
        <v>109.0433</v>
      </c>
      <c r="BI62" s="456">
        <v>114.2988</v>
      </c>
      <c r="BJ62" s="456">
        <v>120.90349999999999</v>
      </c>
      <c r="BK62" s="456">
        <v>124.41330000000001</v>
      </c>
      <c r="BL62" s="456">
        <v>117.2217</v>
      </c>
      <c r="BM62" s="456">
        <v>114.71</v>
      </c>
      <c r="BN62" s="456">
        <v>109.21899999999999</v>
      </c>
      <c r="BO62" s="456">
        <v>113.24299999999999</v>
      </c>
      <c r="BP62" s="456">
        <v>112.5887</v>
      </c>
      <c r="BQ62" s="456">
        <v>117.7236</v>
      </c>
      <c r="BR62" s="456">
        <v>118.1219</v>
      </c>
      <c r="BS62" s="456">
        <v>114.0312</v>
      </c>
      <c r="BT62" s="456">
        <v>106.38379999999999</v>
      </c>
      <c r="BU62" s="456">
        <v>111.9453</v>
      </c>
      <c r="BV62" s="456">
        <v>119.0622</v>
      </c>
    </row>
    <row r="63" spans="1:74" ht="11.1" customHeight="1" x14ac:dyDescent="0.2">
      <c r="A63" s="270" t="s">
        <v>249</v>
      </c>
      <c r="B63" s="545" t="s">
        <v>1107</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23.210999999999999</v>
      </c>
      <c r="AZ63" s="913">
        <v>24.569857143</v>
      </c>
      <c r="BA63" s="913">
        <v>24.476271219000001</v>
      </c>
      <c r="BB63" s="456">
        <v>24.399419999999999</v>
      </c>
      <c r="BC63" s="456">
        <v>25.26773</v>
      </c>
      <c r="BD63" s="456">
        <v>24.67361</v>
      </c>
      <c r="BE63" s="456">
        <v>23.466339999999999</v>
      </c>
      <c r="BF63" s="456">
        <v>22.968520000000002</v>
      </c>
      <c r="BG63" s="456">
        <v>22.652889999999999</v>
      </c>
      <c r="BH63" s="456">
        <v>23.12086</v>
      </c>
      <c r="BI63" s="456">
        <v>23.391069999999999</v>
      </c>
      <c r="BJ63" s="456">
        <v>22.62782</v>
      </c>
      <c r="BK63" s="456">
        <v>23.598220000000001</v>
      </c>
      <c r="BL63" s="456">
        <v>24.0154</v>
      </c>
      <c r="BM63" s="456">
        <v>24.36234</v>
      </c>
      <c r="BN63" s="456">
        <v>24.135000000000002</v>
      </c>
      <c r="BO63" s="456">
        <v>24.977620000000002</v>
      </c>
      <c r="BP63" s="456">
        <v>24.346119999999999</v>
      </c>
      <c r="BQ63" s="456">
        <v>23.141480000000001</v>
      </c>
      <c r="BR63" s="456">
        <v>22.624939999999999</v>
      </c>
      <c r="BS63" s="456">
        <v>22.304359999999999</v>
      </c>
      <c r="BT63" s="456">
        <v>22.766929999999999</v>
      </c>
      <c r="BU63" s="456">
        <v>22.993559999999999</v>
      </c>
      <c r="BV63" s="456">
        <v>22.165489999999998</v>
      </c>
    </row>
    <row r="64" spans="1:74" ht="11.1" customHeight="1" x14ac:dyDescent="0.2">
      <c r="A64" s="270" t="s">
        <v>440</v>
      </c>
      <c r="B64" s="545" t="s">
        <v>1108</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52.658000000000001</v>
      </c>
      <c r="AZ64" s="913">
        <v>54.710749999999997</v>
      </c>
      <c r="BA64" s="913">
        <v>56.975140000000003</v>
      </c>
      <c r="BB64" s="456">
        <v>58.349179999999997</v>
      </c>
      <c r="BC64" s="456">
        <v>58.471179999999997</v>
      </c>
      <c r="BD64" s="456">
        <v>56.184869999999997</v>
      </c>
      <c r="BE64" s="456">
        <v>53.913879999999999</v>
      </c>
      <c r="BF64" s="456">
        <v>50.407739999999997</v>
      </c>
      <c r="BG64" s="456">
        <v>48.018470000000001</v>
      </c>
      <c r="BH64" s="456">
        <v>45.32694</v>
      </c>
      <c r="BI64" s="456">
        <v>47.146180000000001</v>
      </c>
      <c r="BJ64" s="456">
        <v>50.476970000000001</v>
      </c>
      <c r="BK64" s="456">
        <v>55.251579999999997</v>
      </c>
      <c r="BL64" s="456">
        <v>58.046469999999999</v>
      </c>
      <c r="BM64" s="456">
        <v>60.092239999999997</v>
      </c>
      <c r="BN64" s="456">
        <v>61.279670000000003</v>
      </c>
      <c r="BO64" s="456">
        <v>61.244509999999998</v>
      </c>
      <c r="BP64" s="456">
        <v>58.812350000000002</v>
      </c>
      <c r="BQ64" s="456">
        <v>56.400480000000002</v>
      </c>
      <c r="BR64" s="456">
        <v>52.73321</v>
      </c>
      <c r="BS64" s="456">
        <v>50.215330000000002</v>
      </c>
      <c r="BT64" s="456">
        <v>47.390079999999998</v>
      </c>
      <c r="BU64" s="456">
        <v>49.061810000000001</v>
      </c>
      <c r="BV64" s="456">
        <v>52.246180000000003</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913"/>
      <c r="BA65" s="913"/>
      <c r="BB65" s="456"/>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251</v>
      </c>
      <c r="B66" s="555" t="s">
        <v>1118</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415.21199999999999</v>
      </c>
      <c r="AZ66" s="914">
        <v>415.44128570999999</v>
      </c>
      <c r="BA66" s="914">
        <v>415.06399293999999</v>
      </c>
      <c r="BB66" s="461">
        <v>391.06400000000002</v>
      </c>
      <c r="BC66" s="461">
        <v>360.06400000000002</v>
      </c>
      <c r="BD66" s="461">
        <v>330.06400000000002</v>
      </c>
      <c r="BE66" s="461">
        <v>299.06400000000002</v>
      </c>
      <c r="BF66" s="461">
        <v>268.06400000000002</v>
      </c>
      <c r="BG66" s="461">
        <v>243.06399999999999</v>
      </c>
      <c r="BH66" s="461">
        <v>243.06399999999999</v>
      </c>
      <c r="BI66" s="461">
        <v>243.06399999999999</v>
      </c>
      <c r="BJ66" s="461">
        <v>243.06399999999999</v>
      </c>
      <c r="BK66" s="461">
        <v>243.06399999999999</v>
      </c>
      <c r="BL66" s="461">
        <v>243.06399999999999</v>
      </c>
      <c r="BM66" s="461">
        <v>243.06399999999999</v>
      </c>
      <c r="BN66" s="461">
        <v>243.06399999999999</v>
      </c>
      <c r="BO66" s="461">
        <v>243.06399999999999</v>
      </c>
      <c r="BP66" s="461">
        <v>243.06399999999999</v>
      </c>
      <c r="BQ66" s="461">
        <v>260.26400000000001</v>
      </c>
      <c r="BR66" s="461">
        <v>277.464</v>
      </c>
      <c r="BS66" s="461">
        <v>294.66399999999999</v>
      </c>
      <c r="BT66" s="461">
        <v>311.86399999999998</v>
      </c>
      <c r="BU66" s="461">
        <v>329.06400000000002</v>
      </c>
      <c r="BV66" s="461">
        <v>346.26400000000001</v>
      </c>
    </row>
    <row r="67" spans="1:74" s="164" customFormat="1" ht="12" customHeight="1" x14ac:dyDescent="0.2">
      <c r="A67" s="163"/>
      <c r="B67" s="785" t="s">
        <v>1064</v>
      </c>
      <c r="C67" s="783"/>
      <c r="D67" s="783"/>
      <c r="E67" s="783"/>
      <c r="F67" s="783"/>
      <c r="G67" s="783"/>
      <c r="H67" s="783"/>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1038" t="s">
        <v>1547</v>
      </c>
      <c r="C68" s="1038"/>
      <c r="D68" s="1038"/>
      <c r="E68" s="1038"/>
      <c r="F68" s="1038"/>
      <c r="G68" s="1038"/>
      <c r="H68" s="1038"/>
      <c r="I68" s="1038"/>
      <c r="J68" s="1038"/>
      <c r="K68" s="1038"/>
      <c r="L68" s="1038"/>
      <c r="M68" s="1038"/>
      <c r="N68" s="1038"/>
      <c r="O68" s="1038"/>
      <c r="P68" s="1038"/>
      <c r="Q68" s="1038"/>
      <c r="R68" s="303"/>
      <c r="AY68" s="643"/>
      <c r="AZ68" s="643"/>
      <c r="BA68" s="643"/>
      <c r="BB68" s="643"/>
      <c r="BC68" s="643"/>
      <c r="BD68" s="643"/>
      <c r="BE68" s="643"/>
      <c r="BF68" s="643"/>
      <c r="BG68" s="643"/>
      <c r="BH68" s="643"/>
      <c r="BI68" s="643"/>
      <c r="BJ68" s="218"/>
    </row>
    <row r="69" spans="1:74" s="164" customFormat="1" ht="12" customHeight="1" x14ac:dyDescent="0.2">
      <c r="A69" s="163"/>
      <c r="B69" s="1039" t="s">
        <v>1065</v>
      </c>
      <c r="C69" s="1039"/>
      <c r="D69" s="1039"/>
      <c r="E69" s="1039"/>
      <c r="F69" s="1039"/>
      <c r="G69" s="1039"/>
      <c r="H69" s="1039"/>
      <c r="I69" s="1039"/>
      <c r="J69" s="1039"/>
      <c r="K69" s="1039"/>
      <c r="L69" s="1039"/>
      <c r="M69" s="1039"/>
      <c r="N69" s="1039"/>
      <c r="O69" s="1039"/>
      <c r="P69" s="1039"/>
      <c r="Q69" s="1039"/>
      <c r="R69" s="303"/>
      <c r="AY69" s="643"/>
      <c r="AZ69" s="643"/>
      <c r="BA69" s="643"/>
      <c r="BB69" s="643"/>
      <c r="BC69" s="643"/>
      <c r="BD69" s="643"/>
      <c r="BE69" s="643"/>
      <c r="BF69" s="643"/>
      <c r="BG69" s="643"/>
      <c r="BH69" s="643"/>
      <c r="BI69" s="643"/>
      <c r="BJ69" s="218"/>
    </row>
    <row r="70" spans="1:74" s="164" customFormat="1" ht="12" customHeight="1" x14ac:dyDescent="0.2">
      <c r="A70" s="163"/>
      <c r="B70" s="785" t="s">
        <v>1066</v>
      </c>
      <c r="C70" s="783"/>
      <c r="D70" s="783"/>
      <c r="E70" s="783"/>
      <c r="F70" s="783"/>
      <c r="G70" s="783"/>
      <c r="H70" s="783"/>
      <c r="I70" s="783"/>
      <c r="J70" s="783"/>
      <c r="K70" s="783"/>
      <c r="L70" s="783"/>
      <c r="M70" s="783"/>
      <c r="N70" s="783"/>
      <c r="O70" s="783"/>
      <c r="P70" s="783"/>
      <c r="Q70" s="761"/>
      <c r="R70" s="303"/>
      <c r="AY70" s="643"/>
      <c r="AZ70" s="643"/>
      <c r="BA70" s="643"/>
      <c r="BB70" s="643"/>
      <c r="BC70" s="643"/>
      <c r="BD70" s="643"/>
      <c r="BE70" s="643"/>
      <c r="BF70" s="643"/>
      <c r="BG70" s="643"/>
      <c r="BH70" s="643"/>
      <c r="BI70" s="643"/>
      <c r="BJ70" s="218"/>
    </row>
    <row r="71" spans="1:74" s="164" customFormat="1" x14ac:dyDescent="0.2">
      <c r="A71" s="163"/>
      <c r="B71" s="787" t="s">
        <v>1067</v>
      </c>
      <c r="C71" s="787"/>
      <c r="D71" s="787"/>
      <c r="E71" s="787"/>
      <c r="F71" s="787"/>
      <c r="G71" s="787"/>
      <c r="H71" s="787"/>
      <c r="I71" s="787"/>
      <c r="J71" s="787"/>
      <c r="K71" s="787"/>
      <c r="L71" s="787"/>
      <c r="M71" s="787"/>
      <c r="N71" s="787"/>
      <c r="O71" s="787"/>
      <c r="P71" s="787"/>
      <c r="Q71" s="787"/>
      <c r="R71" s="303"/>
      <c r="AY71" s="643"/>
      <c r="AZ71" s="643"/>
      <c r="BA71" s="643"/>
      <c r="BB71" s="643"/>
      <c r="BC71" s="643"/>
      <c r="BD71" s="643"/>
      <c r="BE71" s="643"/>
      <c r="BF71" s="643"/>
      <c r="BG71" s="643"/>
      <c r="BH71" s="643"/>
      <c r="BI71" s="643"/>
      <c r="BJ71" s="218"/>
    </row>
    <row r="72" spans="1:74" s="164" customFormat="1" ht="12" customHeight="1" x14ac:dyDescent="0.2">
      <c r="A72" s="163"/>
      <c r="B72" s="1039" t="s">
        <v>1068</v>
      </c>
      <c r="C72" s="1039"/>
      <c r="D72" s="1039"/>
      <c r="E72" s="1039"/>
      <c r="F72" s="1039"/>
      <c r="G72" s="1039"/>
      <c r="H72" s="1039"/>
      <c r="I72" s="1039"/>
      <c r="J72" s="1039"/>
      <c r="K72" s="1039"/>
      <c r="L72" s="1039"/>
      <c r="M72" s="1039"/>
      <c r="N72" s="1039"/>
      <c r="O72" s="1039"/>
      <c r="P72" s="1039"/>
      <c r="Q72" s="1039"/>
      <c r="R72" s="303"/>
      <c r="AY72" s="643"/>
      <c r="AZ72" s="643"/>
      <c r="BA72" s="643"/>
      <c r="BB72" s="643"/>
      <c r="BC72" s="643"/>
      <c r="BD72" s="643"/>
      <c r="BE72" s="643"/>
      <c r="BF72" s="643"/>
      <c r="BG72" s="643"/>
      <c r="BH72" s="643"/>
      <c r="BI72" s="643"/>
      <c r="BJ72" s="218"/>
    </row>
    <row r="73" spans="1:74" s="164" customFormat="1" ht="23.25" customHeight="1" x14ac:dyDescent="0.2">
      <c r="A73" s="163"/>
      <c r="B73" s="1038" t="s">
        <v>1069</v>
      </c>
      <c r="C73" s="1038"/>
      <c r="D73" s="1038"/>
      <c r="E73" s="1038"/>
      <c r="F73" s="1038"/>
      <c r="G73" s="1038"/>
      <c r="H73" s="1038"/>
      <c r="I73" s="1038"/>
      <c r="J73" s="1038"/>
      <c r="K73" s="1038"/>
      <c r="L73" s="1038"/>
      <c r="M73" s="1038"/>
      <c r="N73" s="1038"/>
      <c r="O73" s="1038"/>
      <c r="P73" s="1038"/>
      <c r="Q73" s="1038"/>
      <c r="R73" s="303"/>
      <c r="AY73" s="643"/>
      <c r="AZ73" s="643"/>
      <c r="BA73" s="643"/>
      <c r="BB73" s="643"/>
      <c r="BC73" s="643"/>
      <c r="BD73" s="643"/>
      <c r="BE73" s="643"/>
      <c r="BF73" s="643"/>
      <c r="BG73" s="643"/>
      <c r="BH73" s="643"/>
      <c r="BI73" s="643"/>
      <c r="BJ73" s="218"/>
    </row>
    <row r="74" spans="1:74" s="164" customFormat="1" x14ac:dyDescent="0.2">
      <c r="A74" s="163"/>
      <c r="B74" s="1038" t="s">
        <v>1070</v>
      </c>
      <c r="C74" s="1038"/>
      <c r="D74" s="1038"/>
      <c r="E74" s="1038"/>
      <c r="F74" s="1038"/>
      <c r="G74" s="1038"/>
      <c r="H74" s="1038"/>
      <c r="I74" s="1038"/>
      <c r="J74" s="1038"/>
      <c r="K74" s="1038"/>
      <c r="L74" s="1038"/>
      <c r="M74" s="1038"/>
      <c r="N74" s="1038"/>
      <c r="O74" s="1038"/>
      <c r="P74" s="1038"/>
      <c r="Q74" s="1038"/>
      <c r="R74" s="1038"/>
      <c r="AY74" s="643"/>
      <c r="AZ74" s="643"/>
      <c r="BA74" s="643"/>
      <c r="BB74" s="643"/>
      <c r="BC74" s="643"/>
      <c r="BD74" s="643"/>
      <c r="BE74" s="643"/>
      <c r="BF74" s="643"/>
      <c r="BG74" s="643"/>
      <c r="BH74" s="643"/>
      <c r="BI74" s="643"/>
      <c r="BJ74" s="218"/>
    </row>
    <row r="75" spans="1:74" s="164" customFormat="1" x14ac:dyDescent="0.2">
      <c r="A75" s="163"/>
      <c r="B75" s="1038" t="s">
        <v>1071</v>
      </c>
      <c r="C75" s="1038"/>
      <c r="D75" s="1038"/>
      <c r="E75" s="1038"/>
      <c r="F75" s="1038"/>
      <c r="G75" s="1038"/>
      <c r="H75" s="1038"/>
      <c r="I75" s="1038"/>
      <c r="J75" s="1038"/>
      <c r="K75" s="1038"/>
      <c r="L75" s="1038"/>
      <c r="M75" s="1038"/>
      <c r="N75" s="1038"/>
      <c r="O75" s="1038"/>
      <c r="P75" s="1038"/>
      <c r="Q75" s="1038"/>
      <c r="R75" s="303"/>
      <c r="AY75" s="643"/>
      <c r="AZ75" s="643"/>
      <c r="BA75" s="643"/>
      <c r="BB75" s="643"/>
      <c r="BC75" s="643"/>
      <c r="BD75" s="643"/>
      <c r="BE75" s="643"/>
      <c r="BF75" s="643"/>
      <c r="BG75" s="643"/>
      <c r="BH75" s="643"/>
      <c r="BI75" s="643"/>
      <c r="BJ75" s="218"/>
    </row>
    <row r="76" spans="1:74" s="164" customFormat="1" ht="12" customHeight="1" x14ac:dyDescent="0.2">
      <c r="A76" s="163"/>
      <c r="B76" s="773" t="s">
        <v>809</v>
      </c>
      <c r="C76"/>
      <c r="D76"/>
      <c r="E76"/>
      <c r="F76"/>
      <c r="G76"/>
      <c r="H76"/>
      <c r="I76"/>
      <c r="J76"/>
      <c r="K76"/>
      <c r="L76"/>
      <c r="M76"/>
      <c r="N76"/>
      <c r="O76"/>
      <c r="P76"/>
      <c r="Q76"/>
      <c r="R76" s="303"/>
      <c r="AY76" s="643"/>
      <c r="AZ76" s="643"/>
      <c r="BA76" s="643"/>
      <c r="BB76" s="643"/>
      <c r="BC76" s="643"/>
      <c r="BD76" s="643"/>
      <c r="BE76" s="643"/>
      <c r="BF76" s="643"/>
      <c r="BG76" s="643"/>
      <c r="BH76" s="643"/>
      <c r="BI76" s="643"/>
      <c r="BJ76" s="218"/>
    </row>
    <row r="77" spans="1:74" s="336" customFormat="1" ht="12" customHeight="1" x14ac:dyDescent="0.2">
      <c r="A77" s="335"/>
      <c r="B77" s="994" t="str">
        <f>Dates!$G$2</f>
        <v>EIA completed modeling and analysis for this report on Monday, April 6, 2026.</v>
      </c>
      <c r="C77" s="995"/>
      <c r="D77" s="995"/>
      <c r="E77" s="995"/>
      <c r="F77" s="995"/>
      <c r="G77" s="995"/>
      <c r="H77" s="995"/>
      <c r="I77" s="995"/>
      <c r="J77" s="995"/>
      <c r="K77" s="995"/>
      <c r="L77" s="995"/>
      <c r="M77" s="995"/>
      <c r="N77" s="995"/>
      <c r="O77" s="995"/>
      <c r="P77" s="995"/>
      <c r="Q77" s="995"/>
      <c r="R77" s="303"/>
      <c r="AY77" s="339"/>
      <c r="AZ77" s="339"/>
      <c r="BA77" s="339"/>
      <c r="BB77" s="339"/>
      <c r="BC77" s="339"/>
      <c r="BD77" s="339"/>
      <c r="BE77" s="339"/>
      <c r="BF77" s="339"/>
      <c r="BG77" s="339"/>
      <c r="BH77" s="339"/>
      <c r="BI77" s="339"/>
    </row>
    <row r="78" spans="1:74" s="164" customFormat="1" ht="12" customHeight="1" x14ac:dyDescent="0.2">
      <c r="A78" s="163"/>
      <c r="B78" s="993" t="s">
        <v>482</v>
      </c>
      <c r="C78" s="995"/>
      <c r="D78" s="995"/>
      <c r="E78" s="995"/>
      <c r="F78" s="995"/>
      <c r="G78" s="995"/>
      <c r="H78" s="995"/>
      <c r="I78" s="995"/>
      <c r="J78" s="995"/>
      <c r="K78" s="995"/>
      <c r="L78" s="995"/>
      <c r="M78" s="995"/>
      <c r="N78" s="995"/>
      <c r="O78" s="995"/>
      <c r="P78" s="995"/>
      <c r="Q78" s="995"/>
      <c r="R78" s="239"/>
      <c r="AY78" s="643"/>
      <c r="AZ78" s="643"/>
      <c r="BA78" s="643"/>
      <c r="BB78" s="643"/>
      <c r="BC78" s="643"/>
      <c r="BD78" s="643"/>
      <c r="BE78" s="643"/>
      <c r="BF78" s="643"/>
      <c r="BG78" s="643"/>
      <c r="BH78" s="643"/>
      <c r="BI78" s="643"/>
      <c r="BJ78" s="218"/>
    </row>
    <row r="79" spans="1:74" s="164" customFormat="1" ht="12" customHeight="1" x14ac:dyDescent="0.2">
      <c r="A79" s="163"/>
      <c r="B79" s="985" t="s">
        <v>1405</v>
      </c>
      <c r="C79" s="986"/>
      <c r="D79" s="986"/>
      <c r="E79" s="986"/>
      <c r="F79" s="986"/>
      <c r="G79" s="986"/>
      <c r="H79" s="986"/>
      <c r="I79" s="986"/>
      <c r="J79" s="986"/>
      <c r="K79" s="986"/>
      <c r="L79" s="986"/>
      <c r="M79" s="986"/>
      <c r="N79" s="986"/>
      <c r="O79" s="986"/>
      <c r="P79" s="986"/>
      <c r="Q79" s="986"/>
      <c r="R79" s="239"/>
      <c r="AY79" s="643"/>
      <c r="AZ79" s="643"/>
      <c r="BA79" s="643"/>
      <c r="BB79" s="643"/>
      <c r="BC79" s="643"/>
      <c r="BD79" s="643"/>
      <c r="BE79" s="643"/>
      <c r="BF79" s="643"/>
      <c r="BG79" s="643"/>
      <c r="BH79" s="643"/>
      <c r="BI79" s="643"/>
      <c r="BJ79" s="218"/>
    </row>
    <row r="80" spans="1:74" s="164" customFormat="1" ht="12" customHeight="1" x14ac:dyDescent="0.2">
      <c r="A80" s="163"/>
      <c r="B80" s="980" t="s">
        <v>490</v>
      </c>
      <c r="C80" s="982"/>
      <c r="D80" s="982"/>
      <c r="E80" s="982"/>
      <c r="F80" s="982"/>
      <c r="G80" s="982"/>
      <c r="H80" s="982"/>
      <c r="I80" s="982"/>
      <c r="J80" s="982"/>
      <c r="K80" s="982"/>
      <c r="L80" s="982"/>
      <c r="M80" s="982"/>
      <c r="N80" s="982"/>
      <c r="O80" s="982"/>
      <c r="P80" s="982"/>
      <c r="Q80" s="1043"/>
      <c r="R80" s="239"/>
      <c r="AY80" s="643"/>
      <c r="AZ80" s="643"/>
      <c r="BA80" s="643"/>
      <c r="BB80" s="643"/>
      <c r="BC80" s="643"/>
      <c r="BD80" s="643"/>
      <c r="BE80" s="643"/>
      <c r="BF80" s="643"/>
      <c r="BG80" s="643"/>
      <c r="BH80" s="643"/>
      <c r="BI80" s="643"/>
      <c r="BJ80" s="218"/>
    </row>
    <row r="81" spans="1:74" s="164" customFormat="1" ht="12" customHeight="1" x14ac:dyDescent="0.2">
      <c r="A81" s="163"/>
      <c r="B81" s="773" t="s">
        <v>823</v>
      </c>
      <c r="C81" s="783"/>
      <c r="D81" s="783"/>
      <c r="E81" s="783"/>
      <c r="F81" s="783"/>
      <c r="G81" s="783"/>
      <c r="H81" s="783"/>
      <c r="I81" s="783"/>
      <c r="J81" s="783"/>
      <c r="K81" s="783"/>
      <c r="L81" s="783"/>
      <c r="M81" s="783"/>
      <c r="N81" s="783"/>
      <c r="O81" s="783"/>
      <c r="P81" s="783"/>
      <c r="Q81" s="761"/>
      <c r="R81" s="239"/>
      <c r="AY81" s="643"/>
      <c r="AZ81" s="643"/>
      <c r="BA81" s="643"/>
      <c r="BB81" s="643"/>
      <c r="BC81" s="643"/>
      <c r="BD81" s="643"/>
      <c r="BE81" s="643"/>
      <c r="BF81" s="643"/>
      <c r="BG81" s="643"/>
      <c r="BH81" s="643"/>
      <c r="BI81" s="643"/>
      <c r="BJ81" s="218"/>
    </row>
    <row r="82" spans="1:74" s="164" customFormat="1" ht="11.45" customHeight="1" x14ac:dyDescent="0.2">
      <c r="A82" s="163"/>
      <c r="B82" s="1042" t="s">
        <v>1597</v>
      </c>
      <c r="C82" s="1042"/>
      <c r="D82" s="1042"/>
      <c r="E82" s="1042"/>
      <c r="F82" s="1042"/>
      <c r="G82" s="1042"/>
      <c r="H82" s="1042"/>
      <c r="I82" s="1042"/>
      <c r="J82" s="1042"/>
      <c r="K82" s="1042"/>
      <c r="L82" s="1042"/>
      <c r="M82" s="1042"/>
      <c r="N82" s="1042"/>
      <c r="O82" s="1042"/>
      <c r="P82" s="1042"/>
      <c r="Q82" s="1042"/>
      <c r="R82" s="239"/>
      <c r="AY82" s="643"/>
      <c r="AZ82" s="643"/>
      <c r="BA82" s="643"/>
      <c r="BB82" s="643"/>
      <c r="BC82" s="643"/>
      <c r="BD82" s="643"/>
      <c r="BE82" s="643"/>
      <c r="BF82" s="643"/>
      <c r="BG82" s="643"/>
      <c r="BH82" s="643"/>
      <c r="BI82" s="643"/>
      <c r="BJ82" s="218"/>
    </row>
    <row r="83" spans="1:74" s="165" customFormat="1" ht="12" customHeight="1" x14ac:dyDescent="0.2">
      <c r="A83" s="158"/>
      <c r="B83" s="784" t="s">
        <v>1072</v>
      </c>
      <c r="C83" s="239"/>
      <c r="D83" s="239"/>
      <c r="E83" s="239"/>
      <c r="F83" s="239"/>
      <c r="G83" s="273"/>
      <c r="H83" s="239"/>
      <c r="I83" s="239"/>
      <c r="J83" s="239"/>
      <c r="K83" s="239"/>
      <c r="L83" s="239"/>
      <c r="M83" s="239"/>
      <c r="N83" s="239"/>
      <c r="O83" s="239"/>
      <c r="P83" s="239"/>
      <c r="Q83" s="239"/>
      <c r="R83" s="239"/>
      <c r="AY83" s="643"/>
      <c r="AZ83" s="643"/>
      <c r="BA83" s="643"/>
      <c r="BB83" s="643"/>
      <c r="BC83" s="643"/>
      <c r="BD83" s="643"/>
      <c r="BE83" s="643"/>
      <c r="BF83" s="643"/>
      <c r="BG83" s="643"/>
      <c r="BH83" s="643"/>
      <c r="BI83" s="643"/>
      <c r="BJ83" s="219"/>
    </row>
    <row r="84" spans="1:74" x14ac:dyDescent="0.2">
      <c r="BD84" s="644"/>
      <c r="BE84" s="644"/>
      <c r="BF84" s="644"/>
      <c r="BK84" s="149"/>
      <c r="BL84" s="149"/>
      <c r="BM84" s="149"/>
      <c r="BN84" s="149"/>
      <c r="BO84" s="149"/>
      <c r="BP84" s="149"/>
      <c r="BQ84" s="149"/>
      <c r="BR84" s="149"/>
      <c r="BS84" s="149"/>
      <c r="BT84" s="149"/>
      <c r="BU84" s="149"/>
      <c r="BV84" s="149"/>
    </row>
    <row r="85" spans="1:74" x14ac:dyDescent="0.2">
      <c r="BD85" s="644"/>
      <c r="BE85" s="644"/>
      <c r="BF85" s="644"/>
      <c r="BK85" s="149"/>
      <c r="BL85" s="149"/>
      <c r="BM85" s="149"/>
      <c r="BN85" s="149"/>
      <c r="BO85" s="149"/>
      <c r="BP85" s="149"/>
      <c r="BQ85" s="149"/>
      <c r="BR85" s="149"/>
      <c r="BS85" s="149"/>
      <c r="BT85" s="149"/>
      <c r="BU85" s="149"/>
      <c r="BV85" s="149"/>
    </row>
    <row r="86" spans="1:74" x14ac:dyDescent="0.2">
      <c r="BD86" s="644"/>
      <c r="BE86" s="644"/>
      <c r="BF86" s="644"/>
      <c r="BK86" s="149"/>
      <c r="BL86" s="149"/>
      <c r="BM86" s="149"/>
      <c r="BN86" s="149"/>
      <c r="BO86" s="149"/>
      <c r="BP86" s="149"/>
      <c r="BQ86" s="149"/>
      <c r="BR86" s="149"/>
      <c r="BS86" s="149"/>
      <c r="BT86" s="149"/>
      <c r="BU86" s="149"/>
      <c r="BV86" s="149"/>
    </row>
    <row r="87" spans="1:74" x14ac:dyDescent="0.2">
      <c r="BD87" s="644"/>
      <c r="BE87" s="644"/>
      <c r="BF87" s="644"/>
      <c r="BK87" s="149"/>
      <c r="BL87" s="149"/>
      <c r="BM87" s="149"/>
      <c r="BN87" s="149"/>
      <c r="BO87" s="149"/>
      <c r="BP87" s="149"/>
      <c r="BQ87" s="149"/>
      <c r="BR87" s="149"/>
      <c r="BS87" s="149"/>
      <c r="BT87" s="149"/>
      <c r="BU87" s="149"/>
      <c r="BV87" s="149"/>
    </row>
    <row r="88" spans="1:74" x14ac:dyDescent="0.2">
      <c r="BD88" s="644"/>
      <c r="BE88" s="644"/>
      <c r="BF88" s="644"/>
      <c r="BK88" s="149"/>
      <c r="BL88" s="149"/>
      <c r="BM88" s="149"/>
      <c r="BN88" s="149"/>
      <c r="BO88" s="149"/>
      <c r="BP88" s="149"/>
      <c r="BQ88" s="149"/>
      <c r="BR88" s="149"/>
      <c r="BS88" s="149"/>
      <c r="BT88" s="149"/>
      <c r="BU88" s="149"/>
      <c r="BV88" s="149"/>
    </row>
    <row r="89" spans="1:74" x14ac:dyDescent="0.2">
      <c r="BD89" s="644"/>
      <c r="BE89" s="644"/>
      <c r="BF89" s="644"/>
      <c r="BK89" s="149"/>
      <c r="BL89" s="149"/>
      <c r="BM89" s="149"/>
      <c r="BN89" s="149"/>
      <c r="BO89" s="149"/>
      <c r="BP89" s="149"/>
      <c r="BQ89" s="149"/>
      <c r="BR89" s="149"/>
      <c r="BS89" s="149"/>
      <c r="BT89" s="149"/>
      <c r="BU89" s="149"/>
      <c r="BV89" s="149"/>
    </row>
    <row r="90" spans="1:74" x14ac:dyDescent="0.2">
      <c r="BD90" s="644"/>
      <c r="BE90" s="644"/>
      <c r="BF90" s="644"/>
      <c r="BK90" s="149"/>
      <c r="BL90" s="149"/>
      <c r="BM90" s="149"/>
      <c r="BN90" s="149"/>
      <c r="BO90" s="149"/>
      <c r="BP90" s="149"/>
      <c r="BQ90" s="149"/>
      <c r="BR90" s="149"/>
      <c r="BS90" s="149"/>
      <c r="BT90" s="149"/>
      <c r="BU90" s="149"/>
      <c r="BV90" s="149"/>
    </row>
    <row r="91" spans="1:74" x14ac:dyDescent="0.2">
      <c r="BD91" s="644"/>
      <c r="BE91" s="644"/>
      <c r="BF91" s="644"/>
      <c r="BK91" s="149"/>
      <c r="BL91" s="149"/>
      <c r="BM91" s="149"/>
      <c r="BN91" s="149"/>
      <c r="BO91" s="149"/>
      <c r="BP91" s="149"/>
      <c r="BQ91" s="149"/>
      <c r="BR91" s="149"/>
      <c r="BS91" s="149"/>
      <c r="BT91" s="149"/>
      <c r="BU91" s="149"/>
      <c r="BV91" s="149"/>
    </row>
    <row r="92" spans="1:74" x14ac:dyDescent="0.2">
      <c r="BD92" s="644"/>
      <c r="BE92" s="644"/>
      <c r="BF92" s="644"/>
      <c r="BK92" s="149"/>
      <c r="BL92" s="149"/>
      <c r="BM92" s="149"/>
      <c r="BN92" s="149"/>
      <c r="BO92" s="149"/>
      <c r="BP92" s="149"/>
      <c r="BQ92" s="149"/>
      <c r="BR92" s="149"/>
      <c r="BS92" s="149"/>
      <c r="BT92" s="149"/>
      <c r="BU92" s="149"/>
      <c r="BV92" s="149"/>
    </row>
    <row r="93" spans="1:74" x14ac:dyDescent="0.2">
      <c r="BD93" s="644"/>
      <c r="BE93" s="644"/>
      <c r="BF93" s="644"/>
      <c r="BK93" s="149"/>
      <c r="BL93" s="149"/>
      <c r="BM93" s="149"/>
      <c r="BN93" s="149"/>
      <c r="BO93" s="149"/>
      <c r="BP93" s="149"/>
      <c r="BQ93" s="149"/>
      <c r="BR93" s="149"/>
      <c r="BS93" s="149"/>
      <c r="BT93" s="149"/>
      <c r="BU93" s="149"/>
      <c r="BV93" s="149"/>
    </row>
    <row r="94" spans="1:74" x14ac:dyDescent="0.2">
      <c r="BD94" s="644"/>
      <c r="BE94" s="644"/>
      <c r="BF94" s="644"/>
      <c r="BK94" s="149"/>
      <c r="BL94" s="149"/>
      <c r="BM94" s="149"/>
      <c r="BN94" s="149"/>
      <c r="BO94" s="149"/>
      <c r="BP94" s="149"/>
      <c r="BQ94" s="149"/>
      <c r="BR94" s="149"/>
      <c r="BS94" s="149"/>
      <c r="BT94" s="149"/>
      <c r="BU94" s="149"/>
      <c r="BV94" s="149"/>
    </row>
    <row r="95" spans="1:74" x14ac:dyDescent="0.2">
      <c r="BD95" s="644"/>
      <c r="BE95" s="644"/>
      <c r="BF95" s="644"/>
      <c r="BK95" s="149"/>
      <c r="BL95" s="149"/>
      <c r="BM95" s="149"/>
      <c r="BN95" s="149"/>
      <c r="BO95" s="149"/>
      <c r="BP95" s="149"/>
      <c r="BQ95" s="149"/>
      <c r="BR95" s="149"/>
      <c r="BS95" s="149"/>
      <c r="BT95" s="149"/>
      <c r="BU95" s="149"/>
      <c r="BV95" s="149"/>
    </row>
    <row r="96" spans="1: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D101" s="644"/>
      <c r="BE101" s="644"/>
      <c r="BF101" s="644"/>
      <c r="BK101" s="149"/>
      <c r="BL101" s="149"/>
      <c r="BM101" s="149"/>
      <c r="BN101" s="149"/>
      <c r="BO101" s="149"/>
      <c r="BP101" s="149"/>
      <c r="BQ101" s="149"/>
      <c r="BR101" s="149"/>
      <c r="BS101" s="149"/>
      <c r="BT101" s="149"/>
      <c r="BU101" s="149"/>
      <c r="BV101" s="149"/>
    </row>
    <row r="102" spans="56:74" x14ac:dyDescent="0.2">
      <c r="BD102" s="644"/>
      <c r="BE102" s="644"/>
      <c r="BF102" s="644"/>
      <c r="BK102" s="149"/>
      <c r="BL102" s="149"/>
      <c r="BM102" s="149"/>
      <c r="BN102" s="149"/>
      <c r="BO102" s="149"/>
      <c r="BP102" s="149"/>
      <c r="BQ102" s="149"/>
      <c r="BR102" s="149"/>
      <c r="BS102" s="149"/>
      <c r="BT102" s="149"/>
      <c r="BU102" s="149"/>
      <c r="BV102" s="149"/>
    </row>
    <row r="103" spans="56:74" x14ac:dyDescent="0.2">
      <c r="BD103" s="644"/>
      <c r="BE103" s="644"/>
      <c r="BF103" s="644"/>
      <c r="BK103" s="149"/>
      <c r="BL103" s="149"/>
      <c r="BM103" s="149"/>
      <c r="BN103" s="149"/>
      <c r="BO103" s="149"/>
      <c r="BP103" s="149"/>
      <c r="BQ103" s="149"/>
      <c r="BR103" s="149"/>
      <c r="BS103" s="149"/>
      <c r="BT103" s="149"/>
      <c r="BU103" s="149"/>
      <c r="BV103" s="149"/>
    </row>
    <row r="104" spans="56:74" x14ac:dyDescent="0.2">
      <c r="BD104" s="644"/>
      <c r="BE104" s="644"/>
      <c r="BF104" s="644"/>
      <c r="BK104" s="149"/>
      <c r="BL104" s="149"/>
      <c r="BM104" s="149"/>
      <c r="BN104" s="149"/>
      <c r="BO104" s="149"/>
      <c r="BP104" s="149"/>
      <c r="BQ104" s="149"/>
      <c r="BR104" s="149"/>
      <c r="BS104" s="149"/>
      <c r="BT104" s="149"/>
      <c r="BU104" s="149"/>
      <c r="BV104" s="149"/>
    </row>
    <row r="105" spans="56:74" x14ac:dyDescent="0.2">
      <c r="BD105" s="644"/>
      <c r="BE105" s="644"/>
      <c r="BF105" s="644"/>
      <c r="BK105" s="149"/>
      <c r="BL105" s="149"/>
      <c r="BM105" s="149"/>
      <c r="BN105" s="149"/>
      <c r="BO105" s="149"/>
      <c r="BP105" s="149"/>
      <c r="BQ105" s="149"/>
      <c r="BR105" s="149"/>
      <c r="BS105" s="149"/>
      <c r="BT105" s="149"/>
      <c r="BU105" s="149"/>
      <c r="BV105" s="149"/>
    </row>
    <row r="106" spans="56:74" x14ac:dyDescent="0.2">
      <c r="BD106" s="644"/>
      <c r="BE106" s="644"/>
      <c r="BF106" s="644"/>
      <c r="BK106" s="149"/>
      <c r="BL106" s="149"/>
      <c r="BM106" s="149"/>
      <c r="BN106" s="149"/>
      <c r="BO106" s="149"/>
      <c r="BP106" s="149"/>
      <c r="BQ106" s="149"/>
      <c r="BR106" s="149"/>
      <c r="BS106" s="149"/>
      <c r="BT106" s="149"/>
      <c r="BU106" s="149"/>
      <c r="BV106" s="149"/>
    </row>
    <row r="107" spans="56:74" x14ac:dyDescent="0.2">
      <c r="BD107" s="644"/>
      <c r="BE107" s="644"/>
      <c r="BF107" s="644"/>
      <c r="BK107" s="149"/>
      <c r="BL107" s="149"/>
      <c r="BM107" s="149"/>
      <c r="BN107" s="149"/>
      <c r="BO107" s="149"/>
      <c r="BP107" s="149"/>
      <c r="BQ107" s="149"/>
      <c r="BR107" s="149"/>
      <c r="BS107" s="149"/>
      <c r="BT107" s="149"/>
      <c r="BU107" s="149"/>
      <c r="BV107" s="149"/>
    </row>
    <row r="108" spans="56:74" x14ac:dyDescent="0.2">
      <c r="BD108" s="644"/>
      <c r="BE108" s="644"/>
      <c r="BF108" s="644"/>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4" customWidth="1"/>
    <col min="56" max="58" width="6.5703125" style="642" customWidth="1"/>
    <col min="59" max="59" width="6.5703125" style="644" customWidth="1"/>
    <col min="60" max="60" width="6.5703125" style="846" customWidth="1"/>
    <col min="61" max="61" width="6.5703125" style="644"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96" t="s">
        <v>478</v>
      </c>
      <c r="B1" s="1044" t="s">
        <v>535</v>
      </c>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1045"/>
      <c r="AE1" s="1045"/>
      <c r="AF1" s="1045"/>
      <c r="AG1" s="1045"/>
      <c r="AH1" s="1045"/>
      <c r="AI1" s="1045"/>
      <c r="AJ1" s="1045"/>
      <c r="AK1" s="1045"/>
      <c r="AL1" s="1045"/>
    </row>
    <row r="2" spans="1:166"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Monday, April 6,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5"/>
      <c r="BA5" s="645"/>
      <c r="BB5" s="862"/>
      <c r="BC5" s="862"/>
      <c r="BD5" s="863"/>
      <c r="BE5" s="863"/>
      <c r="BF5" s="863"/>
      <c r="BG5" s="863"/>
      <c r="BH5" s="863"/>
      <c r="BI5" s="863"/>
      <c r="BJ5" s="575"/>
      <c r="BK5" s="575"/>
      <c r="BL5" s="575"/>
      <c r="BM5" s="575"/>
      <c r="BN5" s="575"/>
      <c r="BO5" s="575"/>
      <c r="BP5" s="575"/>
      <c r="BQ5" s="575"/>
      <c r="BR5" s="575"/>
      <c r="BS5" s="575"/>
      <c r="BT5" s="575"/>
      <c r="BU5" s="575"/>
      <c r="BV5" s="575"/>
    </row>
    <row r="6" spans="1:166" s="274" customFormat="1" x14ac:dyDescent="0.2">
      <c r="A6" s="548" t="s">
        <v>1120</v>
      </c>
      <c r="B6" s="560" t="s">
        <v>1121</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7.5341610000000001</v>
      </c>
      <c r="AZ6" s="911">
        <v>7.6462887000000004</v>
      </c>
      <c r="BA6" s="911">
        <v>8.1613831587999996</v>
      </c>
      <c r="BB6" s="559">
        <v>8.3977269999999997</v>
      </c>
      <c r="BC6" s="559">
        <v>8.4951340000000002</v>
      </c>
      <c r="BD6" s="559">
        <v>8.5382599999999993</v>
      </c>
      <c r="BE6" s="559">
        <v>8.5261139999999997</v>
      </c>
      <c r="BF6" s="559">
        <v>8.5890299999999993</v>
      </c>
      <c r="BG6" s="559">
        <v>8.4371949999999991</v>
      </c>
      <c r="BH6" s="559">
        <v>8.3098050000000008</v>
      </c>
      <c r="BI6" s="559">
        <v>8.2041020000000007</v>
      </c>
      <c r="BJ6" s="559">
        <v>8.0577579999999998</v>
      </c>
      <c r="BK6" s="559">
        <v>8.0799800000000008</v>
      </c>
      <c r="BL6" s="559">
        <v>8.1092829999999996</v>
      </c>
      <c r="BM6" s="559">
        <v>8.5579350000000005</v>
      </c>
      <c r="BN6" s="559">
        <v>8.8279969999999999</v>
      </c>
      <c r="BO6" s="559">
        <v>8.9412020000000005</v>
      </c>
      <c r="BP6" s="559">
        <v>8.9147470000000002</v>
      </c>
      <c r="BQ6" s="559">
        <v>8.8807740000000006</v>
      </c>
      <c r="BR6" s="559">
        <v>8.9252129999999994</v>
      </c>
      <c r="BS6" s="559">
        <v>8.7648019999999995</v>
      </c>
      <c r="BT6" s="559">
        <v>8.6082990000000006</v>
      </c>
      <c r="BU6" s="559">
        <v>8.4967480000000002</v>
      </c>
      <c r="BV6" s="559">
        <v>8.3424569999999996</v>
      </c>
    </row>
    <row r="7" spans="1:166" s="274" customFormat="1" x14ac:dyDescent="0.2">
      <c r="A7" s="548" t="s">
        <v>239</v>
      </c>
      <c r="B7" s="561" t="s">
        <v>1122</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7.2125159999999999</v>
      </c>
      <c r="AZ7" s="911">
        <v>7.2370476000000004</v>
      </c>
      <c r="BA7" s="911">
        <v>7.5690156587999997</v>
      </c>
      <c r="BB7" s="559">
        <v>7.6839589999999998</v>
      </c>
      <c r="BC7" s="559">
        <v>7.7020960000000001</v>
      </c>
      <c r="BD7" s="559">
        <v>7.7484390000000003</v>
      </c>
      <c r="BE7" s="559">
        <v>7.7572900000000002</v>
      </c>
      <c r="BF7" s="559">
        <v>7.8508060000000004</v>
      </c>
      <c r="BG7" s="559">
        <v>7.9056860000000002</v>
      </c>
      <c r="BH7" s="559">
        <v>7.948931</v>
      </c>
      <c r="BI7" s="559">
        <v>7.9524809999999997</v>
      </c>
      <c r="BJ7" s="559">
        <v>7.7836280000000002</v>
      </c>
      <c r="BK7" s="559">
        <v>7.7837540000000001</v>
      </c>
      <c r="BL7" s="559">
        <v>7.7553720000000004</v>
      </c>
      <c r="BM7" s="559">
        <v>7.9898619999999996</v>
      </c>
      <c r="BN7" s="559">
        <v>8.1145499999999995</v>
      </c>
      <c r="BO7" s="559">
        <v>8.148911</v>
      </c>
      <c r="BP7" s="559">
        <v>8.1260510000000004</v>
      </c>
      <c r="BQ7" s="559">
        <v>8.108136</v>
      </c>
      <c r="BR7" s="559">
        <v>8.183738</v>
      </c>
      <c r="BS7" s="559">
        <v>8.2263660000000005</v>
      </c>
      <c r="BT7" s="559">
        <v>8.2401540000000004</v>
      </c>
      <c r="BU7" s="559">
        <v>8.2356739999999995</v>
      </c>
      <c r="BV7" s="559">
        <v>8.0593509999999995</v>
      </c>
    </row>
    <row r="8" spans="1:166" x14ac:dyDescent="0.2">
      <c r="A8" s="270" t="s">
        <v>513</v>
      </c>
      <c r="B8" s="562" t="s">
        <v>1123</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2.9732259999999999</v>
      </c>
      <c r="AZ8" s="892">
        <v>2.9898253240999999</v>
      </c>
      <c r="BA8" s="892">
        <v>3.1585011478</v>
      </c>
      <c r="BB8" s="352">
        <v>3.2240510000000002</v>
      </c>
      <c r="BC8" s="352">
        <v>3.2138249999999999</v>
      </c>
      <c r="BD8" s="352">
        <v>3.2366060000000001</v>
      </c>
      <c r="BE8" s="352">
        <v>3.2342979999999999</v>
      </c>
      <c r="BF8" s="352">
        <v>3.3045719999999998</v>
      </c>
      <c r="BG8" s="352">
        <v>3.355175</v>
      </c>
      <c r="BH8" s="352">
        <v>3.3977140000000001</v>
      </c>
      <c r="BI8" s="352">
        <v>3.4087170000000002</v>
      </c>
      <c r="BJ8" s="352">
        <v>3.2571249999999998</v>
      </c>
      <c r="BK8" s="352">
        <v>3.286985</v>
      </c>
      <c r="BL8" s="352">
        <v>3.3373309999999998</v>
      </c>
      <c r="BM8" s="352">
        <v>3.423054</v>
      </c>
      <c r="BN8" s="352">
        <v>3.4916119999999999</v>
      </c>
      <c r="BO8" s="352">
        <v>3.488569</v>
      </c>
      <c r="BP8" s="352">
        <v>3.4352330000000002</v>
      </c>
      <c r="BQ8" s="352">
        <v>3.3908499999999999</v>
      </c>
      <c r="BR8" s="352">
        <v>3.4360499999999998</v>
      </c>
      <c r="BS8" s="352">
        <v>3.4691730000000001</v>
      </c>
      <c r="BT8" s="352">
        <v>3.4863819999999999</v>
      </c>
      <c r="BU8" s="352">
        <v>3.4897779999999998</v>
      </c>
      <c r="BV8" s="352">
        <v>3.3326549999999999</v>
      </c>
    </row>
    <row r="9" spans="1:166" x14ac:dyDescent="0.2">
      <c r="A9" s="270" t="s">
        <v>514</v>
      </c>
      <c r="B9" s="562" t="s">
        <v>925</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2.2536450000000001</v>
      </c>
      <c r="AZ9" s="892">
        <v>2.2325557878</v>
      </c>
      <c r="BA9" s="892">
        <v>2.3147848248999998</v>
      </c>
      <c r="BB9" s="352">
        <v>2.3356379999999999</v>
      </c>
      <c r="BC9" s="352">
        <v>2.3432050000000002</v>
      </c>
      <c r="BD9" s="352">
        <v>2.3520370000000002</v>
      </c>
      <c r="BE9" s="352">
        <v>2.3520650000000001</v>
      </c>
      <c r="BF9" s="352">
        <v>2.3642629999999998</v>
      </c>
      <c r="BG9" s="352">
        <v>2.3684259999999999</v>
      </c>
      <c r="BH9" s="352">
        <v>2.3841299999999999</v>
      </c>
      <c r="BI9" s="352">
        <v>2.3906130000000001</v>
      </c>
      <c r="BJ9" s="352">
        <v>2.38998</v>
      </c>
      <c r="BK9" s="352">
        <v>2.387686</v>
      </c>
      <c r="BL9" s="352">
        <v>2.3236789999999998</v>
      </c>
      <c r="BM9" s="352">
        <v>2.421621</v>
      </c>
      <c r="BN9" s="352">
        <v>2.4437769999999999</v>
      </c>
      <c r="BO9" s="352">
        <v>2.446736</v>
      </c>
      <c r="BP9" s="352">
        <v>2.4535149999999999</v>
      </c>
      <c r="BQ9" s="352">
        <v>2.4606110000000001</v>
      </c>
      <c r="BR9" s="352">
        <v>2.478154</v>
      </c>
      <c r="BS9" s="352">
        <v>2.4856820000000002</v>
      </c>
      <c r="BT9" s="352">
        <v>2.5023260000000001</v>
      </c>
      <c r="BU9" s="352">
        <v>2.5085730000000002</v>
      </c>
      <c r="BV9" s="352">
        <v>2.5131770000000002</v>
      </c>
    </row>
    <row r="10" spans="1:166" x14ac:dyDescent="0.2">
      <c r="A10" s="270" t="s">
        <v>515</v>
      </c>
      <c r="B10" s="562" t="s">
        <v>1124</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1.1611610000000001</v>
      </c>
      <c r="AZ10" s="892">
        <v>1.1628998728</v>
      </c>
      <c r="BA10" s="892">
        <v>1.2532696839999999</v>
      </c>
      <c r="BB10" s="352">
        <v>1.2584439999999999</v>
      </c>
      <c r="BC10" s="352">
        <v>1.2623549999999999</v>
      </c>
      <c r="BD10" s="352">
        <v>1.2612300000000001</v>
      </c>
      <c r="BE10" s="352">
        <v>1.2623200000000001</v>
      </c>
      <c r="BF10" s="352">
        <v>1.2682469999999999</v>
      </c>
      <c r="BG10" s="352">
        <v>1.2752319999999999</v>
      </c>
      <c r="BH10" s="352">
        <v>1.2800860000000001</v>
      </c>
      <c r="BI10" s="352">
        <v>1.285282</v>
      </c>
      <c r="BJ10" s="352">
        <v>1.290254</v>
      </c>
      <c r="BK10" s="352">
        <v>1.2681560000000001</v>
      </c>
      <c r="BL10" s="352">
        <v>1.252729</v>
      </c>
      <c r="BM10" s="352">
        <v>1.285506</v>
      </c>
      <c r="BN10" s="352">
        <v>1.3002849999999999</v>
      </c>
      <c r="BO10" s="352">
        <v>1.3135669999999999</v>
      </c>
      <c r="BP10" s="352">
        <v>1.318354</v>
      </c>
      <c r="BQ10" s="352">
        <v>1.324918</v>
      </c>
      <c r="BR10" s="352">
        <v>1.3304370000000001</v>
      </c>
      <c r="BS10" s="352">
        <v>1.3381860000000001</v>
      </c>
      <c r="BT10" s="352">
        <v>1.3375539999999999</v>
      </c>
      <c r="BU10" s="352">
        <v>1.342911</v>
      </c>
      <c r="BV10" s="352">
        <v>1.342854</v>
      </c>
    </row>
    <row r="11" spans="1:166" x14ac:dyDescent="0.2">
      <c r="A11" s="270" t="s">
        <v>516</v>
      </c>
      <c r="B11" s="562" t="s">
        <v>1125</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0.82448399999999999</v>
      </c>
      <c r="AZ11" s="892">
        <v>0.85176661534999998</v>
      </c>
      <c r="BA11" s="892">
        <v>0.84246000216000005</v>
      </c>
      <c r="BB11" s="352">
        <v>0.8658266</v>
      </c>
      <c r="BC11" s="352">
        <v>0.88271140000000003</v>
      </c>
      <c r="BD11" s="352">
        <v>0.89856650000000005</v>
      </c>
      <c r="BE11" s="352">
        <v>0.90860669999999999</v>
      </c>
      <c r="BF11" s="352">
        <v>0.91372339999999996</v>
      </c>
      <c r="BG11" s="352">
        <v>0.90685329999999997</v>
      </c>
      <c r="BH11" s="352">
        <v>0.88700129999999999</v>
      </c>
      <c r="BI11" s="352">
        <v>0.86786960000000002</v>
      </c>
      <c r="BJ11" s="352">
        <v>0.84626979999999996</v>
      </c>
      <c r="BK11" s="352">
        <v>0.84092719999999999</v>
      </c>
      <c r="BL11" s="352">
        <v>0.84163350000000003</v>
      </c>
      <c r="BM11" s="352">
        <v>0.85968180000000005</v>
      </c>
      <c r="BN11" s="352">
        <v>0.87887680000000001</v>
      </c>
      <c r="BO11" s="352">
        <v>0.90003869999999997</v>
      </c>
      <c r="BP11" s="352">
        <v>0.91894900000000002</v>
      </c>
      <c r="BQ11" s="352">
        <v>0.93175669999999999</v>
      </c>
      <c r="BR11" s="352">
        <v>0.93909679999999995</v>
      </c>
      <c r="BS11" s="352">
        <v>0.93332550000000003</v>
      </c>
      <c r="BT11" s="352">
        <v>0.91389169999999997</v>
      </c>
      <c r="BU11" s="352">
        <v>0.89441130000000002</v>
      </c>
      <c r="BV11" s="352">
        <v>0.87066489999999996</v>
      </c>
    </row>
    <row r="12" spans="1:166" s="274" customFormat="1" x14ac:dyDescent="0.2">
      <c r="A12" s="548" t="s">
        <v>533</v>
      </c>
      <c r="B12" s="561" t="s">
        <v>1126</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0.346161</v>
      </c>
      <c r="AZ12" s="911">
        <v>0.40924110000000002</v>
      </c>
      <c r="BA12" s="911">
        <v>0.59236750000000005</v>
      </c>
      <c r="BB12" s="559">
        <v>0.73454149999999996</v>
      </c>
      <c r="BC12" s="559">
        <v>0.81451430000000002</v>
      </c>
      <c r="BD12" s="559">
        <v>0.81145429999999996</v>
      </c>
      <c r="BE12" s="559">
        <v>0.79048719999999995</v>
      </c>
      <c r="BF12" s="559">
        <v>0.76003299999999996</v>
      </c>
      <c r="BG12" s="559">
        <v>0.55286590000000002</v>
      </c>
      <c r="BH12" s="559">
        <v>0.38269059999999999</v>
      </c>
      <c r="BI12" s="559">
        <v>0.27422940000000001</v>
      </c>
      <c r="BJ12" s="559">
        <v>0.2966432</v>
      </c>
      <c r="BK12" s="559">
        <v>0.31863059999999999</v>
      </c>
      <c r="BL12" s="559">
        <v>0.37534830000000002</v>
      </c>
      <c r="BM12" s="559">
        <v>0.58959269999999997</v>
      </c>
      <c r="BN12" s="559">
        <v>0.73466719999999996</v>
      </c>
      <c r="BO12" s="559">
        <v>0.81413009999999997</v>
      </c>
      <c r="BP12" s="559">
        <v>0.81078289999999997</v>
      </c>
      <c r="BQ12" s="559">
        <v>0.79472640000000006</v>
      </c>
      <c r="BR12" s="559">
        <v>0.76376730000000004</v>
      </c>
      <c r="BS12" s="559">
        <v>0.56026640000000005</v>
      </c>
      <c r="BT12" s="559">
        <v>0.39051649999999999</v>
      </c>
      <c r="BU12" s="559">
        <v>0.28413110000000003</v>
      </c>
      <c r="BV12" s="559">
        <v>0.30600830000000001</v>
      </c>
    </row>
    <row r="13" spans="1:166" x14ac:dyDescent="0.2">
      <c r="A13" s="270" t="s">
        <v>517</v>
      </c>
      <c r="B13" s="562" t="s">
        <v>1127</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-1.7225000000000001E-2</v>
      </c>
      <c r="AZ13" s="892">
        <v>-1.48083E-2</v>
      </c>
      <c r="BA13" s="892">
        <v>-1.5374199999999999E-2</v>
      </c>
      <c r="BB13" s="352">
        <v>-1.4926099999999999E-2</v>
      </c>
      <c r="BC13" s="352">
        <v>-1.51857E-2</v>
      </c>
      <c r="BD13" s="352">
        <v>-1.6916400000000002E-2</v>
      </c>
      <c r="BE13" s="352">
        <v>-1.59382E-2</v>
      </c>
      <c r="BF13" s="352">
        <v>-1.53569E-2</v>
      </c>
      <c r="BG13" s="352">
        <v>-1.6203800000000001E-2</v>
      </c>
      <c r="BH13" s="352">
        <v>-1.4407E-2</v>
      </c>
      <c r="BI13" s="352">
        <v>-1.3806499999999999E-2</v>
      </c>
      <c r="BJ13" s="352">
        <v>-1.4610700000000001E-2</v>
      </c>
      <c r="BK13" s="352">
        <v>-1.3968700000000001E-2</v>
      </c>
      <c r="BL13" s="352">
        <v>-1.47493E-2</v>
      </c>
      <c r="BM13" s="352">
        <v>-1.52579E-2</v>
      </c>
      <c r="BN13" s="352">
        <v>-1.4586500000000001E-2</v>
      </c>
      <c r="BO13" s="352">
        <v>-1.49135E-2</v>
      </c>
      <c r="BP13" s="352">
        <v>-1.6625299999999999E-2</v>
      </c>
      <c r="BQ13" s="352">
        <v>-1.5769100000000001E-2</v>
      </c>
      <c r="BR13" s="352">
        <v>-1.52278E-2</v>
      </c>
      <c r="BS13" s="352">
        <v>-1.618E-2</v>
      </c>
      <c r="BT13" s="352">
        <v>-1.44312E-2</v>
      </c>
      <c r="BU13" s="352">
        <v>-1.3907600000000001E-2</v>
      </c>
      <c r="BV13" s="352">
        <v>-1.4716699999999999E-2</v>
      </c>
    </row>
    <row r="14" spans="1:166" x14ac:dyDescent="0.2">
      <c r="A14" s="270" t="s">
        <v>566</v>
      </c>
      <c r="B14" s="562" t="s">
        <v>925</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0.27322600000000002</v>
      </c>
      <c r="AZ14" s="892">
        <v>0.24971969999999999</v>
      </c>
      <c r="BA14" s="892">
        <v>0.25681969999999998</v>
      </c>
      <c r="BB14" s="352">
        <v>0.2426722</v>
      </c>
      <c r="BC14" s="352">
        <v>0.28443410000000002</v>
      </c>
      <c r="BD14" s="352">
        <v>0.28047260000000002</v>
      </c>
      <c r="BE14" s="352">
        <v>0.27314490000000002</v>
      </c>
      <c r="BF14" s="352">
        <v>0.2667621</v>
      </c>
      <c r="BG14" s="352">
        <v>0.25574629999999998</v>
      </c>
      <c r="BH14" s="352">
        <v>0.23997379999999999</v>
      </c>
      <c r="BI14" s="352">
        <v>0.26008209999999998</v>
      </c>
      <c r="BJ14" s="352">
        <v>0.27019929999999998</v>
      </c>
      <c r="BK14" s="352">
        <v>0.25105860000000002</v>
      </c>
      <c r="BL14" s="352">
        <v>0.24765680000000001</v>
      </c>
      <c r="BM14" s="352">
        <v>0.25966800000000001</v>
      </c>
      <c r="BN14" s="352">
        <v>0.24657000000000001</v>
      </c>
      <c r="BO14" s="352">
        <v>0.28858909999999999</v>
      </c>
      <c r="BP14" s="352">
        <v>0.2847865</v>
      </c>
      <c r="BQ14" s="352">
        <v>0.2786573</v>
      </c>
      <c r="BR14" s="352">
        <v>0.27237980000000001</v>
      </c>
      <c r="BS14" s="352">
        <v>0.26214549999999998</v>
      </c>
      <c r="BT14" s="352">
        <v>0.24613550000000001</v>
      </c>
      <c r="BU14" s="352">
        <v>0.2666483</v>
      </c>
      <c r="BV14" s="352">
        <v>0.27687499999999998</v>
      </c>
    </row>
    <row r="15" spans="1:166" x14ac:dyDescent="0.2">
      <c r="A15" s="270" t="s">
        <v>567</v>
      </c>
      <c r="B15" s="562" t="s">
        <v>1128</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0.242839</v>
      </c>
      <c r="AZ15" s="892">
        <v>0.27269389999999999</v>
      </c>
      <c r="BA15" s="892">
        <v>0.27705299999999999</v>
      </c>
      <c r="BB15" s="352">
        <v>0.27782760000000001</v>
      </c>
      <c r="BC15" s="352">
        <v>0.27516420000000003</v>
      </c>
      <c r="BD15" s="352">
        <v>0.27722829999999998</v>
      </c>
      <c r="BE15" s="352">
        <v>0.27502700000000002</v>
      </c>
      <c r="BF15" s="352">
        <v>0.2691712</v>
      </c>
      <c r="BG15" s="352">
        <v>0.25750469999999998</v>
      </c>
      <c r="BH15" s="352">
        <v>0.26227220000000001</v>
      </c>
      <c r="BI15" s="352">
        <v>0.26529520000000001</v>
      </c>
      <c r="BJ15" s="352">
        <v>0.27971170000000001</v>
      </c>
      <c r="BK15" s="352">
        <v>0.27303309999999997</v>
      </c>
      <c r="BL15" s="352">
        <v>0.26874779999999998</v>
      </c>
      <c r="BM15" s="352">
        <v>0.27074559999999998</v>
      </c>
      <c r="BN15" s="352">
        <v>0.2747077</v>
      </c>
      <c r="BO15" s="352">
        <v>0.27142060000000001</v>
      </c>
      <c r="BP15" s="352">
        <v>0.27295170000000002</v>
      </c>
      <c r="BQ15" s="352">
        <v>0.27326679999999998</v>
      </c>
      <c r="BR15" s="352">
        <v>0.26723079999999999</v>
      </c>
      <c r="BS15" s="352">
        <v>0.25763920000000001</v>
      </c>
      <c r="BT15" s="352">
        <v>0.26302029999999998</v>
      </c>
      <c r="BU15" s="352">
        <v>0.26733560000000001</v>
      </c>
      <c r="BV15" s="352">
        <v>0.28131509999999998</v>
      </c>
    </row>
    <row r="16" spans="1:166" x14ac:dyDescent="0.2">
      <c r="A16" s="270" t="s">
        <v>518</v>
      </c>
      <c r="B16" s="562" t="s">
        <v>1129</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-0.15267900000000001</v>
      </c>
      <c r="AZ16" s="892">
        <v>-9.8364199999999999E-2</v>
      </c>
      <c r="BA16" s="892">
        <v>7.3869000000000004E-2</v>
      </c>
      <c r="BB16" s="352">
        <v>0.2289678</v>
      </c>
      <c r="BC16" s="352">
        <v>0.2701016</v>
      </c>
      <c r="BD16" s="352">
        <v>0.27066970000000001</v>
      </c>
      <c r="BE16" s="352">
        <v>0.25825340000000002</v>
      </c>
      <c r="BF16" s="352">
        <v>0.23945659999999999</v>
      </c>
      <c r="BG16" s="352">
        <v>5.5818600000000003E-2</v>
      </c>
      <c r="BH16" s="352">
        <v>-0.10514850000000001</v>
      </c>
      <c r="BI16" s="352">
        <v>-0.23734140000000001</v>
      </c>
      <c r="BJ16" s="352">
        <v>-0.23865700000000001</v>
      </c>
      <c r="BK16" s="352">
        <v>-0.19149240000000001</v>
      </c>
      <c r="BL16" s="352">
        <v>-0.126307</v>
      </c>
      <c r="BM16" s="352">
        <v>7.4437000000000003E-2</v>
      </c>
      <c r="BN16" s="352">
        <v>0.22797600000000001</v>
      </c>
      <c r="BO16" s="352">
        <v>0.26903389999999999</v>
      </c>
      <c r="BP16" s="352">
        <v>0.26967000000000002</v>
      </c>
      <c r="BQ16" s="352">
        <v>0.25857140000000001</v>
      </c>
      <c r="BR16" s="352">
        <v>0.2393844</v>
      </c>
      <c r="BS16" s="352">
        <v>5.6661700000000002E-2</v>
      </c>
      <c r="BT16" s="352">
        <v>-0.1042082</v>
      </c>
      <c r="BU16" s="352">
        <v>-0.23594509999999999</v>
      </c>
      <c r="BV16" s="352">
        <v>-0.23746519999999999</v>
      </c>
    </row>
    <row r="17" spans="1:74" s="274" customFormat="1" x14ac:dyDescent="0.2">
      <c r="A17" s="548" t="s">
        <v>519</v>
      </c>
      <c r="B17" s="563" t="s">
        <v>1130</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-2.4516E-2</v>
      </c>
      <c r="AZ17" s="911">
        <v>-2.0844999999999999E-2</v>
      </c>
      <c r="BA17" s="911">
        <v>-2.1336299999999999E-2</v>
      </c>
      <c r="BB17" s="559">
        <v>-2.07741E-2</v>
      </c>
      <c r="BC17" s="559">
        <v>-2.1476100000000001E-2</v>
      </c>
      <c r="BD17" s="559">
        <v>-2.1633699999999999E-2</v>
      </c>
      <c r="BE17" s="559">
        <v>-2.1663499999999999E-2</v>
      </c>
      <c r="BF17" s="559">
        <v>-2.1809499999999999E-2</v>
      </c>
      <c r="BG17" s="559">
        <v>-2.1357600000000001E-2</v>
      </c>
      <c r="BH17" s="559">
        <v>-2.1816200000000001E-2</v>
      </c>
      <c r="BI17" s="559">
        <v>-2.2608099999999999E-2</v>
      </c>
      <c r="BJ17" s="559">
        <v>-2.2513600000000002E-2</v>
      </c>
      <c r="BK17" s="559">
        <v>-2.24041E-2</v>
      </c>
      <c r="BL17" s="559">
        <v>-2.1437500000000002E-2</v>
      </c>
      <c r="BM17" s="559">
        <v>-2.1520299999999999E-2</v>
      </c>
      <c r="BN17" s="559">
        <v>-2.1220099999999999E-2</v>
      </c>
      <c r="BO17" s="559">
        <v>-2.1839500000000001E-2</v>
      </c>
      <c r="BP17" s="559">
        <v>-2.2086600000000001E-2</v>
      </c>
      <c r="BQ17" s="559">
        <v>-2.2087900000000001E-2</v>
      </c>
      <c r="BR17" s="559">
        <v>-2.22925E-2</v>
      </c>
      <c r="BS17" s="559">
        <v>-2.18309E-2</v>
      </c>
      <c r="BT17" s="559">
        <v>-2.2370999999999999E-2</v>
      </c>
      <c r="BU17" s="559">
        <v>-2.3057399999999999E-2</v>
      </c>
      <c r="BV17" s="559">
        <v>-2.29018E-2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915"/>
      <c r="BA18" s="915"/>
      <c r="BB18" s="575"/>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529</v>
      </c>
      <c r="B19" s="560" t="s">
        <v>1131</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4.6002850000000004</v>
      </c>
      <c r="AZ19" s="911">
        <v>4.1766141713999998</v>
      </c>
      <c r="BA19" s="911">
        <v>3.7990985516000002</v>
      </c>
      <c r="BB19" s="559">
        <v>3.7781609999999999</v>
      </c>
      <c r="BC19" s="559">
        <v>3.7082299999999999</v>
      </c>
      <c r="BD19" s="559">
        <v>3.7110029999999998</v>
      </c>
      <c r="BE19" s="559">
        <v>3.782791</v>
      </c>
      <c r="BF19" s="559">
        <v>3.8619210000000002</v>
      </c>
      <c r="BG19" s="559">
        <v>3.8061970000000001</v>
      </c>
      <c r="BH19" s="559">
        <v>3.9559199999999999</v>
      </c>
      <c r="BI19" s="559">
        <v>4.0017829999999996</v>
      </c>
      <c r="BJ19" s="559">
        <v>4.2173150000000001</v>
      </c>
      <c r="BK19" s="559">
        <v>4.3506770000000001</v>
      </c>
      <c r="BL19" s="559">
        <v>4.3299159999999999</v>
      </c>
      <c r="BM19" s="559">
        <v>4.0690480000000004</v>
      </c>
      <c r="BN19" s="559">
        <v>3.938304</v>
      </c>
      <c r="BO19" s="559">
        <v>3.879823</v>
      </c>
      <c r="BP19" s="559">
        <v>3.8618070000000002</v>
      </c>
      <c r="BQ19" s="559">
        <v>3.896862</v>
      </c>
      <c r="BR19" s="559">
        <v>3.9889589999999999</v>
      </c>
      <c r="BS19" s="559">
        <v>3.9226839999999998</v>
      </c>
      <c r="BT19" s="559">
        <v>4.0542800000000003</v>
      </c>
      <c r="BU19" s="559">
        <v>4.0992559999999996</v>
      </c>
      <c r="BV19" s="559">
        <v>4.3088980000000001</v>
      </c>
    </row>
    <row r="20" spans="1:74" x14ac:dyDescent="0.2">
      <c r="A20" s="270" t="s">
        <v>523</v>
      </c>
      <c r="B20" s="565" t="s">
        <v>1132</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2.6013980000000001</v>
      </c>
      <c r="AZ20" s="892">
        <v>2.4892650000000001</v>
      </c>
      <c r="BA20" s="892">
        <v>2.5209950000000001</v>
      </c>
      <c r="BB20" s="352">
        <v>2.557779</v>
      </c>
      <c r="BC20" s="352">
        <v>2.5858460000000001</v>
      </c>
      <c r="BD20" s="352">
        <v>2.5556960000000002</v>
      </c>
      <c r="BE20" s="352">
        <v>2.5775220000000001</v>
      </c>
      <c r="BF20" s="352">
        <v>2.5842170000000002</v>
      </c>
      <c r="BG20" s="352">
        <v>2.5929340000000001</v>
      </c>
      <c r="BH20" s="352">
        <v>2.6224219999999998</v>
      </c>
      <c r="BI20" s="352">
        <v>2.6379190000000001</v>
      </c>
      <c r="BJ20" s="352">
        <v>2.622884</v>
      </c>
      <c r="BK20" s="352">
        <v>2.6184799999999999</v>
      </c>
      <c r="BL20" s="352">
        <v>2.6280109999999999</v>
      </c>
      <c r="BM20" s="352">
        <v>2.642147</v>
      </c>
      <c r="BN20" s="352">
        <v>2.6907640000000002</v>
      </c>
      <c r="BO20" s="352">
        <v>2.7255120000000002</v>
      </c>
      <c r="BP20" s="352">
        <v>2.6956920000000002</v>
      </c>
      <c r="BQ20" s="352">
        <v>2.6831369999999999</v>
      </c>
      <c r="BR20" s="352">
        <v>2.6883020000000002</v>
      </c>
      <c r="BS20" s="352">
        <v>2.6963159999999999</v>
      </c>
      <c r="BT20" s="352">
        <v>2.7157779999999998</v>
      </c>
      <c r="BU20" s="352">
        <v>2.729552</v>
      </c>
      <c r="BV20" s="352">
        <v>2.711541</v>
      </c>
    </row>
    <row r="21" spans="1:74" x14ac:dyDescent="0.2">
      <c r="A21" s="270" t="s">
        <v>568</v>
      </c>
      <c r="B21" s="565" t="s">
        <v>925</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1.4037189999999999</v>
      </c>
      <c r="AZ21" s="892">
        <v>1.1342509714</v>
      </c>
      <c r="BA21" s="892">
        <v>0.72335745160999998</v>
      </c>
      <c r="BB21" s="352">
        <v>0.66803230000000002</v>
      </c>
      <c r="BC21" s="352">
        <v>0.57055889999999998</v>
      </c>
      <c r="BD21" s="352">
        <v>0.58390989999999998</v>
      </c>
      <c r="BE21" s="352">
        <v>0.63857580000000003</v>
      </c>
      <c r="BF21" s="352">
        <v>0.67933109999999997</v>
      </c>
      <c r="BG21" s="352">
        <v>0.66172450000000005</v>
      </c>
      <c r="BH21" s="352">
        <v>0.78774330000000004</v>
      </c>
      <c r="BI21" s="352">
        <v>0.79960609999999999</v>
      </c>
      <c r="BJ21" s="352">
        <v>1.00495</v>
      </c>
      <c r="BK21" s="352">
        <v>1.221549</v>
      </c>
      <c r="BL21" s="352">
        <v>1.1912560000000001</v>
      </c>
      <c r="BM21" s="352">
        <v>0.89730189999999999</v>
      </c>
      <c r="BN21" s="352">
        <v>0.69147970000000003</v>
      </c>
      <c r="BO21" s="352">
        <v>0.6005123</v>
      </c>
      <c r="BP21" s="352">
        <v>0.59317719999999996</v>
      </c>
      <c r="BQ21" s="352">
        <v>0.64231510000000003</v>
      </c>
      <c r="BR21" s="352">
        <v>0.67774639999999997</v>
      </c>
      <c r="BS21" s="352">
        <v>0.65815480000000004</v>
      </c>
      <c r="BT21" s="352">
        <v>0.78454809999999997</v>
      </c>
      <c r="BU21" s="352">
        <v>0.79516949999999997</v>
      </c>
      <c r="BV21" s="352">
        <v>0.99880040000000003</v>
      </c>
    </row>
    <row r="22" spans="1:74" x14ac:dyDescent="0.2">
      <c r="A22" s="270" t="s">
        <v>569</v>
      </c>
      <c r="B22" s="565" t="s">
        <v>1128</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0.25738699999999998</v>
      </c>
      <c r="AZ22" s="892">
        <v>0.28967759999999998</v>
      </c>
      <c r="BA22" s="892">
        <v>0.29661900000000002</v>
      </c>
      <c r="BB22" s="352">
        <v>0.29258020000000001</v>
      </c>
      <c r="BC22" s="352">
        <v>0.28760409999999997</v>
      </c>
      <c r="BD22" s="352">
        <v>0.29379840000000002</v>
      </c>
      <c r="BE22" s="352">
        <v>0.28725980000000001</v>
      </c>
      <c r="BF22" s="352">
        <v>0.28214089999999997</v>
      </c>
      <c r="BG22" s="352">
        <v>0.27787269999999997</v>
      </c>
      <c r="BH22" s="352">
        <v>0.2710764</v>
      </c>
      <c r="BI22" s="352">
        <v>0.28267560000000003</v>
      </c>
      <c r="BJ22" s="352">
        <v>0.30021199999999998</v>
      </c>
      <c r="BK22" s="352">
        <v>0.29941839999999997</v>
      </c>
      <c r="BL22" s="352">
        <v>0.28704439999999998</v>
      </c>
      <c r="BM22" s="352">
        <v>0.29064459999999998</v>
      </c>
      <c r="BN22" s="352">
        <v>0.28953240000000002</v>
      </c>
      <c r="BO22" s="352">
        <v>0.28355219999999998</v>
      </c>
      <c r="BP22" s="352">
        <v>0.28903760000000001</v>
      </c>
      <c r="BQ22" s="352">
        <v>0.28522069999999999</v>
      </c>
      <c r="BR22" s="352">
        <v>0.27977770000000002</v>
      </c>
      <c r="BS22" s="352">
        <v>0.27753349999999999</v>
      </c>
      <c r="BT22" s="352">
        <v>0.27161659999999999</v>
      </c>
      <c r="BU22" s="352">
        <v>0.28482570000000001</v>
      </c>
      <c r="BV22" s="352">
        <v>0.30199789999999999</v>
      </c>
    </row>
    <row r="23" spans="1:74" x14ac:dyDescent="0.2">
      <c r="A23" s="270" t="s">
        <v>524</v>
      </c>
      <c r="B23" s="565" t="s">
        <v>1129</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0.337781</v>
      </c>
      <c r="AZ23" s="892">
        <v>0.2634206</v>
      </c>
      <c r="BA23" s="892">
        <v>0.2581271</v>
      </c>
      <c r="BB23" s="352">
        <v>0.25976939999999998</v>
      </c>
      <c r="BC23" s="352">
        <v>0.26422109999999999</v>
      </c>
      <c r="BD23" s="352">
        <v>0.27759879999999998</v>
      </c>
      <c r="BE23" s="352">
        <v>0.27943370000000001</v>
      </c>
      <c r="BF23" s="352">
        <v>0.31623259999999997</v>
      </c>
      <c r="BG23" s="352">
        <v>0.27366620000000003</v>
      </c>
      <c r="BH23" s="352">
        <v>0.27467839999999999</v>
      </c>
      <c r="BI23" s="352">
        <v>0.281582</v>
      </c>
      <c r="BJ23" s="352">
        <v>0.28926819999999998</v>
      </c>
      <c r="BK23" s="352">
        <v>0.21123</v>
      </c>
      <c r="BL23" s="352">
        <v>0.2236051</v>
      </c>
      <c r="BM23" s="352">
        <v>0.2389549</v>
      </c>
      <c r="BN23" s="352">
        <v>0.26652819999999999</v>
      </c>
      <c r="BO23" s="352">
        <v>0.2702464</v>
      </c>
      <c r="BP23" s="352">
        <v>0.28389989999999998</v>
      </c>
      <c r="BQ23" s="352">
        <v>0.28618919999999998</v>
      </c>
      <c r="BR23" s="352">
        <v>0.34313310000000002</v>
      </c>
      <c r="BS23" s="352">
        <v>0.29067959999999998</v>
      </c>
      <c r="BT23" s="352">
        <v>0.28233720000000001</v>
      </c>
      <c r="BU23" s="352">
        <v>0.28970889999999999</v>
      </c>
      <c r="BV23" s="352">
        <v>0.29655870000000001</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915"/>
      <c r="BA24" s="915"/>
      <c r="BB24" s="575"/>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531</v>
      </c>
      <c r="B25" s="560" t="s">
        <v>1133</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-2.8986130000000001</v>
      </c>
      <c r="AZ25" s="911">
        <v>-3.0044611571000002</v>
      </c>
      <c r="BA25" s="911">
        <v>-3.1605665516000001</v>
      </c>
      <c r="BB25" s="559">
        <v>-3.1165310000000002</v>
      </c>
      <c r="BC25" s="559">
        <v>-3.1026690000000001</v>
      </c>
      <c r="BD25" s="559">
        <v>-3.1990280000000002</v>
      </c>
      <c r="BE25" s="559">
        <v>-3.1667450000000001</v>
      </c>
      <c r="BF25" s="559">
        <v>-3.1140409999999998</v>
      </c>
      <c r="BG25" s="559">
        <v>-3.1734979999999999</v>
      </c>
      <c r="BH25" s="559">
        <v>-3.2126519999999998</v>
      </c>
      <c r="BI25" s="559">
        <v>-3.4247230000000002</v>
      </c>
      <c r="BJ25" s="559">
        <v>-3.4149060000000002</v>
      </c>
      <c r="BK25" s="559">
        <v>-3.4013040000000001</v>
      </c>
      <c r="BL25" s="559">
        <v>-3.3937300000000001</v>
      </c>
      <c r="BM25" s="559">
        <v>-3.3445429999999998</v>
      </c>
      <c r="BN25" s="559">
        <v>-3.3710140000000002</v>
      </c>
      <c r="BO25" s="559">
        <v>-3.3741159999999999</v>
      </c>
      <c r="BP25" s="559">
        <v>-3.436642</v>
      </c>
      <c r="BQ25" s="559">
        <v>-3.3671229999999999</v>
      </c>
      <c r="BR25" s="559">
        <v>-3.292567</v>
      </c>
      <c r="BS25" s="559">
        <v>-3.3850639999999999</v>
      </c>
      <c r="BT25" s="559">
        <v>-3.3608069999999999</v>
      </c>
      <c r="BU25" s="559">
        <v>-3.5178950000000002</v>
      </c>
      <c r="BV25" s="559">
        <v>-3.5404819999999999</v>
      </c>
    </row>
    <row r="26" spans="1:74" x14ac:dyDescent="0.2">
      <c r="A26" s="270" t="s">
        <v>520</v>
      </c>
      <c r="B26" s="565" t="s">
        <v>1123</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-0.67569999999999997</v>
      </c>
      <c r="AZ26" s="892">
        <v>-0.58499060000000003</v>
      </c>
      <c r="BA26" s="892">
        <v>-0.58156799999999997</v>
      </c>
      <c r="BB26" s="352">
        <v>-0.58588019999999996</v>
      </c>
      <c r="BC26" s="352">
        <v>-0.5784144</v>
      </c>
      <c r="BD26" s="352">
        <v>-0.67074719999999999</v>
      </c>
      <c r="BE26" s="352">
        <v>-0.65709280000000003</v>
      </c>
      <c r="BF26" s="352">
        <v>-0.68871629999999995</v>
      </c>
      <c r="BG26" s="352">
        <v>-0.68958900000000001</v>
      </c>
      <c r="BH26" s="352">
        <v>-0.69818460000000004</v>
      </c>
      <c r="BI26" s="352">
        <v>-0.69806190000000001</v>
      </c>
      <c r="BJ26" s="352">
        <v>-0.70597500000000002</v>
      </c>
      <c r="BK26" s="352">
        <v>-0.72287100000000004</v>
      </c>
      <c r="BL26" s="352">
        <v>-0.72295240000000005</v>
      </c>
      <c r="BM26" s="352">
        <v>-0.71624790000000005</v>
      </c>
      <c r="BN26" s="352">
        <v>-0.72463370000000005</v>
      </c>
      <c r="BO26" s="352">
        <v>-0.71433259999999998</v>
      </c>
      <c r="BP26" s="352">
        <v>-0.72733890000000001</v>
      </c>
      <c r="BQ26" s="352">
        <v>-0.69655909999999999</v>
      </c>
      <c r="BR26" s="352">
        <v>-0.71206199999999997</v>
      </c>
      <c r="BS26" s="352">
        <v>-0.69710399999999995</v>
      </c>
      <c r="BT26" s="352">
        <v>-0.68980799999999998</v>
      </c>
      <c r="BU26" s="352">
        <v>-0.68824510000000005</v>
      </c>
      <c r="BV26" s="352">
        <v>-0.69451459999999998</v>
      </c>
    </row>
    <row r="27" spans="1:74" x14ac:dyDescent="0.2">
      <c r="A27" s="270" t="s">
        <v>521</v>
      </c>
      <c r="B27" s="565" t="s">
        <v>1134</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-1.6533450000000001</v>
      </c>
      <c r="AZ27" s="892">
        <v>-1.6843928571</v>
      </c>
      <c r="BA27" s="892">
        <v>-1.8069764516</v>
      </c>
      <c r="BB27" s="352">
        <v>-1.757846</v>
      </c>
      <c r="BC27" s="352">
        <v>-1.767001</v>
      </c>
      <c r="BD27" s="352">
        <v>-1.773611</v>
      </c>
      <c r="BE27" s="352">
        <v>-1.7532719999999999</v>
      </c>
      <c r="BF27" s="352">
        <v>-1.6928879999999999</v>
      </c>
      <c r="BG27" s="352">
        <v>-1.793601</v>
      </c>
      <c r="BH27" s="352">
        <v>-1.796994</v>
      </c>
      <c r="BI27" s="352">
        <v>-1.9257770000000001</v>
      </c>
      <c r="BJ27" s="352">
        <v>-1.9428909999999999</v>
      </c>
      <c r="BK27" s="352">
        <v>-1.8863369999999999</v>
      </c>
      <c r="BL27" s="352">
        <v>-1.877583</v>
      </c>
      <c r="BM27" s="352">
        <v>-1.8523430000000001</v>
      </c>
      <c r="BN27" s="352">
        <v>-1.877057</v>
      </c>
      <c r="BO27" s="352">
        <v>-1.86467</v>
      </c>
      <c r="BP27" s="352">
        <v>-1.882004</v>
      </c>
      <c r="BQ27" s="352">
        <v>-1.8418639999999999</v>
      </c>
      <c r="BR27" s="352">
        <v>-1.797315</v>
      </c>
      <c r="BS27" s="352">
        <v>-1.9070579999999999</v>
      </c>
      <c r="BT27" s="352">
        <v>-1.8944989999999999</v>
      </c>
      <c r="BU27" s="352">
        <v>-2.0394600000000001</v>
      </c>
      <c r="BV27" s="352">
        <v>-2.09388</v>
      </c>
    </row>
    <row r="28" spans="1:74" x14ac:dyDescent="0.2">
      <c r="A28" s="270" t="s">
        <v>522</v>
      </c>
      <c r="B28" s="565" t="s">
        <v>1129</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-0.43770199999999998</v>
      </c>
      <c r="AZ28" s="892">
        <v>-0.51997640000000001</v>
      </c>
      <c r="BA28" s="892">
        <v>-0.56814699999999996</v>
      </c>
      <c r="BB28" s="352">
        <v>-0.57752530000000002</v>
      </c>
      <c r="BC28" s="352">
        <v>-0.58693390000000001</v>
      </c>
      <c r="BD28" s="352">
        <v>-0.56548220000000005</v>
      </c>
      <c r="BE28" s="352">
        <v>-0.57757250000000004</v>
      </c>
      <c r="BF28" s="352">
        <v>-0.53390320000000002</v>
      </c>
      <c r="BG28" s="352">
        <v>-0.476908</v>
      </c>
      <c r="BH28" s="352">
        <v>-0.50244040000000001</v>
      </c>
      <c r="BI28" s="352">
        <v>-0.57513570000000003</v>
      </c>
      <c r="BJ28" s="352">
        <v>-0.53710429999999998</v>
      </c>
      <c r="BK28" s="352">
        <v>-0.53862489999999996</v>
      </c>
      <c r="BL28" s="352">
        <v>-0.52481710000000004</v>
      </c>
      <c r="BM28" s="352">
        <v>-0.55233239999999995</v>
      </c>
      <c r="BN28" s="352">
        <v>-0.54821169999999997</v>
      </c>
      <c r="BO28" s="352">
        <v>-0.60229250000000001</v>
      </c>
      <c r="BP28" s="352">
        <v>-0.61859399999999998</v>
      </c>
      <c r="BQ28" s="352">
        <v>-0.63269180000000003</v>
      </c>
      <c r="BR28" s="352">
        <v>-0.56935619999999998</v>
      </c>
      <c r="BS28" s="352">
        <v>-0.5542513</v>
      </c>
      <c r="BT28" s="352">
        <v>-0.55011010000000005</v>
      </c>
      <c r="BU28" s="352">
        <v>-0.55477520000000002</v>
      </c>
      <c r="BV28" s="352">
        <v>-0.51518660000000005</v>
      </c>
    </row>
    <row r="29" spans="1:74" x14ac:dyDescent="0.2">
      <c r="A29" s="270" t="s">
        <v>99</v>
      </c>
      <c r="B29" s="565" t="s">
        <v>1125</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-0.13186600000000001</v>
      </c>
      <c r="AZ29" s="892">
        <v>-0.2151013</v>
      </c>
      <c r="BA29" s="892">
        <v>-0.2038751</v>
      </c>
      <c r="BB29" s="352">
        <v>-0.1952788</v>
      </c>
      <c r="BC29" s="352">
        <v>-0.17032</v>
      </c>
      <c r="BD29" s="352">
        <v>-0.1891871</v>
      </c>
      <c r="BE29" s="352">
        <v>-0.17880860000000001</v>
      </c>
      <c r="BF29" s="352">
        <v>-0.1985334</v>
      </c>
      <c r="BG29" s="352">
        <v>-0.21340010000000001</v>
      </c>
      <c r="BH29" s="352">
        <v>-0.21503259999999999</v>
      </c>
      <c r="BI29" s="352">
        <v>-0.225748</v>
      </c>
      <c r="BJ29" s="352">
        <v>-0.22893530000000001</v>
      </c>
      <c r="BK29" s="352">
        <v>-0.25347049999999999</v>
      </c>
      <c r="BL29" s="352">
        <v>-0.26837749999999999</v>
      </c>
      <c r="BM29" s="352">
        <v>-0.22361929999999999</v>
      </c>
      <c r="BN29" s="352">
        <v>-0.22111169999999999</v>
      </c>
      <c r="BO29" s="352">
        <v>-0.19282150000000001</v>
      </c>
      <c r="BP29" s="352">
        <v>-0.20870430000000001</v>
      </c>
      <c r="BQ29" s="352">
        <v>-0.19600890000000001</v>
      </c>
      <c r="BR29" s="352">
        <v>-0.21383379999999999</v>
      </c>
      <c r="BS29" s="352">
        <v>-0.22664999999999999</v>
      </c>
      <c r="BT29" s="352">
        <v>-0.22638990000000001</v>
      </c>
      <c r="BU29" s="352">
        <v>-0.23541429999999999</v>
      </c>
      <c r="BV29" s="352">
        <v>-0.23690050000000001</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92"/>
      <c r="BA30" s="89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530</v>
      </c>
      <c r="B31" s="560" t="s">
        <v>1135</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232.48222699999999</v>
      </c>
      <c r="AZ31" s="916">
        <v>214.042</v>
      </c>
      <c r="BA31" s="916">
        <v>219.54087161999999</v>
      </c>
      <c r="BB31" s="437">
        <v>234.01750000000001</v>
      </c>
      <c r="BC31" s="437">
        <v>255.58969999999999</v>
      </c>
      <c r="BD31" s="437">
        <v>274.44459999999998</v>
      </c>
      <c r="BE31" s="437">
        <v>292.14830000000001</v>
      </c>
      <c r="BF31" s="437">
        <v>310.27659999999997</v>
      </c>
      <c r="BG31" s="437">
        <v>319.46980000000002</v>
      </c>
      <c r="BH31" s="437">
        <v>317.24180000000001</v>
      </c>
      <c r="BI31" s="437">
        <v>304.25240000000002</v>
      </c>
      <c r="BJ31" s="437">
        <v>280.03480000000002</v>
      </c>
      <c r="BK31" s="437">
        <v>253.63550000000001</v>
      </c>
      <c r="BL31" s="437">
        <v>233.09270000000001</v>
      </c>
      <c r="BM31" s="437">
        <v>236.27289999999999</v>
      </c>
      <c r="BN31" s="437">
        <v>251.69839999999999</v>
      </c>
      <c r="BO31" s="437">
        <v>273.63049999999998</v>
      </c>
      <c r="BP31" s="437">
        <v>292.21089999999998</v>
      </c>
      <c r="BQ31" s="437">
        <v>310.96719999999999</v>
      </c>
      <c r="BR31" s="437">
        <v>329.76339999999999</v>
      </c>
      <c r="BS31" s="437">
        <v>338.5018</v>
      </c>
      <c r="BT31" s="437">
        <v>337.35840000000002</v>
      </c>
      <c r="BU31" s="437">
        <v>326.83749999999998</v>
      </c>
      <c r="BV31" s="437">
        <v>304.13119999999998</v>
      </c>
    </row>
    <row r="32" spans="1:74" x14ac:dyDescent="0.2">
      <c r="A32" s="270" t="s">
        <v>525</v>
      </c>
      <c r="B32" s="565" t="s">
        <v>1123</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70.962000000000003</v>
      </c>
      <c r="AZ32" s="894">
        <v>68.183319875999999</v>
      </c>
      <c r="BA32" s="894">
        <v>69.440802257000001</v>
      </c>
      <c r="BB32" s="354">
        <v>71.404750000000007</v>
      </c>
      <c r="BC32" s="354">
        <v>72.470489999999998</v>
      </c>
      <c r="BD32" s="354">
        <v>72.267889999999994</v>
      </c>
      <c r="BE32" s="354">
        <v>71.763990000000007</v>
      </c>
      <c r="BF32" s="354">
        <v>72.268739999999994</v>
      </c>
      <c r="BG32" s="354">
        <v>73.962180000000004</v>
      </c>
      <c r="BH32" s="354">
        <v>75.905879999999996</v>
      </c>
      <c r="BI32" s="354">
        <v>77.673760000000001</v>
      </c>
      <c r="BJ32" s="354">
        <v>74.997069999999994</v>
      </c>
      <c r="BK32" s="354">
        <v>72.878699999999995</v>
      </c>
      <c r="BL32" s="354">
        <v>72.084019999999995</v>
      </c>
      <c r="BM32" s="354">
        <v>73.615470000000002</v>
      </c>
      <c r="BN32" s="354">
        <v>75.464290000000005</v>
      </c>
      <c r="BO32" s="354">
        <v>76.5124</v>
      </c>
      <c r="BP32" s="354">
        <v>76.379689999999997</v>
      </c>
      <c r="BQ32" s="354">
        <v>76.236599999999996</v>
      </c>
      <c r="BR32" s="354">
        <v>76.870810000000006</v>
      </c>
      <c r="BS32" s="354">
        <v>78.657989999999998</v>
      </c>
      <c r="BT32" s="354">
        <v>80.715310000000002</v>
      </c>
      <c r="BU32" s="354">
        <v>82.457520000000002</v>
      </c>
      <c r="BV32" s="354">
        <v>79.725890000000007</v>
      </c>
    </row>
    <row r="33" spans="1:77" x14ac:dyDescent="0.2">
      <c r="A33" s="270" t="s">
        <v>570</v>
      </c>
      <c r="B33" s="565" t="s">
        <v>925</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79.960999999999999</v>
      </c>
      <c r="AZ33" s="894">
        <v>70.034839056999999</v>
      </c>
      <c r="BA33" s="894">
        <v>70.651058427999999</v>
      </c>
      <c r="BB33" s="354">
        <v>74.736260000000001</v>
      </c>
      <c r="BC33" s="354">
        <v>83.181449999999998</v>
      </c>
      <c r="BD33" s="354">
        <v>90.899780000000007</v>
      </c>
      <c r="BE33" s="354">
        <v>97.561589999999995</v>
      </c>
      <c r="BF33" s="354">
        <v>105.03740000000001</v>
      </c>
      <c r="BG33" s="354">
        <v>109.6816</v>
      </c>
      <c r="BH33" s="354">
        <v>110.5795</v>
      </c>
      <c r="BI33" s="354">
        <v>107.9011</v>
      </c>
      <c r="BJ33" s="354">
        <v>98.490489999999994</v>
      </c>
      <c r="BK33" s="354">
        <v>83.372389999999996</v>
      </c>
      <c r="BL33" s="354">
        <v>68.934449999999998</v>
      </c>
      <c r="BM33" s="354">
        <v>66.152240000000006</v>
      </c>
      <c r="BN33" s="354">
        <v>69.318809999999999</v>
      </c>
      <c r="BO33" s="354">
        <v>77.145979999999994</v>
      </c>
      <c r="BP33" s="354">
        <v>84.508269999999996</v>
      </c>
      <c r="BQ33" s="354">
        <v>91.843609999999998</v>
      </c>
      <c r="BR33" s="354">
        <v>99.836060000000003</v>
      </c>
      <c r="BS33" s="354">
        <v>104.8933</v>
      </c>
      <c r="BT33" s="354">
        <v>106.7227</v>
      </c>
      <c r="BU33" s="354">
        <v>104.5027</v>
      </c>
      <c r="BV33" s="354">
        <v>94.628129999999999</v>
      </c>
    </row>
    <row r="34" spans="1:77" x14ac:dyDescent="0.2">
      <c r="A34" s="270" t="s">
        <v>571</v>
      </c>
      <c r="B34" s="565" t="s">
        <v>1136</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1.2050000000000001</v>
      </c>
      <c r="AZ34" s="894">
        <v>1.2373038000000001</v>
      </c>
      <c r="BA34" s="894">
        <v>1.2939277</v>
      </c>
      <c r="BB34" s="354">
        <v>1.3390960000000001</v>
      </c>
      <c r="BC34" s="354">
        <v>1.5007360000000001</v>
      </c>
      <c r="BD34" s="354">
        <v>1.534948</v>
      </c>
      <c r="BE34" s="354">
        <v>1.7281759999999999</v>
      </c>
      <c r="BF34" s="354">
        <v>1.8733120000000001</v>
      </c>
      <c r="BG34" s="354">
        <v>1.6835</v>
      </c>
      <c r="BH34" s="354">
        <v>1.732998</v>
      </c>
      <c r="BI34" s="354">
        <v>1.649308</v>
      </c>
      <c r="BJ34" s="354">
        <v>1.506875</v>
      </c>
      <c r="BK34" s="354">
        <v>1.263622</v>
      </c>
      <c r="BL34" s="354">
        <v>1.2591650000000001</v>
      </c>
      <c r="BM34" s="354">
        <v>1.305464</v>
      </c>
      <c r="BN34" s="354">
        <v>1.348468</v>
      </c>
      <c r="BO34" s="354">
        <v>1.5196639999999999</v>
      </c>
      <c r="BP34" s="354">
        <v>1.5684039999999999</v>
      </c>
      <c r="BQ34" s="354">
        <v>1.7702770000000001</v>
      </c>
      <c r="BR34" s="354">
        <v>1.9285209999999999</v>
      </c>
      <c r="BS34" s="354">
        <v>1.7529189999999999</v>
      </c>
      <c r="BT34" s="354">
        <v>1.8088599999999999</v>
      </c>
      <c r="BU34" s="354">
        <v>1.721878</v>
      </c>
      <c r="BV34" s="354">
        <v>1.573787</v>
      </c>
    </row>
    <row r="35" spans="1:77" x14ac:dyDescent="0.2">
      <c r="A35" s="270" t="s">
        <v>526</v>
      </c>
      <c r="B35" s="565" t="s">
        <v>1129</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52.945</v>
      </c>
      <c r="AZ35" s="894">
        <v>47.351447637</v>
      </c>
      <c r="BA35" s="894">
        <v>51.301315240000001</v>
      </c>
      <c r="BB35" s="354">
        <v>59.548400000000001</v>
      </c>
      <c r="BC35" s="354">
        <v>70.530230000000003</v>
      </c>
      <c r="BD35" s="354">
        <v>81.269649999999999</v>
      </c>
      <c r="BE35" s="354">
        <v>91.484369999999998</v>
      </c>
      <c r="BF35" s="354">
        <v>101.1</v>
      </c>
      <c r="BG35" s="354">
        <v>104.6073</v>
      </c>
      <c r="BH35" s="354">
        <v>99.814679999999996</v>
      </c>
      <c r="BI35" s="354">
        <v>88.435010000000005</v>
      </c>
      <c r="BJ35" s="354">
        <v>77.092259999999996</v>
      </c>
      <c r="BK35" s="354">
        <v>69.331890000000001</v>
      </c>
      <c r="BL35" s="354">
        <v>65.319140000000004</v>
      </c>
      <c r="BM35" s="354">
        <v>70.094399999999993</v>
      </c>
      <c r="BN35" s="354">
        <v>80.328320000000005</v>
      </c>
      <c r="BO35" s="354">
        <v>92.29598</v>
      </c>
      <c r="BP35" s="354">
        <v>103.02209999999999</v>
      </c>
      <c r="BQ35" s="354">
        <v>113.2411</v>
      </c>
      <c r="BR35" s="354">
        <v>122.8558</v>
      </c>
      <c r="BS35" s="354">
        <v>125.3742</v>
      </c>
      <c r="BT35" s="354">
        <v>120.5941</v>
      </c>
      <c r="BU35" s="354">
        <v>111.233</v>
      </c>
      <c r="BV35" s="354">
        <v>101.90600000000001</v>
      </c>
    </row>
    <row r="36" spans="1:77" x14ac:dyDescent="0.2">
      <c r="A36" s="270" t="s">
        <v>438</v>
      </c>
      <c r="B36" s="565" t="s">
        <v>1125</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27.409227000000001</v>
      </c>
      <c r="AZ36" s="894">
        <v>27.235089630000001</v>
      </c>
      <c r="BA36" s="894">
        <v>26.853767996999999</v>
      </c>
      <c r="BB36" s="354">
        <v>26.989000000000001</v>
      </c>
      <c r="BC36" s="354">
        <v>27.90681</v>
      </c>
      <c r="BD36" s="354">
        <v>28.472300000000001</v>
      </c>
      <c r="BE36" s="354">
        <v>29.610189999999999</v>
      </c>
      <c r="BF36" s="354">
        <v>29.99718</v>
      </c>
      <c r="BG36" s="354">
        <v>29.535270000000001</v>
      </c>
      <c r="BH36" s="354">
        <v>29.208739999999999</v>
      </c>
      <c r="BI36" s="354">
        <v>28.593170000000001</v>
      </c>
      <c r="BJ36" s="354">
        <v>27.948149999999998</v>
      </c>
      <c r="BK36" s="354">
        <v>26.788869999999999</v>
      </c>
      <c r="BL36" s="354">
        <v>25.495950000000001</v>
      </c>
      <c r="BM36" s="354">
        <v>25.105370000000001</v>
      </c>
      <c r="BN36" s="354">
        <v>25.238510000000002</v>
      </c>
      <c r="BO36" s="354">
        <v>26.156490000000002</v>
      </c>
      <c r="BP36" s="354">
        <v>26.732410000000002</v>
      </c>
      <c r="BQ36" s="354">
        <v>27.875640000000001</v>
      </c>
      <c r="BR36" s="354">
        <v>28.27225</v>
      </c>
      <c r="BS36" s="354">
        <v>27.823370000000001</v>
      </c>
      <c r="BT36" s="354">
        <v>27.517440000000001</v>
      </c>
      <c r="BU36" s="354">
        <v>26.922409999999999</v>
      </c>
      <c r="BV36" s="354">
        <v>26.29738</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94"/>
      <c r="BA37" s="894"/>
      <c r="BB37" s="354"/>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1137</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94"/>
      <c r="BA38" s="894"/>
      <c r="BB38" s="354"/>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446</v>
      </c>
      <c r="B39" s="566" t="s">
        <v>1138</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17.507453000000002</v>
      </c>
      <c r="AZ39" s="911">
        <v>17.928978892</v>
      </c>
      <c r="BA39" s="911">
        <v>18.579984203999999</v>
      </c>
      <c r="BB39" s="559">
        <v>18.885549999999999</v>
      </c>
      <c r="BC39" s="559">
        <v>19.079889999999999</v>
      </c>
      <c r="BD39" s="559">
        <v>19.220749999999999</v>
      </c>
      <c r="BE39" s="559">
        <v>19.153110000000002</v>
      </c>
      <c r="BF39" s="559">
        <v>19.08494</v>
      </c>
      <c r="BG39" s="559">
        <v>18.110140000000001</v>
      </c>
      <c r="BH39" s="559">
        <v>17.78191</v>
      </c>
      <c r="BI39" s="559">
        <v>17.749749999999999</v>
      </c>
      <c r="BJ39" s="559">
        <v>17.875769999999999</v>
      </c>
      <c r="BK39" s="559">
        <v>17.051939999999998</v>
      </c>
      <c r="BL39" s="559">
        <v>17.188600000000001</v>
      </c>
      <c r="BM39" s="559">
        <v>17.844619999999999</v>
      </c>
      <c r="BN39" s="559">
        <v>18.25639</v>
      </c>
      <c r="BO39" s="559">
        <v>18.637270000000001</v>
      </c>
      <c r="BP39" s="559">
        <v>18.78782</v>
      </c>
      <c r="BQ39" s="559">
        <v>18.90117</v>
      </c>
      <c r="BR39" s="559">
        <v>18.89573</v>
      </c>
      <c r="BS39" s="559">
        <v>18.084949999999999</v>
      </c>
      <c r="BT39" s="559">
        <v>17.831859999999999</v>
      </c>
      <c r="BU39" s="559">
        <v>17.906269999999999</v>
      </c>
      <c r="BV39" s="559">
        <v>18.048839999999998</v>
      </c>
    </row>
    <row r="40" spans="1:77" x14ac:dyDescent="0.2">
      <c r="A40" s="270" t="s">
        <v>238</v>
      </c>
      <c r="B40" s="565" t="s">
        <v>933</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16.334773999999999</v>
      </c>
      <c r="AZ40" s="892">
        <v>15.906821429000001</v>
      </c>
      <c r="BA40" s="892">
        <v>16.281443547999999</v>
      </c>
      <c r="BB40" s="352">
        <v>16.516069999999999</v>
      </c>
      <c r="BC40" s="352">
        <v>16.712710000000001</v>
      </c>
      <c r="BD40" s="352">
        <v>16.94116</v>
      </c>
      <c r="BE40" s="352">
        <v>16.904879999999999</v>
      </c>
      <c r="BF40" s="352">
        <v>16.774709999999999</v>
      </c>
      <c r="BG40" s="352">
        <v>16.030100000000001</v>
      </c>
      <c r="BH40" s="352">
        <v>15.50836</v>
      </c>
      <c r="BI40" s="352">
        <v>15.897320000000001</v>
      </c>
      <c r="BJ40" s="352">
        <v>16.10134</v>
      </c>
      <c r="BK40" s="352">
        <v>15.629060000000001</v>
      </c>
      <c r="BL40" s="352">
        <v>15.254009999999999</v>
      </c>
      <c r="BM40" s="352">
        <v>15.70274</v>
      </c>
      <c r="BN40" s="352">
        <v>15.98874</v>
      </c>
      <c r="BO40" s="352">
        <v>16.29</v>
      </c>
      <c r="BP40" s="352">
        <v>16.489090000000001</v>
      </c>
      <c r="BQ40" s="352">
        <v>16.64226</v>
      </c>
      <c r="BR40" s="352">
        <v>16.574179999999998</v>
      </c>
      <c r="BS40" s="352">
        <v>15.99314</v>
      </c>
      <c r="BT40" s="352">
        <v>15.545859999999999</v>
      </c>
      <c r="BU40" s="352">
        <v>16.054359999999999</v>
      </c>
      <c r="BV40" s="352">
        <v>16.26585</v>
      </c>
    </row>
    <row r="41" spans="1:77" x14ac:dyDescent="0.2">
      <c r="A41" s="270" t="s">
        <v>532</v>
      </c>
      <c r="B41" s="565" t="s">
        <v>1139</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0.76680700000000002</v>
      </c>
      <c r="AZ41" s="892">
        <v>0.67293979999999998</v>
      </c>
      <c r="BA41" s="892">
        <v>0.57299880000000003</v>
      </c>
      <c r="BB41" s="352">
        <v>0.54585090000000003</v>
      </c>
      <c r="BC41" s="352">
        <v>0.50155320000000003</v>
      </c>
      <c r="BD41" s="352">
        <v>0.50149849999999996</v>
      </c>
      <c r="BE41" s="352">
        <v>0.50001320000000005</v>
      </c>
      <c r="BF41" s="352">
        <v>0.51911839999999998</v>
      </c>
      <c r="BG41" s="352">
        <v>0.64684929999999996</v>
      </c>
      <c r="BH41" s="352">
        <v>0.72320799999999996</v>
      </c>
      <c r="BI41" s="352">
        <v>0.73447510000000005</v>
      </c>
      <c r="BJ41" s="352">
        <v>0.74621950000000004</v>
      </c>
      <c r="BK41" s="352">
        <v>0.7229158</v>
      </c>
      <c r="BL41" s="352">
        <v>0.66212159999999998</v>
      </c>
      <c r="BM41" s="352">
        <v>0.5715578</v>
      </c>
      <c r="BN41" s="352">
        <v>0.520459</v>
      </c>
      <c r="BO41" s="352">
        <v>0.48047689999999998</v>
      </c>
      <c r="BP41" s="352">
        <v>0.48402050000000002</v>
      </c>
      <c r="BQ41" s="352">
        <v>0.4895795</v>
      </c>
      <c r="BR41" s="352">
        <v>0.50989759999999995</v>
      </c>
      <c r="BS41" s="352">
        <v>0.64247670000000001</v>
      </c>
      <c r="BT41" s="352">
        <v>0.72080979999999995</v>
      </c>
      <c r="BU41" s="352">
        <v>0.73505410000000004</v>
      </c>
      <c r="BV41" s="352">
        <v>0.74741939999999996</v>
      </c>
    </row>
    <row r="42" spans="1:77" ht="11.1" customHeight="1" x14ac:dyDescent="0.2">
      <c r="A42" s="270" t="s">
        <v>495</v>
      </c>
      <c r="B42" s="565" t="s">
        <v>1140</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1.0981939999999999</v>
      </c>
      <c r="AZ42" s="892">
        <v>1.1186404142999999</v>
      </c>
      <c r="BA42" s="892">
        <v>1.1525914644999999</v>
      </c>
      <c r="BB42" s="352">
        <v>1.1992130000000001</v>
      </c>
      <c r="BC42" s="352">
        <v>1.206051</v>
      </c>
      <c r="BD42" s="352">
        <v>1.2143459999999999</v>
      </c>
      <c r="BE42" s="352">
        <v>1.213765</v>
      </c>
      <c r="BF42" s="352">
        <v>1.220477</v>
      </c>
      <c r="BG42" s="352">
        <v>1.1901079999999999</v>
      </c>
      <c r="BH42" s="352">
        <v>1.2042310000000001</v>
      </c>
      <c r="BI42" s="352">
        <v>1.1658390000000001</v>
      </c>
      <c r="BJ42" s="352">
        <v>1.180863</v>
      </c>
      <c r="BK42" s="352">
        <v>1.1315869999999999</v>
      </c>
      <c r="BL42" s="352">
        <v>1.1517329999999999</v>
      </c>
      <c r="BM42" s="352">
        <v>1.1646080000000001</v>
      </c>
      <c r="BN42" s="352">
        <v>1.2123139999999999</v>
      </c>
      <c r="BO42" s="352">
        <v>1.207813</v>
      </c>
      <c r="BP42" s="352">
        <v>1.2164079999999999</v>
      </c>
      <c r="BQ42" s="352">
        <v>1.2155009999999999</v>
      </c>
      <c r="BR42" s="352">
        <v>1.2226950000000001</v>
      </c>
      <c r="BS42" s="352">
        <v>1.1934849999999999</v>
      </c>
      <c r="BT42" s="352">
        <v>1.212531</v>
      </c>
      <c r="BU42" s="352">
        <v>1.1745270000000001</v>
      </c>
      <c r="BV42" s="352">
        <v>1.1908289999999999</v>
      </c>
      <c r="BX42" s="303"/>
      <c r="BY42" s="303"/>
    </row>
    <row r="43" spans="1:77" ht="11.1" customHeight="1" x14ac:dyDescent="0.2">
      <c r="A43" s="270" t="s">
        <v>444</v>
      </c>
      <c r="B43" s="565" t="s">
        <v>1101</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-0.16028999999999999</v>
      </c>
      <c r="AZ43" s="892">
        <v>-5.9607287755000002E-2</v>
      </c>
      <c r="BA43" s="892">
        <v>5.4497031266000001E-2</v>
      </c>
      <c r="BB43" s="352">
        <v>2.8528100000000001E-2</v>
      </c>
      <c r="BC43" s="352">
        <v>2.9319899999999999E-2</v>
      </c>
      <c r="BD43" s="352">
        <v>9.3832700000000005E-2</v>
      </c>
      <c r="BE43" s="352">
        <v>0.137513</v>
      </c>
      <c r="BF43" s="352">
        <v>6.6993800000000006E-2</v>
      </c>
      <c r="BG43" s="352">
        <v>-3.5808399999999997E-2</v>
      </c>
      <c r="BH43" s="352">
        <v>-9.4676800000000005E-2</v>
      </c>
      <c r="BI43" s="352">
        <v>4.4284700000000003E-3</v>
      </c>
      <c r="BJ43" s="352">
        <v>1.32236E-2</v>
      </c>
      <c r="BK43" s="352">
        <v>-0.19572249999999999</v>
      </c>
      <c r="BL43" s="352">
        <v>-0.1609776</v>
      </c>
      <c r="BM43" s="352">
        <v>-0.1034887</v>
      </c>
      <c r="BN43" s="352">
        <v>-5.6410000000000002E-2</v>
      </c>
      <c r="BO43" s="352">
        <v>-2.40777E-2</v>
      </c>
      <c r="BP43" s="352">
        <v>4.6352999999999998E-2</v>
      </c>
      <c r="BQ43" s="352">
        <v>8.8999999999999996E-2</v>
      </c>
      <c r="BR43" s="352">
        <v>3.0669399999999999E-2</v>
      </c>
      <c r="BS43" s="352">
        <v>-6.0732899999999999E-2</v>
      </c>
      <c r="BT43" s="352">
        <v>-0.1089109</v>
      </c>
      <c r="BU43" s="352">
        <v>-5.2476900000000002E-3</v>
      </c>
      <c r="BV43" s="352">
        <v>5.9515100000000001E-3</v>
      </c>
      <c r="BX43" s="304"/>
      <c r="BY43" s="304"/>
    </row>
    <row r="44" spans="1:77" ht="11.1" customHeight="1" x14ac:dyDescent="0.2">
      <c r="A44" s="270" t="s">
        <v>445</v>
      </c>
      <c r="B44" s="565" t="s">
        <v>1103</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-0.53225800000000001</v>
      </c>
      <c r="AZ44" s="892">
        <v>0.28975000000000001</v>
      </c>
      <c r="BA44" s="892">
        <v>0.51801882257999998</v>
      </c>
      <c r="BB44" s="352">
        <v>0.59544229999999998</v>
      </c>
      <c r="BC44" s="352">
        <v>0.62980950000000002</v>
      </c>
      <c r="BD44" s="352">
        <v>0.46947290000000003</v>
      </c>
      <c r="BE44" s="352">
        <v>0.39650180000000002</v>
      </c>
      <c r="BF44" s="352">
        <v>0.50320410000000004</v>
      </c>
      <c r="BG44" s="352">
        <v>0.27844099999999999</v>
      </c>
      <c r="BH44" s="352">
        <v>0.44034669999999998</v>
      </c>
      <c r="BI44" s="352">
        <v>-5.2754099999999998E-2</v>
      </c>
      <c r="BJ44" s="352">
        <v>-0.16631979999999999</v>
      </c>
      <c r="BK44" s="352">
        <v>-0.23634250000000001</v>
      </c>
      <c r="BL44" s="352">
        <v>0.28127740000000001</v>
      </c>
      <c r="BM44" s="352">
        <v>0.50876690000000002</v>
      </c>
      <c r="BN44" s="352">
        <v>0.59084210000000004</v>
      </c>
      <c r="BO44" s="352">
        <v>0.68261899999999998</v>
      </c>
      <c r="BP44" s="352">
        <v>0.55150060000000001</v>
      </c>
      <c r="BQ44" s="352">
        <v>0.46438439999999997</v>
      </c>
      <c r="BR44" s="352">
        <v>0.55784469999999997</v>
      </c>
      <c r="BS44" s="352">
        <v>0.31613150000000001</v>
      </c>
      <c r="BT44" s="352">
        <v>0.46112300000000001</v>
      </c>
      <c r="BU44" s="352">
        <v>-5.2867299999999999E-2</v>
      </c>
      <c r="BV44" s="352">
        <v>-0.1616524</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92"/>
      <c r="BA45" s="892"/>
      <c r="BB45" s="352"/>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240</v>
      </c>
      <c r="B46" s="566" t="s">
        <v>1141</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0.95867599999999997</v>
      </c>
      <c r="AZ46" s="911">
        <v>0.92870079999999999</v>
      </c>
      <c r="BA46" s="911">
        <v>0.9471096</v>
      </c>
      <c r="BB46" s="559">
        <v>1.0153540000000001</v>
      </c>
      <c r="BC46" s="559">
        <v>1.0018389999999999</v>
      </c>
      <c r="BD46" s="559">
        <v>1.0276419999999999</v>
      </c>
      <c r="BE46" s="559">
        <v>1.0227809999999999</v>
      </c>
      <c r="BF46" s="559">
        <v>1.0268489999999999</v>
      </c>
      <c r="BG46" s="559">
        <v>0.97384590000000004</v>
      </c>
      <c r="BH46" s="559">
        <v>0.97293430000000003</v>
      </c>
      <c r="BI46" s="559">
        <v>0.99234889999999998</v>
      </c>
      <c r="BJ46" s="559">
        <v>0.99741080000000004</v>
      </c>
      <c r="BK46" s="559">
        <v>0.9719662</v>
      </c>
      <c r="BL46" s="559">
        <v>0.91549579999999997</v>
      </c>
      <c r="BM46" s="559">
        <v>0.92775700000000005</v>
      </c>
      <c r="BN46" s="559">
        <v>0.96558880000000002</v>
      </c>
      <c r="BO46" s="559">
        <v>0.96053719999999998</v>
      </c>
      <c r="BP46" s="559">
        <v>0.98360040000000004</v>
      </c>
      <c r="BQ46" s="559">
        <v>0.99158329999999995</v>
      </c>
      <c r="BR46" s="559">
        <v>0.99997469999999999</v>
      </c>
      <c r="BS46" s="559">
        <v>0.95903050000000001</v>
      </c>
      <c r="BT46" s="559">
        <v>0.9644277</v>
      </c>
      <c r="BU46" s="559">
        <v>0.99352949999999995</v>
      </c>
      <c r="BV46" s="559">
        <v>1.0002070000000001</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92"/>
      <c r="BA47" s="892"/>
      <c r="BB47" s="352"/>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452</v>
      </c>
      <c r="B48" s="566" t="s">
        <v>1142</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18.466128999999999</v>
      </c>
      <c r="AZ48" s="911">
        <v>18.857679692000001</v>
      </c>
      <c r="BA48" s="911">
        <v>19.527093804</v>
      </c>
      <c r="BB48" s="559">
        <v>19.9009</v>
      </c>
      <c r="BC48" s="559">
        <v>20.081720000000001</v>
      </c>
      <c r="BD48" s="559">
        <v>20.2484</v>
      </c>
      <c r="BE48" s="559">
        <v>20.175889999999999</v>
      </c>
      <c r="BF48" s="559">
        <v>20.111789999999999</v>
      </c>
      <c r="BG48" s="559">
        <v>19.08398</v>
      </c>
      <c r="BH48" s="559">
        <v>18.754840000000002</v>
      </c>
      <c r="BI48" s="559">
        <v>18.742100000000001</v>
      </c>
      <c r="BJ48" s="559">
        <v>18.873180000000001</v>
      </c>
      <c r="BK48" s="559">
        <v>18.023910000000001</v>
      </c>
      <c r="BL48" s="559">
        <v>18.104099999999999</v>
      </c>
      <c r="BM48" s="559">
        <v>18.772379999999998</v>
      </c>
      <c r="BN48" s="559">
        <v>19.221979999999999</v>
      </c>
      <c r="BO48" s="559">
        <v>19.597809999999999</v>
      </c>
      <c r="BP48" s="559">
        <v>19.771419999999999</v>
      </c>
      <c r="BQ48" s="559">
        <v>19.892749999999999</v>
      </c>
      <c r="BR48" s="559">
        <v>19.895700000000001</v>
      </c>
      <c r="BS48" s="559">
        <v>19.043980000000001</v>
      </c>
      <c r="BT48" s="559">
        <v>18.796289999999999</v>
      </c>
      <c r="BU48" s="559">
        <v>18.899799999999999</v>
      </c>
      <c r="BV48" s="559">
        <v>19.049050000000001</v>
      </c>
      <c r="BX48" s="576"/>
      <c r="BY48" s="576"/>
    </row>
    <row r="49" spans="1:79" s="87" customFormat="1" ht="11.1" customHeight="1" x14ac:dyDescent="0.2">
      <c r="A49" s="270" t="s">
        <v>533</v>
      </c>
      <c r="B49" s="565" t="s">
        <v>1139</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0.346161</v>
      </c>
      <c r="AZ49" s="892">
        <v>0.40924110000000002</v>
      </c>
      <c r="BA49" s="892">
        <v>0.59236750000000005</v>
      </c>
      <c r="BB49" s="352">
        <v>0.73454149999999996</v>
      </c>
      <c r="BC49" s="352">
        <v>0.81451430000000002</v>
      </c>
      <c r="BD49" s="352">
        <v>0.81145429999999996</v>
      </c>
      <c r="BE49" s="352">
        <v>0.79048719999999995</v>
      </c>
      <c r="BF49" s="352">
        <v>0.76003299999999996</v>
      </c>
      <c r="BG49" s="352">
        <v>0.55286590000000002</v>
      </c>
      <c r="BH49" s="352">
        <v>0.38269059999999999</v>
      </c>
      <c r="BI49" s="352">
        <v>0.27422940000000001</v>
      </c>
      <c r="BJ49" s="352">
        <v>0.2966432</v>
      </c>
      <c r="BK49" s="352">
        <v>0.31863059999999999</v>
      </c>
      <c r="BL49" s="352">
        <v>0.37534830000000002</v>
      </c>
      <c r="BM49" s="352">
        <v>0.58959269999999997</v>
      </c>
      <c r="BN49" s="352">
        <v>0.73466719999999996</v>
      </c>
      <c r="BO49" s="352">
        <v>0.81413009999999997</v>
      </c>
      <c r="BP49" s="352">
        <v>0.81078289999999997</v>
      </c>
      <c r="BQ49" s="352">
        <v>0.79472640000000006</v>
      </c>
      <c r="BR49" s="352">
        <v>0.76376730000000004</v>
      </c>
      <c r="BS49" s="352">
        <v>0.56026640000000005</v>
      </c>
      <c r="BT49" s="352">
        <v>0.39051649999999999</v>
      </c>
      <c r="BU49" s="352">
        <v>0.28413110000000003</v>
      </c>
      <c r="BV49" s="352">
        <v>0.30600830000000001</v>
      </c>
      <c r="BX49" s="304"/>
      <c r="BY49" s="304"/>
      <c r="BZ49" s="306"/>
      <c r="CA49" s="305"/>
    </row>
    <row r="50" spans="1:79" s="87" customFormat="1" ht="11.1" customHeight="1" x14ac:dyDescent="0.2">
      <c r="A50" s="270" t="s">
        <v>447</v>
      </c>
      <c r="B50" s="569" t="s">
        <v>1104</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8.8027739999999994</v>
      </c>
      <c r="AZ50" s="892">
        <v>9.1876785713999993</v>
      </c>
      <c r="BA50" s="892">
        <v>9.3914561289999998</v>
      </c>
      <c r="BB50" s="352">
        <v>9.4807439999999996</v>
      </c>
      <c r="BC50" s="352">
        <v>9.6092870000000001</v>
      </c>
      <c r="BD50" s="352">
        <v>9.6457840000000008</v>
      </c>
      <c r="BE50" s="352">
        <v>9.5143400000000007</v>
      </c>
      <c r="BF50" s="352">
        <v>9.5868920000000006</v>
      </c>
      <c r="BG50" s="352">
        <v>9.2459559999999996</v>
      </c>
      <c r="BH50" s="352">
        <v>9.4946160000000006</v>
      </c>
      <c r="BI50" s="352">
        <v>9.2207989999999995</v>
      </c>
      <c r="BJ50" s="352">
        <v>9.2941719999999997</v>
      </c>
      <c r="BK50" s="352">
        <v>8.830959</v>
      </c>
      <c r="BL50" s="352">
        <v>9.1107279999999999</v>
      </c>
      <c r="BM50" s="352">
        <v>9.2030840000000005</v>
      </c>
      <c r="BN50" s="352">
        <v>9.4003329999999998</v>
      </c>
      <c r="BO50" s="352">
        <v>9.5227170000000001</v>
      </c>
      <c r="BP50" s="352">
        <v>9.5647289999999998</v>
      </c>
      <c r="BQ50" s="352">
        <v>9.5401240000000005</v>
      </c>
      <c r="BR50" s="352">
        <v>9.5810390000000005</v>
      </c>
      <c r="BS50" s="352">
        <v>9.3143150000000006</v>
      </c>
      <c r="BT50" s="352">
        <v>9.5708529999999996</v>
      </c>
      <c r="BU50" s="352">
        <v>9.3340019999999999</v>
      </c>
      <c r="BV50" s="352">
        <v>9.3908020000000008</v>
      </c>
    </row>
    <row r="51" spans="1:79" ht="11.1" customHeight="1" x14ac:dyDescent="0.2">
      <c r="A51" s="270" t="s">
        <v>448</v>
      </c>
      <c r="B51" s="569" t="s">
        <v>1105</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1.7723230000000001</v>
      </c>
      <c r="AZ51" s="892">
        <v>1.7436428571</v>
      </c>
      <c r="BA51" s="892">
        <v>1.8902343548</v>
      </c>
      <c r="BB51" s="352">
        <v>2.0254639999999999</v>
      </c>
      <c r="BC51" s="352">
        <v>1.9263170000000001</v>
      </c>
      <c r="BD51" s="352">
        <v>1.9917400000000001</v>
      </c>
      <c r="BE51" s="352">
        <v>1.974173</v>
      </c>
      <c r="BF51" s="352">
        <v>1.9271750000000001</v>
      </c>
      <c r="BG51" s="352">
        <v>1.791204</v>
      </c>
      <c r="BH51" s="352">
        <v>1.6611959999999999</v>
      </c>
      <c r="BI51" s="352">
        <v>1.715819</v>
      </c>
      <c r="BJ51" s="352">
        <v>1.7367870000000001</v>
      </c>
      <c r="BK51" s="352">
        <v>1.668479</v>
      </c>
      <c r="BL51" s="352">
        <v>1.6376230000000001</v>
      </c>
      <c r="BM51" s="352">
        <v>1.750875</v>
      </c>
      <c r="BN51" s="352">
        <v>1.8260449999999999</v>
      </c>
      <c r="BO51" s="352">
        <v>1.8279829999999999</v>
      </c>
      <c r="BP51" s="352">
        <v>1.865848</v>
      </c>
      <c r="BQ51" s="352">
        <v>1.8690370000000001</v>
      </c>
      <c r="BR51" s="352">
        <v>1.840551</v>
      </c>
      <c r="BS51" s="352">
        <v>1.7437240000000001</v>
      </c>
      <c r="BT51" s="352">
        <v>1.652123</v>
      </c>
      <c r="BU51" s="352">
        <v>1.7318229999999999</v>
      </c>
      <c r="BV51" s="352">
        <v>1.7669159999999999</v>
      </c>
    </row>
    <row r="52" spans="1:79" ht="11.1" customHeight="1" x14ac:dyDescent="0.2">
      <c r="A52" s="270" t="s">
        <v>449</v>
      </c>
      <c r="B52" s="569" t="s">
        <v>1106</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4.9845480000000002</v>
      </c>
      <c r="AZ52" s="892">
        <v>4.9133214285999998</v>
      </c>
      <c r="BA52" s="892">
        <v>5.0251848387000004</v>
      </c>
      <c r="BB52" s="352">
        <v>5.0434770000000002</v>
      </c>
      <c r="BC52" s="352">
        <v>5.0620659999999997</v>
      </c>
      <c r="BD52" s="352">
        <v>5.1230589999999996</v>
      </c>
      <c r="BE52" s="352">
        <v>5.2110269999999996</v>
      </c>
      <c r="BF52" s="352">
        <v>5.1716629999999997</v>
      </c>
      <c r="BG52" s="352">
        <v>4.9735329999999998</v>
      </c>
      <c r="BH52" s="352">
        <v>4.8063739999999999</v>
      </c>
      <c r="BI52" s="352">
        <v>5.0530419999999996</v>
      </c>
      <c r="BJ52" s="352">
        <v>5.0591819999999998</v>
      </c>
      <c r="BK52" s="352">
        <v>4.773854</v>
      </c>
      <c r="BL52" s="352">
        <v>4.5726599999999999</v>
      </c>
      <c r="BM52" s="352">
        <v>4.7609450000000004</v>
      </c>
      <c r="BN52" s="352">
        <v>4.7720469999999997</v>
      </c>
      <c r="BO52" s="352">
        <v>4.8842210000000001</v>
      </c>
      <c r="BP52" s="352">
        <v>4.9451210000000003</v>
      </c>
      <c r="BQ52" s="352">
        <v>5.0147719999999998</v>
      </c>
      <c r="BR52" s="352">
        <v>5.0552239999999999</v>
      </c>
      <c r="BS52" s="352">
        <v>4.8910030000000004</v>
      </c>
      <c r="BT52" s="352">
        <v>4.7506919999999999</v>
      </c>
      <c r="BU52" s="352">
        <v>5.0482659999999999</v>
      </c>
      <c r="BV52" s="352">
        <v>5.0723370000000001</v>
      </c>
    </row>
    <row r="53" spans="1:79" ht="11.1" customHeight="1" x14ac:dyDescent="0.2">
      <c r="A53" s="270" t="s">
        <v>450</v>
      </c>
      <c r="B53" s="569" t="s">
        <v>1107</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0.29612899999999998</v>
      </c>
      <c r="AZ53" s="892">
        <v>0.28799999999999998</v>
      </c>
      <c r="BA53" s="892">
        <v>0.30231943548000001</v>
      </c>
      <c r="BB53" s="352">
        <v>0.28728799999999999</v>
      </c>
      <c r="BC53" s="352">
        <v>0.28947869999999998</v>
      </c>
      <c r="BD53" s="352">
        <v>0.28680369999999999</v>
      </c>
      <c r="BE53" s="352">
        <v>0.28855769999999997</v>
      </c>
      <c r="BF53" s="352">
        <v>0.29200910000000002</v>
      </c>
      <c r="BG53" s="352">
        <v>0.2800685</v>
      </c>
      <c r="BH53" s="352">
        <v>0.27252680000000001</v>
      </c>
      <c r="BI53" s="352">
        <v>0.26146789999999998</v>
      </c>
      <c r="BJ53" s="352">
        <v>0.2398477</v>
      </c>
      <c r="BK53" s="352">
        <v>0.26088790000000001</v>
      </c>
      <c r="BL53" s="352">
        <v>0.26126470000000002</v>
      </c>
      <c r="BM53" s="352">
        <v>0.27106039999999998</v>
      </c>
      <c r="BN53" s="352">
        <v>0.25118629999999997</v>
      </c>
      <c r="BO53" s="352">
        <v>0.25109179999999998</v>
      </c>
      <c r="BP53" s="352">
        <v>0.2464739</v>
      </c>
      <c r="BQ53" s="352">
        <v>0.25365199999999999</v>
      </c>
      <c r="BR53" s="352">
        <v>0.26216780000000001</v>
      </c>
      <c r="BS53" s="352">
        <v>0.25651269999999998</v>
      </c>
      <c r="BT53" s="352">
        <v>0.25463459999999999</v>
      </c>
      <c r="BU53" s="352">
        <v>0.24885119999999999</v>
      </c>
      <c r="BV53" s="352">
        <v>0.2316522</v>
      </c>
    </row>
    <row r="54" spans="1:79" ht="11.1" customHeight="1" x14ac:dyDescent="0.2">
      <c r="A54" s="270" t="s">
        <v>451</v>
      </c>
      <c r="B54" s="569" t="s">
        <v>1143</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2.2641939999999998</v>
      </c>
      <c r="AZ54" s="892">
        <v>2.315795735</v>
      </c>
      <c r="BA54" s="892">
        <v>2.3255315457000001</v>
      </c>
      <c r="BB54" s="352">
        <v>2.3293879999999998</v>
      </c>
      <c r="BC54" s="352">
        <v>2.380061</v>
      </c>
      <c r="BD54" s="352">
        <v>2.3895550000000001</v>
      </c>
      <c r="BE54" s="352">
        <v>2.3973080000000002</v>
      </c>
      <c r="BF54" s="352">
        <v>2.3740209999999999</v>
      </c>
      <c r="BG54" s="352">
        <v>2.240354</v>
      </c>
      <c r="BH54" s="352">
        <v>2.1374409999999999</v>
      </c>
      <c r="BI54" s="352">
        <v>2.216742</v>
      </c>
      <c r="BJ54" s="352">
        <v>2.2465510000000002</v>
      </c>
      <c r="BK54" s="352">
        <v>2.1711</v>
      </c>
      <c r="BL54" s="352">
        <v>2.146477</v>
      </c>
      <c r="BM54" s="352">
        <v>2.1968239999999999</v>
      </c>
      <c r="BN54" s="352">
        <v>2.2376969999999998</v>
      </c>
      <c r="BO54" s="352">
        <v>2.2976679999999998</v>
      </c>
      <c r="BP54" s="352">
        <v>2.3384610000000001</v>
      </c>
      <c r="BQ54" s="352">
        <v>2.4204400000000001</v>
      </c>
      <c r="BR54" s="352">
        <v>2.392954</v>
      </c>
      <c r="BS54" s="352">
        <v>2.2781549999999999</v>
      </c>
      <c r="BT54" s="352">
        <v>2.1774689999999999</v>
      </c>
      <c r="BU54" s="352">
        <v>2.2527249999999999</v>
      </c>
      <c r="BV54" s="352">
        <v>2.2813349999999999</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92"/>
      <c r="BA55" s="892"/>
      <c r="BB55" s="352"/>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455</v>
      </c>
      <c r="B56" s="570" t="s">
        <v>1144</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16.602741999999999</v>
      </c>
      <c r="AZ56" s="911">
        <v>16.180107143000001</v>
      </c>
      <c r="BA56" s="911">
        <v>16.51303871</v>
      </c>
      <c r="BB56" s="559">
        <v>16.934069999999998</v>
      </c>
      <c r="BC56" s="559">
        <v>17.103259999999999</v>
      </c>
      <c r="BD56" s="559">
        <v>17.38383</v>
      </c>
      <c r="BE56" s="559">
        <v>17.35744</v>
      </c>
      <c r="BF56" s="559">
        <v>17.22212</v>
      </c>
      <c r="BG56" s="559">
        <v>16.469930000000002</v>
      </c>
      <c r="BH56" s="559">
        <v>15.928599999999999</v>
      </c>
      <c r="BI56" s="559">
        <v>16.339860000000002</v>
      </c>
      <c r="BJ56" s="559">
        <v>16.5456</v>
      </c>
      <c r="BK56" s="559">
        <v>16.095680000000002</v>
      </c>
      <c r="BL56" s="559">
        <v>15.697900000000001</v>
      </c>
      <c r="BM56" s="559">
        <v>16.121259999999999</v>
      </c>
      <c r="BN56" s="559">
        <v>16.440149999999999</v>
      </c>
      <c r="BO56" s="559">
        <v>16.705190000000002</v>
      </c>
      <c r="BP56" s="559">
        <v>16.956720000000001</v>
      </c>
      <c r="BQ56" s="559">
        <v>17.112359999999999</v>
      </c>
      <c r="BR56" s="559">
        <v>17.034880000000001</v>
      </c>
      <c r="BS56" s="559">
        <v>16.43807</v>
      </c>
      <c r="BT56" s="559">
        <v>15.96668</v>
      </c>
      <c r="BU56" s="559">
        <v>16.492039999999999</v>
      </c>
      <c r="BV56" s="559">
        <v>16.70459</v>
      </c>
    </row>
    <row r="57" spans="1:79" s="274" customFormat="1" ht="11.1" customHeight="1" x14ac:dyDescent="0.2">
      <c r="A57" s="548" t="s">
        <v>453</v>
      </c>
      <c r="B57" s="570" t="s">
        <v>1145</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18.162493000000001</v>
      </c>
      <c r="AZ57" s="911">
        <v>18.02102</v>
      </c>
      <c r="BA57" s="911">
        <v>18.02102</v>
      </c>
      <c r="BB57" s="559">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454</v>
      </c>
      <c r="B58" s="571" t="s">
        <v>1146</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0.91412241700999997</v>
      </c>
      <c r="AZ58" s="917">
        <v>0.89784635624999998</v>
      </c>
      <c r="BA58" s="917">
        <v>0.91632098014999996</v>
      </c>
      <c r="BB58" s="577">
        <v>0.94348019999999999</v>
      </c>
      <c r="BC58" s="577">
        <v>0.95677120000000004</v>
      </c>
      <c r="BD58" s="577">
        <v>0.97246650000000001</v>
      </c>
      <c r="BE58" s="577">
        <v>0.97099009999999997</v>
      </c>
      <c r="BF58" s="577">
        <v>0.96342030000000001</v>
      </c>
      <c r="BG58" s="577">
        <v>0.92134229999999995</v>
      </c>
      <c r="BH58" s="577">
        <v>0.8910595</v>
      </c>
      <c r="BI58" s="577">
        <v>0.91406580000000004</v>
      </c>
      <c r="BJ58" s="577">
        <v>0.92557489999999998</v>
      </c>
      <c r="BK58" s="577">
        <v>0.90040629999999999</v>
      </c>
      <c r="BL58" s="577">
        <v>0.8781542</v>
      </c>
      <c r="BM58" s="577">
        <v>0.90183720000000001</v>
      </c>
      <c r="BN58" s="577">
        <v>0.91967600000000005</v>
      </c>
      <c r="BO58" s="577">
        <v>0.93450299999999997</v>
      </c>
      <c r="BP58" s="577">
        <v>0.94857329999999995</v>
      </c>
      <c r="BQ58" s="577">
        <v>0.95728040000000003</v>
      </c>
      <c r="BR58" s="577">
        <v>0.95294590000000001</v>
      </c>
      <c r="BS58" s="577">
        <v>0.91956009999999999</v>
      </c>
      <c r="BT58" s="577">
        <v>0.89318960000000003</v>
      </c>
      <c r="BU58" s="577">
        <v>0.92257880000000003</v>
      </c>
      <c r="BV58" s="577">
        <v>0.93446949999999995</v>
      </c>
    </row>
    <row r="59" spans="1:79" s="164" customFormat="1" ht="22.35" customHeight="1" x14ac:dyDescent="0.2">
      <c r="A59" s="163"/>
      <c r="B59" s="1048" t="s">
        <v>1147</v>
      </c>
      <c r="C59" s="1049"/>
      <c r="D59" s="1049"/>
      <c r="E59" s="1049"/>
      <c r="F59" s="1049"/>
      <c r="G59" s="1049"/>
      <c r="H59" s="1049"/>
      <c r="I59" s="1049"/>
      <c r="J59" s="1049"/>
      <c r="K59" s="1049"/>
      <c r="L59" s="1049"/>
      <c r="M59" s="1049"/>
      <c r="N59" s="1049"/>
      <c r="O59" s="1049"/>
      <c r="P59" s="1049"/>
      <c r="Q59" s="1049"/>
      <c r="AY59" s="643"/>
      <c r="AZ59" s="643"/>
      <c r="BA59" s="643"/>
      <c r="BB59" s="643"/>
      <c r="BC59" s="643"/>
      <c r="BD59" s="643"/>
      <c r="BE59" s="643"/>
      <c r="BF59" s="643"/>
      <c r="BG59" s="643"/>
      <c r="BH59" s="643"/>
      <c r="BI59" s="643"/>
      <c r="BJ59" s="218"/>
    </row>
    <row r="60" spans="1:79" ht="12" customHeight="1" x14ac:dyDescent="0.2">
      <c r="A60" s="32"/>
      <c r="B60" s="774" t="s">
        <v>809</v>
      </c>
      <c r="C60" s="786"/>
      <c r="D60" s="786"/>
      <c r="E60" s="786"/>
      <c r="F60" s="786"/>
      <c r="G60" s="786"/>
      <c r="H60" s="786"/>
      <c r="I60" s="786"/>
      <c r="J60" s="786"/>
      <c r="K60" s="786"/>
      <c r="L60" s="786"/>
      <c r="M60" s="786"/>
      <c r="N60" s="786"/>
      <c r="O60" s="786"/>
      <c r="P60" s="786"/>
      <c r="Q60" s="786"/>
      <c r="BD60" s="644"/>
      <c r="BE60" s="644"/>
      <c r="BF60" s="644"/>
      <c r="BH60" s="644"/>
    </row>
    <row r="61" spans="1:79" s="336" customFormat="1" ht="12" customHeight="1" x14ac:dyDescent="0.2">
      <c r="A61" s="335"/>
      <c r="B61" s="994" t="str">
        <f>Dates!$G$2</f>
        <v>EIA completed modeling and analysis for this report on Monday, April 6, 2026.</v>
      </c>
      <c r="C61" s="995"/>
      <c r="D61" s="995"/>
      <c r="E61" s="995"/>
      <c r="F61" s="995"/>
      <c r="G61" s="995"/>
      <c r="H61" s="995"/>
      <c r="I61" s="995"/>
      <c r="J61" s="995"/>
      <c r="K61" s="995"/>
      <c r="L61" s="995"/>
      <c r="M61" s="995"/>
      <c r="N61" s="995"/>
      <c r="O61" s="995"/>
      <c r="P61" s="995"/>
      <c r="Q61" s="995"/>
      <c r="AY61" s="339"/>
      <c r="AZ61" s="339"/>
      <c r="BA61" s="339"/>
      <c r="BB61" s="339"/>
      <c r="BC61" s="339"/>
      <c r="BD61" s="339"/>
      <c r="BE61" s="339"/>
      <c r="BF61" s="339"/>
      <c r="BG61" s="339"/>
      <c r="BH61" s="339"/>
      <c r="BI61" s="339"/>
    </row>
    <row r="62" spans="1:79" s="164" customFormat="1" ht="12" customHeight="1" x14ac:dyDescent="0.2">
      <c r="A62" s="163"/>
      <c r="B62" s="1050" t="s">
        <v>482</v>
      </c>
      <c r="C62" s="1051"/>
      <c r="D62" s="1051"/>
      <c r="E62" s="1051"/>
      <c r="F62" s="1051"/>
      <c r="G62" s="1051"/>
      <c r="H62" s="1051"/>
      <c r="I62" s="1051"/>
      <c r="J62" s="1051"/>
      <c r="K62" s="1051"/>
      <c r="L62" s="1051"/>
      <c r="M62" s="1051"/>
      <c r="N62" s="1051"/>
      <c r="O62" s="1051"/>
      <c r="P62" s="1051"/>
      <c r="Q62" s="1051"/>
      <c r="AY62" s="643"/>
      <c r="AZ62" s="643"/>
      <c r="BA62" s="643"/>
      <c r="BB62" s="643"/>
      <c r="BC62" s="643"/>
      <c r="BD62" s="643"/>
      <c r="BE62" s="643"/>
      <c r="BF62" s="643"/>
      <c r="BG62" s="643"/>
      <c r="BH62" s="643"/>
      <c r="BI62" s="643"/>
      <c r="BJ62" s="218"/>
    </row>
    <row r="63" spans="1:79" s="164" customFormat="1" ht="12" customHeight="1" x14ac:dyDescent="0.2">
      <c r="A63" s="163"/>
      <c r="B63" s="985" t="s">
        <v>1405</v>
      </c>
      <c r="C63" s="986"/>
      <c r="D63" s="986"/>
      <c r="E63" s="986"/>
      <c r="F63" s="986"/>
      <c r="G63" s="986"/>
      <c r="H63" s="986"/>
      <c r="I63" s="986"/>
      <c r="J63" s="986"/>
      <c r="K63" s="986"/>
      <c r="L63" s="986"/>
      <c r="M63" s="986"/>
      <c r="N63" s="986"/>
      <c r="O63" s="986"/>
      <c r="P63" s="986"/>
      <c r="Q63" s="986"/>
      <c r="AY63" s="643"/>
      <c r="AZ63" s="643"/>
      <c r="BA63" s="643"/>
      <c r="BB63" s="643"/>
      <c r="BC63" s="643"/>
      <c r="BD63" s="643"/>
      <c r="BE63" s="643"/>
      <c r="BF63" s="643"/>
      <c r="BG63" s="643"/>
      <c r="BH63" s="643"/>
      <c r="BI63" s="643"/>
      <c r="BJ63" s="218"/>
    </row>
    <row r="64" spans="1:79" s="164" customFormat="1" ht="12" customHeight="1" x14ac:dyDescent="0.2">
      <c r="A64" s="163"/>
      <c r="B64" s="980" t="s">
        <v>490</v>
      </c>
      <c r="C64" s="982"/>
      <c r="D64" s="982"/>
      <c r="E64" s="982"/>
      <c r="F64" s="982"/>
      <c r="G64" s="982"/>
      <c r="H64" s="982"/>
      <c r="I64" s="982"/>
      <c r="J64" s="982"/>
      <c r="K64" s="982"/>
      <c r="L64" s="982"/>
      <c r="M64" s="982"/>
      <c r="N64" s="982"/>
      <c r="O64" s="982"/>
      <c r="P64" s="982"/>
      <c r="Q64" s="1043"/>
      <c r="AY64" s="643"/>
      <c r="AZ64" s="643"/>
      <c r="BA64" s="643"/>
      <c r="BB64" s="643"/>
      <c r="BC64" s="643"/>
      <c r="BD64" s="643"/>
      <c r="BE64" s="643"/>
      <c r="BF64" s="643"/>
      <c r="BG64" s="643"/>
      <c r="BH64" s="643"/>
      <c r="BI64" s="643"/>
      <c r="BJ64" s="218"/>
    </row>
    <row r="65" spans="1:74" s="164" customFormat="1" ht="12" customHeight="1" x14ac:dyDescent="0.2">
      <c r="A65" s="163"/>
      <c r="B65" s="773" t="s">
        <v>823</v>
      </c>
      <c r="C65" s="303"/>
      <c r="D65" s="303"/>
      <c r="E65" s="303"/>
      <c r="F65" s="303"/>
      <c r="G65" s="303"/>
      <c r="H65" s="303"/>
      <c r="I65" s="303"/>
      <c r="J65" s="303"/>
      <c r="K65" s="303"/>
      <c r="L65" s="303"/>
      <c r="M65" s="303"/>
      <c r="N65" s="303"/>
      <c r="O65" s="303"/>
      <c r="P65" s="303"/>
      <c r="Q65" s="303"/>
      <c r="AY65" s="643"/>
      <c r="AZ65" s="643"/>
      <c r="BA65" s="643"/>
      <c r="BB65" s="643"/>
      <c r="BC65" s="643"/>
      <c r="BD65" s="643"/>
      <c r="BE65" s="643"/>
      <c r="BF65" s="643"/>
      <c r="BG65" s="643"/>
      <c r="BH65" s="643"/>
      <c r="BI65" s="643"/>
      <c r="BJ65" s="218"/>
    </row>
    <row r="66" spans="1:74" s="164" customFormat="1" ht="12" customHeight="1" x14ac:dyDescent="0.2">
      <c r="A66" s="163"/>
      <c r="B66" s="980" t="s">
        <v>1596</v>
      </c>
      <c r="C66" s="1047"/>
      <c r="D66" s="1047"/>
      <c r="E66" s="1047"/>
      <c r="F66" s="1047"/>
      <c r="G66" s="1047"/>
      <c r="H66" s="1047"/>
      <c r="I66" s="1047"/>
      <c r="J66" s="1047"/>
      <c r="K66" s="1047"/>
      <c r="L66" s="1047"/>
      <c r="M66" s="1047"/>
      <c r="N66" s="1047"/>
      <c r="O66" s="1047"/>
      <c r="P66" s="1047"/>
      <c r="Q66" s="1043"/>
      <c r="AY66" s="643"/>
      <c r="AZ66" s="643"/>
      <c r="BA66" s="643"/>
      <c r="BB66" s="643"/>
      <c r="BC66" s="643"/>
      <c r="BD66" s="643"/>
      <c r="BE66" s="643"/>
      <c r="BF66" s="643"/>
      <c r="BG66" s="643"/>
      <c r="BH66" s="643"/>
      <c r="BI66" s="643"/>
      <c r="BJ66" s="218"/>
    </row>
    <row r="67" spans="1:74" s="164" customFormat="1" ht="12" customHeight="1" x14ac:dyDescent="0.2">
      <c r="A67" s="158"/>
      <c r="B67" s="983" t="s">
        <v>1538</v>
      </c>
      <c r="C67" s="982"/>
      <c r="D67" s="982"/>
      <c r="E67" s="982"/>
      <c r="F67" s="982"/>
      <c r="G67" s="982"/>
      <c r="H67" s="982"/>
      <c r="I67" s="982"/>
      <c r="J67" s="982"/>
      <c r="K67" s="982"/>
      <c r="L67" s="982"/>
      <c r="M67" s="982"/>
      <c r="N67" s="982"/>
      <c r="O67" s="982"/>
      <c r="P67" s="982"/>
      <c r="Q67" s="1043"/>
      <c r="AY67" s="643"/>
      <c r="AZ67" s="643"/>
      <c r="BA67" s="643"/>
      <c r="BB67" s="643"/>
      <c r="BC67" s="643"/>
      <c r="BD67" s="643"/>
      <c r="BE67" s="643"/>
      <c r="BF67" s="643"/>
      <c r="BG67" s="643"/>
      <c r="BH67" s="643"/>
      <c r="BI67" s="643"/>
      <c r="BJ67" s="218"/>
    </row>
    <row r="68" spans="1:74" ht="12.75" x14ac:dyDescent="0.2">
      <c r="A68" s="158"/>
      <c r="B68" s="1046" t="s">
        <v>1072</v>
      </c>
      <c r="C68" s="1043"/>
      <c r="D68" s="1043"/>
      <c r="E68" s="1043"/>
      <c r="F68" s="1043"/>
      <c r="G68" s="1043"/>
      <c r="H68" s="1043"/>
      <c r="I68" s="1043"/>
      <c r="J68" s="1043"/>
      <c r="K68" s="1043"/>
      <c r="L68" s="1043"/>
      <c r="M68" s="1043"/>
      <c r="N68" s="1043"/>
      <c r="O68" s="1043"/>
      <c r="P68" s="1043"/>
      <c r="Q68" s="1043"/>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5"/>
      <c r="AZ68" s="645"/>
      <c r="BA68" s="645"/>
      <c r="BB68" s="645"/>
      <c r="BC68" s="645"/>
      <c r="BD68" s="645"/>
      <c r="BE68" s="645"/>
      <c r="BF68" s="645"/>
      <c r="BG68" s="645"/>
      <c r="BH68" s="645"/>
      <c r="BI68" s="645"/>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5"/>
      <c r="AZ69" s="645"/>
      <c r="BA69" s="645"/>
      <c r="BB69" s="645"/>
      <c r="BC69" s="645"/>
      <c r="BD69" s="645"/>
      <c r="BE69" s="645"/>
      <c r="BF69" s="645"/>
      <c r="BG69" s="645"/>
      <c r="BH69" s="645"/>
      <c r="BI69" s="645"/>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5"/>
      <c r="AZ70" s="645"/>
      <c r="BA70" s="645"/>
      <c r="BB70" s="645"/>
      <c r="BC70" s="645"/>
      <c r="BD70" s="645"/>
      <c r="BE70" s="645"/>
      <c r="BF70" s="645"/>
      <c r="BG70" s="645"/>
      <c r="BH70" s="645"/>
      <c r="BI70" s="645"/>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5"/>
      <c r="AZ71" s="645"/>
      <c r="BA71" s="645"/>
      <c r="BB71" s="645"/>
      <c r="BC71" s="645"/>
      <c r="BD71" s="645"/>
      <c r="BE71" s="645"/>
      <c r="BF71" s="645"/>
      <c r="BG71" s="645"/>
      <c r="BH71" s="645"/>
      <c r="BI71" s="645"/>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5"/>
      <c r="AZ72" s="645"/>
      <c r="BA72" s="645"/>
      <c r="BB72" s="645"/>
      <c r="BC72" s="645"/>
      <c r="BD72" s="645"/>
      <c r="BE72" s="645"/>
      <c r="BF72" s="645"/>
      <c r="BG72" s="645"/>
      <c r="BH72" s="645"/>
      <c r="BI72" s="645"/>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5"/>
      <c r="AZ73" s="645"/>
      <c r="BA73" s="645"/>
      <c r="BB73" s="645"/>
      <c r="BC73" s="645"/>
      <c r="BD73" s="645"/>
      <c r="BE73" s="645"/>
      <c r="BF73" s="645"/>
      <c r="BG73" s="645"/>
      <c r="BH73" s="645"/>
      <c r="BI73" s="645"/>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5"/>
      <c r="AZ74" s="645"/>
      <c r="BA74" s="645"/>
      <c r="BB74" s="645"/>
      <c r="BC74" s="645"/>
      <c r="BD74" s="645"/>
      <c r="BE74" s="645"/>
      <c r="BF74" s="645"/>
      <c r="BG74" s="645"/>
      <c r="BH74" s="645"/>
      <c r="BI74" s="645"/>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5"/>
      <c r="AZ75" s="645"/>
      <c r="BA75" s="645"/>
      <c r="BB75" s="645"/>
      <c r="BC75" s="645"/>
      <c r="BD75" s="645"/>
      <c r="BE75" s="645"/>
      <c r="BF75" s="645"/>
      <c r="BG75" s="645"/>
      <c r="BH75" s="645"/>
      <c r="BI75" s="645"/>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5"/>
      <c r="AZ76" s="645"/>
      <c r="BA76" s="645"/>
      <c r="BB76" s="645"/>
      <c r="BC76" s="645"/>
      <c r="BD76" s="645"/>
      <c r="BE76" s="645"/>
      <c r="BF76" s="645"/>
      <c r="BG76" s="645"/>
      <c r="BH76" s="645"/>
      <c r="BI76" s="645"/>
      <c r="BJ76" s="147"/>
      <c r="BK76" s="147"/>
      <c r="BL76" s="147"/>
      <c r="BM76" s="147"/>
      <c r="BN76" s="147"/>
      <c r="BO76" s="147"/>
      <c r="BP76" s="147"/>
      <c r="BQ76" s="147"/>
      <c r="BR76" s="147"/>
      <c r="BS76" s="147"/>
      <c r="BT76" s="147"/>
      <c r="BU76" s="147"/>
      <c r="BV76" s="147"/>
    </row>
    <row r="77" spans="1:74" x14ac:dyDescent="0.2">
      <c r="BD77" s="644"/>
      <c r="BE77" s="644"/>
      <c r="BF77" s="644"/>
      <c r="BH77" s="644"/>
      <c r="BK77" s="148"/>
      <c r="BL77" s="148"/>
      <c r="BM77" s="148"/>
      <c r="BN77" s="148"/>
      <c r="BO77" s="148"/>
      <c r="BP77" s="148"/>
      <c r="BQ77" s="148"/>
      <c r="BR77" s="148"/>
      <c r="BS77" s="148"/>
      <c r="BT77" s="148"/>
      <c r="BU77" s="148"/>
      <c r="BV77" s="148"/>
    </row>
    <row r="78" spans="1:74" x14ac:dyDescent="0.2">
      <c r="BD78" s="644"/>
      <c r="BE78" s="644"/>
      <c r="BF78" s="644"/>
      <c r="BH78" s="644"/>
      <c r="BK78" s="148"/>
      <c r="BL78" s="148"/>
      <c r="BM78" s="148"/>
      <c r="BN78" s="148"/>
      <c r="BO78" s="148"/>
      <c r="BP78" s="148"/>
      <c r="BQ78" s="148"/>
      <c r="BR78" s="148"/>
      <c r="BS78" s="148"/>
      <c r="BT78" s="148"/>
      <c r="BU78" s="148"/>
      <c r="BV78" s="148"/>
    </row>
    <row r="79" spans="1:74" x14ac:dyDescent="0.2">
      <c r="BD79" s="644"/>
      <c r="BE79" s="644"/>
      <c r="BF79" s="644"/>
      <c r="BH79" s="644"/>
      <c r="BK79" s="148"/>
      <c r="BL79" s="148"/>
      <c r="BM79" s="148"/>
      <c r="BN79" s="148"/>
      <c r="BO79" s="148"/>
      <c r="BP79" s="148"/>
      <c r="BQ79" s="148"/>
      <c r="BR79" s="148"/>
      <c r="BS79" s="148"/>
      <c r="BT79" s="148"/>
      <c r="BU79" s="148"/>
      <c r="BV79" s="148"/>
    </row>
    <row r="80" spans="1:74" x14ac:dyDescent="0.2">
      <c r="BD80" s="644"/>
      <c r="BE80" s="644"/>
      <c r="BF80" s="644"/>
      <c r="BH80" s="644"/>
      <c r="BK80" s="148"/>
      <c r="BL80" s="148"/>
      <c r="BM80" s="148"/>
      <c r="BN80" s="148"/>
      <c r="BO80" s="148"/>
      <c r="BP80" s="148"/>
      <c r="BQ80" s="148"/>
      <c r="BR80" s="148"/>
      <c r="BS80" s="148"/>
      <c r="BT80" s="148"/>
      <c r="BU80" s="148"/>
      <c r="BV80" s="148"/>
    </row>
    <row r="81" spans="56:74" x14ac:dyDescent="0.2">
      <c r="BD81" s="644"/>
      <c r="BE81" s="644"/>
      <c r="BF81" s="644"/>
      <c r="BH81" s="644"/>
      <c r="BK81" s="148"/>
      <c r="BL81" s="148"/>
      <c r="BM81" s="148"/>
      <c r="BN81" s="148"/>
      <c r="BO81" s="148"/>
      <c r="BP81" s="148"/>
      <c r="BQ81" s="148"/>
      <c r="BR81" s="148"/>
      <c r="BS81" s="148"/>
      <c r="BT81" s="148"/>
      <c r="BU81" s="148"/>
      <c r="BV81" s="148"/>
    </row>
    <row r="82" spans="56:74" x14ac:dyDescent="0.2">
      <c r="BD82" s="644"/>
      <c r="BE82" s="644"/>
      <c r="BF82" s="644"/>
      <c r="BH82" s="644"/>
      <c r="BK82" s="148"/>
      <c r="BL82" s="148"/>
      <c r="BM82" s="148"/>
      <c r="BN82" s="148"/>
      <c r="BO82" s="148"/>
      <c r="BP82" s="148"/>
      <c r="BQ82" s="148"/>
      <c r="BR82" s="148"/>
      <c r="BS82" s="148"/>
      <c r="BT82" s="148"/>
      <c r="BU82" s="148"/>
      <c r="BV82" s="148"/>
    </row>
    <row r="83" spans="56:74" x14ac:dyDescent="0.2">
      <c r="BD83" s="644"/>
      <c r="BE83" s="644"/>
      <c r="BF83" s="644"/>
      <c r="BH83" s="644"/>
      <c r="BK83" s="148"/>
      <c r="BL83" s="148"/>
      <c r="BM83" s="148"/>
      <c r="BN83" s="148"/>
      <c r="BO83" s="148"/>
      <c r="BP83" s="148"/>
      <c r="BQ83" s="148"/>
      <c r="BR83" s="148"/>
      <c r="BS83" s="148"/>
      <c r="BT83" s="148"/>
      <c r="BU83" s="148"/>
      <c r="BV83" s="148"/>
    </row>
    <row r="84" spans="56:74" x14ac:dyDescent="0.2">
      <c r="BD84" s="644"/>
      <c r="BE84" s="644"/>
      <c r="BF84" s="644"/>
      <c r="BH84" s="644"/>
      <c r="BK84" s="148"/>
      <c r="BL84" s="148"/>
      <c r="BM84" s="148"/>
      <c r="BN84" s="148"/>
      <c r="BO84" s="148"/>
      <c r="BP84" s="148"/>
      <c r="BQ84" s="148"/>
      <c r="BR84" s="148"/>
      <c r="BS84" s="148"/>
      <c r="BT84" s="148"/>
      <c r="BU84" s="148"/>
      <c r="BV84" s="148"/>
    </row>
    <row r="85" spans="56:74" x14ac:dyDescent="0.2">
      <c r="BD85" s="644"/>
      <c r="BE85" s="644"/>
      <c r="BF85" s="644"/>
      <c r="BH85" s="644"/>
      <c r="BK85" s="148"/>
      <c r="BL85" s="148"/>
      <c r="BM85" s="148"/>
      <c r="BN85" s="148"/>
      <c r="BO85" s="148"/>
      <c r="BP85" s="148"/>
      <c r="BQ85" s="148"/>
      <c r="BR85" s="148"/>
      <c r="BS85" s="148"/>
      <c r="BT85" s="148"/>
      <c r="BU85" s="148"/>
      <c r="BV85" s="148"/>
    </row>
    <row r="86" spans="56:74" x14ac:dyDescent="0.2">
      <c r="BD86" s="644"/>
      <c r="BE86" s="644"/>
      <c r="BF86" s="644"/>
      <c r="BH86" s="644"/>
      <c r="BK86" s="148"/>
      <c r="BL86" s="148"/>
      <c r="BM86" s="148"/>
      <c r="BN86" s="148"/>
      <c r="BO86" s="148"/>
      <c r="BP86" s="148"/>
      <c r="BQ86" s="148"/>
      <c r="BR86" s="148"/>
      <c r="BS86" s="148"/>
      <c r="BT86" s="148"/>
      <c r="BU86" s="148"/>
      <c r="BV86" s="148"/>
    </row>
    <row r="87" spans="56:74" x14ac:dyDescent="0.2">
      <c r="BD87" s="644"/>
      <c r="BE87" s="644"/>
      <c r="BF87" s="644"/>
      <c r="BH87" s="644"/>
      <c r="BK87" s="148"/>
      <c r="BL87" s="148"/>
      <c r="BM87" s="148"/>
      <c r="BN87" s="148"/>
      <c r="BO87" s="148"/>
      <c r="BP87" s="148"/>
      <c r="BQ87" s="148"/>
      <c r="BR87" s="148"/>
      <c r="BS87" s="148"/>
      <c r="BT87" s="148"/>
      <c r="BU87" s="148"/>
      <c r="BV87" s="148"/>
    </row>
    <row r="88" spans="56:74" x14ac:dyDescent="0.2">
      <c r="BD88" s="644"/>
      <c r="BE88" s="644"/>
      <c r="BF88" s="644"/>
      <c r="BH88" s="644"/>
      <c r="BK88" s="148"/>
      <c r="BL88" s="148"/>
      <c r="BM88" s="148"/>
      <c r="BN88" s="148"/>
      <c r="BO88" s="148"/>
      <c r="BP88" s="148"/>
      <c r="BQ88" s="148"/>
      <c r="BR88" s="148"/>
      <c r="BS88" s="148"/>
      <c r="BT88" s="148"/>
      <c r="BU88" s="148"/>
      <c r="BV88" s="148"/>
    </row>
    <row r="89" spans="56:74" x14ac:dyDescent="0.2">
      <c r="BD89" s="644"/>
      <c r="BE89" s="644"/>
      <c r="BF89" s="644"/>
      <c r="BH89" s="644"/>
      <c r="BK89" s="148"/>
      <c r="BL89" s="148"/>
      <c r="BM89" s="148"/>
      <c r="BN89" s="148"/>
      <c r="BO89" s="148"/>
      <c r="BP89" s="148"/>
      <c r="BQ89" s="148"/>
      <c r="BR89" s="148"/>
      <c r="BS89" s="148"/>
      <c r="BT89" s="148"/>
      <c r="BU89" s="148"/>
      <c r="BV89" s="148"/>
    </row>
    <row r="90" spans="56:74" x14ac:dyDescent="0.2">
      <c r="BD90" s="644"/>
      <c r="BE90" s="644"/>
      <c r="BF90" s="644"/>
      <c r="BH90" s="644"/>
      <c r="BK90" s="148"/>
      <c r="BL90" s="148"/>
      <c r="BM90" s="148"/>
      <c r="BN90" s="148"/>
      <c r="BO90" s="148"/>
      <c r="BP90" s="148"/>
      <c r="BQ90" s="148"/>
      <c r="BR90" s="148"/>
      <c r="BS90" s="148"/>
      <c r="BT90" s="148"/>
      <c r="BU90" s="148"/>
      <c r="BV90" s="148"/>
    </row>
    <row r="91" spans="56:74" x14ac:dyDescent="0.2">
      <c r="BD91" s="644"/>
      <c r="BE91" s="644"/>
      <c r="BF91" s="644"/>
      <c r="BH91" s="644"/>
      <c r="BK91" s="148"/>
      <c r="BL91" s="148"/>
      <c r="BM91" s="148"/>
      <c r="BN91" s="148"/>
      <c r="BO91" s="148"/>
      <c r="BP91" s="148"/>
      <c r="BQ91" s="148"/>
      <c r="BR91" s="148"/>
      <c r="BS91" s="148"/>
      <c r="BT91" s="148"/>
      <c r="BU91" s="148"/>
      <c r="BV91" s="148"/>
    </row>
    <row r="92" spans="56:74" x14ac:dyDescent="0.2">
      <c r="BD92" s="644"/>
      <c r="BE92" s="644"/>
      <c r="BF92" s="644"/>
      <c r="BH92" s="644"/>
      <c r="BK92" s="148"/>
      <c r="BL92" s="148"/>
      <c r="BM92" s="148"/>
      <c r="BN92" s="148"/>
      <c r="BO92" s="148"/>
      <c r="BP92" s="148"/>
      <c r="BQ92" s="148"/>
      <c r="BR92" s="148"/>
      <c r="BS92" s="148"/>
      <c r="BT92" s="148"/>
      <c r="BU92" s="148"/>
      <c r="BV92" s="148"/>
    </row>
    <row r="93" spans="56:74" x14ac:dyDescent="0.2">
      <c r="BD93" s="644"/>
      <c r="BE93" s="644"/>
      <c r="BF93" s="644"/>
      <c r="BH93" s="644"/>
      <c r="BK93" s="148"/>
      <c r="BL93" s="148"/>
      <c r="BM93" s="148"/>
      <c r="BN93" s="148"/>
      <c r="BO93" s="148"/>
      <c r="BP93" s="148"/>
      <c r="BQ93" s="148"/>
      <c r="BR93" s="148"/>
      <c r="BS93" s="148"/>
      <c r="BT93" s="148"/>
      <c r="BU93" s="148"/>
      <c r="BV93" s="148"/>
    </row>
    <row r="94" spans="56:74" x14ac:dyDescent="0.2">
      <c r="BD94" s="644"/>
      <c r="BE94" s="644"/>
      <c r="BF94" s="644"/>
      <c r="BH94" s="644"/>
      <c r="BK94" s="148"/>
      <c r="BL94" s="148"/>
      <c r="BM94" s="148"/>
      <c r="BN94" s="148"/>
      <c r="BO94" s="148"/>
      <c r="BP94" s="148"/>
      <c r="BQ94" s="148"/>
      <c r="BR94" s="148"/>
      <c r="BS94" s="148"/>
      <c r="BT94" s="148"/>
      <c r="BU94" s="148"/>
      <c r="BV94" s="148"/>
    </row>
    <row r="95" spans="56:74" x14ac:dyDescent="0.2">
      <c r="BD95" s="644"/>
      <c r="BE95" s="644"/>
      <c r="BF95" s="644"/>
      <c r="BH95" s="644"/>
      <c r="BK95" s="148"/>
      <c r="BL95" s="148"/>
      <c r="BM95" s="148"/>
      <c r="BN95" s="148"/>
      <c r="BO95" s="148"/>
      <c r="BP95" s="148"/>
      <c r="BQ95" s="148"/>
      <c r="BR95" s="148"/>
      <c r="BS95" s="148"/>
      <c r="BT95" s="148"/>
      <c r="BU95" s="148"/>
      <c r="BV95" s="148"/>
    </row>
    <row r="96" spans="56:74" x14ac:dyDescent="0.2">
      <c r="BD96" s="644"/>
      <c r="BE96" s="644"/>
      <c r="BF96" s="644"/>
      <c r="BH96" s="644"/>
      <c r="BK96" s="148"/>
      <c r="BL96" s="148"/>
      <c r="BM96" s="148"/>
      <c r="BN96" s="148"/>
      <c r="BO96" s="148"/>
      <c r="BP96" s="148"/>
      <c r="BQ96" s="148"/>
      <c r="BR96" s="148"/>
      <c r="BS96" s="148"/>
      <c r="BT96" s="148"/>
      <c r="BU96" s="148"/>
      <c r="BV96" s="148"/>
    </row>
    <row r="97" spans="56:74" x14ac:dyDescent="0.2">
      <c r="BD97" s="644"/>
      <c r="BE97" s="644"/>
      <c r="BF97" s="644"/>
      <c r="BH97" s="644"/>
      <c r="BK97" s="148"/>
      <c r="BL97" s="148"/>
      <c r="BM97" s="148"/>
      <c r="BN97" s="148"/>
      <c r="BO97" s="148"/>
      <c r="BP97" s="148"/>
      <c r="BQ97" s="148"/>
      <c r="BR97" s="148"/>
      <c r="BS97" s="148"/>
      <c r="BT97" s="148"/>
      <c r="BU97" s="148"/>
      <c r="BV97" s="148"/>
    </row>
    <row r="98" spans="56:74" x14ac:dyDescent="0.2">
      <c r="BD98" s="644"/>
      <c r="BE98" s="644"/>
      <c r="BF98" s="644"/>
      <c r="BH98" s="644"/>
      <c r="BK98" s="148"/>
      <c r="BL98" s="148"/>
      <c r="BM98" s="148"/>
      <c r="BN98" s="148"/>
      <c r="BO98" s="148"/>
      <c r="BP98" s="148"/>
      <c r="BQ98" s="148"/>
      <c r="BR98" s="148"/>
      <c r="BS98" s="148"/>
      <c r="BT98" s="148"/>
      <c r="BU98" s="148"/>
      <c r="BV98" s="148"/>
    </row>
    <row r="99" spans="56:74" x14ac:dyDescent="0.2">
      <c r="BD99" s="644"/>
      <c r="BE99" s="644"/>
      <c r="BF99" s="644"/>
      <c r="BH99" s="644"/>
      <c r="BK99" s="148"/>
      <c r="BL99" s="148"/>
      <c r="BM99" s="148"/>
      <c r="BN99" s="148"/>
      <c r="BO99" s="148"/>
      <c r="BP99" s="148"/>
      <c r="BQ99" s="148"/>
      <c r="BR99" s="148"/>
      <c r="BS99" s="148"/>
      <c r="BT99" s="148"/>
      <c r="BU99" s="148"/>
      <c r="BV99" s="148"/>
    </row>
    <row r="100" spans="56:74" x14ac:dyDescent="0.2">
      <c r="BD100" s="644"/>
      <c r="BE100" s="644"/>
      <c r="BF100" s="644"/>
      <c r="BH100" s="644"/>
      <c r="BK100" s="148"/>
      <c r="BL100" s="148"/>
      <c r="BM100" s="148"/>
      <c r="BN100" s="148"/>
      <c r="BO100" s="148"/>
      <c r="BP100" s="148"/>
      <c r="BQ100" s="148"/>
      <c r="BR100" s="148"/>
      <c r="BS100" s="148"/>
      <c r="BT100" s="148"/>
      <c r="BU100" s="148"/>
      <c r="BV100" s="148"/>
    </row>
    <row r="101" spans="56:74" x14ac:dyDescent="0.2">
      <c r="BD101" s="644"/>
      <c r="BE101" s="644"/>
      <c r="BF101" s="644"/>
      <c r="BK101" s="148"/>
      <c r="BL101" s="148"/>
      <c r="BM101" s="148"/>
      <c r="BN101" s="148"/>
      <c r="BO101" s="148"/>
      <c r="BP101" s="148"/>
      <c r="BQ101" s="148"/>
      <c r="BR101" s="148"/>
      <c r="BS101" s="148"/>
      <c r="BT101" s="148"/>
      <c r="BU101" s="148"/>
      <c r="BV101" s="148"/>
    </row>
    <row r="102" spans="56:74" x14ac:dyDescent="0.2">
      <c r="BD102" s="644"/>
      <c r="BE102" s="644"/>
      <c r="BF102" s="644"/>
      <c r="BK102" s="148"/>
      <c r="BL102" s="148"/>
      <c r="BM102" s="148"/>
      <c r="BN102" s="148"/>
      <c r="BO102" s="148"/>
      <c r="BP102" s="148"/>
      <c r="BQ102" s="148"/>
      <c r="BR102" s="148"/>
      <c r="BS102" s="148"/>
      <c r="BT102" s="148"/>
      <c r="BU102" s="148"/>
      <c r="BV102" s="148"/>
    </row>
    <row r="103" spans="56:74" x14ac:dyDescent="0.2">
      <c r="BD103" s="644"/>
      <c r="BE103" s="644"/>
      <c r="BF103" s="644"/>
      <c r="BK103" s="148"/>
      <c r="BL103" s="148"/>
      <c r="BM103" s="148"/>
      <c r="BN103" s="148"/>
      <c r="BO103" s="148"/>
      <c r="BP103" s="148"/>
      <c r="BQ103" s="148"/>
      <c r="BR103" s="148"/>
      <c r="BS103" s="148"/>
      <c r="BT103" s="148"/>
      <c r="BU103" s="148"/>
      <c r="BV103" s="148"/>
    </row>
    <row r="104" spans="56:74" x14ac:dyDescent="0.2">
      <c r="BD104" s="644"/>
      <c r="BE104" s="644"/>
      <c r="BF104" s="644"/>
      <c r="BK104" s="148"/>
      <c r="BL104" s="148"/>
      <c r="BM104" s="148"/>
      <c r="BN104" s="148"/>
      <c r="BO104" s="148"/>
      <c r="BP104" s="148"/>
      <c r="BQ104" s="148"/>
      <c r="BR104" s="148"/>
      <c r="BS104" s="148"/>
      <c r="BT104" s="148"/>
      <c r="BU104" s="148"/>
      <c r="BV104" s="148"/>
    </row>
    <row r="105" spans="56:74" x14ac:dyDescent="0.2">
      <c r="BD105" s="644"/>
      <c r="BE105" s="644"/>
      <c r="BF105" s="644"/>
      <c r="BK105" s="148"/>
      <c r="BL105" s="148"/>
      <c r="BM105" s="148"/>
      <c r="BN105" s="148"/>
      <c r="BO105" s="148"/>
      <c r="BP105" s="148"/>
      <c r="BQ105" s="148"/>
      <c r="BR105" s="148"/>
      <c r="BS105" s="148"/>
      <c r="BT105" s="148"/>
      <c r="BU105" s="148"/>
      <c r="BV105" s="148"/>
    </row>
    <row r="106" spans="56:74" x14ac:dyDescent="0.2">
      <c r="BD106" s="644"/>
      <c r="BE106" s="644"/>
      <c r="BF106" s="644"/>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74" width="6.5703125" style="2" customWidth="1"/>
    <col min="75" max="16384" width="9.5703125" style="2"/>
  </cols>
  <sheetData>
    <row r="1" spans="1:74" ht="15.75" customHeight="1" x14ac:dyDescent="0.2">
      <c r="A1" s="996" t="s">
        <v>478</v>
      </c>
      <c r="B1" s="1052" t="s">
        <v>748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4"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
      <c r="B5" s="31" t="s">
        <v>1148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918"/>
      <c r="BA5" s="918"/>
      <c r="BB5" s="864"/>
      <c r="BC5" s="864"/>
      <c r="BD5" s="865"/>
      <c r="BE5" s="865"/>
      <c r="BF5" s="865"/>
      <c r="BG5" s="865"/>
      <c r="BH5" s="589"/>
      <c r="BI5" s="589"/>
      <c r="BJ5" s="589"/>
      <c r="BK5" s="589"/>
      <c r="BL5" s="589"/>
      <c r="BM5" s="589"/>
      <c r="BN5" s="589"/>
      <c r="BO5" s="589"/>
      <c r="BP5" s="589"/>
      <c r="BQ5" s="589"/>
      <c r="BR5" s="589"/>
      <c r="BS5" s="589"/>
      <c r="BT5" s="589"/>
      <c r="BU5" s="589"/>
      <c r="BV5" s="589"/>
    </row>
    <row r="6" spans="1:74" ht="11.1" customHeight="1" x14ac:dyDescent="0.2">
      <c r="A6" s="1" t="s">
        <v>1149</v>
      </c>
      <c r="B6" s="578" t="s">
        <v>1150</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904">
        <v>2.1644563648999999</v>
      </c>
      <c r="BA6" s="904">
        <v>2.8495849999999998</v>
      </c>
      <c r="BB6" s="590">
        <v>3.5682960000000001</v>
      </c>
      <c r="BC6" s="590">
        <v>3.2478009999999999</v>
      </c>
      <c r="BD6" s="590">
        <v>3.0954540000000001</v>
      </c>
      <c r="BE6" s="590">
        <v>3.016629</v>
      </c>
      <c r="BF6" s="590">
        <v>2.930933</v>
      </c>
      <c r="BG6" s="590">
        <v>2.7647200000000001</v>
      </c>
      <c r="BH6" s="590">
        <v>2.6097589999999999</v>
      </c>
      <c r="BI6" s="590">
        <v>2.4954170000000002</v>
      </c>
      <c r="BJ6" s="590">
        <v>2.401551</v>
      </c>
      <c r="BK6" s="590">
        <v>2.4444279999999998</v>
      </c>
      <c r="BL6" s="590">
        <v>2.4646880000000002</v>
      </c>
      <c r="BM6" s="590">
        <v>2.539323</v>
      </c>
      <c r="BN6" s="590">
        <v>2.6210360000000001</v>
      </c>
      <c r="BO6" s="590">
        <v>2.6065330000000002</v>
      </c>
      <c r="BP6" s="590">
        <v>2.5740919999999998</v>
      </c>
      <c r="BQ6" s="590">
        <v>2.5204970000000002</v>
      </c>
      <c r="BR6" s="590">
        <v>2.4923660000000001</v>
      </c>
      <c r="BS6" s="590">
        <v>2.3921160000000001</v>
      </c>
      <c r="BT6" s="590">
        <v>2.269555</v>
      </c>
      <c r="BU6" s="590">
        <v>2.1652559999999998</v>
      </c>
      <c r="BV6" s="590">
        <v>2.039793</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919"/>
      <c r="BA7" s="919"/>
      <c r="BB7" s="591"/>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1151</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904"/>
      <c r="BA8" s="904"/>
      <c r="BB8" s="590"/>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1152</v>
      </c>
      <c r="B9" s="581" t="s">
        <v>1153</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20">
        <v>3.03925</v>
      </c>
      <c r="BA9" s="920">
        <v>3.7713999999999999</v>
      </c>
      <c r="BB9" s="594">
        <v>4.4088229999999999</v>
      </c>
      <c r="BC9" s="594">
        <v>4.274896</v>
      </c>
      <c r="BD9" s="594">
        <v>4.1912200000000004</v>
      </c>
      <c r="BE9" s="594">
        <v>4.1639739999999996</v>
      </c>
      <c r="BF9" s="594">
        <v>4.0411339999999996</v>
      </c>
      <c r="BG9" s="594">
        <v>3.9359090000000001</v>
      </c>
      <c r="BH9" s="594">
        <v>3.810467</v>
      </c>
      <c r="BI9" s="594">
        <v>3.6705869999999998</v>
      </c>
      <c r="BJ9" s="594">
        <v>3.5767920000000002</v>
      </c>
      <c r="BK9" s="594">
        <v>3.5318369999999999</v>
      </c>
      <c r="BL9" s="594">
        <v>3.5385840000000002</v>
      </c>
      <c r="BM9" s="594">
        <v>3.6370559999999998</v>
      </c>
      <c r="BN9" s="594">
        <v>3.7345920000000001</v>
      </c>
      <c r="BO9" s="594">
        <v>3.7741709999999999</v>
      </c>
      <c r="BP9" s="594">
        <v>3.7938109999999998</v>
      </c>
      <c r="BQ9" s="594">
        <v>3.7477019999999999</v>
      </c>
      <c r="BR9" s="594">
        <v>3.696971</v>
      </c>
      <c r="BS9" s="594">
        <v>3.6000869999999998</v>
      </c>
      <c r="BT9" s="594">
        <v>3.4949110000000001</v>
      </c>
      <c r="BU9" s="594">
        <v>3.3743319999999999</v>
      </c>
      <c r="BV9" s="594">
        <v>3.2507679999999999</v>
      </c>
    </row>
    <row r="10" spans="1:74" s="275" customFormat="1" ht="11.1" customHeight="1" x14ac:dyDescent="0.2">
      <c r="A10" s="580" t="s">
        <v>1154</v>
      </c>
      <c r="B10" s="581" t="s">
        <v>1155</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20">
        <v>2.9075000000000002</v>
      </c>
      <c r="BA10" s="920">
        <v>3.6375999999999999</v>
      </c>
      <c r="BB10" s="594">
        <v>4.2732970000000003</v>
      </c>
      <c r="BC10" s="594">
        <v>4.1404290000000001</v>
      </c>
      <c r="BD10" s="594">
        <v>4.0576949999999998</v>
      </c>
      <c r="BE10" s="594">
        <v>4.0284490000000002</v>
      </c>
      <c r="BF10" s="594">
        <v>3.9044590000000001</v>
      </c>
      <c r="BG10" s="594">
        <v>3.7974929999999998</v>
      </c>
      <c r="BH10" s="594">
        <v>3.669651</v>
      </c>
      <c r="BI10" s="594">
        <v>3.5286080000000002</v>
      </c>
      <c r="BJ10" s="594">
        <v>3.4341590000000002</v>
      </c>
      <c r="BK10" s="594">
        <v>3.3900229999999998</v>
      </c>
      <c r="BL10" s="594">
        <v>3.3987660000000002</v>
      </c>
      <c r="BM10" s="594">
        <v>3.4985710000000001</v>
      </c>
      <c r="BN10" s="594">
        <v>3.5946479999999998</v>
      </c>
      <c r="BO10" s="594">
        <v>3.6354929999999999</v>
      </c>
      <c r="BP10" s="594">
        <v>3.6562489999999999</v>
      </c>
      <c r="BQ10" s="594">
        <v>3.608317</v>
      </c>
      <c r="BR10" s="594">
        <v>3.5565869999999999</v>
      </c>
      <c r="BS10" s="594">
        <v>3.4581110000000002</v>
      </c>
      <c r="BT10" s="594">
        <v>3.3506740000000002</v>
      </c>
      <c r="BU10" s="594">
        <v>3.2290640000000002</v>
      </c>
      <c r="BV10" s="594">
        <v>3.1049859999999998</v>
      </c>
    </row>
    <row r="11" spans="1:74" ht="11.1" customHeight="1" x14ac:dyDescent="0.2">
      <c r="A11" s="1" t="s">
        <v>1156</v>
      </c>
      <c r="B11" s="545" t="s">
        <v>1157</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904">
        <v>2.82775</v>
      </c>
      <c r="BA11" s="904">
        <v>3.4842</v>
      </c>
      <c r="BB11" s="590">
        <v>4.1063000000000001</v>
      </c>
      <c r="BC11" s="590">
        <v>3.9319700000000002</v>
      </c>
      <c r="BD11" s="590">
        <v>3.8143220000000002</v>
      </c>
      <c r="BE11" s="590">
        <v>3.783655</v>
      </c>
      <c r="BF11" s="590">
        <v>3.6496919999999999</v>
      </c>
      <c r="BG11" s="590">
        <v>3.5575540000000001</v>
      </c>
      <c r="BH11" s="590">
        <v>3.4582980000000001</v>
      </c>
      <c r="BI11" s="590">
        <v>3.3789180000000001</v>
      </c>
      <c r="BJ11" s="590">
        <v>3.3692769999999999</v>
      </c>
      <c r="BK11" s="590">
        <v>3.3495210000000002</v>
      </c>
      <c r="BL11" s="590">
        <v>3.311464</v>
      </c>
      <c r="BM11" s="590">
        <v>3.371953</v>
      </c>
      <c r="BN11" s="590">
        <v>3.4316520000000001</v>
      </c>
      <c r="BO11" s="590">
        <v>3.4845760000000001</v>
      </c>
      <c r="BP11" s="590">
        <v>3.4864090000000001</v>
      </c>
      <c r="BQ11" s="590">
        <v>3.4432330000000002</v>
      </c>
      <c r="BR11" s="590">
        <v>3.3846590000000001</v>
      </c>
      <c r="BS11" s="590">
        <v>3.2864</v>
      </c>
      <c r="BT11" s="590">
        <v>3.181263</v>
      </c>
      <c r="BU11" s="590">
        <v>3.1257630000000001</v>
      </c>
      <c r="BV11" s="590">
        <v>3.0350700000000002</v>
      </c>
    </row>
    <row r="12" spans="1:74" ht="11.1" customHeight="1" x14ac:dyDescent="0.2">
      <c r="A12" s="1" t="s">
        <v>1158</v>
      </c>
      <c r="B12" s="545" t="s">
        <v>1159</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904">
        <v>2.6739999999999999</v>
      </c>
      <c r="BA12" s="904">
        <v>3.3712</v>
      </c>
      <c r="BB12" s="590">
        <v>4.0192050000000004</v>
      </c>
      <c r="BC12" s="590">
        <v>3.8752650000000002</v>
      </c>
      <c r="BD12" s="590">
        <v>3.8218239999999999</v>
      </c>
      <c r="BE12" s="590">
        <v>3.815741</v>
      </c>
      <c r="BF12" s="590">
        <v>3.7118850000000001</v>
      </c>
      <c r="BG12" s="590">
        <v>3.5629050000000002</v>
      </c>
      <c r="BH12" s="590">
        <v>3.4073920000000002</v>
      </c>
      <c r="BI12" s="590">
        <v>3.2776149999999999</v>
      </c>
      <c r="BJ12" s="590">
        <v>3.1356269999999999</v>
      </c>
      <c r="BK12" s="590">
        <v>3.1403819999999998</v>
      </c>
      <c r="BL12" s="590">
        <v>3.198607</v>
      </c>
      <c r="BM12" s="590">
        <v>3.3281849999999999</v>
      </c>
      <c r="BN12" s="590">
        <v>3.4116140000000001</v>
      </c>
      <c r="BO12" s="590">
        <v>3.4082699999999999</v>
      </c>
      <c r="BP12" s="590">
        <v>3.4766900000000001</v>
      </c>
      <c r="BQ12" s="590">
        <v>3.4068420000000001</v>
      </c>
      <c r="BR12" s="590">
        <v>3.3489</v>
      </c>
      <c r="BS12" s="590">
        <v>3.252478</v>
      </c>
      <c r="BT12" s="590">
        <v>3.105988</v>
      </c>
      <c r="BU12" s="590">
        <v>2.9843829999999998</v>
      </c>
      <c r="BV12" s="590">
        <v>2.8189679999999999</v>
      </c>
    </row>
    <row r="13" spans="1:74" ht="11.1" customHeight="1" x14ac:dyDescent="0.2">
      <c r="A13" s="1" t="s">
        <v>1160</v>
      </c>
      <c r="B13" s="545" t="s">
        <v>1161</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904">
        <v>2.4834999999999998</v>
      </c>
      <c r="BA13" s="904">
        <v>3.2717999999999998</v>
      </c>
      <c r="BB13" s="590">
        <v>3.902396</v>
      </c>
      <c r="BC13" s="590">
        <v>3.6679650000000001</v>
      </c>
      <c r="BD13" s="590">
        <v>3.534529</v>
      </c>
      <c r="BE13" s="590">
        <v>3.4535779999999998</v>
      </c>
      <c r="BF13" s="590">
        <v>3.352109</v>
      </c>
      <c r="BG13" s="590">
        <v>3.2044359999999998</v>
      </c>
      <c r="BH13" s="590">
        <v>3.117143</v>
      </c>
      <c r="BI13" s="590">
        <v>3.0064009999999999</v>
      </c>
      <c r="BJ13" s="590">
        <v>2.8869319999999998</v>
      </c>
      <c r="BK13" s="590">
        <v>2.8924080000000001</v>
      </c>
      <c r="BL13" s="590">
        <v>2.940261</v>
      </c>
      <c r="BM13" s="590">
        <v>2.993071</v>
      </c>
      <c r="BN13" s="590">
        <v>3.1305990000000001</v>
      </c>
      <c r="BO13" s="590">
        <v>3.1320139999999999</v>
      </c>
      <c r="BP13" s="590">
        <v>3.1015419999999998</v>
      </c>
      <c r="BQ13" s="590">
        <v>3.0357560000000001</v>
      </c>
      <c r="BR13" s="590">
        <v>2.9964409999999999</v>
      </c>
      <c r="BS13" s="590">
        <v>2.8788809999999998</v>
      </c>
      <c r="BT13" s="590">
        <v>2.7538360000000002</v>
      </c>
      <c r="BU13" s="590">
        <v>2.6514639999999998</v>
      </c>
      <c r="BV13" s="590">
        <v>2.5421840000000002</v>
      </c>
    </row>
    <row r="14" spans="1:74" ht="11.1" customHeight="1" x14ac:dyDescent="0.2">
      <c r="A14" s="1" t="s">
        <v>1162</v>
      </c>
      <c r="B14" s="545" t="s">
        <v>1163</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904">
        <v>2.6592500000000001</v>
      </c>
      <c r="BA14" s="904">
        <v>3.484</v>
      </c>
      <c r="BB14" s="590">
        <v>4.012302</v>
      </c>
      <c r="BC14" s="590">
        <v>4.0319919999999998</v>
      </c>
      <c r="BD14" s="590">
        <v>4.0245740000000003</v>
      </c>
      <c r="BE14" s="590">
        <v>4.0406319999999996</v>
      </c>
      <c r="BF14" s="590">
        <v>3.9471240000000001</v>
      </c>
      <c r="BG14" s="590">
        <v>3.7922449999999999</v>
      </c>
      <c r="BH14" s="590">
        <v>3.643573</v>
      </c>
      <c r="BI14" s="590">
        <v>3.479114</v>
      </c>
      <c r="BJ14" s="590">
        <v>3.324722</v>
      </c>
      <c r="BK14" s="590">
        <v>3.2234669999999999</v>
      </c>
      <c r="BL14" s="590">
        <v>3.1849449999999999</v>
      </c>
      <c r="BM14" s="590">
        <v>3.334711</v>
      </c>
      <c r="BN14" s="590">
        <v>3.4772409999999998</v>
      </c>
      <c r="BO14" s="590">
        <v>3.5407929999999999</v>
      </c>
      <c r="BP14" s="590">
        <v>3.5806870000000002</v>
      </c>
      <c r="BQ14" s="590">
        <v>3.5562529999999999</v>
      </c>
      <c r="BR14" s="590">
        <v>3.5354239999999999</v>
      </c>
      <c r="BS14" s="590">
        <v>3.4534609999999999</v>
      </c>
      <c r="BT14" s="590">
        <v>3.3412299999999999</v>
      </c>
      <c r="BU14" s="590">
        <v>3.1934969999999998</v>
      </c>
      <c r="BV14" s="590">
        <v>3.0321220000000002</v>
      </c>
    </row>
    <row r="15" spans="1:74" ht="11.1" customHeight="1" x14ac:dyDescent="0.2">
      <c r="A15" s="1" t="s">
        <v>1164</v>
      </c>
      <c r="B15" s="545" t="s">
        <v>1165</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904">
        <v>3.9802499999999998</v>
      </c>
      <c r="BA15" s="904">
        <v>4.8865999999999996</v>
      </c>
      <c r="BB15" s="590">
        <v>5.4284819999999998</v>
      </c>
      <c r="BC15" s="590">
        <v>5.469805</v>
      </c>
      <c r="BD15" s="590">
        <v>5.4376569999999997</v>
      </c>
      <c r="BE15" s="590">
        <v>5.4136030000000002</v>
      </c>
      <c r="BF15" s="590">
        <v>5.2832119999999998</v>
      </c>
      <c r="BG15" s="590">
        <v>5.2196619999999996</v>
      </c>
      <c r="BH15" s="590">
        <v>5.0685510000000003</v>
      </c>
      <c r="BI15" s="590">
        <v>4.7822430000000002</v>
      </c>
      <c r="BJ15" s="590">
        <v>4.6162989999999997</v>
      </c>
      <c r="BK15" s="590">
        <v>4.3938879999999996</v>
      </c>
      <c r="BL15" s="590">
        <v>4.383229</v>
      </c>
      <c r="BM15" s="590">
        <v>4.5334510000000003</v>
      </c>
      <c r="BN15" s="590">
        <v>4.6863809999999999</v>
      </c>
      <c r="BO15" s="590">
        <v>4.810397</v>
      </c>
      <c r="BP15" s="590">
        <v>4.8288440000000001</v>
      </c>
      <c r="BQ15" s="590">
        <v>4.8236230000000004</v>
      </c>
      <c r="BR15" s="590">
        <v>4.8125640000000001</v>
      </c>
      <c r="BS15" s="590">
        <v>4.6829929999999997</v>
      </c>
      <c r="BT15" s="590">
        <v>4.6719299999999997</v>
      </c>
      <c r="BU15" s="590">
        <v>4.4297230000000001</v>
      </c>
      <c r="BV15" s="590">
        <v>4.2839809999999998</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21"/>
      <c r="BA16" s="921"/>
      <c r="BB16" s="592"/>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1166</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22"/>
      <c r="BA17" s="922"/>
      <c r="BB17" s="593"/>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231</v>
      </c>
      <c r="B18" s="582" t="s">
        <v>1167</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261.03430400000002</v>
      </c>
      <c r="AZ18" s="916">
        <v>252.08628571</v>
      </c>
      <c r="BA18" s="916">
        <v>239.00132065</v>
      </c>
      <c r="BB18" s="437">
        <v>233.8493</v>
      </c>
      <c r="BC18" s="437">
        <v>230.9751</v>
      </c>
      <c r="BD18" s="437">
        <v>229.65440000000001</v>
      </c>
      <c r="BE18" s="437">
        <v>225.96080000000001</v>
      </c>
      <c r="BF18" s="437">
        <v>220.3895</v>
      </c>
      <c r="BG18" s="437">
        <v>219.00649999999999</v>
      </c>
      <c r="BH18" s="437">
        <v>213.9222</v>
      </c>
      <c r="BI18" s="437">
        <v>221.40639999999999</v>
      </c>
      <c r="BJ18" s="437">
        <v>233.49090000000001</v>
      </c>
      <c r="BK18" s="437">
        <v>248.56780000000001</v>
      </c>
      <c r="BL18" s="437">
        <v>242.8578</v>
      </c>
      <c r="BM18" s="437">
        <v>233.83189999999999</v>
      </c>
      <c r="BN18" s="437">
        <v>230.17019999999999</v>
      </c>
      <c r="BO18" s="437">
        <v>226.86189999999999</v>
      </c>
      <c r="BP18" s="437">
        <v>226.66720000000001</v>
      </c>
      <c r="BQ18" s="437">
        <v>224.59970000000001</v>
      </c>
      <c r="BR18" s="437">
        <v>219.3683</v>
      </c>
      <c r="BS18" s="437">
        <v>219.1515</v>
      </c>
      <c r="BT18" s="437">
        <v>213.38849999999999</v>
      </c>
      <c r="BU18" s="437">
        <v>219.69579999999999</v>
      </c>
      <c r="BV18" s="437">
        <v>231.7346</v>
      </c>
    </row>
    <row r="19" spans="1:74" ht="11.1" customHeight="1" x14ac:dyDescent="0.2">
      <c r="A19" s="1" t="s">
        <v>226</v>
      </c>
      <c r="B19" s="545" t="s">
        <v>1157</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68.046000000000006</v>
      </c>
      <c r="AZ19" s="894">
        <v>66.768571429000005</v>
      </c>
      <c r="BA19" s="894">
        <v>58.361105371000001</v>
      </c>
      <c r="BB19" s="354">
        <v>56.574979999999996</v>
      </c>
      <c r="BC19" s="354">
        <v>58.707819999999998</v>
      </c>
      <c r="BD19" s="354">
        <v>60.173699999999997</v>
      </c>
      <c r="BE19" s="354">
        <v>57.857289999999999</v>
      </c>
      <c r="BF19" s="354">
        <v>57.37518</v>
      </c>
      <c r="BG19" s="354">
        <v>57.519579999999998</v>
      </c>
      <c r="BH19" s="354">
        <v>55.087769999999999</v>
      </c>
      <c r="BI19" s="354">
        <v>54.813290000000002</v>
      </c>
      <c r="BJ19" s="354">
        <v>59.071469999999998</v>
      </c>
      <c r="BK19" s="354">
        <v>64.034279999999995</v>
      </c>
      <c r="BL19" s="354">
        <v>64.578400000000002</v>
      </c>
      <c r="BM19" s="354">
        <v>59.725439999999999</v>
      </c>
      <c r="BN19" s="354">
        <v>58.111600000000003</v>
      </c>
      <c r="BO19" s="354">
        <v>58.34525</v>
      </c>
      <c r="BP19" s="354">
        <v>59.846919999999997</v>
      </c>
      <c r="BQ19" s="354">
        <v>58.05059</v>
      </c>
      <c r="BR19" s="354">
        <v>57.424500000000002</v>
      </c>
      <c r="BS19" s="354">
        <v>57.751089999999998</v>
      </c>
      <c r="BT19" s="354">
        <v>55.156010000000002</v>
      </c>
      <c r="BU19" s="354">
        <v>53.906640000000003</v>
      </c>
      <c r="BV19" s="354">
        <v>58.695180000000001</v>
      </c>
    </row>
    <row r="20" spans="1:74" ht="11.1" customHeight="1" x14ac:dyDescent="0.2">
      <c r="A20" s="1" t="s">
        <v>227</v>
      </c>
      <c r="B20" s="545" t="s">
        <v>1159</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59.121698000000002</v>
      </c>
      <c r="AZ20" s="894">
        <v>60.785285713999997</v>
      </c>
      <c r="BA20" s="894">
        <v>57.992190686000001</v>
      </c>
      <c r="BB20" s="354">
        <v>53.485619999999997</v>
      </c>
      <c r="BC20" s="354">
        <v>49.451320000000003</v>
      </c>
      <c r="BD20" s="354">
        <v>49.042459999999998</v>
      </c>
      <c r="BE20" s="354">
        <v>48.285989999999998</v>
      </c>
      <c r="BF20" s="354">
        <v>46.161920000000002</v>
      </c>
      <c r="BG20" s="354">
        <v>45.647260000000003</v>
      </c>
      <c r="BH20" s="354">
        <v>44.744390000000003</v>
      </c>
      <c r="BI20" s="354">
        <v>47.912010000000002</v>
      </c>
      <c r="BJ20" s="354">
        <v>51.994480000000003</v>
      </c>
      <c r="BK20" s="354">
        <v>56.448900000000002</v>
      </c>
      <c r="BL20" s="354">
        <v>55.648980000000002</v>
      </c>
      <c r="BM20" s="354">
        <v>52.977989999999998</v>
      </c>
      <c r="BN20" s="354">
        <v>50.143320000000003</v>
      </c>
      <c r="BO20" s="354">
        <v>46.618079999999999</v>
      </c>
      <c r="BP20" s="354">
        <v>46.670490000000001</v>
      </c>
      <c r="BQ20" s="354">
        <v>46.251559999999998</v>
      </c>
      <c r="BR20" s="354">
        <v>44.514600000000002</v>
      </c>
      <c r="BS20" s="354">
        <v>45.078040000000001</v>
      </c>
      <c r="BT20" s="354">
        <v>43.753830000000001</v>
      </c>
      <c r="BU20" s="354">
        <v>47.25723</v>
      </c>
      <c r="BV20" s="354">
        <v>51.706699999999998</v>
      </c>
    </row>
    <row r="21" spans="1:74" ht="11.1" customHeight="1" x14ac:dyDescent="0.2">
      <c r="A21" s="1" t="s">
        <v>228</v>
      </c>
      <c r="B21" s="545" t="s">
        <v>1161</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94.302999999999997</v>
      </c>
      <c r="AZ21" s="894">
        <v>86.618714285999999</v>
      </c>
      <c r="BA21" s="894">
        <v>86.386689391000004</v>
      </c>
      <c r="BB21" s="354">
        <v>88.620930000000001</v>
      </c>
      <c r="BC21" s="354">
        <v>87.939149999999998</v>
      </c>
      <c r="BD21" s="354">
        <v>85.695099999999996</v>
      </c>
      <c r="BE21" s="354">
        <v>85.058549999999997</v>
      </c>
      <c r="BF21" s="354">
        <v>83.029129999999995</v>
      </c>
      <c r="BG21" s="354">
        <v>81.990030000000004</v>
      </c>
      <c r="BH21" s="354">
        <v>81.497</v>
      </c>
      <c r="BI21" s="354">
        <v>84.176000000000002</v>
      </c>
      <c r="BJ21" s="354">
        <v>86.731989999999996</v>
      </c>
      <c r="BK21" s="354">
        <v>89.854259999999996</v>
      </c>
      <c r="BL21" s="354">
        <v>85.814899999999994</v>
      </c>
      <c r="BM21" s="354">
        <v>85.792810000000003</v>
      </c>
      <c r="BN21" s="354">
        <v>87.731899999999996</v>
      </c>
      <c r="BO21" s="354">
        <v>87.924970000000002</v>
      </c>
      <c r="BP21" s="354">
        <v>86.212940000000003</v>
      </c>
      <c r="BQ21" s="354">
        <v>86.119330000000005</v>
      </c>
      <c r="BR21" s="354">
        <v>84.046340000000001</v>
      </c>
      <c r="BS21" s="354">
        <v>83.002510000000001</v>
      </c>
      <c r="BT21" s="354">
        <v>81.979249999999993</v>
      </c>
      <c r="BU21" s="354">
        <v>84.310950000000005</v>
      </c>
      <c r="BV21" s="354">
        <v>86.355009999999993</v>
      </c>
    </row>
    <row r="22" spans="1:74" ht="11.1" customHeight="1" x14ac:dyDescent="0.2">
      <c r="A22" s="1" t="s">
        <v>229</v>
      </c>
      <c r="B22" s="545" t="s">
        <v>1163</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8.4790539999999996</v>
      </c>
      <c r="AZ22" s="894">
        <v>9.3569999999999993</v>
      </c>
      <c r="BA22" s="894">
        <v>8.9675246647000009</v>
      </c>
      <c r="BB22" s="354">
        <v>8.5097149999999999</v>
      </c>
      <c r="BC22" s="354">
        <v>8.0871720000000007</v>
      </c>
      <c r="BD22" s="354">
        <v>7.7143870000000003</v>
      </c>
      <c r="BE22" s="354">
        <v>7.3721360000000002</v>
      </c>
      <c r="BF22" s="354">
        <v>7.1847560000000001</v>
      </c>
      <c r="BG22" s="354">
        <v>6.9940239999999996</v>
      </c>
      <c r="BH22" s="354">
        <v>6.8057559999999997</v>
      </c>
      <c r="BI22" s="354">
        <v>7.2842760000000002</v>
      </c>
      <c r="BJ22" s="354">
        <v>7.6132229999999996</v>
      </c>
      <c r="BK22" s="354">
        <v>7.9816659999999997</v>
      </c>
      <c r="BL22" s="354">
        <v>8.1305080000000007</v>
      </c>
      <c r="BM22" s="354">
        <v>8.0270229999999998</v>
      </c>
      <c r="BN22" s="354">
        <v>7.8336579999999998</v>
      </c>
      <c r="BO22" s="354">
        <v>7.6152730000000002</v>
      </c>
      <c r="BP22" s="354">
        <v>7.4972000000000003</v>
      </c>
      <c r="BQ22" s="354">
        <v>7.3445729999999996</v>
      </c>
      <c r="BR22" s="354">
        <v>7.1869839999999998</v>
      </c>
      <c r="BS22" s="354">
        <v>7.0819720000000004</v>
      </c>
      <c r="BT22" s="354">
        <v>6.8972259999999999</v>
      </c>
      <c r="BU22" s="354">
        <v>7.3614490000000004</v>
      </c>
      <c r="BV22" s="354">
        <v>7.6619029999999997</v>
      </c>
    </row>
    <row r="23" spans="1:74" ht="11.1" customHeight="1" x14ac:dyDescent="0.2">
      <c r="A23" s="1" t="s">
        <v>230</v>
      </c>
      <c r="B23" s="583" t="s">
        <v>1165</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31.084551999999999</v>
      </c>
      <c r="AZ23" s="923">
        <v>28.556714285999998</v>
      </c>
      <c r="BA23" s="923">
        <v>27.293810533999999</v>
      </c>
      <c r="BB23" s="507">
        <v>26.658069999999999</v>
      </c>
      <c r="BC23" s="507">
        <v>26.7896</v>
      </c>
      <c r="BD23" s="507">
        <v>27.028739999999999</v>
      </c>
      <c r="BE23" s="507">
        <v>27.386800000000001</v>
      </c>
      <c r="BF23" s="507">
        <v>26.638539999999999</v>
      </c>
      <c r="BG23" s="507">
        <v>26.85557</v>
      </c>
      <c r="BH23" s="507">
        <v>25.787269999999999</v>
      </c>
      <c r="BI23" s="507">
        <v>27.220829999999999</v>
      </c>
      <c r="BJ23" s="507">
        <v>28.079689999999999</v>
      </c>
      <c r="BK23" s="507">
        <v>30.24869</v>
      </c>
      <c r="BL23" s="507">
        <v>28.685030000000001</v>
      </c>
      <c r="BM23" s="507">
        <v>27.308630000000001</v>
      </c>
      <c r="BN23" s="507">
        <v>26.349689999999999</v>
      </c>
      <c r="BO23" s="507">
        <v>26.358319999999999</v>
      </c>
      <c r="BP23" s="507">
        <v>26.439689999999999</v>
      </c>
      <c r="BQ23" s="507">
        <v>26.833690000000001</v>
      </c>
      <c r="BR23" s="507">
        <v>26.195889999999999</v>
      </c>
      <c r="BS23" s="507">
        <v>26.237909999999999</v>
      </c>
      <c r="BT23" s="507">
        <v>25.602150000000002</v>
      </c>
      <c r="BU23" s="507">
        <v>26.859500000000001</v>
      </c>
      <c r="BV23" s="507">
        <v>27.315829999999998</v>
      </c>
    </row>
    <row r="24" spans="1:74" s="113" customFormat="1" ht="12" customHeight="1" x14ac:dyDescent="0.2">
      <c r="A24" s="1"/>
      <c r="B24" s="1038" t="s">
        <v>1216</v>
      </c>
      <c r="C24" s="1047"/>
      <c r="D24" s="1047"/>
      <c r="E24" s="1047"/>
      <c r="F24" s="1047"/>
      <c r="G24" s="1047"/>
      <c r="H24" s="1047"/>
      <c r="I24" s="1047"/>
      <c r="J24" s="1047"/>
      <c r="K24" s="1047"/>
      <c r="L24" s="1047"/>
      <c r="M24" s="1047"/>
      <c r="N24" s="1047"/>
      <c r="O24" s="1047"/>
      <c r="P24" s="1047"/>
      <c r="Q24" s="1043"/>
      <c r="AY24" s="648"/>
      <c r="AZ24" s="648"/>
      <c r="BA24" s="648"/>
      <c r="BB24" s="648"/>
      <c r="BC24" s="648"/>
      <c r="BD24" s="648"/>
      <c r="BE24" s="648"/>
      <c r="BF24" s="648"/>
      <c r="BG24" s="648"/>
      <c r="BH24" s="648"/>
      <c r="BI24" s="648"/>
      <c r="BJ24" s="215"/>
    </row>
    <row r="25" spans="1:74" s="336" customFormat="1" ht="12" customHeight="1" x14ac:dyDescent="0.2">
      <c r="A25" s="335"/>
      <c r="B25" s="1038" t="s">
        <v>1217</v>
      </c>
      <c r="C25" s="1047"/>
      <c r="D25" s="1047"/>
      <c r="E25" s="1047"/>
      <c r="F25" s="1047"/>
      <c r="G25" s="1047"/>
      <c r="H25" s="1047"/>
      <c r="I25" s="1047"/>
      <c r="J25" s="1047"/>
      <c r="K25" s="1047"/>
      <c r="L25" s="1047"/>
      <c r="M25" s="1047"/>
      <c r="N25" s="1047"/>
      <c r="O25" s="1047"/>
      <c r="P25" s="1047"/>
      <c r="Q25" s="1043"/>
      <c r="AY25" s="339"/>
      <c r="AZ25" s="339"/>
      <c r="BA25" s="339"/>
      <c r="BB25" s="339"/>
      <c r="BC25" s="339"/>
      <c r="BD25" s="339"/>
      <c r="BE25" s="339"/>
      <c r="BF25" s="339"/>
      <c r="BG25" s="339"/>
      <c r="BH25" s="339"/>
      <c r="BI25" s="339"/>
    </row>
    <row r="26" spans="1:74" s="167" customFormat="1" ht="12" customHeight="1" x14ac:dyDescent="0.2">
      <c r="A26" s="166"/>
      <c r="B26" s="773" t="s">
        <v>809</v>
      </c>
      <c r="C26" s="773"/>
      <c r="D26" s="773"/>
      <c r="E26" s="773"/>
      <c r="F26" s="773"/>
      <c r="G26" s="773"/>
      <c r="H26" s="773"/>
      <c r="I26" s="773"/>
      <c r="J26" s="773"/>
      <c r="K26" s="773"/>
      <c r="L26" s="773"/>
      <c r="M26" s="773"/>
      <c r="N26" s="773"/>
      <c r="O26" s="773"/>
      <c r="P26" s="773"/>
      <c r="Q26" s="773"/>
      <c r="AY26" s="649"/>
      <c r="AZ26" s="649"/>
      <c r="BA26" s="649"/>
      <c r="BB26" s="649"/>
      <c r="BC26" s="649"/>
      <c r="BD26" s="649"/>
      <c r="BE26" s="649"/>
      <c r="BF26" s="649"/>
      <c r="BG26" s="649"/>
      <c r="BH26" s="649"/>
      <c r="BI26" s="649"/>
      <c r="BJ26" s="216"/>
    </row>
    <row r="27" spans="1:74" s="167" customFormat="1" ht="12" customHeight="1" x14ac:dyDescent="0.2">
      <c r="A27" s="166"/>
      <c r="B27" s="994" t="str">
        <f>Dates!$G$2</f>
        <v>EIA completed modeling and analysis for this report on Monday, April 6, 2026.</v>
      </c>
      <c r="C27" s="995"/>
      <c r="D27" s="995"/>
      <c r="E27" s="995"/>
      <c r="F27" s="995"/>
      <c r="G27" s="995"/>
      <c r="H27" s="995"/>
      <c r="I27" s="995"/>
      <c r="J27" s="995"/>
      <c r="K27" s="995"/>
      <c r="L27" s="995"/>
      <c r="M27" s="995"/>
      <c r="N27" s="995"/>
      <c r="O27" s="995"/>
      <c r="P27" s="995"/>
      <c r="Q27" s="995"/>
      <c r="AY27" s="649"/>
      <c r="AZ27" s="649"/>
      <c r="BA27" s="649"/>
      <c r="BB27" s="649"/>
      <c r="BC27" s="649"/>
      <c r="BD27" s="649"/>
      <c r="BE27" s="649"/>
      <c r="BF27" s="649"/>
      <c r="BG27" s="649"/>
      <c r="BH27" s="649"/>
      <c r="BI27" s="649"/>
      <c r="BJ27" s="216"/>
    </row>
    <row r="28" spans="1:74" s="113" customFormat="1" ht="12" customHeight="1" x14ac:dyDescent="0.2">
      <c r="A28" s="1"/>
      <c r="B28" s="993" t="s">
        <v>482</v>
      </c>
      <c r="C28" s="995"/>
      <c r="D28" s="995"/>
      <c r="E28" s="995"/>
      <c r="F28" s="995"/>
      <c r="G28" s="995"/>
      <c r="H28" s="995"/>
      <c r="I28" s="995"/>
      <c r="J28" s="995"/>
      <c r="K28" s="995"/>
      <c r="L28" s="995"/>
      <c r="M28" s="995"/>
      <c r="N28" s="995"/>
      <c r="O28" s="995"/>
      <c r="P28" s="995"/>
      <c r="Q28" s="995"/>
      <c r="AY28" s="648"/>
      <c r="AZ28" s="648"/>
      <c r="BA28" s="648"/>
      <c r="BB28" s="648"/>
      <c r="BC28" s="648"/>
      <c r="BD28" s="648"/>
      <c r="BE28" s="648"/>
      <c r="BF28" s="648"/>
      <c r="BG28" s="648"/>
      <c r="BH28" s="648"/>
      <c r="BI28" s="648"/>
      <c r="BJ28" s="215"/>
    </row>
    <row r="29" spans="1:74" s="167" customFormat="1" ht="12" customHeight="1" x14ac:dyDescent="0.2">
      <c r="A29" s="166"/>
      <c r="B29" s="985" t="s">
        <v>1405</v>
      </c>
      <c r="C29" s="986"/>
      <c r="D29" s="986"/>
      <c r="E29" s="986"/>
      <c r="F29" s="986"/>
      <c r="G29" s="986"/>
      <c r="H29" s="986"/>
      <c r="I29" s="986"/>
      <c r="J29" s="986"/>
      <c r="K29" s="986"/>
      <c r="L29" s="986"/>
      <c r="M29" s="986"/>
      <c r="N29" s="986"/>
      <c r="O29" s="986"/>
      <c r="P29" s="986"/>
      <c r="Q29" s="986"/>
      <c r="AY29" s="649"/>
      <c r="AZ29" s="649"/>
      <c r="BA29" s="649"/>
      <c r="BB29" s="649"/>
      <c r="BC29" s="649"/>
      <c r="BD29" s="649"/>
      <c r="BE29" s="649"/>
      <c r="BF29" s="649"/>
      <c r="BG29" s="649"/>
      <c r="BH29" s="649"/>
      <c r="BI29" s="649"/>
      <c r="BJ29" s="216"/>
    </row>
    <row r="30" spans="1:74" s="167" customFormat="1" ht="12" customHeight="1" x14ac:dyDescent="0.2">
      <c r="A30" s="166"/>
      <c r="B30" s="980" t="s">
        <v>490</v>
      </c>
      <c r="C30" s="982"/>
      <c r="D30" s="982"/>
      <c r="E30" s="982"/>
      <c r="F30" s="982"/>
      <c r="G30" s="982"/>
      <c r="H30" s="982"/>
      <c r="I30" s="982"/>
      <c r="J30" s="982"/>
      <c r="K30" s="982"/>
      <c r="L30" s="982"/>
      <c r="M30" s="982"/>
      <c r="N30" s="982"/>
      <c r="O30" s="982"/>
      <c r="P30" s="982"/>
      <c r="Q30" s="1043"/>
      <c r="AY30" s="649"/>
      <c r="AZ30" s="649"/>
      <c r="BA30" s="649"/>
      <c r="BB30" s="649"/>
      <c r="BC30" s="649"/>
      <c r="BD30" s="649"/>
      <c r="BE30" s="649"/>
      <c r="BF30" s="649"/>
      <c r="BG30" s="649"/>
      <c r="BH30" s="649"/>
      <c r="BI30" s="649"/>
      <c r="BJ30" s="216"/>
    </row>
    <row r="31" spans="1:74" s="167" customFormat="1" ht="12" customHeight="1" x14ac:dyDescent="0.2">
      <c r="A31" s="166"/>
      <c r="B31" s="987" t="s">
        <v>66</v>
      </c>
      <c r="C31" s="995"/>
      <c r="D31" s="995"/>
      <c r="E31" s="995"/>
      <c r="F31" s="995"/>
      <c r="G31" s="995"/>
      <c r="H31" s="995"/>
      <c r="I31" s="995"/>
      <c r="J31" s="995"/>
      <c r="K31" s="995"/>
      <c r="L31" s="995"/>
      <c r="M31" s="995"/>
      <c r="N31" s="995"/>
      <c r="O31" s="995"/>
      <c r="P31" s="995"/>
      <c r="Q31" s="995"/>
      <c r="AY31" s="649"/>
      <c r="AZ31" s="649"/>
      <c r="BA31" s="649"/>
      <c r="BB31" s="649"/>
      <c r="BC31" s="649"/>
      <c r="BD31" s="649"/>
      <c r="BE31" s="649"/>
      <c r="BF31" s="649"/>
      <c r="BG31" s="649"/>
      <c r="BH31" s="649"/>
      <c r="BI31" s="649"/>
      <c r="BJ31" s="216"/>
    </row>
    <row r="32" spans="1:74" s="167" customFormat="1" ht="12" customHeight="1" x14ac:dyDescent="0.2">
      <c r="A32" s="166"/>
      <c r="B32" s="980" t="s">
        <v>797</v>
      </c>
      <c r="C32" s="1043"/>
      <c r="D32" s="1043"/>
      <c r="E32" s="1043"/>
      <c r="F32" s="1043"/>
      <c r="G32" s="1043"/>
      <c r="H32" s="1043"/>
      <c r="I32" s="1043"/>
      <c r="J32" s="1043"/>
      <c r="K32" s="1043"/>
      <c r="L32" s="1043"/>
      <c r="M32" s="1043"/>
      <c r="N32" s="1043"/>
      <c r="O32" s="1043"/>
      <c r="P32" s="1043"/>
      <c r="Q32" s="1043"/>
      <c r="AY32" s="649"/>
      <c r="AZ32" s="649"/>
      <c r="BA32" s="649"/>
      <c r="BB32" s="649"/>
      <c r="BC32" s="649"/>
      <c r="BD32" s="649"/>
      <c r="BE32" s="649"/>
      <c r="BF32" s="649"/>
      <c r="BG32" s="649"/>
      <c r="BH32" s="649"/>
      <c r="BI32" s="649"/>
      <c r="BJ32" s="216"/>
    </row>
    <row r="33" spans="1:74" s="167" customFormat="1" ht="12" customHeight="1" x14ac:dyDescent="0.2">
      <c r="A33" s="166"/>
      <c r="B33" s="1053" t="s">
        <v>1552</v>
      </c>
      <c r="C33" s="1043"/>
      <c r="D33" s="1043"/>
      <c r="E33" s="1043"/>
      <c r="F33" s="1043"/>
      <c r="G33" s="1043"/>
      <c r="H33" s="1043"/>
      <c r="I33" s="1043"/>
      <c r="J33" s="1043"/>
      <c r="K33" s="1043"/>
      <c r="L33" s="1043"/>
      <c r="M33" s="1043"/>
      <c r="N33" s="1043"/>
      <c r="O33" s="1043"/>
      <c r="P33" s="1043"/>
      <c r="Q33" s="1043"/>
      <c r="AY33" s="649"/>
      <c r="AZ33" s="649"/>
      <c r="BA33" s="649"/>
      <c r="BB33" s="649"/>
      <c r="BC33" s="649"/>
      <c r="BD33" s="649"/>
      <c r="BE33" s="649"/>
      <c r="BF33" s="649"/>
      <c r="BG33" s="649"/>
      <c r="BH33" s="649"/>
      <c r="BI33" s="649"/>
      <c r="BJ33" s="216"/>
    </row>
    <row r="34" spans="1:74" s="168" customFormat="1" ht="12" customHeight="1" x14ac:dyDescent="0.2">
      <c r="A34" s="158"/>
      <c r="B34" s="773" t="s">
        <v>823</v>
      </c>
      <c r="C34" s="761"/>
      <c r="D34" s="761"/>
      <c r="E34" s="761"/>
      <c r="F34" s="761"/>
      <c r="G34" s="761"/>
      <c r="H34" s="761"/>
      <c r="I34" s="761"/>
      <c r="J34" s="761"/>
      <c r="K34" s="761"/>
      <c r="L34" s="761"/>
      <c r="M34" s="761"/>
      <c r="N34" s="761"/>
      <c r="O34" s="761"/>
      <c r="P34" s="761"/>
      <c r="Q34" s="761"/>
      <c r="AY34" s="649"/>
      <c r="AZ34" s="649"/>
      <c r="BA34" s="649"/>
      <c r="BB34" s="649"/>
      <c r="BC34" s="649"/>
      <c r="BD34" s="649"/>
      <c r="BE34" s="649"/>
      <c r="BF34" s="649"/>
      <c r="BG34" s="649"/>
      <c r="BH34" s="649"/>
      <c r="BI34" s="649"/>
      <c r="BJ34" s="217"/>
    </row>
    <row r="35" spans="1:74" ht="12.75" x14ac:dyDescent="0.2">
      <c r="A35" s="158"/>
      <c r="B35" s="980" t="s">
        <v>1540</v>
      </c>
      <c r="C35" s="1047"/>
      <c r="D35" s="1047"/>
      <c r="E35" s="1047"/>
      <c r="F35" s="1047"/>
      <c r="G35" s="1047"/>
      <c r="H35" s="1047"/>
      <c r="I35" s="1047"/>
      <c r="J35" s="1047"/>
      <c r="K35" s="1047"/>
      <c r="L35" s="1047"/>
      <c r="M35" s="1047"/>
      <c r="N35" s="1047"/>
      <c r="O35" s="1047"/>
      <c r="P35" s="1047"/>
      <c r="Q35" s="1043"/>
      <c r="BD35" s="648"/>
      <c r="BE35" s="648"/>
      <c r="BF35" s="648"/>
      <c r="BK35" s="146"/>
      <c r="BL35" s="146"/>
      <c r="BM35" s="146"/>
      <c r="BN35" s="146"/>
      <c r="BO35" s="146"/>
      <c r="BP35" s="146"/>
      <c r="BQ35" s="146"/>
      <c r="BR35" s="146"/>
      <c r="BS35" s="146"/>
      <c r="BT35" s="146"/>
      <c r="BU35" s="146"/>
      <c r="BV35" s="146"/>
    </row>
    <row r="36" spans="1:74" ht="12.75" x14ac:dyDescent="0.2">
      <c r="A36" s="158"/>
      <c r="B36" s="983" t="s">
        <v>1539</v>
      </c>
      <c r="C36" s="982"/>
      <c r="D36" s="982"/>
      <c r="E36" s="982"/>
      <c r="F36" s="982"/>
      <c r="G36" s="982"/>
      <c r="H36" s="982"/>
      <c r="I36" s="982"/>
      <c r="J36" s="982"/>
      <c r="K36" s="982"/>
      <c r="L36" s="982"/>
      <c r="M36" s="982"/>
      <c r="N36" s="982"/>
      <c r="O36" s="982"/>
      <c r="P36" s="982"/>
      <c r="Q36" s="1043"/>
      <c r="BK36" s="146"/>
      <c r="BL36" s="146"/>
      <c r="BM36" s="146"/>
      <c r="BN36" s="146"/>
      <c r="BO36" s="146"/>
      <c r="BP36" s="146"/>
      <c r="BQ36" s="146"/>
      <c r="BR36" s="146"/>
      <c r="BS36" s="146"/>
      <c r="BT36" s="146"/>
      <c r="BU36" s="146"/>
      <c r="BV36" s="146"/>
    </row>
    <row r="37" spans="1:74" ht="12.75" x14ac:dyDescent="0.2">
      <c r="A37" s="158"/>
      <c r="B37" s="1001" t="s">
        <v>825</v>
      </c>
      <c r="C37" s="982"/>
      <c r="D37" s="982"/>
      <c r="E37" s="982"/>
      <c r="F37" s="982"/>
      <c r="G37" s="982"/>
      <c r="H37" s="982"/>
      <c r="I37" s="982"/>
      <c r="J37" s="982"/>
      <c r="K37" s="982"/>
      <c r="L37" s="982"/>
      <c r="M37" s="982"/>
      <c r="N37" s="982"/>
      <c r="O37" s="982"/>
      <c r="P37" s="982"/>
      <c r="Q37" s="982"/>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96" t="s">
        <v>478</v>
      </c>
      <c r="B1" s="1040" t="s">
        <v>1464</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row>
    <row r="2" spans="1:74"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0"/>
      <c r="BA5" s="910"/>
      <c r="BB5" s="860"/>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8" t="s">
        <v>1505</v>
      </c>
      <c r="B6" s="544" t="s">
        <v>1514</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1.2580297415999999</v>
      </c>
      <c r="AY6" s="102">
        <v>1.0611160968</v>
      </c>
      <c r="AZ6" s="911">
        <v>1.1912972327</v>
      </c>
      <c r="BA6" s="911">
        <v>1.2338744494</v>
      </c>
      <c r="BB6" s="559">
        <v>1.245296</v>
      </c>
      <c r="BC6" s="559">
        <v>1.328101</v>
      </c>
      <c r="BD6" s="559">
        <v>1.3564499999999999</v>
      </c>
      <c r="BE6" s="559">
        <v>1.3554459999999999</v>
      </c>
      <c r="BF6" s="559">
        <v>1.374312</v>
      </c>
      <c r="BG6" s="559">
        <v>1.348492</v>
      </c>
      <c r="BH6" s="559">
        <v>1.386806</v>
      </c>
      <c r="BI6" s="559">
        <v>1.3620429999999999</v>
      </c>
      <c r="BJ6" s="559">
        <v>1.374323</v>
      </c>
      <c r="BK6" s="559">
        <v>1.2989459999999999</v>
      </c>
      <c r="BL6" s="559">
        <v>1.3432360000000001</v>
      </c>
      <c r="BM6" s="559">
        <v>1.351863</v>
      </c>
      <c r="BN6" s="559">
        <v>1.3803989999999999</v>
      </c>
      <c r="BO6" s="559">
        <v>1.430795</v>
      </c>
      <c r="BP6" s="559">
        <v>1.445473</v>
      </c>
      <c r="BQ6" s="559">
        <v>1.4311240000000001</v>
      </c>
      <c r="BR6" s="559">
        <v>1.4372069999999999</v>
      </c>
      <c r="BS6" s="559">
        <v>1.405165</v>
      </c>
      <c r="BT6" s="559">
        <v>1.4414480000000001</v>
      </c>
      <c r="BU6" s="559">
        <v>1.408334</v>
      </c>
      <c r="BV6" s="559">
        <v>1.4182840000000001</v>
      </c>
    </row>
    <row r="7" spans="1:74" ht="11.1" customHeight="1" x14ac:dyDescent="0.2">
      <c r="A7" s="269" t="s">
        <v>469</v>
      </c>
      <c r="B7" s="545" t="s">
        <v>1096</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1.088327</v>
      </c>
      <c r="AZ7" s="892">
        <v>1.1101428571</v>
      </c>
      <c r="BA7" s="892">
        <v>1.0952285483999999</v>
      </c>
      <c r="BB7" s="352">
        <v>1.038705</v>
      </c>
      <c r="BC7" s="352">
        <v>1.0738049999999999</v>
      </c>
      <c r="BD7" s="352">
        <v>1.0816840000000001</v>
      </c>
      <c r="BE7" s="352">
        <v>1.083175</v>
      </c>
      <c r="BF7" s="352">
        <v>1.0904769999999999</v>
      </c>
      <c r="BG7" s="352">
        <v>1.067882</v>
      </c>
      <c r="BH7" s="352">
        <v>1.0908100000000001</v>
      </c>
      <c r="BI7" s="352">
        <v>1.130403</v>
      </c>
      <c r="BJ7" s="352">
        <v>1.12568</v>
      </c>
      <c r="BK7" s="352">
        <v>1.1202049999999999</v>
      </c>
      <c r="BL7" s="352">
        <v>1.0718749999999999</v>
      </c>
      <c r="BM7" s="352">
        <v>1.0760130000000001</v>
      </c>
      <c r="BN7" s="352">
        <v>1.0610040000000001</v>
      </c>
      <c r="BO7" s="352">
        <v>1.0919760000000001</v>
      </c>
      <c r="BP7" s="352">
        <v>1.10433</v>
      </c>
      <c r="BQ7" s="352">
        <v>1.1043959999999999</v>
      </c>
      <c r="BR7" s="352">
        <v>1.1146259999999999</v>
      </c>
      <c r="BS7" s="352">
        <v>1.0915429999999999</v>
      </c>
      <c r="BT7" s="352">
        <v>1.1185499999999999</v>
      </c>
      <c r="BU7" s="352">
        <v>1.152868</v>
      </c>
      <c r="BV7" s="352">
        <v>1.1450910000000001</v>
      </c>
    </row>
    <row r="8" spans="1:74" ht="11.1" customHeight="1" x14ac:dyDescent="0.2">
      <c r="A8" s="269" t="s">
        <v>1466</v>
      </c>
      <c r="B8" s="545" t="s">
        <v>1493</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6.5229870999999995E-2</v>
      </c>
      <c r="AY8" s="341">
        <v>6.9572999999999996E-2</v>
      </c>
      <c r="AZ8" s="892">
        <v>7.5072E-2</v>
      </c>
      <c r="BA8" s="892">
        <v>7.8754599999999994E-2</v>
      </c>
      <c r="BB8" s="352">
        <v>8.9982500000000007E-2</v>
      </c>
      <c r="BC8" s="352">
        <v>9.9863499999999994E-2</v>
      </c>
      <c r="BD8" s="352">
        <v>0.10826669999999999</v>
      </c>
      <c r="BE8" s="352">
        <v>0.1136441</v>
      </c>
      <c r="BF8" s="352">
        <v>0.11629689999999999</v>
      </c>
      <c r="BG8" s="352">
        <v>0.1139638</v>
      </c>
      <c r="BH8" s="352">
        <v>0.1143219</v>
      </c>
      <c r="BI8" s="352">
        <v>0.11352859999999999</v>
      </c>
      <c r="BJ8" s="352">
        <v>0.1129261</v>
      </c>
      <c r="BK8" s="352">
        <v>9.6186199999999999E-2</v>
      </c>
      <c r="BL8" s="352">
        <v>9.6790600000000004E-2</v>
      </c>
      <c r="BM8" s="352">
        <v>0.1012233</v>
      </c>
      <c r="BN8" s="352">
        <v>0.1053297</v>
      </c>
      <c r="BO8" s="352">
        <v>0.10928019999999999</v>
      </c>
      <c r="BP8" s="352">
        <v>0.1129845</v>
      </c>
      <c r="BQ8" s="352">
        <v>0.1159878</v>
      </c>
      <c r="BR8" s="352">
        <v>0.1168061</v>
      </c>
      <c r="BS8" s="352">
        <v>0.1144525</v>
      </c>
      <c r="BT8" s="352">
        <v>0.1143376</v>
      </c>
      <c r="BU8" s="352">
        <v>0.1125472</v>
      </c>
      <c r="BV8" s="352">
        <v>0.1117218</v>
      </c>
    </row>
    <row r="9" spans="1:74" ht="11.1" customHeight="1" x14ac:dyDescent="0.2">
      <c r="A9" s="269" t="s">
        <v>1467</v>
      </c>
      <c r="B9" s="545" t="s">
        <v>1494</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0.19601380600000001</v>
      </c>
      <c r="AY9" s="341">
        <v>0.15103</v>
      </c>
      <c r="AZ9" s="892">
        <v>0.16450909999999999</v>
      </c>
      <c r="BA9" s="892">
        <v>0.18059939999999999</v>
      </c>
      <c r="BB9" s="352">
        <v>0.21143770000000001</v>
      </c>
      <c r="BC9" s="352">
        <v>0.22935</v>
      </c>
      <c r="BD9" s="352">
        <v>0.2487326</v>
      </c>
      <c r="BE9" s="352">
        <v>0.25538529999999998</v>
      </c>
      <c r="BF9" s="352">
        <v>0.25955630000000002</v>
      </c>
      <c r="BG9" s="352">
        <v>0.26951019999999998</v>
      </c>
      <c r="BH9" s="352">
        <v>0.27020460000000002</v>
      </c>
      <c r="BI9" s="352">
        <v>0.28129409999999999</v>
      </c>
      <c r="BJ9" s="352">
        <v>0.29025319999999999</v>
      </c>
      <c r="BK9" s="352">
        <v>0.27927489999999999</v>
      </c>
      <c r="BL9" s="352">
        <v>0.28400710000000001</v>
      </c>
      <c r="BM9" s="352">
        <v>0.28874359999999999</v>
      </c>
      <c r="BN9" s="352">
        <v>0.29432950000000002</v>
      </c>
      <c r="BO9" s="352">
        <v>0.29765239999999998</v>
      </c>
      <c r="BP9" s="352">
        <v>0.30479650000000003</v>
      </c>
      <c r="BQ9" s="352">
        <v>0.30129600000000001</v>
      </c>
      <c r="BR9" s="352">
        <v>0.29693770000000003</v>
      </c>
      <c r="BS9" s="352">
        <v>0.29974849999999997</v>
      </c>
      <c r="BT9" s="352">
        <v>0.29501159999999998</v>
      </c>
      <c r="BU9" s="352">
        <v>0.30258869999999999</v>
      </c>
      <c r="BV9" s="352">
        <v>0.3090405</v>
      </c>
    </row>
    <row r="10" spans="1:74" ht="11.1" customHeight="1" x14ac:dyDescent="0.2">
      <c r="A10" s="269" t="s">
        <v>1468</v>
      </c>
      <c r="B10" s="597" t="s">
        <v>1495</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5.3763484E-2</v>
      </c>
      <c r="AY10" s="341">
        <v>3.3181000000000002E-2</v>
      </c>
      <c r="AZ10" s="892">
        <v>3.2382599999999997E-2</v>
      </c>
      <c r="BA10" s="892">
        <v>3.2796199999999998E-2</v>
      </c>
      <c r="BB10" s="352">
        <v>3.4143100000000003E-2</v>
      </c>
      <c r="BC10" s="352">
        <v>3.5742700000000002E-2</v>
      </c>
      <c r="BD10" s="352">
        <v>3.7986800000000001E-2</v>
      </c>
      <c r="BE10" s="352">
        <v>3.7638900000000003E-2</v>
      </c>
      <c r="BF10" s="352">
        <v>4.0452399999999999E-2</v>
      </c>
      <c r="BG10" s="352">
        <v>4.4082099999999999E-2</v>
      </c>
      <c r="BH10" s="352">
        <v>4.4180799999999999E-2</v>
      </c>
      <c r="BI10" s="352">
        <v>4.6280599999999998E-2</v>
      </c>
      <c r="BJ10" s="352">
        <v>4.6564899999999999E-2</v>
      </c>
      <c r="BK10" s="352">
        <v>4.4974199999999999E-2</v>
      </c>
      <c r="BL10" s="352">
        <v>4.60975E-2</v>
      </c>
      <c r="BM10" s="352">
        <v>4.5337000000000002E-2</v>
      </c>
      <c r="BN10" s="352">
        <v>4.5603699999999997E-2</v>
      </c>
      <c r="BO10" s="352">
        <v>4.5940099999999998E-2</v>
      </c>
      <c r="BP10" s="352">
        <v>4.7073700000000003E-2</v>
      </c>
      <c r="BQ10" s="352">
        <v>4.7780299999999998E-2</v>
      </c>
      <c r="BR10" s="352">
        <v>4.7613999999999997E-2</v>
      </c>
      <c r="BS10" s="352">
        <v>5.0277099999999998E-2</v>
      </c>
      <c r="BT10" s="352">
        <v>4.9825300000000003E-2</v>
      </c>
      <c r="BU10" s="352">
        <v>5.1579800000000002E-2</v>
      </c>
      <c r="BV10" s="352">
        <v>5.1624299999999998E-2</v>
      </c>
    </row>
    <row r="11" spans="1:74" ht="11.1" customHeight="1" x14ac:dyDescent="0.2">
      <c r="A11" s="269" t="s">
        <v>1469</v>
      </c>
      <c r="B11" s="597" t="s">
        <v>1496</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-0.163081</v>
      </c>
      <c r="AZ11" s="892">
        <v>-0.17164285713999999</v>
      </c>
      <c r="BA11" s="892">
        <v>-0.14925806452000001</v>
      </c>
      <c r="BB11" s="352">
        <v>-0.15726999999999999</v>
      </c>
      <c r="BC11" s="352">
        <v>-0.1486624</v>
      </c>
      <c r="BD11" s="352">
        <v>-0.14196810000000001</v>
      </c>
      <c r="BE11" s="352">
        <v>-0.1333278</v>
      </c>
      <c r="BF11" s="352">
        <v>-0.1512114</v>
      </c>
      <c r="BG11" s="352">
        <v>-0.1531595</v>
      </c>
      <c r="BH11" s="352">
        <v>-0.14842959999999999</v>
      </c>
      <c r="BI11" s="352">
        <v>-0.16914029999999999</v>
      </c>
      <c r="BJ11" s="352">
        <v>-0.16126119999999999</v>
      </c>
      <c r="BK11" s="352">
        <v>-0.17322309999999999</v>
      </c>
      <c r="BL11" s="352">
        <v>-0.15850439999999999</v>
      </c>
      <c r="BM11" s="352">
        <v>-0.17241480000000001</v>
      </c>
      <c r="BN11" s="352">
        <v>-0.1667737</v>
      </c>
      <c r="BO11" s="352">
        <v>-0.16316149999999999</v>
      </c>
      <c r="BP11" s="352">
        <v>-0.1597384</v>
      </c>
      <c r="BQ11" s="352">
        <v>-0.14935480000000001</v>
      </c>
      <c r="BR11" s="352">
        <v>-0.1704109</v>
      </c>
      <c r="BS11" s="352">
        <v>-0.1715064</v>
      </c>
      <c r="BT11" s="352">
        <v>-0.16674059999999999</v>
      </c>
      <c r="BU11" s="352">
        <v>-0.18272340000000001</v>
      </c>
      <c r="BV11" s="352">
        <v>-0.171124</v>
      </c>
    </row>
    <row r="12" spans="1:74" ht="11.1" customHeight="1" x14ac:dyDescent="0.2">
      <c r="A12" s="269" t="s">
        <v>1470</v>
      </c>
      <c r="B12" s="597" t="s">
        <v>1497</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-1.2E-5</v>
      </c>
      <c r="AZ12" s="892">
        <v>4.0833357142999998E-3</v>
      </c>
      <c r="BA12" s="892">
        <v>4.9063580645000004E-3</v>
      </c>
      <c r="BB12" s="352">
        <v>2.5430600000000002E-3</v>
      </c>
      <c r="BC12" s="352">
        <v>1.9451200000000001E-3</v>
      </c>
      <c r="BD12" s="352">
        <v>6.1826800000000003E-3</v>
      </c>
      <c r="BE12" s="352">
        <v>4.7984899999999999E-3</v>
      </c>
      <c r="BF12" s="352">
        <v>3.6414099999999999E-3</v>
      </c>
      <c r="BG12" s="352">
        <v>4.6843700000000002E-3</v>
      </c>
      <c r="BH12" s="352">
        <v>7.7576499999999996E-3</v>
      </c>
      <c r="BI12" s="352">
        <v>8.1177000000000003E-3</v>
      </c>
      <c r="BJ12" s="352">
        <v>8.4246800000000004E-3</v>
      </c>
      <c r="BK12" s="352">
        <v>3.3606500000000002E-3</v>
      </c>
      <c r="BL12" s="352">
        <v>7.1812999999999998E-3</v>
      </c>
      <c r="BM12" s="352">
        <v>6.1526799999999998E-3</v>
      </c>
      <c r="BN12" s="352">
        <v>3.85623E-3</v>
      </c>
      <c r="BO12" s="352">
        <v>2.0840699999999999E-3</v>
      </c>
      <c r="BP12" s="352">
        <v>6.9628099999999998E-3</v>
      </c>
      <c r="BQ12" s="352">
        <v>6.0695499999999999E-3</v>
      </c>
      <c r="BR12" s="352">
        <v>5.2883599999999998E-3</v>
      </c>
      <c r="BS12" s="352">
        <v>6.6190900000000002E-3</v>
      </c>
      <c r="BT12" s="352">
        <v>1.05945E-2</v>
      </c>
      <c r="BU12" s="352">
        <v>1.1439299999999999E-2</v>
      </c>
      <c r="BV12" s="352">
        <v>1.1872799999999999E-2</v>
      </c>
    </row>
    <row r="13" spans="1:74" ht="11.1" customHeight="1" x14ac:dyDescent="0.2">
      <c r="A13" s="269" t="s">
        <v>1471</v>
      </c>
      <c r="B13" s="597" t="s">
        <v>1519</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-1.8242999999999999E-2</v>
      </c>
      <c r="AZ13" s="892">
        <v>-2.0859364286E-2</v>
      </c>
      <c r="BA13" s="892">
        <v>-6.2386387096999996E-3</v>
      </c>
      <c r="BB13" s="352">
        <v>-6.1253799999999997E-3</v>
      </c>
      <c r="BC13" s="352">
        <v>-6.91371E-3</v>
      </c>
      <c r="BD13" s="352">
        <v>-8.1259999999999995E-3</v>
      </c>
      <c r="BE13" s="352">
        <v>-7.3229000000000002E-3</v>
      </c>
      <c r="BF13" s="352">
        <v>-5.79642E-3</v>
      </c>
      <c r="BG13" s="352">
        <v>-6.6540999999999996E-3</v>
      </c>
      <c r="BH13" s="352">
        <v>-5.1628000000000004E-3</v>
      </c>
      <c r="BI13" s="352">
        <v>-9.0994000000000005E-3</v>
      </c>
      <c r="BJ13" s="352">
        <v>-8.2050000000000005E-3</v>
      </c>
      <c r="BK13" s="352">
        <v>1.13185E-2</v>
      </c>
      <c r="BL13" s="352">
        <v>9.3465500000000003E-3</v>
      </c>
      <c r="BM13" s="352">
        <v>7.7260599999999999E-3</v>
      </c>
      <c r="BN13" s="352">
        <v>6.2944999999999997E-3</v>
      </c>
      <c r="BO13" s="352">
        <v>5.4268399999999996E-3</v>
      </c>
      <c r="BP13" s="352">
        <v>4.0577699999999996E-3</v>
      </c>
      <c r="BQ13" s="352">
        <v>4.7548699999999996E-3</v>
      </c>
      <c r="BR13" s="352">
        <v>6.1258199999999997E-3</v>
      </c>
      <c r="BS13" s="352">
        <v>5.1017700000000003E-3</v>
      </c>
      <c r="BT13" s="352">
        <v>6.3708699999999998E-3</v>
      </c>
      <c r="BU13" s="352">
        <v>2.0645799999999999E-3</v>
      </c>
      <c r="BV13" s="352">
        <v>2.5869700000000001E-3</v>
      </c>
    </row>
    <row r="14" spans="1:74" ht="11.1" customHeight="1" x14ac:dyDescent="0.2">
      <c r="A14" s="269" t="s">
        <v>1472</v>
      </c>
      <c r="B14" s="597" t="s">
        <v>1520</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0</v>
      </c>
      <c r="AZ14" s="892">
        <v>1.0428571429E-5</v>
      </c>
      <c r="BA14" s="892">
        <v>0</v>
      </c>
      <c r="BB14" s="352">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1516</v>
      </c>
      <c r="B15" s="597" t="s">
        <v>1515</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-9.9658903226000004E-2</v>
      </c>
      <c r="AZ15" s="892">
        <v>-2.4008673469000002E-3</v>
      </c>
      <c r="BA15" s="892">
        <v>-2.9139538241E-3</v>
      </c>
      <c r="BB15" s="352">
        <v>3.1879699999999997E-2</v>
      </c>
      <c r="BC15" s="352">
        <v>4.29714E-2</v>
      </c>
      <c r="BD15" s="352">
        <v>2.36916E-2</v>
      </c>
      <c r="BE15" s="352">
        <v>1.4552499999999999E-3</v>
      </c>
      <c r="BF15" s="352">
        <v>2.0896000000000001E-2</v>
      </c>
      <c r="BG15" s="352">
        <v>8.1833800000000005E-3</v>
      </c>
      <c r="BH15" s="352">
        <v>1.3122999999999999E-2</v>
      </c>
      <c r="BI15" s="352">
        <v>-3.9340699999999999E-2</v>
      </c>
      <c r="BJ15" s="352">
        <v>-4.00603E-2</v>
      </c>
      <c r="BK15" s="352">
        <v>-8.3149799999999996E-2</v>
      </c>
      <c r="BL15" s="352">
        <v>-1.35581E-2</v>
      </c>
      <c r="BM15" s="352">
        <v>-9.1724700000000005E-4</v>
      </c>
      <c r="BN15" s="352">
        <v>3.0755500000000002E-2</v>
      </c>
      <c r="BO15" s="352">
        <v>4.15962E-2</v>
      </c>
      <c r="BP15" s="352">
        <v>2.50061E-2</v>
      </c>
      <c r="BQ15" s="352">
        <v>1.9457799999999999E-4</v>
      </c>
      <c r="BR15" s="352">
        <v>2.0219899999999999E-2</v>
      </c>
      <c r="BS15" s="352">
        <v>8.9294700000000001E-3</v>
      </c>
      <c r="BT15" s="352">
        <v>1.3498700000000001E-2</v>
      </c>
      <c r="BU15" s="352">
        <v>-4.2030400000000002E-2</v>
      </c>
      <c r="BV15" s="352">
        <v>-4.2529299999999999E-2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1506</v>
      </c>
      <c r="B17" s="544" t="s">
        <v>1522</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4.0162834834999996</v>
      </c>
      <c r="AY17" s="102">
        <v>4.1634021289999996</v>
      </c>
      <c r="AZ17" s="911">
        <v>4.3609684786000003</v>
      </c>
      <c r="BA17" s="911">
        <v>4.2134007064999999</v>
      </c>
      <c r="BB17" s="559">
        <v>4.1270519999999999</v>
      </c>
      <c r="BC17" s="559">
        <v>4.0334690000000002</v>
      </c>
      <c r="BD17" s="559">
        <v>4.1566419999999997</v>
      </c>
      <c r="BE17" s="559">
        <v>4.0298170000000004</v>
      </c>
      <c r="BF17" s="559">
        <v>4.1592440000000002</v>
      </c>
      <c r="BG17" s="559">
        <v>4.1589520000000002</v>
      </c>
      <c r="BH17" s="559">
        <v>4.326994</v>
      </c>
      <c r="BI17" s="559">
        <v>4.1024620000000001</v>
      </c>
      <c r="BJ17" s="559">
        <v>4.0462800000000003</v>
      </c>
      <c r="BK17" s="559">
        <v>4.1317430000000002</v>
      </c>
      <c r="BL17" s="559">
        <v>4.2414500000000004</v>
      </c>
      <c r="BM17" s="559">
        <v>4.216825</v>
      </c>
      <c r="BN17" s="559">
        <v>4.2362570000000002</v>
      </c>
      <c r="BO17" s="559">
        <v>4.1407170000000004</v>
      </c>
      <c r="BP17" s="559">
        <v>4.2730290000000002</v>
      </c>
      <c r="BQ17" s="559">
        <v>4.1018650000000001</v>
      </c>
      <c r="BR17" s="559">
        <v>4.2504</v>
      </c>
      <c r="BS17" s="559">
        <v>4.257555</v>
      </c>
      <c r="BT17" s="559">
        <v>4.4242809999999997</v>
      </c>
      <c r="BU17" s="559">
        <v>4.2414620000000003</v>
      </c>
      <c r="BV17" s="559">
        <v>4.176139</v>
      </c>
    </row>
    <row r="18" spans="1:74" s="273" customFormat="1" ht="11.1" customHeight="1" x14ac:dyDescent="0.2">
      <c r="A18" s="270" t="s">
        <v>449</v>
      </c>
      <c r="B18" s="545" t="s">
        <v>1507</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4.9845480000000002</v>
      </c>
      <c r="AZ18" s="892">
        <v>4.9133214285999998</v>
      </c>
      <c r="BA18" s="892">
        <v>5.0251848387000004</v>
      </c>
      <c r="BB18" s="352">
        <v>5.0434770000000002</v>
      </c>
      <c r="BC18" s="352">
        <v>5.0620659999999997</v>
      </c>
      <c r="BD18" s="352">
        <v>5.1230589999999996</v>
      </c>
      <c r="BE18" s="352">
        <v>5.2110269999999996</v>
      </c>
      <c r="BF18" s="352">
        <v>5.1716629999999997</v>
      </c>
      <c r="BG18" s="352">
        <v>4.9735329999999998</v>
      </c>
      <c r="BH18" s="352">
        <v>4.8063739999999999</v>
      </c>
      <c r="BI18" s="352">
        <v>5.0530419999999996</v>
      </c>
      <c r="BJ18" s="352">
        <v>5.0591819999999998</v>
      </c>
      <c r="BK18" s="352">
        <v>4.773854</v>
      </c>
      <c r="BL18" s="352">
        <v>4.5726599999999999</v>
      </c>
      <c r="BM18" s="352">
        <v>4.7609450000000004</v>
      </c>
      <c r="BN18" s="352">
        <v>4.7720469999999997</v>
      </c>
      <c r="BO18" s="352">
        <v>4.8842210000000001</v>
      </c>
      <c r="BP18" s="352">
        <v>4.9451210000000003</v>
      </c>
      <c r="BQ18" s="352">
        <v>5.0147719999999998</v>
      </c>
      <c r="BR18" s="352">
        <v>5.0552239999999999</v>
      </c>
      <c r="BS18" s="352">
        <v>4.8910030000000004</v>
      </c>
      <c r="BT18" s="352">
        <v>4.7506919999999999</v>
      </c>
      <c r="BU18" s="352">
        <v>5.0482659999999999</v>
      </c>
      <c r="BV18" s="352">
        <v>5.0723370000000001</v>
      </c>
    </row>
    <row r="19" spans="1:74" s="273" customFormat="1" ht="11.1" customHeight="1" x14ac:dyDescent="0.2">
      <c r="A19" s="269" t="s">
        <v>1466</v>
      </c>
      <c r="B19" s="545" t="s">
        <v>1493</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6.5229870999999995E-2</v>
      </c>
      <c r="AY19" s="341">
        <v>6.9572999999999996E-2</v>
      </c>
      <c r="AZ19" s="892">
        <v>7.5072E-2</v>
      </c>
      <c r="BA19" s="892">
        <v>7.8754599999999994E-2</v>
      </c>
      <c r="BB19" s="352">
        <v>8.9982500000000007E-2</v>
      </c>
      <c r="BC19" s="352">
        <v>9.9863499999999994E-2</v>
      </c>
      <c r="BD19" s="352">
        <v>0.10826669999999999</v>
      </c>
      <c r="BE19" s="352">
        <v>0.1136441</v>
      </c>
      <c r="BF19" s="352">
        <v>0.11629689999999999</v>
      </c>
      <c r="BG19" s="352">
        <v>0.1139638</v>
      </c>
      <c r="BH19" s="352">
        <v>0.1143219</v>
      </c>
      <c r="BI19" s="352">
        <v>0.11352859999999999</v>
      </c>
      <c r="BJ19" s="352">
        <v>0.1129261</v>
      </c>
      <c r="BK19" s="352">
        <v>9.6186199999999999E-2</v>
      </c>
      <c r="BL19" s="352">
        <v>9.6790600000000004E-2</v>
      </c>
      <c r="BM19" s="352">
        <v>0.1012233</v>
      </c>
      <c r="BN19" s="352">
        <v>0.1053297</v>
      </c>
      <c r="BO19" s="352">
        <v>0.10928019999999999</v>
      </c>
      <c r="BP19" s="352">
        <v>0.1129845</v>
      </c>
      <c r="BQ19" s="352">
        <v>0.1159878</v>
      </c>
      <c r="BR19" s="352">
        <v>0.1168061</v>
      </c>
      <c r="BS19" s="352">
        <v>0.1144525</v>
      </c>
      <c r="BT19" s="352">
        <v>0.1143376</v>
      </c>
      <c r="BU19" s="352">
        <v>0.1125472</v>
      </c>
      <c r="BV19" s="352">
        <v>0.1117218</v>
      </c>
    </row>
    <row r="20" spans="1:74" ht="11.1" customHeight="1" x14ac:dyDescent="0.2">
      <c r="A20" s="270" t="s">
        <v>1467</v>
      </c>
      <c r="B20" s="545" t="s">
        <v>1494</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0.19601380600000001</v>
      </c>
      <c r="AY20" s="341">
        <v>0.15103</v>
      </c>
      <c r="AZ20" s="892">
        <v>0.16450909999999999</v>
      </c>
      <c r="BA20" s="892">
        <v>0.18059939999999999</v>
      </c>
      <c r="BB20" s="352">
        <v>0.21143770000000001</v>
      </c>
      <c r="BC20" s="352">
        <v>0.22935</v>
      </c>
      <c r="BD20" s="352">
        <v>0.2487326</v>
      </c>
      <c r="BE20" s="352">
        <v>0.25538529999999998</v>
      </c>
      <c r="BF20" s="352">
        <v>0.25955630000000002</v>
      </c>
      <c r="BG20" s="352">
        <v>0.26951019999999998</v>
      </c>
      <c r="BH20" s="352">
        <v>0.27020460000000002</v>
      </c>
      <c r="BI20" s="352">
        <v>0.28129409999999999</v>
      </c>
      <c r="BJ20" s="352">
        <v>0.29025319999999999</v>
      </c>
      <c r="BK20" s="352">
        <v>0.27927489999999999</v>
      </c>
      <c r="BL20" s="352">
        <v>0.28400710000000001</v>
      </c>
      <c r="BM20" s="352">
        <v>0.28874359999999999</v>
      </c>
      <c r="BN20" s="352">
        <v>0.29432950000000002</v>
      </c>
      <c r="BO20" s="352">
        <v>0.29765239999999998</v>
      </c>
      <c r="BP20" s="352">
        <v>0.30479650000000003</v>
      </c>
      <c r="BQ20" s="352">
        <v>0.30129600000000001</v>
      </c>
      <c r="BR20" s="352">
        <v>0.29693770000000003</v>
      </c>
      <c r="BS20" s="352">
        <v>0.29974849999999997</v>
      </c>
      <c r="BT20" s="352">
        <v>0.29501159999999998</v>
      </c>
      <c r="BU20" s="352">
        <v>0.30258869999999999</v>
      </c>
      <c r="BV20" s="352">
        <v>0.3090405</v>
      </c>
    </row>
    <row r="21" spans="1:74" ht="11.1" customHeight="1" x14ac:dyDescent="0.2">
      <c r="A21" s="269" t="s">
        <v>96</v>
      </c>
      <c r="B21" s="545" t="s">
        <v>1508</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-0.99317200000000005</v>
      </c>
      <c r="AZ21" s="892">
        <v>-0.98444387754999996</v>
      </c>
      <c r="BA21" s="892">
        <v>-1.1171620441000001</v>
      </c>
      <c r="BB21" s="352">
        <v>-1.2426470000000001</v>
      </c>
      <c r="BC21" s="352">
        <v>-1.248526</v>
      </c>
      <c r="BD21" s="352">
        <v>-1.292754</v>
      </c>
      <c r="BE21" s="352">
        <v>-1.3347439999999999</v>
      </c>
      <c r="BF21" s="352">
        <v>-1.3077289999999999</v>
      </c>
      <c r="BG21" s="352">
        <v>-1.2544850000000001</v>
      </c>
      <c r="BH21" s="352">
        <v>-1.0862510000000001</v>
      </c>
      <c r="BI21" s="352">
        <v>-1.104314</v>
      </c>
      <c r="BJ21" s="352">
        <v>-1.1398459999999999</v>
      </c>
      <c r="BK21" s="352">
        <v>-0.84524619999999995</v>
      </c>
      <c r="BL21" s="352">
        <v>-0.9270351</v>
      </c>
      <c r="BM21" s="352">
        <v>-0.9671244</v>
      </c>
      <c r="BN21" s="352">
        <v>-1.069917</v>
      </c>
      <c r="BO21" s="352">
        <v>-0.97924140000000004</v>
      </c>
      <c r="BP21" s="352">
        <v>-1.0621020000000001</v>
      </c>
      <c r="BQ21" s="352">
        <v>-1.1163369999999999</v>
      </c>
      <c r="BR21" s="352">
        <v>-1.158793</v>
      </c>
      <c r="BS21" s="352">
        <v>-1.135718</v>
      </c>
      <c r="BT21" s="352">
        <v>-0.93761760000000005</v>
      </c>
      <c r="BU21" s="352">
        <v>-0.98189669999999996</v>
      </c>
      <c r="BV21" s="352">
        <v>-1.0354220000000001</v>
      </c>
    </row>
    <row r="22" spans="1:74" ht="11.1" customHeight="1" x14ac:dyDescent="0.2">
      <c r="A22" s="269" t="s">
        <v>1470</v>
      </c>
      <c r="B22" s="545" t="s">
        <v>1497</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-1.2E-5</v>
      </c>
      <c r="AZ22" s="892">
        <v>4.0833357142999998E-3</v>
      </c>
      <c r="BA22" s="892">
        <v>4.9063580645000004E-3</v>
      </c>
      <c r="BB22" s="352">
        <v>2.5430600000000002E-3</v>
      </c>
      <c r="BC22" s="352">
        <v>1.9451200000000001E-3</v>
      </c>
      <c r="BD22" s="352">
        <v>6.1826800000000003E-3</v>
      </c>
      <c r="BE22" s="352">
        <v>4.7984899999999999E-3</v>
      </c>
      <c r="BF22" s="352">
        <v>3.6414099999999999E-3</v>
      </c>
      <c r="BG22" s="352">
        <v>4.6843700000000002E-3</v>
      </c>
      <c r="BH22" s="352">
        <v>7.7576499999999996E-3</v>
      </c>
      <c r="BI22" s="352">
        <v>8.1177000000000003E-3</v>
      </c>
      <c r="BJ22" s="352">
        <v>8.4246800000000004E-3</v>
      </c>
      <c r="BK22" s="352">
        <v>3.3606500000000002E-3</v>
      </c>
      <c r="BL22" s="352">
        <v>7.1812999999999998E-3</v>
      </c>
      <c r="BM22" s="352">
        <v>6.1526799999999998E-3</v>
      </c>
      <c r="BN22" s="352">
        <v>3.85623E-3</v>
      </c>
      <c r="BO22" s="352">
        <v>2.0840699999999999E-3</v>
      </c>
      <c r="BP22" s="352">
        <v>6.9628099999999998E-3</v>
      </c>
      <c r="BQ22" s="352">
        <v>6.0695499999999999E-3</v>
      </c>
      <c r="BR22" s="352">
        <v>5.2883599999999998E-3</v>
      </c>
      <c r="BS22" s="352">
        <v>6.6190900000000002E-3</v>
      </c>
      <c r="BT22" s="352">
        <v>1.05945E-2</v>
      </c>
      <c r="BU22" s="352">
        <v>1.1439299999999999E-2</v>
      </c>
      <c r="BV22" s="352">
        <v>1.1872799999999999E-2</v>
      </c>
    </row>
    <row r="23" spans="1:74" ht="11.1" customHeight="1" x14ac:dyDescent="0.2">
      <c r="A23" s="270" t="s">
        <v>1471</v>
      </c>
      <c r="B23" s="545" t="s">
        <v>1498</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-1.8242999999999999E-2</v>
      </c>
      <c r="AZ23" s="892">
        <v>-2.0859364286E-2</v>
      </c>
      <c r="BA23" s="892">
        <v>-6.2386387096999996E-3</v>
      </c>
      <c r="BB23" s="352">
        <v>-6.1253799999999997E-3</v>
      </c>
      <c r="BC23" s="352">
        <v>-6.91371E-3</v>
      </c>
      <c r="BD23" s="352">
        <v>-8.1259999999999995E-3</v>
      </c>
      <c r="BE23" s="352">
        <v>-7.3229000000000002E-3</v>
      </c>
      <c r="BF23" s="352">
        <v>-5.79642E-3</v>
      </c>
      <c r="BG23" s="352">
        <v>-6.6540999999999996E-3</v>
      </c>
      <c r="BH23" s="352">
        <v>-5.1628000000000004E-3</v>
      </c>
      <c r="BI23" s="352">
        <v>-9.0994000000000005E-3</v>
      </c>
      <c r="BJ23" s="352">
        <v>-8.2050000000000005E-3</v>
      </c>
      <c r="BK23" s="352">
        <v>1.13185E-2</v>
      </c>
      <c r="BL23" s="352">
        <v>9.3465500000000003E-3</v>
      </c>
      <c r="BM23" s="352">
        <v>7.7260599999999999E-3</v>
      </c>
      <c r="BN23" s="352">
        <v>6.2944999999999997E-3</v>
      </c>
      <c r="BO23" s="352">
        <v>5.4268399999999996E-3</v>
      </c>
      <c r="BP23" s="352">
        <v>4.0577699999999996E-3</v>
      </c>
      <c r="BQ23" s="352">
        <v>4.7548699999999996E-3</v>
      </c>
      <c r="BR23" s="352">
        <v>6.1258199999999997E-3</v>
      </c>
      <c r="BS23" s="352">
        <v>5.1017700000000003E-3</v>
      </c>
      <c r="BT23" s="352">
        <v>6.3708699999999998E-3</v>
      </c>
      <c r="BU23" s="352">
        <v>2.0645799999999999E-3</v>
      </c>
      <c r="BV23" s="352">
        <v>2.5869700000000001E-3</v>
      </c>
    </row>
    <row r="24" spans="1:74" ht="11.1" customHeight="1" x14ac:dyDescent="0.2">
      <c r="A24" s="270" t="s">
        <v>1517</v>
      </c>
      <c r="B24" s="545" t="s">
        <v>1518</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1.2259129032E-2</v>
      </c>
      <c r="AZ24" s="892">
        <v>0.24964255612</v>
      </c>
      <c r="BA24" s="892">
        <v>9.1555592456000007E-2</v>
      </c>
      <c r="BB24" s="352">
        <v>8.3675100000000002E-2</v>
      </c>
      <c r="BC24" s="352">
        <v>-4.7382100000000003E-2</v>
      </c>
      <c r="BD24" s="352">
        <v>3.2230399999999999E-2</v>
      </c>
      <c r="BE24" s="352">
        <v>-0.1550579</v>
      </c>
      <c r="BF24" s="352">
        <v>-1.6797599999999999E-2</v>
      </c>
      <c r="BG24" s="352">
        <v>0.1203602</v>
      </c>
      <c r="BH24" s="352">
        <v>0.27672049999999998</v>
      </c>
      <c r="BI24" s="352">
        <v>-0.18739529999999999</v>
      </c>
      <c r="BJ24" s="352">
        <v>-0.224666</v>
      </c>
      <c r="BK24" s="352">
        <v>-0.1339253</v>
      </c>
      <c r="BL24" s="352">
        <v>0.25267719999999999</v>
      </c>
      <c r="BM24" s="352">
        <v>7.6764399999999997E-2</v>
      </c>
      <c r="BN24" s="352">
        <v>0.18531510000000001</v>
      </c>
      <c r="BO24" s="352">
        <v>-0.119203</v>
      </c>
      <c r="BP24" s="352">
        <v>2.3389400000000001E-2</v>
      </c>
      <c r="BQ24" s="352">
        <v>-0.16610720000000001</v>
      </c>
      <c r="BR24" s="352">
        <v>-9.2302600000000005E-3</v>
      </c>
      <c r="BS24" s="352">
        <v>0.1385989</v>
      </c>
      <c r="BT24" s="352">
        <v>0.24215909999999999</v>
      </c>
      <c r="BU24" s="352">
        <v>-0.2005711</v>
      </c>
      <c r="BV24" s="352">
        <v>-0.24395939999999999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911"/>
      <c r="BA25" s="911"/>
      <c r="BB25" s="559"/>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911"/>
      <c r="BA26" s="911"/>
      <c r="BB26" s="559"/>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1509</v>
      </c>
      <c r="B27" s="544" t="s">
        <v>1475</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1.2580290970000001</v>
      </c>
      <c r="AY27" s="102">
        <v>1.061117871</v>
      </c>
      <c r="AZ27" s="911">
        <v>1.1913133755</v>
      </c>
      <c r="BA27" s="911">
        <v>1.2338744494</v>
      </c>
      <c r="BB27" s="559">
        <v>1.245296</v>
      </c>
      <c r="BC27" s="559">
        <v>1.328101</v>
      </c>
      <c r="BD27" s="559">
        <v>1.3564499999999999</v>
      </c>
      <c r="BE27" s="559">
        <v>1.3554459999999999</v>
      </c>
      <c r="BF27" s="559">
        <v>1.374312</v>
      </c>
      <c r="BG27" s="559">
        <v>1.348492</v>
      </c>
      <c r="BH27" s="559">
        <v>1.386806</v>
      </c>
      <c r="BI27" s="559">
        <v>1.3620429999999999</v>
      </c>
      <c r="BJ27" s="559">
        <v>1.374323</v>
      </c>
      <c r="BK27" s="559">
        <v>1.2989459999999999</v>
      </c>
      <c r="BL27" s="559">
        <v>1.3432360000000001</v>
      </c>
      <c r="BM27" s="559">
        <v>1.351863</v>
      </c>
      <c r="BN27" s="559">
        <v>1.3803989999999999</v>
      </c>
      <c r="BO27" s="559">
        <v>1.430795</v>
      </c>
      <c r="BP27" s="559">
        <v>1.445473</v>
      </c>
      <c r="BQ27" s="559">
        <v>1.4311240000000001</v>
      </c>
      <c r="BR27" s="559">
        <v>1.4372069999999999</v>
      </c>
      <c r="BS27" s="559">
        <v>1.405165</v>
      </c>
      <c r="BT27" s="559">
        <v>1.4414480000000001</v>
      </c>
      <c r="BU27" s="559">
        <v>1.408334</v>
      </c>
      <c r="BV27" s="559">
        <v>1.4182840000000001</v>
      </c>
    </row>
    <row r="28" spans="1:74" s="239" customFormat="1" ht="11.1" customHeight="1" x14ac:dyDescent="0.2">
      <c r="A28" s="270" t="s">
        <v>506</v>
      </c>
      <c r="B28" s="545" t="s">
        <v>1112</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0.85038787097000001</v>
      </c>
      <c r="AZ28" s="892">
        <v>0.92886777550999999</v>
      </c>
      <c r="BA28" s="892">
        <v>0.9499889494</v>
      </c>
      <c r="BB28" s="352">
        <v>0.9096687</v>
      </c>
      <c r="BC28" s="352">
        <v>0.95599860000000003</v>
      </c>
      <c r="BD28" s="352">
        <v>0.96298720000000004</v>
      </c>
      <c r="BE28" s="352">
        <v>0.95034580000000002</v>
      </c>
      <c r="BF28" s="352">
        <v>0.95570790000000005</v>
      </c>
      <c r="BG28" s="352">
        <v>0.92123920000000004</v>
      </c>
      <c r="BH28" s="352">
        <v>0.96013170000000003</v>
      </c>
      <c r="BI28" s="352">
        <v>0.93413270000000004</v>
      </c>
      <c r="BJ28" s="352">
        <v>0.93597169999999996</v>
      </c>
      <c r="BK28" s="352">
        <v>0.88453760000000003</v>
      </c>
      <c r="BL28" s="352">
        <v>0.9039779</v>
      </c>
      <c r="BM28" s="352">
        <v>0.9069393</v>
      </c>
      <c r="BN28" s="352">
        <v>0.92270359999999996</v>
      </c>
      <c r="BO28" s="352">
        <v>0.95980580000000004</v>
      </c>
      <c r="BP28" s="352">
        <v>0.96801999999999999</v>
      </c>
      <c r="BQ28" s="352">
        <v>0.95570180000000005</v>
      </c>
      <c r="BR28" s="352">
        <v>0.96081450000000002</v>
      </c>
      <c r="BS28" s="352">
        <v>0.92672569999999999</v>
      </c>
      <c r="BT28" s="352">
        <v>0.96983770000000002</v>
      </c>
      <c r="BU28" s="352">
        <v>0.94330510000000001</v>
      </c>
      <c r="BV28" s="352">
        <v>0.94581789999999999</v>
      </c>
    </row>
    <row r="29" spans="1:74" s="239" customFormat="1" ht="11.1" customHeight="1" x14ac:dyDescent="0.2">
      <c r="A29" s="269" t="s">
        <v>1476</v>
      </c>
      <c r="B29" s="545" t="s">
        <v>1500</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7.2237999999999997E-2</v>
      </c>
      <c r="AZ29" s="892">
        <v>7.1267800000000006E-2</v>
      </c>
      <c r="BA29" s="892">
        <v>7.8631699999999999E-2</v>
      </c>
      <c r="BB29" s="352">
        <v>9.7109299999999996E-2</v>
      </c>
      <c r="BC29" s="352">
        <v>0.1140471</v>
      </c>
      <c r="BD29" s="352">
        <v>0.12147959999999999</v>
      </c>
      <c r="BE29" s="352">
        <v>0.12152159999999999</v>
      </c>
      <c r="BF29" s="352">
        <v>0.1246106</v>
      </c>
      <c r="BG29" s="352">
        <v>0.1239388</v>
      </c>
      <c r="BH29" s="352">
        <v>0.1191787</v>
      </c>
      <c r="BI29" s="352">
        <v>0.1122986</v>
      </c>
      <c r="BJ29" s="352">
        <v>0.11161210000000001</v>
      </c>
      <c r="BK29" s="352">
        <v>8.7199700000000005E-2</v>
      </c>
      <c r="BL29" s="352">
        <v>0.100685</v>
      </c>
      <c r="BM29" s="352">
        <v>0.1065493</v>
      </c>
      <c r="BN29" s="352">
        <v>0.1138561</v>
      </c>
      <c r="BO29" s="352">
        <v>0.123211</v>
      </c>
      <c r="BP29" s="352">
        <v>0.12669520000000001</v>
      </c>
      <c r="BQ29" s="352">
        <v>0.1249866</v>
      </c>
      <c r="BR29" s="352">
        <v>0.1267181</v>
      </c>
      <c r="BS29" s="352">
        <v>0.12633150000000001</v>
      </c>
      <c r="BT29" s="352">
        <v>0.1220252</v>
      </c>
      <c r="BU29" s="352">
        <v>0.11468150000000001</v>
      </c>
      <c r="BV29" s="352">
        <v>0.11391519999999999</v>
      </c>
    </row>
    <row r="30" spans="1:74" s="239" customFormat="1" ht="11.1" customHeight="1" x14ac:dyDescent="0.2">
      <c r="A30" s="270" t="s">
        <v>1477</v>
      </c>
      <c r="B30" s="550" t="s">
        <v>1523</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4.4141E-2</v>
      </c>
      <c r="AZ30" s="892">
        <v>4.1735399999999999E-2</v>
      </c>
      <c r="BA30" s="892">
        <v>4.5958699999999998E-2</v>
      </c>
      <c r="BB30" s="352">
        <v>5.1212899999999999E-2</v>
      </c>
      <c r="BC30" s="352">
        <v>6.7785399999999996E-2</v>
      </c>
      <c r="BD30" s="352">
        <v>7.4845499999999995E-2</v>
      </c>
      <c r="BE30" s="352">
        <v>7.6066700000000001E-2</v>
      </c>
      <c r="BF30" s="352">
        <v>7.6939400000000005E-2</v>
      </c>
      <c r="BG30" s="352">
        <v>7.5677999999999995E-2</v>
      </c>
      <c r="BH30" s="352">
        <v>7.5279499999999999E-2</v>
      </c>
      <c r="BI30" s="352">
        <v>7.1570499999999995E-2</v>
      </c>
      <c r="BJ30" s="352">
        <v>7.1025000000000005E-2</v>
      </c>
      <c r="BK30" s="352">
        <v>4.5880700000000003E-2</v>
      </c>
      <c r="BL30" s="352">
        <v>5.7628400000000003E-2</v>
      </c>
      <c r="BM30" s="352">
        <v>6.0581299999999998E-2</v>
      </c>
      <c r="BN30" s="352">
        <v>6.22944E-2</v>
      </c>
      <c r="BO30" s="352">
        <v>7.4395299999999998E-2</v>
      </c>
      <c r="BP30" s="352">
        <v>7.8834799999999997E-2</v>
      </c>
      <c r="BQ30" s="352">
        <v>7.8876600000000005E-2</v>
      </c>
      <c r="BR30" s="352">
        <v>7.8679299999999994E-2</v>
      </c>
      <c r="BS30" s="352">
        <v>7.77809E-2</v>
      </c>
      <c r="BT30" s="352">
        <v>7.7831300000000006E-2</v>
      </c>
      <c r="BU30" s="352">
        <v>7.3689000000000004E-2</v>
      </c>
      <c r="BV30" s="352">
        <v>7.3079400000000003E-2</v>
      </c>
    </row>
    <row r="31" spans="1:74" s="239" customFormat="1" ht="11.1" customHeight="1" x14ac:dyDescent="0.2">
      <c r="A31" s="270" t="s">
        <v>1473</v>
      </c>
      <c r="B31" s="550" t="s">
        <v>1524</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2.8097E-2</v>
      </c>
      <c r="AZ31" s="892">
        <v>2.95324E-2</v>
      </c>
      <c r="BA31" s="892">
        <v>3.2673000000000001E-2</v>
      </c>
      <c r="BB31" s="352">
        <v>4.5896399999999997E-2</v>
      </c>
      <c r="BC31" s="352">
        <v>4.62616E-2</v>
      </c>
      <c r="BD31" s="352">
        <v>4.6634099999999998E-2</v>
      </c>
      <c r="BE31" s="352">
        <v>4.5454899999999999E-2</v>
      </c>
      <c r="BF31" s="352">
        <v>4.7671199999999997E-2</v>
      </c>
      <c r="BG31" s="352">
        <v>4.82608E-2</v>
      </c>
      <c r="BH31" s="352">
        <v>4.3899199999999999E-2</v>
      </c>
      <c r="BI31" s="352">
        <v>4.0728100000000003E-2</v>
      </c>
      <c r="BJ31" s="352">
        <v>4.0587100000000001E-2</v>
      </c>
      <c r="BK31" s="352">
        <v>4.1319000000000002E-2</v>
      </c>
      <c r="BL31" s="352">
        <v>4.30566E-2</v>
      </c>
      <c r="BM31" s="352">
        <v>4.5968000000000002E-2</v>
      </c>
      <c r="BN31" s="352">
        <v>5.1561700000000002E-2</v>
      </c>
      <c r="BO31" s="352">
        <v>4.8815699999999997E-2</v>
      </c>
      <c r="BP31" s="352">
        <v>4.7860399999999997E-2</v>
      </c>
      <c r="BQ31" s="352">
        <v>4.6109999999999998E-2</v>
      </c>
      <c r="BR31" s="352">
        <v>4.80388E-2</v>
      </c>
      <c r="BS31" s="352">
        <v>4.8550599999999999E-2</v>
      </c>
      <c r="BT31" s="352">
        <v>4.4193999999999997E-2</v>
      </c>
      <c r="BU31" s="352">
        <v>4.0992500000000001E-2</v>
      </c>
      <c r="BV31" s="352">
        <v>4.0835799999999998E-2</v>
      </c>
    </row>
    <row r="32" spans="1:74" s="239" customFormat="1" ht="11.1" customHeight="1" x14ac:dyDescent="0.2">
      <c r="A32" s="270" t="s">
        <v>1478</v>
      </c>
      <c r="B32" s="545" t="s">
        <v>1501</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0.17788525799999999</v>
      </c>
      <c r="AY32" s="341">
        <v>0.108546</v>
      </c>
      <c r="AZ32" s="892">
        <v>0.1587952</v>
      </c>
      <c r="BA32" s="892">
        <v>0.17245759999999999</v>
      </c>
      <c r="BB32" s="352">
        <v>0.20437469999999999</v>
      </c>
      <c r="BC32" s="352">
        <v>0.22231290000000001</v>
      </c>
      <c r="BD32" s="352">
        <v>0.23399629999999999</v>
      </c>
      <c r="BE32" s="352">
        <v>0.24594009999999999</v>
      </c>
      <c r="BF32" s="352">
        <v>0.25354149999999998</v>
      </c>
      <c r="BG32" s="352">
        <v>0.25923200000000002</v>
      </c>
      <c r="BH32" s="352">
        <v>0.26331460000000001</v>
      </c>
      <c r="BI32" s="352">
        <v>0.2693315</v>
      </c>
      <c r="BJ32" s="352">
        <v>0.28017389999999998</v>
      </c>
      <c r="BK32" s="352">
        <v>0.28223490000000001</v>
      </c>
      <c r="BL32" s="352">
        <v>0.29247519999999999</v>
      </c>
      <c r="BM32" s="352">
        <v>0.29303770000000001</v>
      </c>
      <c r="BN32" s="352">
        <v>0.2982358</v>
      </c>
      <c r="BO32" s="352">
        <v>0.30183769999999999</v>
      </c>
      <c r="BP32" s="352">
        <v>0.30368460000000003</v>
      </c>
      <c r="BQ32" s="352">
        <v>0.30265550000000002</v>
      </c>
      <c r="BR32" s="352">
        <v>0.3020603</v>
      </c>
      <c r="BS32" s="352">
        <v>0.30183090000000001</v>
      </c>
      <c r="BT32" s="352">
        <v>0.29975980000000002</v>
      </c>
      <c r="BU32" s="352">
        <v>0.29876779999999997</v>
      </c>
      <c r="BV32" s="352">
        <v>0.30692639999999999</v>
      </c>
    </row>
    <row r="33" spans="1:74" ht="11.1" customHeight="1" x14ac:dyDescent="0.2">
      <c r="A33" s="270" t="s">
        <v>1479</v>
      </c>
      <c r="B33" s="550" t="s">
        <v>1502</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0.16456225799999999</v>
      </c>
      <c r="AY33" s="341">
        <v>9.4062000000000007E-2</v>
      </c>
      <c r="AZ33" s="892">
        <v>0.14797089999999999</v>
      </c>
      <c r="BA33" s="892">
        <v>0.1609312</v>
      </c>
      <c r="BB33" s="352">
        <v>0.19498080000000001</v>
      </c>
      <c r="BC33" s="352">
        <v>0.21164079999999999</v>
      </c>
      <c r="BD33" s="352">
        <v>0.2196815</v>
      </c>
      <c r="BE33" s="352">
        <v>0.2334811</v>
      </c>
      <c r="BF33" s="352">
        <v>0.23962249999999999</v>
      </c>
      <c r="BG33" s="352">
        <v>0.24553179999999999</v>
      </c>
      <c r="BH33" s="352">
        <v>0.25024210000000002</v>
      </c>
      <c r="BI33" s="352">
        <v>0.25734800000000002</v>
      </c>
      <c r="BJ33" s="352">
        <v>0.26897219999999999</v>
      </c>
      <c r="BK33" s="352">
        <v>0.27047460000000001</v>
      </c>
      <c r="BL33" s="352">
        <v>0.28135379999999999</v>
      </c>
      <c r="BM33" s="352">
        <v>0.28139999999999998</v>
      </c>
      <c r="BN33" s="352">
        <v>0.28880020000000001</v>
      </c>
      <c r="BO33" s="352">
        <v>0.29115000000000002</v>
      </c>
      <c r="BP33" s="352">
        <v>0.28936400000000001</v>
      </c>
      <c r="BQ33" s="352">
        <v>0.29019430000000002</v>
      </c>
      <c r="BR33" s="352">
        <v>0.28814050000000002</v>
      </c>
      <c r="BS33" s="352">
        <v>0.28813050000000001</v>
      </c>
      <c r="BT33" s="352">
        <v>0.28668729999999998</v>
      </c>
      <c r="BU33" s="352">
        <v>0.28678429999999999</v>
      </c>
      <c r="BV33" s="352">
        <v>0.29572470000000001</v>
      </c>
    </row>
    <row r="34" spans="1:74" ht="11.1" customHeight="1" x14ac:dyDescent="0.2">
      <c r="A34" s="270" t="s">
        <v>1474</v>
      </c>
      <c r="B34" s="550" t="s">
        <v>1499</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1.4484E-2</v>
      </c>
      <c r="AZ34" s="892">
        <v>1.08243E-2</v>
      </c>
      <c r="BA34" s="892">
        <v>1.1526399999999999E-2</v>
      </c>
      <c r="BB34" s="352">
        <v>9.3938600000000004E-3</v>
      </c>
      <c r="BC34" s="352">
        <v>1.06721E-2</v>
      </c>
      <c r="BD34" s="352">
        <v>1.43147E-2</v>
      </c>
      <c r="BE34" s="352">
        <v>1.2459E-2</v>
      </c>
      <c r="BF34" s="352">
        <v>1.3919000000000001E-2</v>
      </c>
      <c r="BG34" s="352">
        <v>1.37001E-2</v>
      </c>
      <c r="BH34" s="352">
        <v>1.3072500000000001E-2</v>
      </c>
      <c r="BI34" s="352">
        <v>1.1983499999999999E-2</v>
      </c>
      <c r="BJ34" s="352">
        <v>1.12017E-2</v>
      </c>
      <c r="BK34" s="352">
        <v>1.17603E-2</v>
      </c>
      <c r="BL34" s="352">
        <v>1.11214E-2</v>
      </c>
      <c r="BM34" s="352">
        <v>1.1637700000000001E-2</v>
      </c>
      <c r="BN34" s="352">
        <v>9.4356000000000006E-3</v>
      </c>
      <c r="BO34" s="352">
        <v>1.0687800000000001E-2</v>
      </c>
      <c r="BP34" s="352">
        <v>1.4320599999999999E-2</v>
      </c>
      <c r="BQ34" s="352">
        <v>1.24612E-2</v>
      </c>
      <c r="BR34" s="352">
        <v>1.39198E-2</v>
      </c>
      <c r="BS34" s="352">
        <v>1.3700499999999999E-2</v>
      </c>
      <c r="BT34" s="352">
        <v>1.30726E-2</v>
      </c>
      <c r="BU34" s="352">
        <v>1.1983499999999999E-2</v>
      </c>
      <c r="BV34" s="352">
        <v>1.12018E-2</v>
      </c>
    </row>
    <row r="35" spans="1:74" s="33" customFormat="1" ht="11.1" customHeight="1" x14ac:dyDescent="0.2">
      <c r="A35" s="270" t="s">
        <v>1480</v>
      </c>
      <c r="B35" s="545" t="s">
        <v>1503</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4.7237710000000002E-2</v>
      </c>
      <c r="AY35" s="341">
        <v>2.9946E-2</v>
      </c>
      <c r="AZ35" s="892">
        <v>3.2382599999999997E-2</v>
      </c>
      <c r="BA35" s="892">
        <v>3.2796199999999998E-2</v>
      </c>
      <c r="BB35" s="352">
        <v>3.4143100000000003E-2</v>
      </c>
      <c r="BC35" s="352">
        <v>3.5742700000000002E-2</v>
      </c>
      <c r="BD35" s="352">
        <v>3.7986800000000001E-2</v>
      </c>
      <c r="BE35" s="352">
        <v>3.7638900000000003E-2</v>
      </c>
      <c r="BF35" s="352">
        <v>4.0452399999999999E-2</v>
      </c>
      <c r="BG35" s="352">
        <v>4.4082099999999999E-2</v>
      </c>
      <c r="BH35" s="352">
        <v>4.4180799999999999E-2</v>
      </c>
      <c r="BI35" s="352">
        <v>4.6280599999999998E-2</v>
      </c>
      <c r="BJ35" s="352">
        <v>4.6564899999999999E-2</v>
      </c>
      <c r="BK35" s="352">
        <v>4.4974199999999999E-2</v>
      </c>
      <c r="BL35" s="352">
        <v>4.60975E-2</v>
      </c>
      <c r="BM35" s="352">
        <v>4.5337000000000002E-2</v>
      </c>
      <c r="BN35" s="352">
        <v>4.5603699999999997E-2</v>
      </c>
      <c r="BO35" s="352">
        <v>4.5940099999999998E-2</v>
      </c>
      <c r="BP35" s="352">
        <v>4.7073700000000003E-2</v>
      </c>
      <c r="BQ35" s="352">
        <v>4.7780299999999998E-2</v>
      </c>
      <c r="BR35" s="352">
        <v>4.7613999999999997E-2</v>
      </c>
      <c r="BS35" s="352">
        <v>5.0277099999999998E-2</v>
      </c>
      <c r="BT35" s="352">
        <v>4.9825300000000003E-2</v>
      </c>
      <c r="BU35" s="352">
        <v>5.1579800000000002E-2</v>
      </c>
      <c r="BV35" s="352">
        <v>5.1624299999999998E-2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92"/>
      <c r="BA36" s="892"/>
      <c r="BB36" s="352"/>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242</v>
      </c>
      <c r="B37" s="544" t="s">
        <v>1481</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9.2615870000000005</v>
      </c>
      <c r="AS37" s="102">
        <v>9.1501429999999999</v>
      </c>
      <c r="AT37" s="102">
        <v>9.2259340000000005</v>
      </c>
      <c r="AU37" s="102">
        <v>8.9742069999999998</v>
      </c>
      <c r="AV37" s="102">
        <v>8.8882809999999992</v>
      </c>
      <c r="AW37" s="102">
        <v>8.6798490000000008</v>
      </c>
      <c r="AX37" s="102">
        <v>8.7805569999999999</v>
      </c>
      <c r="AY37" s="102">
        <v>8.2578770000000006</v>
      </c>
      <c r="AZ37" s="911">
        <v>8.5857142856999999</v>
      </c>
      <c r="BA37" s="911">
        <v>8.8411890323000009</v>
      </c>
      <c r="BB37" s="559">
        <v>8.8326010000000004</v>
      </c>
      <c r="BC37" s="559">
        <v>8.9852790000000002</v>
      </c>
      <c r="BD37" s="559">
        <v>9.0498790000000007</v>
      </c>
      <c r="BE37" s="559">
        <v>8.9619269999999993</v>
      </c>
      <c r="BF37" s="559">
        <v>9.0465099999999996</v>
      </c>
      <c r="BG37" s="559">
        <v>8.7412589999999994</v>
      </c>
      <c r="BH37" s="559">
        <v>8.8183749999999996</v>
      </c>
      <c r="BI37" s="559">
        <v>8.5754090000000005</v>
      </c>
      <c r="BJ37" s="559">
        <v>8.6184220000000007</v>
      </c>
      <c r="BK37" s="559">
        <v>8.2752330000000001</v>
      </c>
      <c r="BL37" s="559">
        <v>8.4941809999999993</v>
      </c>
      <c r="BM37" s="559">
        <v>8.6042500000000004</v>
      </c>
      <c r="BN37" s="559">
        <v>8.7797040000000006</v>
      </c>
      <c r="BO37" s="559">
        <v>8.9415580000000006</v>
      </c>
      <c r="BP37" s="559">
        <v>9.0031839999999992</v>
      </c>
      <c r="BQ37" s="559">
        <v>8.9196139999999993</v>
      </c>
      <c r="BR37" s="559">
        <v>9.0026609999999998</v>
      </c>
      <c r="BS37" s="559">
        <v>8.7001139999999992</v>
      </c>
      <c r="BT37" s="559">
        <v>8.8118680000000005</v>
      </c>
      <c r="BU37" s="559">
        <v>8.5705760000000009</v>
      </c>
      <c r="BV37" s="559">
        <v>8.6344279999999998</v>
      </c>
    </row>
    <row r="38" spans="1:74" ht="11.1" customHeight="1" x14ac:dyDescent="0.2">
      <c r="A38" s="270" t="s">
        <v>1510</v>
      </c>
      <c r="B38" s="545" t="s">
        <v>1482</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8.2857184999999998</v>
      </c>
      <c r="AS38" s="341">
        <v>8.1905369031999999</v>
      </c>
      <c r="AT38" s="341">
        <v>8.2726906452000009</v>
      </c>
      <c r="AU38" s="341">
        <v>8.0388969666999994</v>
      </c>
      <c r="AV38" s="341">
        <v>7.9200585161000001</v>
      </c>
      <c r="AW38" s="341">
        <v>7.7752119666999997</v>
      </c>
      <c r="AX38" s="341">
        <v>7.8156238709999997</v>
      </c>
      <c r="AY38" s="341">
        <v>7.407489129</v>
      </c>
      <c r="AZ38" s="892">
        <v>7.6568465102000003</v>
      </c>
      <c r="BA38" s="892">
        <v>7.8912000829000002</v>
      </c>
      <c r="BB38" s="352">
        <v>7.9229329999999996</v>
      </c>
      <c r="BC38" s="352">
        <v>8.0292809999999992</v>
      </c>
      <c r="BD38" s="352">
        <v>8.0868920000000006</v>
      </c>
      <c r="BE38" s="352">
        <v>8.0115809999999996</v>
      </c>
      <c r="BF38" s="352">
        <v>8.090802</v>
      </c>
      <c r="BG38" s="352">
        <v>7.8200200000000004</v>
      </c>
      <c r="BH38" s="352">
        <v>7.8582429999999999</v>
      </c>
      <c r="BI38" s="352">
        <v>7.6412769999999997</v>
      </c>
      <c r="BJ38" s="352">
        <v>7.6824500000000002</v>
      </c>
      <c r="BK38" s="352">
        <v>7.390695</v>
      </c>
      <c r="BL38" s="352">
        <v>7.5902029999999998</v>
      </c>
      <c r="BM38" s="352">
        <v>7.697311</v>
      </c>
      <c r="BN38" s="352">
        <v>7.8570000000000002</v>
      </c>
      <c r="BO38" s="352">
        <v>7.9817520000000002</v>
      </c>
      <c r="BP38" s="352">
        <v>8.035164</v>
      </c>
      <c r="BQ38" s="352">
        <v>7.9639119999999997</v>
      </c>
      <c r="BR38" s="352">
        <v>8.0418459999999996</v>
      </c>
      <c r="BS38" s="352">
        <v>7.7733879999999997</v>
      </c>
      <c r="BT38" s="352">
        <v>7.8420300000000003</v>
      </c>
      <c r="BU38" s="352">
        <v>7.6272710000000004</v>
      </c>
      <c r="BV38" s="352">
        <v>7.6886099999999997</v>
      </c>
    </row>
    <row r="39" spans="1:74" ht="11.1" customHeight="1" x14ac:dyDescent="0.2">
      <c r="A39" s="270" t="s">
        <v>506</v>
      </c>
      <c r="B39" s="545" t="s">
        <v>1112</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0.85038787097000001</v>
      </c>
      <c r="AZ39" s="892">
        <v>0.92886777550999999</v>
      </c>
      <c r="BA39" s="892">
        <v>0.9499889494</v>
      </c>
      <c r="BB39" s="352">
        <v>0.9096687</v>
      </c>
      <c r="BC39" s="352">
        <v>0.95599860000000003</v>
      </c>
      <c r="BD39" s="352">
        <v>0.96298720000000004</v>
      </c>
      <c r="BE39" s="352">
        <v>0.95034580000000002</v>
      </c>
      <c r="BF39" s="352">
        <v>0.95570790000000005</v>
      </c>
      <c r="BG39" s="352">
        <v>0.92123920000000004</v>
      </c>
      <c r="BH39" s="352">
        <v>0.96013170000000003</v>
      </c>
      <c r="BI39" s="352">
        <v>0.93413270000000004</v>
      </c>
      <c r="BJ39" s="352">
        <v>0.93597169999999996</v>
      </c>
      <c r="BK39" s="352">
        <v>0.88453760000000003</v>
      </c>
      <c r="BL39" s="352">
        <v>0.9039779</v>
      </c>
      <c r="BM39" s="352">
        <v>0.9069393</v>
      </c>
      <c r="BN39" s="352">
        <v>0.92270359999999996</v>
      </c>
      <c r="BO39" s="352">
        <v>0.95980580000000004</v>
      </c>
      <c r="BP39" s="352">
        <v>0.96801999999999999</v>
      </c>
      <c r="BQ39" s="352">
        <v>0.95570180000000005</v>
      </c>
      <c r="BR39" s="352">
        <v>0.96081450000000002</v>
      </c>
      <c r="BS39" s="352">
        <v>0.92672569999999999</v>
      </c>
      <c r="BT39" s="352">
        <v>0.96983770000000002</v>
      </c>
      <c r="BU39" s="352">
        <v>0.94330510000000001</v>
      </c>
      <c r="BV39" s="352">
        <v>0.94581789999999999</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911"/>
      <c r="BA40" s="911"/>
      <c r="BB40" s="559"/>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1483</v>
      </c>
      <c r="B41" s="544" t="s">
        <v>1525</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4.0162612580000001</v>
      </c>
      <c r="AY41" s="102">
        <v>4.1634719999999996</v>
      </c>
      <c r="AZ41" s="911">
        <v>4.3610277285999999</v>
      </c>
      <c r="BA41" s="911">
        <v>4.2134007064999999</v>
      </c>
      <c r="BB41" s="559">
        <v>4.1270519999999999</v>
      </c>
      <c r="BC41" s="559">
        <v>4.0334690000000002</v>
      </c>
      <c r="BD41" s="559">
        <v>4.1566419999999997</v>
      </c>
      <c r="BE41" s="559">
        <v>4.0298170000000004</v>
      </c>
      <c r="BF41" s="559">
        <v>4.1592440000000002</v>
      </c>
      <c r="BG41" s="559">
        <v>4.1589520000000002</v>
      </c>
      <c r="BH41" s="559">
        <v>4.326994</v>
      </c>
      <c r="BI41" s="559">
        <v>4.1024620000000001</v>
      </c>
      <c r="BJ41" s="559">
        <v>4.0462800000000003</v>
      </c>
      <c r="BK41" s="559">
        <v>4.1317430000000002</v>
      </c>
      <c r="BL41" s="559">
        <v>4.2414500000000004</v>
      </c>
      <c r="BM41" s="559">
        <v>4.216825</v>
      </c>
      <c r="BN41" s="559">
        <v>4.2362570000000002</v>
      </c>
      <c r="BO41" s="559">
        <v>4.1407170000000004</v>
      </c>
      <c r="BP41" s="559">
        <v>4.2730290000000002</v>
      </c>
      <c r="BQ41" s="559">
        <v>4.1018650000000001</v>
      </c>
      <c r="BR41" s="559">
        <v>4.2504</v>
      </c>
      <c r="BS41" s="559">
        <v>4.257555</v>
      </c>
      <c r="BT41" s="559">
        <v>4.4242809999999997</v>
      </c>
      <c r="BU41" s="559">
        <v>4.2414620000000003</v>
      </c>
      <c r="BV41" s="559">
        <v>4.176139</v>
      </c>
    </row>
    <row r="42" spans="1:74" s="239" customFormat="1" ht="11.1" customHeight="1" x14ac:dyDescent="0.2">
      <c r="A42" s="270" t="s">
        <v>244</v>
      </c>
      <c r="B42" s="815" t="s">
        <v>1106</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4.0252689999999998</v>
      </c>
      <c r="AZ42" s="892">
        <v>4.1713214285999998</v>
      </c>
      <c r="BA42" s="892">
        <v>4.0065108064999997</v>
      </c>
      <c r="BB42" s="352">
        <v>3.8808579999999999</v>
      </c>
      <c r="BC42" s="352">
        <v>3.7540429999999998</v>
      </c>
      <c r="BD42" s="352">
        <v>3.8621150000000002</v>
      </c>
      <c r="BE42" s="352">
        <v>3.720269</v>
      </c>
      <c r="BF42" s="352">
        <v>3.8426819999999999</v>
      </c>
      <c r="BG42" s="352">
        <v>3.837742</v>
      </c>
      <c r="BH42" s="352">
        <v>4.0014719999999997</v>
      </c>
      <c r="BI42" s="352">
        <v>3.7735430000000001</v>
      </c>
      <c r="BJ42" s="352">
        <v>3.706283</v>
      </c>
      <c r="BK42" s="352">
        <v>3.815388</v>
      </c>
      <c r="BL42" s="352">
        <v>3.9024679999999998</v>
      </c>
      <c r="BM42" s="352">
        <v>3.8748429999999998</v>
      </c>
      <c r="BN42" s="352">
        <v>3.8851629999999999</v>
      </c>
      <c r="BO42" s="352">
        <v>3.775172</v>
      </c>
      <c r="BP42" s="352">
        <v>3.90483</v>
      </c>
      <c r="BQ42" s="352">
        <v>3.7327940000000002</v>
      </c>
      <c r="BR42" s="352">
        <v>3.8835809999999999</v>
      </c>
      <c r="BS42" s="352">
        <v>3.8916439999999999</v>
      </c>
      <c r="BT42" s="352">
        <v>4.0597630000000002</v>
      </c>
      <c r="BU42" s="352">
        <v>3.880989</v>
      </c>
      <c r="BV42" s="352">
        <v>3.8073350000000001</v>
      </c>
    </row>
    <row r="43" spans="1:74" s="239" customFormat="1" ht="11.1" customHeight="1" x14ac:dyDescent="0.2">
      <c r="A43" s="270" t="s">
        <v>1511</v>
      </c>
      <c r="B43" s="816" t="s">
        <v>1484</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3.982688</v>
      </c>
      <c r="AZ43" s="892">
        <v>4.1309647286000004</v>
      </c>
      <c r="BA43" s="892">
        <v>3.9623114065</v>
      </c>
      <c r="BB43" s="352">
        <v>3.8255680000000001</v>
      </c>
      <c r="BC43" s="352">
        <v>3.6971099999999999</v>
      </c>
      <c r="BD43" s="352">
        <v>3.8011659999999998</v>
      </c>
      <c r="BE43" s="352">
        <v>3.6623549999999998</v>
      </c>
      <c r="BF43" s="352">
        <v>3.7810920000000001</v>
      </c>
      <c r="BG43" s="352">
        <v>3.7757809999999998</v>
      </c>
      <c r="BH43" s="352">
        <v>3.9445009999999998</v>
      </c>
      <c r="BI43" s="352">
        <v>3.7208320000000001</v>
      </c>
      <c r="BJ43" s="352">
        <v>3.6544940000000001</v>
      </c>
      <c r="BK43" s="352">
        <v>3.7623090000000001</v>
      </c>
      <c r="BL43" s="352">
        <v>3.84829</v>
      </c>
      <c r="BM43" s="352">
        <v>3.8172380000000001</v>
      </c>
      <c r="BN43" s="352">
        <v>3.824166</v>
      </c>
      <c r="BO43" s="352">
        <v>3.715668</v>
      </c>
      <c r="BP43" s="352">
        <v>3.8426490000000002</v>
      </c>
      <c r="BQ43" s="352">
        <v>3.6742219999999999</v>
      </c>
      <c r="BR43" s="352">
        <v>3.8216220000000001</v>
      </c>
      <c r="BS43" s="352">
        <v>3.829393</v>
      </c>
      <c r="BT43" s="352">
        <v>4.0024959999999998</v>
      </c>
      <c r="BU43" s="352">
        <v>3.8280129999999999</v>
      </c>
      <c r="BV43" s="352">
        <v>3.7552979999999998</v>
      </c>
    </row>
    <row r="44" spans="1:74" s="239" customFormat="1" ht="11.1" customHeight="1" x14ac:dyDescent="0.2">
      <c r="A44" s="270" t="s">
        <v>1473</v>
      </c>
      <c r="B44" s="550" t="s">
        <v>1526</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2.8097E-2</v>
      </c>
      <c r="AZ44" s="892">
        <v>2.95324E-2</v>
      </c>
      <c r="BA44" s="892">
        <v>3.2673000000000001E-2</v>
      </c>
      <c r="BB44" s="352">
        <v>4.5896399999999997E-2</v>
      </c>
      <c r="BC44" s="352">
        <v>4.62616E-2</v>
      </c>
      <c r="BD44" s="352">
        <v>4.6634099999999998E-2</v>
      </c>
      <c r="BE44" s="352">
        <v>4.5454899999999999E-2</v>
      </c>
      <c r="BF44" s="352">
        <v>4.7671199999999997E-2</v>
      </c>
      <c r="BG44" s="352">
        <v>4.82608E-2</v>
      </c>
      <c r="BH44" s="352">
        <v>4.3899199999999999E-2</v>
      </c>
      <c r="BI44" s="352">
        <v>4.0728100000000003E-2</v>
      </c>
      <c r="BJ44" s="352">
        <v>4.0587100000000001E-2</v>
      </c>
      <c r="BK44" s="352">
        <v>4.1319000000000002E-2</v>
      </c>
      <c r="BL44" s="352">
        <v>4.30566E-2</v>
      </c>
      <c r="BM44" s="352">
        <v>4.5968000000000002E-2</v>
      </c>
      <c r="BN44" s="352">
        <v>5.1561700000000002E-2</v>
      </c>
      <c r="BO44" s="352">
        <v>4.8815699999999997E-2</v>
      </c>
      <c r="BP44" s="352">
        <v>4.7860399999999997E-2</v>
      </c>
      <c r="BQ44" s="352">
        <v>4.6109999999999998E-2</v>
      </c>
      <c r="BR44" s="352">
        <v>4.80388E-2</v>
      </c>
      <c r="BS44" s="352">
        <v>4.8550599999999999E-2</v>
      </c>
      <c r="BT44" s="352">
        <v>4.4193999999999997E-2</v>
      </c>
      <c r="BU44" s="352">
        <v>4.0992500000000001E-2</v>
      </c>
      <c r="BV44" s="352">
        <v>4.0835799999999998E-2</v>
      </c>
    </row>
    <row r="45" spans="1:74" s="239" customFormat="1" ht="11.1" customHeight="1" x14ac:dyDescent="0.2">
      <c r="A45" s="269" t="s">
        <v>1474</v>
      </c>
      <c r="B45" s="550" t="s">
        <v>1499</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1.4484E-2</v>
      </c>
      <c r="AZ45" s="892">
        <v>1.08243E-2</v>
      </c>
      <c r="BA45" s="892">
        <v>1.1526399999999999E-2</v>
      </c>
      <c r="BB45" s="352">
        <v>9.3938600000000004E-3</v>
      </c>
      <c r="BC45" s="352">
        <v>1.06721E-2</v>
      </c>
      <c r="BD45" s="352">
        <v>1.43147E-2</v>
      </c>
      <c r="BE45" s="352">
        <v>1.2459E-2</v>
      </c>
      <c r="BF45" s="352">
        <v>1.3919000000000001E-2</v>
      </c>
      <c r="BG45" s="352">
        <v>1.37001E-2</v>
      </c>
      <c r="BH45" s="352">
        <v>1.3072500000000001E-2</v>
      </c>
      <c r="BI45" s="352">
        <v>1.1983499999999999E-2</v>
      </c>
      <c r="BJ45" s="352">
        <v>1.12017E-2</v>
      </c>
      <c r="BK45" s="352">
        <v>1.17603E-2</v>
      </c>
      <c r="BL45" s="352">
        <v>1.11214E-2</v>
      </c>
      <c r="BM45" s="352">
        <v>1.1637700000000001E-2</v>
      </c>
      <c r="BN45" s="352">
        <v>9.4356000000000006E-3</v>
      </c>
      <c r="BO45" s="352">
        <v>1.0687800000000001E-2</v>
      </c>
      <c r="BP45" s="352">
        <v>1.4320599999999999E-2</v>
      </c>
      <c r="BQ45" s="352">
        <v>1.24612E-2</v>
      </c>
      <c r="BR45" s="352">
        <v>1.39198E-2</v>
      </c>
      <c r="BS45" s="352">
        <v>1.3700499999999999E-2</v>
      </c>
      <c r="BT45" s="352">
        <v>1.30726E-2</v>
      </c>
      <c r="BU45" s="352">
        <v>1.1983499999999999E-2</v>
      </c>
      <c r="BV45" s="352">
        <v>1.12018E-2</v>
      </c>
    </row>
    <row r="46" spans="1:74" ht="11.1" customHeight="1" x14ac:dyDescent="0.2">
      <c r="A46" s="270" t="s">
        <v>1477</v>
      </c>
      <c r="B46" s="545" t="s">
        <v>1527</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4.4141E-2</v>
      </c>
      <c r="AZ46" s="892">
        <v>4.1735399999999999E-2</v>
      </c>
      <c r="BA46" s="892">
        <v>4.5958699999999998E-2</v>
      </c>
      <c r="BB46" s="352">
        <v>5.1212899999999999E-2</v>
      </c>
      <c r="BC46" s="352">
        <v>6.7785399999999996E-2</v>
      </c>
      <c r="BD46" s="352">
        <v>7.4845499999999995E-2</v>
      </c>
      <c r="BE46" s="352">
        <v>7.6066700000000001E-2</v>
      </c>
      <c r="BF46" s="352">
        <v>7.6939400000000005E-2</v>
      </c>
      <c r="BG46" s="352">
        <v>7.5677999999999995E-2</v>
      </c>
      <c r="BH46" s="352">
        <v>7.5279499999999999E-2</v>
      </c>
      <c r="BI46" s="352">
        <v>7.1570499999999995E-2</v>
      </c>
      <c r="BJ46" s="352">
        <v>7.1025000000000005E-2</v>
      </c>
      <c r="BK46" s="352">
        <v>4.5880700000000003E-2</v>
      </c>
      <c r="BL46" s="352">
        <v>5.7628400000000003E-2</v>
      </c>
      <c r="BM46" s="352">
        <v>6.0581299999999998E-2</v>
      </c>
      <c r="BN46" s="352">
        <v>6.22944E-2</v>
      </c>
      <c r="BO46" s="352">
        <v>7.4395299999999998E-2</v>
      </c>
      <c r="BP46" s="352">
        <v>7.8834799999999997E-2</v>
      </c>
      <c r="BQ46" s="352">
        <v>7.8876600000000005E-2</v>
      </c>
      <c r="BR46" s="352">
        <v>7.8679299999999994E-2</v>
      </c>
      <c r="BS46" s="352">
        <v>7.77809E-2</v>
      </c>
      <c r="BT46" s="352">
        <v>7.7831300000000006E-2</v>
      </c>
      <c r="BU46" s="352">
        <v>7.3689000000000004E-2</v>
      </c>
      <c r="BV46" s="352">
        <v>7.3079400000000003E-2</v>
      </c>
    </row>
    <row r="47" spans="1:74" ht="11.1" customHeight="1" x14ac:dyDescent="0.2">
      <c r="A47" s="270" t="s">
        <v>1479</v>
      </c>
      <c r="B47" s="545" t="s">
        <v>1528</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0.16456225799999999</v>
      </c>
      <c r="AY47" s="341">
        <v>9.4062000000000007E-2</v>
      </c>
      <c r="AZ47" s="892">
        <v>0.14797089999999999</v>
      </c>
      <c r="BA47" s="892">
        <v>0.1609312</v>
      </c>
      <c r="BB47" s="352">
        <v>0.19498080000000001</v>
      </c>
      <c r="BC47" s="352">
        <v>0.21164079999999999</v>
      </c>
      <c r="BD47" s="352">
        <v>0.2196815</v>
      </c>
      <c r="BE47" s="352">
        <v>0.2334811</v>
      </c>
      <c r="BF47" s="352">
        <v>0.23962249999999999</v>
      </c>
      <c r="BG47" s="352">
        <v>0.24553179999999999</v>
      </c>
      <c r="BH47" s="352">
        <v>0.25024210000000002</v>
      </c>
      <c r="BI47" s="352">
        <v>0.25734800000000002</v>
      </c>
      <c r="BJ47" s="352">
        <v>0.26897219999999999</v>
      </c>
      <c r="BK47" s="352">
        <v>0.27047460000000001</v>
      </c>
      <c r="BL47" s="352">
        <v>0.28135379999999999</v>
      </c>
      <c r="BM47" s="352">
        <v>0.28139999999999998</v>
      </c>
      <c r="BN47" s="352">
        <v>0.28880020000000001</v>
      </c>
      <c r="BO47" s="352">
        <v>0.29115000000000002</v>
      </c>
      <c r="BP47" s="352">
        <v>0.28936400000000001</v>
      </c>
      <c r="BQ47" s="352">
        <v>0.29019430000000002</v>
      </c>
      <c r="BR47" s="352">
        <v>0.28814050000000002</v>
      </c>
      <c r="BS47" s="352">
        <v>0.28813050000000001</v>
      </c>
      <c r="BT47" s="352">
        <v>0.28668729999999998</v>
      </c>
      <c r="BU47" s="352">
        <v>0.28678429999999999</v>
      </c>
      <c r="BV47" s="352">
        <v>0.29572470000000001</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92"/>
      <c r="BA48" s="892"/>
      <c r="BB48" s="352"/>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92"/>
      <c r="BA49" s="892"/>
      <c r="BB49" s="352"/>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1512</v>
      </c>
      <c r="B50" s="544" t="s">
        <v>1485</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37.454560000000001</v>
      </c>
      <c r="AZ50" s="911">
        <v>37.521784285999999</v>
      </c>
      <c r="BA50" s="911">
        <v>37.612116854</v>
      </c>
      <c r="BB50" s="559">
        <v>36.655729999999998</v>
      </c>
      <c r="BC50" s="559">
        <v>35.323610000000002</v>
      </c>
      <c r="BD50" s="559">
        <v>34.612870000000001</v>
      </c>
      <c r="BE50" s="559">
        <v>34.567749999999997</v>
      </c>
      <c r="BF50" s="559">
        <v>33.919980000000002</v>
      </c>
      <c r="BG50" s="559">
        <v>33.674480000000003</v>
      </c>
      <c r="BH50" s="559">
        <v>33.267670000000003</v>
      </c>
      <c r="BI50" s="559">
        <v>34.447890000000001</v>
      </c>
      <c r="BJ50" s="559">
        <v>35.68976</v>
      </c>
      <c r="BK50" s="559">
        <v>38.267400000000002</v>
      </c>
      <c r="BL50" s="559">
        <v>38.647030000000001</v>
      </c>
      <c r="BM50" s="559">
        <v>38.675460000000001</v>
      </c>
      <c r="BN50" s="559">
        <v>37.752800000000001</v>
      </c>
      <c r="BO50" s="559">
        <v>36.46331</v>
      </c>
      <c r="BP50" s="559">
        <v>35.71313</v>
      </c>
      <c r="BQ50" s="559">
        <v>35.707099999999997</v>
      </c>
      <c r="BR50" s="559">
        <v>35.080280000000002</v>
      </c>
      <c r="BS50" s="559">
        <v>34.812399999999997</v>
      </c>
      <c r="BT50" s="559">
        <v>34.393940000000001</v>
      </c>
      <c r="BU50" s="559">
        <v>35.654850000000003</v>
      </c>
      <c r="BV50" s="559">
        <v>36.973260000000003</v>
      </c>
    </row>
    <row r="51" spans="1:74" ht="11.1" customHeight="1" x14ac:dyDescent="0.2">
      <c r="A51" s="270" t="s">
        <v>1486</v>
      </c>
      <c r="B51" s="545" t="s">
        <v>1551</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25.851012000000001</v>
      </c>
      <c r="AZ51" s="892">
        <v>26.120714285999998</v>
      </c>
      <c r="BA51" s="892">
        <v>25.996141854000001</v>
      </c>
      <c r="BB51" s="352">
        <v>25.14913</v>
      </c>
      <c r="BC51" s="352">
        <v>24.192589999999999</v>
      </c>
      <c r="BD51" s="352">
        <v>23.494440000000001</v>
      </c>
      <c r="BE51" s="352">
        <v>23.47898</v>
      </c>
      <c r="BF51" s="352">
        <v>22.969280000000001</v>
      </c>
      <c r="BG51" s="352">
        <v>22.773769999999999</v>
      </c>
      <c r="BH51" s="352">
        <v>22.223490000000002</v>
      </c>
      <c r="BI51" s="352">
        <v>23.037379999999999</v>
      </c>
      <c r="BJ51" s="352">
        <v>23.919250000000002</v>
      </c>
      <c r="BK51" s="352">
        <v>25.85502</v>
      </c>
      <c r="BL51" s="352">
        <v>26.118010000000002</v>
      </c>
      <c r="BM51" s="352">
        <v>26.014430000000001</v>
      </c>
      <c r="BN51" s="352">
        <v>25.160219999999999</v>
      </c>
      <c r="BO51" s="352">
        <v>24.1995</v>
      </c>
      <c r="BP51" s="352">
        <v>23.496659999999999</v>
      </c>
      <c r="BQ51" s="352">
        <v>23.476179999999999</v>
      </c>
      <c r="BR51" s="352">
        <v>22.961600000000001</v>
      </c>
      <c r="BS51" s="352">
        <v>22.760929999999998</v>
      </c>
      <c r="BT51" s="352">
        <v>22.202059999999999</v>
      </c>
      <c r="BU51" s="352">
        <v>23.007249999999999</v>
      </c>
      <c r="BV51" s="352">
        <v>23.87987</v>
      </c>
    </row>
    <row r="52" spans="1:74" ht="11.1" customHeight="1" x14ac:dyDescent="0.2">
      <c r="A52" s="270" t="s">
        <v>1487</v>
      </c>
      <c r="B52" s="545" t="s">
        <v>1488</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3.3335650000000001</v>
      </c>
      <c r="AZ52" s="892">
        <v>3.5548679999999999</v>
      </c>
      <c r="BA52" s="892">
        <v>3.7107749999999999</v>
      </c>
      <c r="BB52" s="352">
        <v>3.573264</v>
      </c>
      <c r="BC52" s="352">
        <v>3.1938719999999998</v>
      </c>
      <c r="BD52" s="352">
        <v>2.9829639999999999</v>
      </c>
      <c r="BE52" s="352">
        <v>2.8875160000000002</v>
      </c>
      <c r="BF52" s="352">
        <v>2.7426759999999999</v>
      </c>
      <c r="BG52" s="352">
        <v>2.583958</v>
      </c>
      <c r="BH52" s="352">
        <v>2.6738849999999998</v>
      </c>
      <c r="BI52" s="352">
        <v>2.9543159999999999</v>
      </c>
      <c r="BJ52" s="352">
        <v>3.2562150000000001</v>
      </c>
      <c r="BK52" s="352">
        <v>3.638976</v>
      </c>
      <c r="BL52" s="352">
        <v>3.7310099999999999</v>
      </c>
      <c r="BM52" s="352">
        <v>3.756637</v>
      </c>
      <c r="BN52" s="352">
        <v>3.61653</v>
      </c>
      <c r="BO52" s="352">
        <v>3.249282</v>
      </c>
      <c r="BP52" s="352">
        <v>3.0468459999999999</v>
      </c>
      <c r="BQ52" s="352">
        <v>2.9560379999999999</v>
      </c>
      <c r="BR52" s="352">
        <v>2.8127040000000001</v>
      </c>
      <c r="BS52" s="352">
        <v>2.6549079999999998</v>
      </c>
      <c r="BT52" s="352">
        <v>2.7450199999999998</v>
      </c>
      <c r="BU52" s="352">
        <v>3.0241699999999998</v>
      </c>
      <c r="BV52" s="352">
        <v>3.32423</v>
      </c>
    </row>
    <row r="53" spans="1:74" s="273" customFormat="1" ht="11.1" customHeight="1" x14ac:dyDescent="0.2">
      <c r="A53" s="270" t="s">
        <v>1489</v>
      </c>
      <c r="B53" s="545" t="s">
        <v>1504</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7.1632749999999996</v>
      </c>
      <c r="AZ53" s="892">
        <v>6.7392019999999997</v>
      </c>
      <c r="BA53" s="892">
        <v>6.7981999999999996</v>
      </c>
      <c r="BB53" s="352">
        <v>6.8263290000000003</v>
      </c>
      <c r="BC53" s="352">
        <v>6.8301540000000003</v>
      </c>
      <c r="BD53" s="352">
        <v>7.0284649999999997</v>
      </c>
      <c r="BE53" s="352">
        <v>7.0942559999999997</v>
      </c>
      <c r="BF53" s="352">
        <v>7.1010260000000001</v>
      </c>
      <c r="BG53" s="352">
        <v>7.2097499999999997</v>
      </c>
      <c r="BH53" s="352">
        <v>7.2632950000000003</v>
      </c>
      <c r="BI53" s="352">
        <v>7.3491910000000003</v>
      </c>
      <c r="BJ53" s="352">
        <v>7.4072940000000003</v>
      </c>
      <c r="BK53" s="352">
        <v>7.6664089999999998</v>
      </c>
      <c r="BL53" s="352">
        <v>7.6910049999999996</v>
      </c>
      <c r="BM53" s="352">
        <v>7.7973970000000001</v>
      </c>
      <c r="BN53" s="352">
        <v>7.8690439999999997</v>
      </c>
      <c r="BO53" s="352">
        <v>7.9075300000000004</v>
      </c>
      <c r="BP53" s="352">
        <v>8.0626219999999993</v>
      </c>
      <c r="BQ53" s="352">
        <v>8.1678789999999992</v>
      </c>
      <c r="BR53" s="352">
        <v>8.1989789999999996</v>
      </c>
      <c r="BS53" s="352">
        <v>8.2895599999999998</v>
      </c>
      <c r="BT53" s="352">
        <v>8.3398620000000001</v>
      </c>
      <c r="BU53" s="352">
        <v>8.5164270000000002</v>
      </c>
      <c r="BV53" s="352">
        <v>8.6621590000000008</v>
      </c>
    </row>
    <row r="54" spans="1:74" ht="11.1" customHeight="1" x14ac:dyDescent="0.2">
      <c r="A54" s="270" t="s">
        <v>1490</v>
      </c>
      <c r="B54" s="545" t="s">
        <v>1491</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1.106708</v>
      </c>
      <c r="AZ54" s="892">
        <v>1.107</v>
      </c>
      <c r="BA54" s="892">
        <v>1.107</v>
      </c>
      <c r="BB54" s="352">
        <v>1.107</v>
      </c>
      <c r="BC54" s="352">
        <v>1.107</v>
      </c>
      <c r="BD54" s="352">
        <v>1.107</v>
      </c>
      <c r="BE54" s="352">
        <v>1.107</v>
      </c>
      <c r="BF54" s="352">
        <v>1.107</v>
      </c>
      <c r="BG54" s="352">
        <v>1.107</v>
      </c>
      <c r="BH54" s="352">
        <v>1.107</v>
      </c>
      <c r="BI54" s="352">
        <v>1.107</v>
      </c>
      <c r="BJ54" s="352">
        <v>1.107</v>
      </c>
      <c r="BK54" s="352">
        <v>1.107</v>
      </c>
      <c r="BL54" s="352">
        <v>1.107</v>
      </c>
      <c r="BM54" s="352">
        <v>1.107</v>
      </c>
      <c r="BN54" s="352">
        <v>1.107</v>
      </c>
      <c r="BO54" s="352">
        <v>1.107</v>
      </c>
      <c r="BP54" s="352">
        <v>1.107</v>
      </c>
      <c r="BQ54" s="352">
        <v>1.107</v>
      </c>
      <c r="BR54" s="352">
        <v>1.107</v>
      </c>
      <c r="BS54" s="352">
        <v>1.107</v>
      </c>
      <c r="BT54" s="352">
        <v>1.107</v>
      </c>
      <c r="BU54" s="352">
        <v>1.107</v>
      </c>
      <c r="BV54" s="352">
        <v>1.107</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94"/>
      <c r="BA55" s="894"/>
      <c r="BB55" s="354"/>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1513</v>
      </c>
      <c r="B56" s="544" t="s">
        <v>1492</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137.67863299999999</v>
      </c>
      <c r="AZ56" s="920">
        <v>130.68864142999999</v>
      </c>
      <c r="BA56" s="920">
        <v>127.85041806</v>
      </c>
      <c r="BB56" s="594">
        <v>125.3402</v>
      </c>
      <c r="BC56" s="594">
        <v>126.809</v>
      </c>
      <c r="BD56" s="594">
        <v>125.8421</v>
      </c>
      <c r="BE56" s="594">
        <v>130.6489</v>
      </c>
      <c r="BF56" s="594">
        <v>131.1696</v>
      </c>
      <c r="BG56" s="594">
        <v>127.55880000000001</v>
      </c>
      <c r="BH56" s="594">
        <v>118.98050000000001</v>
      </c>
      <c r="BI56" s="594">
        <v>124.6023</v>
      </c>
      <c r="BJ56" s="594">
        <v>131.56700000000001</v>
      </c>
      <c r="BK56" s="594">
        <v>135.71870000000001</v>
      </c>
      <c r="BL56" s="594">
        <v>128.6437</v>
      </c>
      <c r="BM56" s="594">
        <v>126.264</v>
      </c>
      <c r="BN56" s="594">
        <v>120.7046</v>
      </c>
      <c r="BO56" s="594">
        <v>124.3998</v>
      </c>
      <c r="BP56" s="594">
        <v>123.6982</v>
      </c>
      <c r="BQ56" s="594">
        <v>128.8475</v>
      </c>
      <c r="BR56" s="594">
        <v>129.1336</v>
      </c>
      <c r="BS56" s="594">
        <v>124.9757</v>
      </c>
      <c r="BT56" s="594">
        <v>117.4687</v>
      </c>
      <c r="BU56" s="594">
        <v>123.4859</v>
      </c>
      <c r="BV56" s="594">
        <v>131.04859999999999</v>
      </c>
    </row>
    <row r="57" spans="1:74" ht="11.1" customHeight="1" x14ac:dyDescent="0.2">
      <c r="A57" s="270" t="s">
        <v>213</v>
      </c>
      <c r="B57" s="545" t="s">
        <v>1106</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127.181793</v>
      </c>
      <c r="AZ57" s="904">
        <v>120.39457143</v>
      </c>
      <c r="BA57" s="904">
        <v>117.34144306</v>
      </c>
      <c r="BB57" s="590">
        <v>114.9406</v>
      </c>
      <c r="BC57" s="590">
        <v>116.785</v>
      </c>
      <c r="BD57" s="590">
        <v>115.83069999999999</v>
      </c>
      <c r="BE57" s="590">
        <v>120.6671</v>
      </c>
      <c r="BF57" s="590">
        <v>121.3259</v>
      </c>
      <c r="BG57" s="590">
        <v>117.7651</v>
      </c>
      <c r="BH57" s="590">
        <v>109.0433</v>
      </c>
      <c r="BI57" s="590">
        <v>114.2988</v>
      </c>
      <c r="BJ57" s="590">
        <v>120.90349999999999</v>
      </c>
      <c r="BK57" s="590">
        <v>124.41330000000001</v>
      </c>
      <c r="BL57" s="590">
        <v>117.2217</v>
      </c>
      <c r="BM57" s="590">
        <v>114.71</v>
      </c>
      <c r="BN57" s="590">
        <v>109.21899999999999</v>
      </c>
      <c r="BO57" s="590">
        <v>113.24299999999999</v>
      </c>
      <c r="BP57" s="590">
        <v>112.5887</v>
      </c>
      <c r="BQ57" s="590">
        <v>117.7236</v>
      </c>
      <c r="BR57" s="590">
        <v>118.1219</v>
      </c>
      <c r="BS57" s="590">
        <v>114.0312</v>
      </c>
      <c r="BT57" s="590">
        <v>106.38379999999999</v>
      </c>
      <c r="BU57" s="590">
        <v>111.9453</v>
      </c>
      <c r="BV57" s="590">
        <v>119.0622</v>
      </c>
    </row>
    <row r="58" spans="1:74" ht="11.1" customHeight="1" x14ac:dyDescent="0.2">
      <c r="A58" s="270" t="s">
        <v>1487</v>
      </c>
      <c r="B58" s="545" t="s">
        <v>1488</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3.3335650000000001</v>
      </c>
      <c r="AZ58" s="904">
        <v>3.5548679999999999</v>
      </c>
      <c r="BA58" s="904">
        <v>3.7107749999999999</v>
      </c>
      <c r="BB58" s="590">
        <v>3.573264</v>
      </c>
      <c r="BC58" s="590">
        <v>3.1938719999999998</v>
      </c>
      <c r="BD58" s="590">
        <v>2.9829639999999999</v>
      </c>
      <c r="BE58" s="590">
        <v>2.8875160000000002</v>
      </c>
      <c r="BF58" s="590">
        <v>2.7426759999999999</v>
      </c>
      <c r="BG58" s="590">
        <v>2.583958</v>
      </c>
      <c r="BH58" s="590">
        <v>2.6738849999999998</v>
      </c>
      <c r="BI58" s="590">
        <v>2.9543159999999999</v>
      </c>
      <c r="BJ58" s="590">
        <v>3.2562150000000001</v>
      </c>
      <c r="BK58" s="590">
        <v>3.638976</v>
      </c>
      <c r="BL58" s="590">
        <v>3.7310099999999999</v>
      </c>
      <c r="BM58" s="590">
        <v>3.756637</v>
      </c>
      <c r="BN58" s="590">
        <v>3.61653</v>
      </c>
      <c r="BO58" s="590">
        <v>3.249282</v>
      </c>
      <c r="BP58" s="590">
        <v>3.0468459999999999</v>
      </c>
      <c r="BQ58" s="590">
        <v>2.9560379999999999</v>
      </c>
      <c r="BR58" s="590">
        <v>2.8127040000000001</v>
      </c>
      <c r="BS58" s="590">
        <v>2.6549079999999998</v>
      </c>
      <c r="BT58" s="590">
        <v>2.7450199999999998</v>
      </c>
      <c r="BU58" s="590">
        <v>3.0241699999999998</v>
      </c>
      <c r="BV58" s="590">
        <v>3.32423</v>
      </c>
    </row>
    <row r="59" spans="1:74" s="239" customFormat="1" ht="11.1" customHeight="1" x14ac:dyDescent="0.2">
      <c r="A59" s="270" t="s">
        <v>1489</v>
      </c>
      <c r="B59" s="583" t="s">
        <v>1504</v>
      </c>
      <c r="C59" s="818">
        <v>2.7097169999999999</v>
      </c>
      <c r="D59" s="818">
        <v>2.7480440000000002</v>
      </c>
      <c r="E59" s="818">
        <v>2.7053750000000001</v>
      </c>
      <c r="F59" s="818">
        <v>2.8721909999999999</v>
      </c>
      <c r="G59" s="818">
        <v>3.2734320000000001</v>
      </c>
      <c r="H59" s="818">
        <v>2.7416330000000002</v>
      </c>
      <c r="I59" s="818">
        <v>3.1484160000000001</v>
      </c>
      <c r="J59" s="818">
        <v>2.553995</v>
      </c>
      <c r="K59" s="818">
        <v>2.697676</v>
      </c>
      <c r="L59" s="818">
        <v>2.2350020000000002</v>
      </c>
      <c r="M59" s="818">
        <v>3.087278</v>
      </c>
      <c r="N59" s="818">
        <v>3.405459</v>
      </c>
      <c r="O59" s="818">
        <v>3.6853600000000002</v>
      </c>
      <c r="P59" s="818">
        <v>3.6787779999999999</v>
      </c>
      <c r="Q59" s="818">
        <v>4.0354340000000004</v>
      </c>
      <c r="R59" s="818">
        <v>4.1425609999999997</v>
      </c>
      <c r="S59" s="818">
        <v>3.713883</v>
      </c>
      <c r="T59" s="818">
        <v>3.5648840000000002</v>
      </c>
      <c r="U59" s="818">
        <v>4.0705840000000002</v>
      </c>
      <c r="V59" s="818">
        <v>4.0737310000000004</v>
      </c>
      <c r="W59" s="818">
        <v>4.2439340000000003</v>
      </c>
      <c r="X59" s="818">
        <v>3.6679349999999999</v>
      </c>
      <c r="Y59" s="818">
        <v>4.992775</v>
      </c>
      <c r="Z59" s="818">
        <v>5.4777699999999996</v>
      </c>
      <c r="AA59" s="818">
        <v>6.5723450000000003</v>
      </c>
      <c r="AB59" s="818">
        <v>6.5174200000000004</v>
      </c>
      <c r="AC59" s="818">
        <v>6.6698500000000003</v>
      </c>
      <c r="AD59" s="818">
        <v>6.9078939999999998</v>
      </c>
      <c r="AE59" s="818">
        <v>5.9571059999999996</v>
      </c>
      <c r="AF59" s="818">
        <v>6.7195840000000002</v>
      </c>
      <c r="AG59" s="818">
        <v>6.1360700000000001</v>
      </c>
      <c r="AH59" s="818">
        <v>6.3429830000000003</v>
      </c>
      <c r="AI59" s="818">
        <v>6.104114</v>
      </c>
      <c r="AJ59" s="818">
        <v>6.1080199999999998</v>
      </c>
      <c r="AK59" s="818">
        <v>5.6857860000000002</v>
      </c>
      <c r="AL59" s="818">
        <v>6.530926</v>
      </c>
      <c r="AM59" s="818">
        <v>6.9025689999999997</v>
      </c>
      <c r="AN59" s="818">
        <v>6.1131719999999996</v>
      </c>
      <c r="AO59" s="818">
        <v>5.8602449999999999</v>
      </c>
      <c r="AP59" s="818">
        <v>4.6269169999999997</v>
      </c>
      <c r="AQ59" s="818">
        <v>5.3095739999999996</v>
      </c>
      <c r="AR59" s="818">
        <v>6.59138</v>
      </c>
      <c r="AS59" s="818">
        <v>6.4066289999999997</v>
      </c>
      <c r="AT59" s="818">
        <v>5.9451419999999997</v>
      </c>
      <c r="AU59" s="818">
        <v>6.4625490000000001</v>
      </c>
      <c r="AV59" s="818">
        <v>6.3880359999999996</v>
      </c>
      <c r="AW59" s="818">
        <v>6.5980119999999998</v>
      </c>
      <c r="AX59" s="818">
        <v>6.4117949999999997</v>
      </c>
      <c r="AY59" s="818">
        <v>7.1632749999999996</v>
      </c>
      <c r="AZ59" s="924">
        <v>6.7392019999999997</v>
      </c>
      <c r="BA59" s="924">
        <v>6.7981999999999996</v>
      </c>
      <c r="BB59" s="819">
        <v>6.8263290000000003</v>
      </c>
      <c r="BC59" s="819">
        <v>6.8301540000000003</v>
      </c>
      <c r="BD59" s="819">
        <v>7.0284649999999997</v>
      </c>
      <c r="BE59" s="819">
        <v>7.0942559999999997</v>
      </c>
      <c r="BF59" s="819">
        <v>7.1010260000000001</v>
      </c>
      <c r="BG59" s="819">
        <v>7.2097499999999997</v>
      </c>
      <c r="BH59" s="819">
        <v>7.2632950000000003</v>
      </c>
      <c r="BI59" s="819">
        <v>7.3491910000000003</v>
      </c>
      <c r="BJ59" s="819">
        <v>7.4072940000000003</v>
      </c>
      <c r="BK59" s="819">
        <v>7.6664089999999998</v>
      </c>
      <c r="BL59" s="819">
        <v>7.6910049999999996</v>
      </c>
      <c r="BM59" s="819">
        <v>7.7973970000000001</v>
      </c>
      <c r="BN59" s="819">
        <v>7.8690439999999997</v>
      </c>
      <c r="BO59" s="819">
        <v>7.9075300000000004</v>
      </c>
      <c r="BP59" s="819">
        <v>8.0626219999999993</v>
      </c>
      <c r="BQ59" s="819">
        <v>8.1678789999999992</v>
      </c>
      <c r="BR59" s="819">
        <v>8.1989789999999996</v>
      </c>
      <c r="BS59" s="819">
        <v>8.2895599999999998</v>
      </c>
      <c r="BT59" s="819">
        <v>8.3398620000000001</v>
      </c>
      <c r="BU59" s="819">
        <v>8.5164270000000002</v>
      </c>
      <c r="BV59" s="819">
        <v>8.6621590000000008</v>
      </c>
    </row>
    <row r="60" spans="1:74" s="164" customFormat="1" ht="12" customHeight="1" x14ac:dyDescent="0.2">
      <c r="A60" s="163"/>
      <c r="B60" s="814" t="s">
        <v>1465</v>
      </c>
      <c r="C60" s="783"/>
      <c r="D60" s="783"/>
      <c r="E60" s="783"/>
      <c r="F60" s="783"/>
      <c r="G60" s="783"/>
      <c r="H60" s="783"/>
      <c r="I60" s="783"/>
      <c r="J60" s="783"/>
      <c r="K60" s="783"/>
      <c r="L60" s="783"/>
      <c r="M60" s="783"/>
      <c r="N60" s="783"/>
      <c r="O60" s="783"/>
      <c r="P60" s="783"/>
      <c r="Q60" s="761"/>
      <c r="R60" s="303"/>
      <c r="AY60" s="643"/>
      <c r="AZ60" s="643"/>
      <c r="BA60" s="643"/>
      <c r="BB60" s="643"/>
      <c r="BC60" s="643"/>
      <c r="BD60" s="643"/>
      <c r="BE60" s="643"/>
      <c r="BF60" s="643"/>
      <c r="BG60" s="643"/>
      <c r="BH60" s="643"/>
      <c r="BI60" s="643"/>
      <c r="BJ60" s="218"/>
    </row>
    <row r="61" spans="1:74" s="164" customFormat="1" ht="12" customHeight="1" x14ac:dyDescent="0.2">
      <c r="A61" s="163"/>
      <c r="B61" s="1038" t="s">
        <v>1521</v>
      </c>
      <c r="C61" s="1038"/>
      <c r="D61" s="1038"/>
      <c r="E61" s="1038"/>
      <c r="F61" s="1038"/>
      <c r="G61" s="1038"/>
      <c r="H61" s="1038"/>
      <c r="I61" s="1038"/>
      <c r="J61" s="1038"/>
      <c r="K61" s="1038"/>
      <c r="L61" s="1038"/>
      <c r="M61" s="1038"/>
      <c r="N61" s="1038"/>
      <c r="O61" s="1038"/>
      <c r="P61" s="1038"/>
      <c r="Q61" s="1038"/>
      <c r="R61" s="303"/>
      <c r="AY61" s="643"/>
      <c r="AZ61" s="643"/>
      <c r="BA61" s="643"/>
      <c r="BB61" s="643"/>
      <c r="BC61" s="643"/>
      <c r="BD61" s="643"/>
      <c r="BE61" s="643"/>
      <c r="BF61" s="643"/>
      <c r="BG61" s="643"/>
      <c r="BH61" s="643"/>
      <c r="BI61" s="643"/>
      <c r="BJ61" s="218"/>
    </row>
    <row r="62" spans="1:74" s="164" customFormat="1" ht="12" customHeight="1" x14ac:dyDescent="0.2">
      <c r="A62" s="163"/>
      <c r="B62" s="1038" t="s">
        <v>1534</v>
      </c>
      <c r="C62" s="1038"/>
      <c r="D62" s="1038"/>
      <c r="E62" s="1038"/>
      <c r="F62" s="1038"/>
      <c r="G62" s="1038"/>
      <c r="H62" s="1038"/>
      <c r="I62" s="1038"/>
      <c r="J62" s="1038"/>
      <c r="K62" s="1038"/>
      <c r="L62" s="1038"/>
      <c r="M62" s="1038"/>
      <c r="N62" s="1038"/>
      <c r="O62" s="1038"/>
      <c r="P62" s="1038"/>
      <c r="Q62" s="1038"/>
      <c r="R62" s="303"/>
      <c r="AY62" s="643"/>
      <c r="AZ62" s="643"/>
      <c r="BA62" s="643"/>
      <c r="BB62" s="643"/>
      <c r="BC62" s="643"/>
      <c r="BD62" s="643"/>
      <c r="BE62" s="643"/>
      <c r="BF62" s="643"/>
      <c r="BG62" s="643"/>
      <c r="BH62" s="643"/>
      <c r="BI62" s="643"/>
      <c r="BJ62" s="218"/>
    </row>
    <row r="63" spans="1:74" s="164" customFormat="1" ht="12" customHeight="1" x14ac:dyDescent="0.2">
      <c r="A63" s="163"/>
      <c r="B63" s="1038" t="s">
        <v>1529</v>
      </c>
      <c r="C63" s="1038"/>
      <c r="D63" s="1038"/>
      <c r="E63" s="1038"/>
      <c r="F63" s="1038"/>
      <c r="G63" s="1038"/>
      <c r="H63" s="1038"/>
      <c r="I63" s="1038"/>
      <c r="J63" s="1038"/>
      <c r="K63" s="1038"/>
      <c r="L63" s="1038"/>
      <c r="M63" s="1038"/>
      <c r="N63" s="1038"/>
      <c r="O63" s="1038"/>
      <c r="P63" s="1038"/>
      <c r="Q63" s="1038"/>
      <c r="R63" s="303"/>
      <c r="AY63" s="643"/>
      <c r="AZ63" s="643"/>
      <c r="BA63" s="643"/>
      <c r="BB63" s="643"/>
      <c r="BC63" s="643"/>
      <c r="BD63" s="643"/>
      <c r="BE63" s="643"/>
      <c r="BF63" s="643"/>
      <c r="BG63" s="643"/>
      <c r="BH63" s="643"/>
      <c r="BI63" s="643"/>
      <c r="BJ63" s="218"/>
    </row>
    <row r="64" spans="1:74" s="164" customFormat="1" ht="12" customHeight="1" x14ac:dyDescent="0.2">
      <c r="A64" s="163"/>
      <c r="B64" s="1039" t="s">
        <v>1530</v>
      </c>
      <c r="C64" s="1039"/>
      <c r="D64" s="1039"/>
      <c r="E64" s="1039"/>
      <c r="F64" s="1039"/>
      <c r="G64" s="1039"/>
      <c r="H64" s="1039"/>
      <c r="I64" s="1039"/>
      <c r="J64" s="1039"/>
      <c r="K64" s="1039"/>
      <c r="L64" s="1039"/>
      <c r="M64" s="1039"/>
      <c r="N64" s="1039"/>
      <c r="O64" s="1039"/>
      <c r="P64" s="1039"/>
      <c r="Q64" s="1039"/>
      <c r="R64" s="303"/>
      <c r="AY64" s="643"/>
      <c r="AZ64" s="643"/>
      <c r="BA64" s="643"/>
      <c r="BB64" s="643"/>
      <c r="BC64" s="643"/>
      <c r="BD64" s="643"/>
      <c r="BE64" s="643"/>
      <c r="BF64" s="643"/>
      <c r="BG64" s="643"/>
      <c r="BH64" s="643"/>
      <c r="BI64" s="643"/>
      <c r="BJ64" s="218"/>
    </row>
    <row r="65" spans="1:74" s="164" customFormat="1" ht="12" customHeight="1" x14ac:dyDescent="0.2">
      <c r="A65" s="163"/>
      <c r="B65" s="814" t="s">
        <v>1531</v>
      </c>
      <c r="C65" s="783"/>
      <c r="D65" s="783"/>
      <c r="E65" s="783"/>
      <c r="F65" s="783"/>
      <c r="G65" s="783"/>
      <c r="H65" s="817"/>
      <c r="I65" s="783"/>
      <c r="J65" s="783"/>
      <c r="K65" s="783"/>
      <c r="L65" s="783"/>
      <c r="M65" s="783"/>
      <c r="N65" s="783"/>
      <c r="O65" s="783"/>
      <c r="P65" s="783"/>
      <c r="Q65" s="761"/>
      <c r="R65" s="303"/>
      <c r="AY65" s="643"/>
      <c r="AZ65" s="643"/>
      <c r="BA65" s="643"/>
      <c r="BB65" s="643"/>
      <c r="BC65" s="643"/>
      <c r="BD65" s="643"/>
      <c r="BE65" s="643"/>
      <c r="BF65" s="643"/>
      <c r="BG65" s="643"/>
      <c r="BH65" s="643"/>
      <c r="BI65" s="643"/>
      <c r="BJ65" s="218"/>
    </row>
    <row r="66" spans="1:74" s="164" customFormat="1" ht="12" customHeight="1" x14ac:dyDescent="0.2">
      <c r="A66" s="163"/>
      <c r="B66" s="814" t="s">
        <v>1532</v>
      </c>
      <c r="C66" s="783"/>
      <c r="D66" s="783"/>
      <c r="E66" s="783"/>
      <c r="F66" s="783"/>
      <c r="G66" s="783"/>
      <c r="H66" s="817"/>
      <c r="I66" s="783"/>
      <c r="J66" s="783"/>
      <c r="K66" s="783"/>
      <c r="L66" s="783"/>
      <c r="M66" s="783"/>
      <c r="N66" s="783"/>
      <c r="O66" s="783"/>
      <c r="P66" s="783"/>
      <c r="Q66" s="761"/>
      <c r="R66" s="303"/>
      <c r="AY66" s="643"/>
      <c r="AZ66" s="643"/>
      <c r="BA66" s="643"/>
      <c r="BB66" s="643"/>
      <c r="BC66" s="643"/>
      <c r="BD66" s="643"/>
      <c r="BE66" s="643"/>
      <c r="BF66" s="643"/>
      <c r="BG66" s="643"/>
      <c r="BH66" s="643"/>
      <c r="BI66" s="643"/>
      <c r="BJ66" s="218"/>
    </row>
    <row r="67" spans="1:74" s="164" customFormat="1" ht="12" customHeight="1" x14ac:dyDescent="0.2">
      <c r="A67" s="163"/>
      <c r="B67" s="814" t="s">
        <v>1533</v>
      </c>
      <c r="C67" s="783"/>
      <c r="D67" s="783"/>
      <c r="E67" s="783"/>
      <c r="F67" s="783"/>
      <c r="G67" s="783"/>
      <c r="H67" s="817"/>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773" t="s">
        <v>809</v>
      </c>
      <c r="C68" s="787"/>
      <c r="D68" s="787"/>
      <c r="E68" s="787"/>
      <c r="F68" s="787"/>
      <c r="G68" s="787"/>
      <c r="H68" s="787"/>
      <c r="I68" s="787"/>
      <c r="J68" s="787"/>
      <c r="K68" s="787"/>
      <c r="L68" s="787"/>
      <c r="M68" s="787"/>
      <c r="N68" s="787"/>
      <c r="O68" s="787"/>
      <c r="P68" s="787"/>
      <c r="Q68" s="787"/>
      <c r="R68" s="303"/>
      <c r="AY68" s="643"/>
      <c r="AZ68" s="643"/>
      <c r="BA68" s="643"/>
      <c r="BB68" s="643"/>
      <c r="BC68" s="643"/>
      <c r="BD68" s="643"/>
      <c r="BE68" s="643"/>
      <c r="BF68" s="643"/>
      <c r="BG68" s="643"/>
      <c r="BH68" s="643"/>
      <c r="BI68" s="643"/>
      <c r="BJ68" s="218"/>
    </row>
    <row r="69" spans="1:74" s="164" customFormat="1" ht="12" customHeight="1" x14ac:dyDescent="0.2">
      <c r="A69" s="163"/>
      <c r="B69" s="994" t="str">
        <f>Dates!$G$2</f>
        <v>EIA completed modeling and analysis for this report on Monday, April 6, 2026.</v>
      </c>
      <c r="C69" s="995"/>
      <c r="D69" s="995"/>
      <c r="E69" s="995"/>
      <c r="F69" s="995"/>
      <c r="G69" s="995"/>
      <c r="H69" s="995"/>
      <c r="I69" s="995"/>
      <c r="J69" s="995"/>
      <c r="K69" s="995"/>
      <c r="L69" s="995"/>
      <c r="M69" s="995"/>
      <c r="N69" s="995"/>
      <c r="O69" s="995"/>
      <c r="P69" s="995"/>
      <c r="Q69" s="995"/>
      <c r="R69" s="303"/>
      <c r="AY69" s="643"/>
      <c r="AZ69" s="643"/>
      <c r="BA69" s="643"/>
      <c r="BB69" s="643"/>
      <c r="BC69" s="643"/>
      <c r="BD69" s="643"/>
      <c r="BE69" s="643"/>
      <c r="BF69" s="643"/>
      <c r="BG69" s="643"/>
      <c r="BH69" s="643"/>
      <c r="BI69" s="643"/>
      <c r="BJ69" s="218"/>
    </row>
    <row r="70" spans="1:74" s="164" customFormat="1" ht="12.75" x14ac:dyDescent="0.2">
      <c r="A70" s="163"/>
      <c r="B70" s="993" t="s">
        <v>482</v>
      </c>
      <c r="C70" s="995"/>
      <c r="D70" s="995"/>
      <c r="E70" s="995"/>
      <c r="F70" s="995"/>
      <c r="G70" s="995"/>
      <c r="H70" s="995"/>
      <c r="I70" s="995"/>
      <c r="J70" s="995"/>
      <c r="K70" s="995"/>
      <c r="L70" s="995"/>
      <c r="M70" s="995"/>
      <c r="N70" s="995"/>
      <c r="O70" s="995"/>
      <c r="P70" s="995"/>
      <c r="Q70" s="995"/>
      <c r="R70" s="303"/>
      <c r="AY70" s="643"/>
      <c r="AZ70" s="643"/>
      <c r="BA70" s="643"/>
      <c r="BB70" s="643"/>
      <c r="BC70" s="643"/>
      <c r="BD70" s="643"/>
      <c r="BE70" s="643"/>
      <c r="BF70" s="643"/>
      <c r="BG70" s="643"/>
      <c r="BH70" s="643"/>
      <c r="BI70" s="643"/>
      <c r="BJ70" s="218"/>
    </row>
    <row r="71" spans="1:74" s="164" customFormat="1" x14ac:dyDescent="0.2">
      <c r="A71" s="163"/>
      <c r="B71" s="1038" t="s">
        <v>1405</v>
      </c>
      <c r="C71" s="1038"/>
      <c r="D71" s="1038"/>
      <c r="E71" s="1038"/>
      <c r="F71" s="1038"/>
      <c r="G71" s="1038"/>
      <c r="H71" s="1038"/>
      <c r="I71" s="1038"/>
      <c r="J71" s="1038"/>
      <c r="K71" s="1038"/>
      <c r="L71" s="1038"/>
      <c r="M71" s="1038"/>
      <c r="N71" s="1038"/>
      <c r="O71" s="1038"/>
      <c r="P71" s="1038"/>
      <c r="Q71" s="1038"/>
      <c r="R71" s="1038"/>
      <c r="AY71" s="643"/>
      <c r="AZ71" s="643"/>
      <c r="BA71" s="643"/>
      <c r="BB71" s="643"/>
      <c r="BC71" s="643"/>
      <c r="BD71" s="643"/>
      <c r="BE71" s="643"/>
      <c r="BF71" s="643"/>
      <c r="BG71" s="643"/>
      <c r="BH71" s="643"/>
      <c r="BI71" s="643"/>
      <c r="BJ71" s="218"/>
    </row>
    <row r="72" spans="1:74" s="164" customFormat="1" ht="10.15" customHeight="1" x14ac:dyDescent="0.2">
      <c r="A72" s="163"/>
      <c r="B72" s="980" t="s">
        <v>490</v>
      </c>
      <c r="C72" s="982"/>
      <c r="D72" s="982"/>
      <c r="E72" s="982"/>
      <c r="F72" s="982"/>
      <c r="G72" s="982"/>
      <c r="H72" s="982"/>
      <c r="I72" s="982"/>
      <c r="J72" s="982"/>
      <c r="K72" s="982"/>
      <c r="L72" s="982"/>
      <c r="M72" s="982"/>
      <c r="N72" s="982"/>
      <c r="O72" s="982"/>
      <c r="P72" s="982"/>
      <c r="Q72" s="1043"/>
      <c r="R72" s="303"/>
      <c r="AY72" s="643"/>
      <c r="AZ72" s="643"/>
      <c r="BA72" s="643"/>
      <c r="BB72" s="643"/>
      <c r="BC72" s="643"/>
      <c r="BD72" s="643"/>
      <c r="BE72" s="643"/>
      <c r="BF72" s="643"/>
      <c r="BG72" s="643"/>
      <c r="BH72" s="643"/>
      <c r="BI72" s="643"/>
      <c r="BJ72" s="218"/>
    </row>
    <row r="73" spans="1:74" s="164" customFormat="1" ht="12" customHeight="1" x14ac:dyDescent="0.2">
      <c r="A73" s="163"/>
      <c r="B73" s="773" t="s">
        <v>823</v>
      </c>
      <c r="C73"/>
      <c r="D73"/>
      <c r="E73"/>
      <c r="F73"/>
      <c r="G73"/>
      <c r="H73"/>
      <c r="I73"/>
      <c r="J73"/>
      <c r="K73"/>
      <c r="L73"/>
      <c r="M73"/>
      <c r="N73"/>
      <c r="O73"/>
      <c r="P73"/>
      <c r="Q73"/>
      <c r="R73" s="303"/>
      <c r="AY73" s="643"/>
      <c r="AZ73" s="643"/>
      <c r="BA73" s="643"/>
      <c r="BB73" s="643"/>
      <c r="BC73" s="643"/>
      <c r="BD73" s="643"/>
      <c r="BE73" s="643"/>
      <c r="BF73" s="643"/>
      <c r="BG73" s="643"/>
      <c r="BH73" s="643"/>
      <c r="BI73" s="643"/>
      <c r="BJ73" s="218"/>
    </row>
    <row r="74" spans="1:74" s="336" customFormat="1" x14ac:dyDescent="0.2">
      <c r="A74" s="335"/>
      <c r="B74" s="1042" t="s">
        <v>1598</v>
      </c>
      <c r="C74" s="1042"/>
      <c r="D74" s="1042"/>
      <c r="E74" s="1042"/>
      <c r="F74" s="1042"/>
      <c r="G74" s="1042"/>
      <c r="H74" s="1042"/>
      <c r="I74" s="1042"/>
      <c r="J74" s="1042"/>
      <c r="K74" s="1042"/>
      <c r="L74" s="1042"/>
      <c r="M74" s="1042"/>
      <c r="N74" s="1042"/>
      <c r="O74" s="1042"/>
      <c r="P74" s="1042"/>
      <c r="Q74" s="1042"/>
      <c r="R74" s="303"/>
      <c r="AY74" s="339"/>
      <c r="AZ74" s="339"/>
      <c r="BA74" s="339"/>
      <c r="BB74" s="339"/>
      <c r="BC74" s="339"/>
      <c r="BD74" s="339"/>
      <c r="BE74" s="339"/>
      <c r="BF74" s="339"/>
      <c r="BG74" s="339"/>
      <c r="BH74" s="339"/>
      <c r="BI74" s="339"/>
    </row>
    <row r="75" spans="1:74" s="164" customFormat="1" ht="12" customHeight="1" x14ac:dyDescent="0.2">
      <c r="A75" s="163"/>
      <c r="B75" s="993" t="s">
        <v>825</v>
      </c>
      <c r="C75" s="995"/>
      <c r="D75" s="995"/>
      <c r="E75" s="995"/>
      <c r="F75" s="995"/>
      <c r="G75" s="995"/>
      <c r="H75" s="995"/>
      <c r="I75" s="995"/>
      <c r="J75" s="995"/>
      <c r="K75" s="995"/>
      <c r="L75" s="995"/>
      <c r="M75" s="995"/>
      <c r="N75" s="995"/>
      <c r="O75" s="995"/>
      <c r="P75" s="995"/>
      <c r="Q75" s="995"/>
      <c r="R75" s="239"/>
      <c r="AY75" s="643"/>
      <c r="AZ75" s="643"/>
      <c r="BA75" s="643"/>
      <c r="BB75" s="643"/>
      <c r="BC75" s="643"/>
      <c r="BD75" s="643"/>
      <c r="BE75" s="643"/>
      <c r="BF75" s="643"/>
      <c r="BG75" s="643"/>
      <c r="BH75" s="643"/>
      <c r="BI75" s="643"/>
      <c r="BJ75" s="218"/>
    </row>
    <row r="76" spans="1:74" x14ac:dyDescent="0.2">
      <c r="BD76" s="644"/>
      <c r="BE76" s="644"/>
      <c r="BF76" s="644"/>
      <c r="BK76" s="149"/>
      <c r="BL76" s="149"/>
      <c r="BM76" s="149"/>
      <c r="BN76" s="149"/>
      <c r="BO76" s="149"/>
      <c r="BP76" s="149"/>
      <c r="BQ76" s="149"/>
      <c r="BR76" s="149"/>
      <c r="BS76" s="149"/>
      <c r="BT76" s="149"/>
      <c r="BU76" s="149"/>
      <c r="BV76" s="149"/>
    </row>
    <row r="77" spans="1:74" x14ac:dyDescent="0.2">
      <c r="BD77" s="644"/>
      <c r="BE77" s="644"/>
      <c r="BF77" s="644"/>
      <c r="BK77" s="149"/>
      <c r="BL77" s="149"/>
      <c r="BM77" s="149"/>
      <c r="BN77" s="149"/>
      <c r="BO77" s="149"/>
      <c r="BP77" s="149"/>
      <c r="BQ77" s="149"/>
      <c r="BR77" s="149"/>
      <c r="BS77" s="149"/>
      <c r="BT77" s="149"/>
      <c r="BU77" s="149"/>
      <c r="BV77" s="149"/>
    </row>
    <row r="78" spans="1:74" x14ac:dyDescent="0.2">
      <c r="BD78" s="644"/>
      <c r="BE78" s="644"/>
      <c r="BF78" s="644"/>
      <c r="BK78" s="149"/>
      <c r="BL78" s="149"/>
      <c r="BM78" s="149"/>
      <c r="BN78" s="149"/>
      <c r="BO78" s="149"/>
      <c r="BP78" s="149"/>
      <c r="BQ78" s="149"/>
      <c r="BR78" s="149"/>
      <c r="BS78" s="149"/>
      <c r="BT78" s="149"/>
      <c r="BU78" s="149"/>
      <c r="BV78" s="149"/>
    </row>
    <row r="79" spans="1:74" x14ac:dyDescent="0.2">
      <c r="BD79" s="644"/>
      <c r="BE79" s="644"/>
      <c r="BF79" s="644"/>
      <c r="BK79" s="149"/>
      <c r="BL79" s="149"/>
      <c r="BM79" s="149"/>
      <c r="BN79" s="149"/>
      <c r="BO79" s="149"/>
      <c r="BP79" s="149"/>
      <c r="BQ79" s="149"/>
      <c r="BR79" s="149"/>
      <c r="BS79" s="149"/>
      <c r="BT79" s="149"/>
      <c r="BU79" s="149"/>
      <c r="BV79" s="149"/>
    </row>
    <row r="80" spans="1:74" x14ac:dyDescent="0.2">
      <c r="BD80" s="644"/>
      <c r="BE80" s="644"/>
      <c r="BF80" s="644"/>
      <c r="BK80" s="149"/>
      <c r="BL80" s="149"/>
      <c r="BM80" s="149"/>
      <c r="BN80" s="149"/>
      <c r="BO80" s="149"/>
      <c r="BP80" s="149"/>
      <c r="BQ80" s="149"/>
      <c r="BR80" s="149"/>
      <c r="BS80" s="149"/>
      <c r="BT80" s="149"/>
      <c r="BU80" s="149"/>
      <c r="BV80" s="149"/>
    </row>
    <row r="81" spans="56:74" x14ac:dyDescent="0.2">
      <c r="BD81" s="644"/>
      <c r="BE81" s="644"/>
      <c r="BF81" s="644"/>
      <c r="BK81" s="149"/>
      <c r="BL81" s="149"/>
      <c r="BM81" s="149"/>
      <c r="BN81" s="149"/>
      <c r="BO81" s="149"/>
      <c r="BP81" s="149"/>
      <c r="BQ81" s="149"/>
      <c r="BR81" s="149"/>
      <c r="BS81" s="149"/>
      <c r="BT81" s="149"/>
      <c r="BU81" s="149"/>
      <c r="BV81" s="149"/>
    </row>
    <row r="82" spans="56:74" x14ac:dyDescent="0.2">
      <c r="BD82" s="644"/>
      <c r="BE82" s="644"/>
      <c r="BF82" s="644"/>
      <c r="BK82" s="149"/>
      <c r="BL82" s="149"/>
      <c r="BM82" s="149"/>
      <c r="BN82" s="149"/>
      <c r="BO82" s="149"/>
      <c r="BP82" s="149"/>
      <c r="BQ82" s="149"/>
      <c r="BR82" s="149"/>
      <c r="BS82" s="149"/>
      <c r="BT82" s="149"/>
      <c r="BU82" s="149"/>
      <c r="BV82" s="149"/>
    </row>
    <row r="83" spans="56:74" x14ac:dyDescent="0.2">
      <c r="BD83" s="644"/>
      <c r="BE83" s="644"/>
      <c r="BF83" s="644"/>
      <c r="BK83" s="149"/>
      <c r="BL83" s="149"/>
      <c r="BM83" s="149"/>
      <c r="BN83" s="149"/>
      <c r="BO83" s="149"/>
      <c r="BP83" s="149"/>
      <c r="BQ83" s="149"/>
      <c r="BR83" s="149"/>
      <c r="BS83" s="149"/>
      <c r="BT83" s="149"/>
      <c r="BU83" s="149"/>
      <c r="BV83" s="149"/>
    </row>
    <row r="84" spans="56:74" x14ac:dyDescent="0.2">
      <c r="BD84" s="644"/>
      <c r="BE84" s="644"/>
      <c r="BF84" s="644"/>
      <c r="BK84" s="149"/>
      <c r="BL84" s="149"/>
      <c r="BM84" s="149"/>
      <c r="BN84" s="149"/>
      <c r="BO84" s="149"/>
      <c r="BP84" s="149"/>
      <c r="BQ84" s="149"/>
      <c r="BR84" s="149"/>
      <c r="BS84" s="149"/>
      <c r="BT84" s="149"/>
      <c r="BU84" s="149"/>
      <c r="BV84" s="149"/>
    </row>
    <row r="85" spans="56:74" x14ac:dyDescent="0.2">
      <c r="BD85" s="644"/>
      <c r="BE85" s="644"/>
      <c r="BF85" s="644"/>
      <c r="BK85" s="149"/>
      <c r="BL85" s="149"/>
      <c r="BM85" s="149"/>
      <c r="BN85" s="149"/>
      <c r="BO85" s="149"/>
      <c r="BP85" s="149"/>
      <c r="BQ85" s="149"/>
      <c r="BR85" s="149"/>
      <c r="BS85" s="149"/>
      <c r="BT85" s="149"/>
      <c r="BU85" s="149"/>
      <c r="BV85" s="149"/>
    </row>
    <row r="86" spans="56:74" x14ac:dyDescent="0.2">
      <c r="BD86" s="644"/>
      <c r="BE86" s="644"/>
      <c r="BF86" s="644"/>
      <c r="BK86" s="149"/>
      <c r="BL86" s="149"/>
      <c r="BM86" s="149"/>
      <c r="BN86" s="149"/>
      <c r="BO86" s="149"/>
      <c r="BP86" s="149"/>
      <c r="BQ86" s="149"/>
      <c r="BR86" s="149"/>
      <c r="BS86" s="149"/>
      <c r="BT86" s="149"/>
      <c r="BU86" s="149"/>
      <c r="BV86" s="149"/>
    </row>
    <row r="87" spans="56:74" x14ac:dyDescent="0.2">
      <c r="BD87" s="644"/>
      <c r="BE87" s="644"/>
      <c r="BF87" s="644"/>
      <c r="BK87" s="149"/>
      <c r="BL87" s="149"/>
      <c r="BM87" s="149"/>
      <c r="BN87" s="149"/>
      <c r="BO87" s="149"/>
      <c r="BP87" s="149"/>
      <c r="BQ87" s="149"/>
      <c r="BR87" s="149"/>
      <c r="BS87" s="149"/>
      <c r="BT87" s="149"/>
      <c r="BU87" s="149"/>
      <c r="BV87" s="149"/>
    </row>
    <row r="88" spans="56:74" x14ac:dyDescent="0.2">
      <c r="BD88" s="644"/>
      <c r="BE88" s="644"/>
      <c r="BF88" s="644"/>
      <c r="BK88" s="149"/>
      <c r="BL88" s="149"/>
      <c r="BM88" s="149"/>
      <c r="BN88" s="149"/>
      <c r="BO88" s="149"/>
      <c r="BP88" s="149"/>
      <c r="BQ88" s="149"/>
      <c r="BR88" s="149"/>
      <c r="BS88" s="149"/>
      <c r="BT88" s="149"/>
      <c r="BU88" s="149"/>
      <c r="BV88" s="149"/>
    </row>
    <row r="89" spans="56:74" x14ac:dyDescent="0.2">
      <c r="BD89" s="644"/>
      <c r="BE89" s="644"/>
      <c r="BF89" s="644"/>
      <c r="BK89" s="149"/>
      <c r="BL89" s="149"/>
      <c r="BM89" s="149"/>
      <c r="BN89" s="149"/>
      <c r="BO89" s="149"/>
      <c r="BP89" s="149"/>
      <c r="BQ89" s="149"/>
      <c r="BR89" s="149"/>
      <c r="BS89" s="149"/>
      <c r="BT89" s="149"/>
      <c r="BU89" s="149"/>
      <c r="BV89" s="149"/>
    </row>
    <row r="90" spans="56:74" x14ac:dyDescent="0.2">
      <c r="BD90" s="644"/>
      <c r="BE90" s="644"/>
      <c r="BF90" s="644"/>
      <c r="BK90" s="149"/>
      <c r="BL90" s="149"/>
      <c r="BM90" s="149"/>
      <c r="BN90" s="149"/>
      <c r="BO90" s="149"/>
      <c r="BP90" s="149"/>
      <c r="BQ90" s="149"/>
      <c r="BR90" s="149"/>
      <c r="BS90" s="149"/>
      <c r="BT90" s="149"/>
      <c r="BU90" s="149"/>
      <c r="BV90" s="149"/>
    </row>
    <row r="91" spans="56:74" x14ac:dyDescent="0.2">
      <c r="BD91" s="644"/>
      <c r="BE91" s="644"/>
      <c r="BF91" s="644"/>
      <c r="BK91" s="149"/>
      <c r="BL91" s="149"/>
      <c r="BM91" s="149"/>
      <c r="BN91" s="149"/>
      <c r="BO91" s="149"/>
      <c r="BP91" s="149"/>
      <c r="BQ91" s="149"/>
      <c r="BR91" s="149"/>
      <c r="BS91" s="149"/>
      <c r="BT91" s="149"/>
      <c r="BU91" s="149"/>
      <c r="BV91" s="149"/>
    </row>
    <row r="92" spans="56:74" x14ac:dyDescent="0.2">
      <c r="BD92" s="644"/>
      <c r="BE92" s="644"/>
      <c r="BF92" s="644"/>
      <c r="BK92" s="149"/>
      <c r="BL92" s="149"/>
      <c r="BM92" s="149"/>
      <c r="BN92" s="149"/>
      <c r="BO92" s="149"/>
      <c r="BP92" s="149"/>
      <c r="BQ92" s="149"/>
      <c r="BR92" s="149"/>
      <c r="BS92" s="149"/>
      <c r="BT92" s="149"/>
      <c r="BU92" s="149"/>
      <c r="BV92" s="149"/>
    </row>
    <row r="93" spans="56:74" x14ac:dyDescent="0.2">
      <c r="BD93" s="644"/>
      <c r="BE93" s="644"/>
      <c r="BF93" s="644"/>
      <c r="BK93" s="149"/>
      <c r="BL93" s="149"/>
      <c r="BM93" s="149"/>
      <c r="BN93" s="149"/>
      <c r="BO93" s="149"/>
      <c r="BP93" s="149"/>
      <c r="BQ93" s="149"/>
      <c r="BR93" s="149"/>
      <c r="BS93" s="149"/>
      <c r="BT93" s="149"/>
      <c r="BU93" s="149"/>
      <c r="BV93" s="149"/>
    </row>
    <row r="94" spans="56:74" x14ac:dyDescent="0.2">
      <c r="BD94" s="644"/>
      <c r="BE94" s="644"/>
      <c r="BF94" s="644"/>
      <c r="BK94" s="149"/>
      <c r="BL94" s="149"/>
      <c r="BM94" s="149"/>
      <c r="BN94" s="149"/>
      <c r="BO94" s="149"/>
      <c r="BP94" s="149"/>
      <c r="BQ94" s="149"/>
      <c r="BR94" s="149"/>
      <c r="BS94" s="149"/>
      <c r="BT94" s="149"/>
      <c r="BU94" s="149"/>
      <c r="BV94" s="149"/>
    </row>
    <row r="95" spans="56:74" x14ac:dyDescent="0.2">
      <c r="BD95" s="644"/>
      <c r="BE95" s="644"/>
      <c r="BF95" s="644"/>
      <c r="BK95" s="149"/>
      <c r="BL95" s="149"/>
      <c r="BM95" s="149"/>
      <c r="BN95" s="149"/>
      <c r="BO95" s="149"/>
      <c r="BP95" s="149"/>
      <c r="BQ95" s="149"/>
      <c r="BR95" s="149"/>
      <c r="BS95" s="149"/>
      <c r="BT95" s="149"/>
      <c r="BU95" s="149"/>
      <c r="BV95" s="149"/>
    </row>
    <row r="96" spans="56: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R5" transitionEvaluation="1" transitionEntry="1" codeName="Sheet11">
    <pageSetUpPr fitToPage="1"/>
  </sheetPr>
  <dimension ref="A1:BW352"/>
  <sheetViews>
    <sheetView showGridLines="0" zoomScaleNormal="100" workbookViewId="0">
      <pane xSplit="2" ySplit="4" topLeftCell="AR5" activePane="bottomRight" state="frozen"/>
      <selection activeCell="BF1" sqref="BF1"/>
      <selection pane="topRight" activeCell="BF1" sqref="BF1"/>
      <selection pane="bottomLeft" activeCell="BF1" sqref="BF1"/>
      <selection pane="bottomRight" activeCell="BA34" sqref="BA34"/>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27" customWidth="1"/>
    <col min="55" max="55" width="6.5703125" style="659" customWidth="1"/>
    <col min="56" max="58" width="6.5703125" style="650" customWidth="1"/>
    <col min="59" max="61" width="6.5703125" style="659" customWidth="1"/>
    <col min="62" max="74" width="6.5703125" style="605" customWidth="1"/>
    <col min="75" max="75" width="9.5703125" style="605"/>
    <col min="76" max="16384" width="9.5703125" style="35"/>
  </cols>
  <sheetData>
    <row r="1" spans="1:75" ht="13.35" customHeight="1" x14ac:dyDescent="0.2">
      <c r="A1" s="996" t="s">
        <v>478</v>
      </c>
      <c r="B1" s="1056" t="s">
        <v>142</v>
      </c>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c r="AG1" s="1057"/>
      <c r="AH1" s="1057"/>
      <c r="AI1" s="1057"/>
      <c r="AJ1" s="1057"/>
      <c r="AK1" s="1057"/>
      <c r="AL1" s="1057"/>
    </row>
    <row r="2" spans="1:75"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1054"/>
      <c r="BM3" s="1054"/>
      <c r="BN3" s="1054"/>
      <c r="BO3" s="1054"/>
      <c r="BP3" s="1054"/>
      <c r="BQ3" s="1054"/>
      <c r="BR3" s="1054"/>
      <c r="BS3" s="1054"/>
      <c r="BT3" s="1054"/>
      <c r="BU3" s="1054"/>
      <c r="BV3" s="1055"/>
      <c r="BW3" s="654"/>
    </row>
    <row r="4" spans="1:75"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654"/>
    </row>
    <row r="5" spans="1:75" ht="11.1" customHeight="1" x14ac:dyDescent="0.2">
      <c r="A5" s="36"/>
      <c r="B5" s="37" t="s">
        <v>466</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25"/>
      <c r="BA5" s="925"/>
      <c r="BB5" s="866"/>
      <c r="BC5" s="867"/>
      <c r="BD5" s="868"/>
      <c r="BE5" s="869"/>
      <c r="BF5" s="869"/>
      <c r="BG5" s="869"/>
      <c r="BH5" s="869"/>
      <c r="BI5" s="869"/>
      <c r="BJ5" s="655"/>
      <c r="BK5" s="655"/>
      <c r="BL5" s="655"/>
      <c r="BM5" s="655"/>
      <c r="BN5" s="655"/>
      <c r="BO5" s="655"/>
      <c r="BP5" s="655"/>
      <c r="BQ5" s="655"/>
      <c r="BR5" s="655"/>
      <c r="BS5" s="655"/>
      <c r="BT5" s="655"/>
      <c r="BU5" s="655"/>
      <c r="BV5" s="655"/>
    </row>
    <row r="6" spans="1:75" s="276" customFormat="1" ht="11.1" customHeight="1" x14ac:dyDescent="0.2">
      <c r="A6" s="595" t="s">
        <v>460</v>
      </c>
      <c r="B6" s="596" t="s">
        <v>1168</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113.98998987</v>
      </c>
      <c r="AN6" s="313">
        <v>114.92007160999999</v>
      </c>
      <c r="AO6" s="313">
        <v>117.96356384000001</v>
      </c>
      <c r="AP6" s="313">
        <v>117.59086352999999</v>
      </c>
      <c r="AQ6" s="313">
        <v>117.39509416</v>
      </c>
      <c r="AR6" s="313">
        <v>118.28902587</v>
      </c>
      <c r="AS6" s="313">
        <v>119.09789313</v>
      </c>
      <c r="AT6" s="313">
        <v>119.82047965</v>
      </c>
      <c r="AU6" s="313">
        <v>119.65570447</v>
      </c>
      <c r="AV6" s="313">
        <v>118.60677699999999</v>
      </c>
      <c r="AW6" s="313">
        <v>121.66337377000001</v>
      </c>
      <c r="AX6" s="313">
        <v>122.65084561</v>
      </c>
      <c r="AY6" s="313">
        <v>118.96234977</v>
      </c>
      <c r="AZ6" s="916">
        <v>120.5951</v>
      </c>
      <c r="BA6" s="916">
        <v>120.4545</v>
      </c>
      <c r="BB6" s="437">
        <v>120.34910000000001</v>
      </c>
      <c r="BC6" s="437">
        <v>120.30800000000001</v>
      </c>
      <c r="BD6" s="437">
        <v>120.3574</v>
      </c>
      <c r="BE6" s="437">
        <v>120.4473</v>
      </c>
      <c r="BF6" s="437">
        <v>120.6138</v>
      </c>
      <c r="BG6" s="437">
        <v>120.8973</v>
      </c>
      <c r="BH6" s="437">
        <v>121.2869</v>
      </c>
      <c r="BI6" s="437">
        <v>121.7175</v>
      </c>
      <c r="BJ6" s="437">
        <v>122.08759999999999</v>
      </c>
      <c r="BK6" s="437">
        <v>122.40730000000001</v>
      </c>
      <c r="BL6" s="437">
        <v>121.09650000000001</v>
      </c>
      <c r="BM6" s="437">
        <v>123.1232</v>
      </c>
      <c r="BN6" s="437">
        <v>123.46259999999999</v>
      </c>
      <c r="BO6" s="437">
        <v>123.7903</v>
      </c>
      <c r="BP6" s="437">
        <v>124.1006</v>
      </c>
      <c r="BQ6" s="437">
        <v>124.4169</v>
      </c>
      <c r="BR6" s="437">
        <v>124.78579999999999</v>
      </c>
      <c r="BS6" s="437">
        <v>125.13500000000001</v>
      </c>
      <c r="BT6" s="437">
        <v>125.61</v>
      </c>
      <c r="BU6" s="437">
        <v>126.0904</v>
      </c>
      <c r="BV6" s="437">
        <v>126.4447</v>
      </c>
    </row>
    <row r="7" spans="1:75" ht="11.1" customHeight="1" x14ac:dyDescent="0.2">
      <c r="A7" s="267" t="s">
        <v>461</v>
      </c>
      <c r="B7" s="597" t="s">
        <v>1074</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1.1010919677</v>
      </c>
      <c r="AY7" s="574">
        <v>1.1042177741999999</v>
      </c>
      <c r="AZ7" s="894">
        <v>1.0903080000000001</v>
      </c>
      <c r="BA7" s="894">
        <v>1.0768359999999999</v>
      </c>
      <c r="BB7" s="354">
        <v>1.0455700000000001</v>
      </c>
      <c r="BC7" s="354">
        <v>1.0143139999999999</v>
      </c>
      <c r="BD7" s="354">
        <v>0.98690690000000003</v>
      </c>
      <c r="BE7" s="354">
        <v>0.95321080000000002</v>
      </c>
      <c r="BF7" s="354">
        <v>0.94911100000000004</v>
      </c>
      <c r="BG7" s="354">
        <v>1.007511</v>
      </c>
      <c r="BH7" s="354">
        <v>1.053331</v>
      </c>
      <c r="BI7" s="354">
        <v>1.088503</v>
      </c>
      <c r="BJ7" s="354">
        <v>1.12697</v>
      </c>
      <c r="BK7" s="354">
        <v>1.108684</v>
      </c>
      <c r="BL7" s="354">
        <v>1.1056049999999999</v>
      </c>
      <c r="BM7" s="354">
        <v>1.0907009999999999</v>
      </c>
      <c r="BN7" s="354">
        <v>1.0619419999999999</v>
      </c>
      <c r="BO7" s="354">
        <v>1.0333060000000001</v>
      </c>
      <c r="BP7" s="354">
        <v>0.98677269999999995</v>
      </c>
      <c r="BQ7" s="354">
        <v>0.93932530000000003</v>
      </c>
      <c r="BR7" s="354">
        <v>0.93495010000000001</v>
      </c>
      <c r="BS7" s="354">
        <v>0.99563539999999995</v>
      </c>
      <c r="BT7" s="354">
        <v>1.0403720000000001</v>
      </c>
      <c r="BU7" s="354">
        <v>1.0871500000000001</v>
      </c>
      <c r="BV7" s="354">
        <v>1.120965</v>
      </c>
    </row>
    <row r="8" spans="1:75" ht="11.1" customHeight="1" x14ac:dyDescent="0.2">
      <c r="A8" s="267" t="s">
        <v>464</v>
      </c>
      <c r="B8" s="597" t="s">
        <v>1549</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1.8051602580999999</v>
      </c>
      <c r="AN8" s="574">
        <v>1.7930031429</v>
      </c>
      <c r="AO8" s="574">
        <v>1.8691807742</v>
      </c>
      <c r="AP8" s="574">
        <v>1.8564395</v>
      </c>
      <c r="AQ8" s="574">
        <v>1.7094476129</v>
      </c>
      <c r="AR8" s="574">
        <v>1.9642091666999999</v>
      </c>
      <c r="AS8" s="574">
        <v>2.0054057419000002</v>
      </c>
      <c r="AT8" s="574">
        <v>2.0455086129</v>
      </c>
      <c r="AU8" s="574">
        <v>2.0186673332999998</v>
      </c>
      <c r="AV8" s="574">
        <v>2.0744430323</v>
      </c>
      <c r="AW8" s="574">
        <v>2.0501945667000001</v>
      </c>
      <c r="AX8" s="574">
        <v>2.1063325161000002</v>
      </c>
      <c r="AY8" s="574">
        <v>2.0849321289999998</v>
      </c>
      <c r="AZ8" s="894">
        <v>2.0868111361000001</v>
      </c>
      <c r="BA8" s="894">
        <v>2.0540515435</v>
      </c>
      <c r="BB8" s="354">
        <v>2.0159840493000001</v>
      </c>
      <c r="BC8" s="354">
        <v>1.9718465683999999</v>
      </c>
      <c r="BD8" s="354">
        <v>1.9487618812</v>
      </c>
      <c r="BE8" s="354">
        <v>1.9143145956000001</v>
      </c>
      <c r="BF8" s="354">
        <v>1.8453821449000001</v>
      </c>
      <c r="BG8" s="354">
        <v>1.7472385737</v>
      </c>
      <c r="BH8" s="354">
        <v>1.7615905026000001</v>
      </c>
      <c r="BI8" s="354">
        <v>1.8387356229</v>
      </c>
      <c r="BJ8" s="354">
        <v>1.8473738181999999</v>
      </c>
      <c r="BK8" s="354">
        <v>1.8385155096000001</v>
      </c>
      <c r="BL8" s="354">
        <v>1.812670553</v>
      </c>
      <c r="BM8" s="354">
        <v>1.7873390256999999</v>
      </c>
      <c r="BN8" s="354">
        <v>1.76340681</v>
      </c>
      <c r="BO8" s="354">
        <v>1.7407593034</v>
      </c>
      <c r="BP8" s="354">
        <v>1.7246337134</v>
      </c>
      <c r="BQ8" s="354">
        <v>1.7008202240000001</v>
      </c>
      <c r="BR8" s="354">
        <v>1.6619495987999999</v>
      </c>
      <c r="BS8" s="354">
        <v>1.5196270313</v>
      </c>
      <c r="BT8" s="354">
        <v>1.5392145964999999</v>
      </c>
      <c r="BU8" s="354">
        <v>1.612926088</v>
      </c>
      <c r="BV8" s="354">
        <v>1.6243342569999999</v>
      </c>
    </row>
    <row r="9" spans="1:75" ht="11.1" customHeight="1" x14ac:dyDescent="0.2">
      <c r="A9" s="267" t="s">
        <v>465</v>
      </c>
      <c r="B9" s="597" t="s">
        <v>1545</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111.13415077000001</v>
      </c>
      <c r="AN9" s="574">
        <v>112.06564246000001</v>
      </c>
      <c r="AO9" s="574">
        <v>115.03287665000001</v>
      </c>
      <c r="AP9" s="574">
        <v>114.71785717</v>
      </c>
      <c r="AQ9" s="574">
        <v>114.66385294</v>
      </c>
      <c r="AR9" s="574">
        <v>115.3414665</v>
      </c>
      <c r="AS9" s="574">
        <v>116.24534945000001</v>
      </c>
      <c r="AT9" s="574">
        <v>116.85261616</v>
      </c>
      <c r="AU9" s="574">
        <v>116.64954843</v>
      </c>
      <c r="AV9" s="574">
        <v>115.51578042</v>
      </c>
      <c r="AW9" s="574">
        <v>118.54787570000001</v>
      </c>
      <c r="AX9" s="574">
        <v>119.44342113</v>
      </c>
      <c r="AY9" s="574">
        <v>115.77319987</v>
      </c>
      <c r="AZ9" s="894">
        <v>117.41799926</v>
      </c>
      <c r="BA9" s="894">
        <v>117.32357347</v>
      </c>
      <c r="BB9" s="354">
        <v>117.2876</v>
      </c>
      <c r="BC9" s="354">
        <v>117.3218</v>
      </c>
      <c r="BD9" s="354">
        <v>117.4217</v>
      </c>
      <c r="BE9" s="354">
        <v>117.5797</v>
      </c>
      <c r="BF9" s="354">
        <v>117.8193</v>
      </c>
      <c r="BG9" s="354">
        <v>118.1425</v>
      </c>
      <c r="BH9" s="354">
        <v>118.47199999999999</v>
      </c>
      <c r="BI9" s="354">
        <v>118.7902</v>
      </c>
      <c r="BJ9" s="354">
        <v>119.1133</v>
      </c>
      <c r="BK9" s="354">
        <v>119.4601</v>
      </c>
      <c r="BL9" s="354">
        <v>118.17829999999999</v>
      </c>
      <c r="BM9" s="354">
        <v>120.2452</v>
      </c>
      <c r="BN9" s="354">
        <v>120.6373</v>
      </c>
      <c r="BO9" s="354">
        <v>121.0162</v>
      </c>
      <c r="BP9" s="354">
        <v>121.3892</v>
      </c>
      <c r="BQ9" s="354">
        <v>121.77679999999999</v>
      </c>
      <c r="BR9" s="354">
        <v>122.1889</v>
      </c>
      <c r="BS9" s="354">
        <v>122.61969999999999</v>
      </c>
      <c r="BT9" s="354">
        <v>123.0304</v>
      </c>
      <c r="BU9" s="354">
        <v>123.3903</v>
      </c>
      <c r="BV9" s="354">
        <v>123.6994</v>
      </c>
    </row>
    <row r="10" spans="1:75" ht="11.1" customHeight="1" x14ac:dyDescent="0.2">
      <c r="A10" s="267" t="s">
        <v>1169</v>
      </c>
      <c r="B10" s="546" t="s">
        <v>1076</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36.548978140000003</v>
      </c>
      <c r="AB10" s="574">
        <v>36.791547639999997</v>
      </c>
      <c r="AC10" s="574">
        <v>34.524901550000003</v>
      </c>
      <c r="AD10" s="574">
        <v>34.662962749999998</v>
      </c>
      <c r="AE10" s="574">
        <v>34.64673492</v>
      </c>
      <c r="AF10" s="574">
        <v>35.542353249999998</v>
      </c>
      <c r="AG10" s="574">
        <v>36.20994958</v>
      </c>
      <c r="AH10" s="574">
        <v>35.144893209999999</v>
      </c>
      <c r="AI10" s="574">
        <v>35.046776559999998</v>
      </c>
      <c r="AJ10" s="574">
        <v>35.265921460000001</v>
      </c>
      <c r="AK10" s="574">
        <v>35.444171339999997</v>
      </c>
      <c r="AL10" s="574">
        <v>36.831408619999998</v>
      </c>
      <c r="AM10" s="574">
        <v>36.044993220999999</v>
      </c>
      <c r="AN10" s="574">
        <v>36.395871792999998</v>
      </c>
      <c r="AO10" s="574">
        <v>36.383125180999997</v>
      </c>
      <c r="AP10" s="574">
        <v>36.315030675999999</v>
      </c>
      <c r="AQ10" s="574">
        <v>36.493677386000002</v>
      </c>
      <c r="AR10" s="574">
        <v>37.199654301999999</v>
      </c>
      <c r="AS10" s="574">
        <v>36.743108567999997</v>
      </c>
      <c r="AT10" s="574">
        <v>36.794032190999999</v>
      </c>
      <c r="AU10" s="574">
        <v>36.578093868000003</v>
      </c>
      <c r="AV10" s="574">
        <v>35.933667028000002</v>
      </c>
      <c r="AW10" s="574">
        <v>37.215781022000002</v>
      </c>
      <c r="AX10" s="574">
        <v>37.289356912000002</v>
      </c>
      <c r="AY10" s="574">
        <v>36.519961856999998</v>
      </c>
      <c r="AZ10" s="894">
        <v>36.740501747000003</v>
      </c>
      <c r="BA10" s="894">
        <v>36.753184959000002</v>
      </c>
      <c r="BB10" s="354">
        <v>36.786948940999999</v>
      </c>
      <c r="BC10" s="354">
        <v>36.838529473000001</v>
      </c>
      <c r="BD10" s="354">
        <v>36.914812537000003</v>
      </c>
      <c r="BE10" s="354">
        <v>37.003505119000003</v>
      </c>
      <c r="BF10" s="354">
        <v>37.083226973999999</v>
      </c>
      <c r="BG10" s="354">
        <v>37.144795066999997</v>
      </c>
      <c r="BH10" s="354">
        <v>37.199312272</v>
      </c>
      <c r="BI10" s="354">
        <v>37.256371176999998</v>
      </c>
      <c r="BJ10" s="354">
        <v>37.313810633999999</v>
      </c>
      <c r="BK10" s="354">
        <v>37.380157517999997</v>
      </c>
      <c r="BL10" s="354">
        <v>36.842335859999999</v>
      </c>
      <c r="BM10" s="354">
        <v>37.509687053</v>
      </c>
      <c r="BN10" s="354">
        <v>37.575611676000001</v>
      </c>
      <c r="BO10" s="354">
        <v>37.641026525000001</v>
      </c>
      <c r="BP10" s="354">
        <v>37.727513144</v>
      </c>
      <c r="BQ10" s="354">
        <v>37.824220605000001</v>
      </c>
      <c r="BR10" s="354">
        <v>37.909741201000003</v>
      </c>
      <c r="BS10" s="354">
        <v>37.983931566999999</v>
      </c>
      <c r="BT10" s="354">
        <v>38.058202371</v>
      </c>
      <c r="BU10" s="354">
        <v>38.131785379999997</v>
      </c>
      <c r="BV10" s="354">
        <v>38.203276428999999</v>
      </c>
    </row>
    <row r="11" spans="1:75" ht="11.1" customHeight="1" x14ac:dyDescent="0.2">
      <c r="A11" s="267" t="s">
        <v>1170</v>
      </c>
      <c r="B11" s="546" t="s">
        <v>1078</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2.9290988470000001</v>
      </c>
      <c r="AB11" s="574">
        <v>3.289375948</v>
      </c>
      <c r="AC11" s="574">
        <v>3.2291597689999998</v>
      </c>
      <c r="AD11" s="574">
        <v>3.3167678380000001</v>
      </c>
      <c r="AE11" s="574">
        <v>3.3439287119999999</v>
      </c>
      <c r="AF11" s="574">
        <v>3.3251413429999999</v>
      </c>
      <c r="AG11" s="574">
        <v>3.3021775409999998</v>
      </c>
      <c r="AH11" s="574">
        <v>3.3884797149999999</v>
      </c>
      <c r="AI11" s="574">
        <v>3.433560301</v>
      </c>
      <c r="AJ11" s="574">
        <v>3.273185271</v>
      </c>
      <c r="AK11" s="574">
        <v>3.3216072040000002</v>
      </c>
      <c r="AL11" s="574">
        <v>3.2317156599999999</v>
      </c>
      <c r="AM11" s="574">
        <v>3.1894746383000001</v>
      </c>
      <c r="AN11" s="574">
        <v>3.1292587656999999</v>
      </c>
      <c r="AO11" s="574">
        <v>3.2914192494000001</v>
      </c>
      <c r="AP11" s="574">
        <v>3.3298425630000001</v>
      </c>
      <c r="AQ11" s="574">
        <v>3.2455537900999998</v>
      </c>
      <c r="AR11" s="574">
        <v>3.3355071789999999</v>
      </c>
      <c r="AS11" s="574">
        <v>3.4210954713000001</v>
      </c>
      <c r="AT11" s="574">
        <v>3.4095317858</v>
      </c>
      <c r="AU11" s="574">
        <v>3.4362222382000001</v>
      </c>
      <c r="AV11" s="574">
        <v>3.4174572121</v>
      </c>
      <c r="AW11" s="574">
        <v>3.3895061828999999</v>
      </c>
      <c r="AX11" s="574">
        <v>3.1900217085999998</v>
      </c>
      <c r="AY11" s="574">
        <v>3.1626519447999999</v>
      </c>
      <c r="AZ11" s="894">
        <v>3.2630321223999998</v>
      </c>
      <c r="BA11" s="894">
        <v>3.2314376486</v>
      </c>
      <c r="BB11" s="354">
        <v>3.2052789971000002</v>
      </c>
      <c r="BC11" s="354">
        <v>3.1889396043999998</v>
      </c>
      <c r="BD11" s="354">
        <v>3.1774420987999998</v>
      </c>
      <c r="BE11" s="354">
        <v>3.1705858916</v>
      </c>
      <c r="BF11" s="354">
        <v>3.1675639566</v>
      </c>
      <c r="BG11" s="354">
        <v>3.1672987539999999</v>
      </c>
      <c r="BH11" s="354">
        <v>3.1707231346000002</v>
      </c>
      <c r="BI11" s="354">
        <v>3.1777163476000001</v>
      </c>
      <c r="BJ11" s="354">
        <v>3.1833183226999999</v>
      </c>
      <c r="BK11" s="354">
        <v>3.1930205558</v>
      </c>
      <c r="BL11" s="354">
        <v>3.1158691477999998</v>
      </c>
      <c r="BM11" s="354">
        <v>3.2333620346999998</v>
      </c>
      <c r="BN11" s="354">
        <v>3.2589331635000001</v>
      </c>
      <c r="BO11" s="354">
        <v>3.2868425019999998</v>
      </c>
      <c r="BP11" s="354">
        <v>3.3163475053</v>
      </c>
      <c r="BQ11" s="354">
        <v>3.3467457075999998</v>
      </c>
      <c r="BR11" s="354">
        <v>3.3768754247000001</v>
      </c>
      <c r="BS11" s="354">
        <v>3.4070378132000001</v>
      </c>
      <c r="BT11" s="354">
        <v>3.4371333426000001</v>
      </c>
      <c r="BU11" s="354">
        <v>3.4672488309</v>
      </c>
      <c r="BV11" s="354">
        <v>3.4977475844999999</v>
      </c>
    </row>
    <row r="12" spans="1:75" ht="11.1" customHeight="1" x14ac:dyDescent="0.2">
      <c r="A12" s="267" t="s">
        <v>1171</v>
      </c>
      <c r="B12" s="546" t="s">
        <v>1080</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6.811961889</v>
      </c>
      <c r="AB12" s="574">
        <v>7.0771471249999998</v>
      </c>
      <c r="AC12" s="574">
        <v>6.9939460579999997</v>
      </c>
      <c r="AD12" s="574">
        <v>6.775563301</v>
      </c>
      <c r="AE12" s="574">
        <v>7.263075218</v>
      </c>
      <c r="AF12" s="574">
        <v>6.9740328610000004</v>
      </c>
      <c r="AG12" s="574">
        <v>6.9696732739999998</v>
      </c>
      <c r="AH12" s="574">
        <v>6.9024153210000003</v>
      </c>
      <c r="AI12" s="574">
        <v>6.8363799170000004</v>
      </c>
      <c r="AJ12" s="574">
        <v>7.1138813230000002</v>
      </c>
      <c r="AK12" s="574">
        <v>7.0136349420000004</v>
      </c>
      <c r="AL12" s="574">
        <v>6.9994255919999997</v>
      </c>
      <c r="AM12" s="574">
        <v>6.8827037751000004</v>
      </c>
      <c r="AN12" s="574">
        <v>7.1326739159999999</v>
      </c>
      <c r="AO12" s="574">
        <v>7.1516150184000002</v>
      </c>
      <c r="AP12" s="574">
        <v>7.3003476882999996</v>
      </c>
      <c r="AQ12" s="574">
        <v>7.3522249669999997</v>
      </c>
      <c r="AR12" s="574">
        <v>7.4678619992000002</v>
      </c>
      <c r="AS12" s="574">
        <v>7.5186781221999999</v>
      </c>
      <c r="AT12" s="574">
        <v>7.5908147935999999</v>
      </c>
      <c r="AU12" s="574">
        <v>7.5761384857999996</v>
      </c>
      <c r="AV12" s="574">
        <v>7.5022779848000001</v>
      </c>
      <c r="AW12" s="574">
        <v>7.6623859799999998</v>
      </c>
      <c r="AX12" s="574">
        <v>7.7417876551999996</v>
      </c>
      <c r="AY12" s="574">
        <v>7.4259309304999999</v>
      </c>
      <c r="AZ12" s="894">
        <v>7.5912125659000003</v>
      </c>
      <c r="BA12" s="894">
        <v>7.5750976485999999</v>
      </c>
      <c r="BB12" s="354">
        <v>7.5748884008999999</v>
      </c>
      <c r="BC12" s="354">
        <v>7.5833734470999996</v>
      </c>
      <c r="BD12" s="354">
        <v>7.5851487275</v>
      </c>
      <c r="BE12" s="354">
        <v>7.5681354631</v>
      </c>
      <c r="BF12" s="354">
        <v>7.5350055810000001</v>
      </c>
      <c r="BG12" s="354">
        <v>7.5082791669000004</v>
      </c>
      <c r="BH12" s="354">
        <v>7.5002889948</v>
      </c>
      <c r="BI12" s="354">
        <v>7.5099965303999996</v>
      </c>
      <c r="BJ12" s="354">
        <v>7.53280745</v>
      </c>
      <c r="BK12" s="354">
        <v>7.5611634127</v>
      </c>
      <c r="BL12" s="354">
        <v>7.4413159677999996</v>
      </c>
      <c r="BM12" s="354">
        <v>7.6261741473000004</v>
      </c>
      <c r="BN12" s="354">
        <v>7.6632298966999999</v>
      </c>
      <c r="BO12" s="354">
        <v>7.7045257388000001</v>
      </c>
      <c r="BP12" s="354">
        <v>7.7404100049000002</v>
      </c>
      <c r="BQ12" s="354">
        <v>7.7711319219000003</v>
      </c>
      <c r="BR12" s="354">
        <v>7.7975161842</v>
      </c>
      <c r="BS12" s="354">
        <v>7.8169911252000004</v>
      </c>
      <c r="BT12" s="354">
        <v>7.8399660014999997</v>
      </c>
      <c r="BU12" s="354">
        <v>7.8681114185999999</v>
      </c>
      <c r="BV12" s="354">
        <v>7.8964239849000002</v>
      </c>
    </row>
    <row r="13" spans="1:75" ht="11.1" customHeight="1" x14ac:dyDescent="0.2">
      <c r="A13" s="267" t="s">
        <v>1172</v>
      </c>
      <c r="B13" s="546" t="s">
        <v>1082</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15.61886576</v>
      </c>
      <c r="AB13" s="574">
        <v>16.085351760000002</v>
      </c>
      <c r="AC13" s="574">
        <v>15.47205743</v>
      </c>
      <c r="AD13" s="574">
        <v>14.63943059</v>
      </c>
      <c r="AE13" s="574">
        <v>14.08943088</v>
      </c>
      <c r="AF13" s="574">
        <v>14.079032420000001</v>
      </c>
      <c r="AG13" s="574">
        <v>14.46211068</v>
      </c>
      <c r="AH13" s="574">
        <v>14.40784083</v>
      </c>
      <c r="AI13" s="574">
        <v>13.95146312</v>
      </c>
      <c r="AJ13" s="574">
        <v>13.94563217</v>
      </c>
      <c r="AK13" s="574">
        <v>14.041347650000001</v>
      </c>
      <c r="AL13" s="574">
        <v>14.04011034</v>
      </c>
      <c r="AM13" s="574">
        <v>14.123004589000001</v>
      </c>
      <c r="AN13" s="574">
        <v>14.216898646000001</v>
      </c>
      <c r="AO13" s="574">
        <v>15.656350029</v>
      </c>
      <c r="AP13" s="574">
        <v>15.285632681999999</v>
      </c>
      <c r="AQ13" s="574">
        <v>15.075926663000001</v>
      </c>
      <c r="AR13" s="574">
        <v>14.351907341</v>
      </c>
      <c r="AS13" s="574">
        <v>14.776573451000001</v>
      </c>
      <c r="AT13" s="574">
        <v>15.317175571</v>
      </c>
      <c r="AU13" s="574">
        <v>14.949395923000001</v>
      </c>
      <c r="AV13" s="574">
        <v>14.764020452</v>
      </c>
      <c r="AW13" s="574">
        <v>15.602725483</v>
      </c>
      <c r="AX13" s="574">
        <v>15.891228916999999</v>
      </c>
      <c r="AY13" s="574">
        <v>15.180080368</v>
      </c>
      <c r="AZ13" s="894">
        <v>15.884250171</v>
      </c>
      <c r="BA13" s="894">
        <v>15.965624704</v>
      </c>
      <c r="BB13" s="354">
        <v>16.03239078</v>
      </c>
      <c r="BC13" s="354">
        <v>16.097334114999999</v>
      </c>
      <c r="BD13" s="354">
        <v>16.186560850999999</v>
      </c>
      <c r="BE13" s="354">
        <v>16.309066316999999</v>
      </c>
      <c r="BF13" s="354">
        <v>16.482133845</v>
      </c>
      <c r="BG13" s="354">
        <v>16.678824774999999</v>
      </c>
      <c r="BH13" s="354">
        <v>16.828826846999998</v>
      </c>
      <c r="BI13" s="354">
        <v>16.910906976</v>
      </c>
      <c r="BJ13" s="354">
        <v>16.967495665000001</v>
      </c>
      <c r="BK13" s="354">
        <v>17.025592032999999</v>
      </c>
      <c r="BL13" s="354">
        <v>16.866328415000002</v>
      </c>
      <c r="BM13" s="354">
        <v>17.177517299000002</v>
      </c>
      <c r="BN13" s="354">
        <v>17.258491244999998</v>
      </c>
      <c r="BO13" s="354">
        <v>17.338934056999999</v>
      </c>
      <c r="BP13" s="354">
        <v>17.416954588999999</v>
      </c>
      <c r="BQ13" s="354">
        <v>17.504244185000001</v>
      </c>
      <c r="BR13" s="354">
        <v>17.635538936</v>
      </c>
      <c r="BS13" s="354">
        <v>17.797142418</v>
      </c>
      <c r="BT13" s="354">
        <v>17.925101133999998</v>
      </c>
      <c r="BU13" s="354">
        <v>18.009578254000001</v>
      </c>
      <c r="BV13" s="354">
        <v>18.056147762999998</v>
      </c>
    </row>
    <row r="14" spans="1:75" ht="11.1" customHeight="1" x14ac:dyDescent="0.2">
      <c r="A14" s="267" t="s">
        <v>1173</v>
      </c>
      <c r="B14" s="546" t="s">
        <v>1084</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22.568866719999999</v>
      </c>
      <c r="AB14" s="574">
        <v>23.684553269999999</v>
      </c>
      <c r="AC14" s="574">
        <v>24.02021629</v>
      </c>
      <c r="AD14" s="574">
        <v>24.066891340000002</v>
      </c>
      <c r="AE14" s="574">
        <v>24.249133560000001</v>
      </c>
      <c r="AF14" s="574">
        <v>24.903987900000001</v>
      </c>
      <c r="AG14" s="574">
        <v>25.25026969</v>
      </c>
      <c r="AH14" s="574">
        <v>25.618283900000002</v>
      </c>
      <c r="AI14" s="574">
        <v>25.55398113</v>
      </c>
      <c r="AJ14" s="574">
        <v>26.149583459999999</v>
      </c>
      <c r="AK14" s="574">
        <v>25.96435859</v>
      </c>
      <c r="AL14" s="574">
        <v>26.35039081</v>
      </c>
      <c r="AM14" s="574">
        <v>25.883977161000001</v>
      </c>
      <c r="AN14" s="574">
        <v>26.270213009999999</v>
      </c>
      <c r="AO14" s="574">
        <v>26.906278764</v>
      </c>
      <c r="AP14" s="574">
        <v>26.880303242</v>
      </c>
      <c r="AQ14" s="574">
        <v>26.999873998999998</v>
      </c>
      <c r="AR14" s="574">
        <v>27.477631281000001</v>
      </c>
      <c r="AS14" s="574">
        <v>28.195733231999998</v>
      </c>
      <c r="AT14" s="574">
        <v>28.378284010000002</v>
      </c>
      <c r="AU14" s="574">
        <v>28.595374231000001</v>
      </c>
      <c r="AV14" s="574">
        <v>28.289778778999999</v>
      </c>
      <c r="AW14" s="574">
        <v>28.927223193</v>
      </c>
      <c r="AX14" s="574">
        <v>29.164299667000002</v>
      </c>
      <c r="AY14" s="574">
        <v>28.056063055999999</v>
      </c>
      <c r="AZ14" s="894">
        <v>28.561143739999999</v>
      </c>
      <c r="BA14" s="894">
        <v>28.506006130999999</v>
      </c>
      <c r="BB14" s="354">
        <v>28.467712735999999</v>
      </c>
      <c r="BC14" s="354">
        <v>28.444738159</v>
      </c>
      <c r="BD14" s="354">
        <v>28.439724618</v>
      </c>
      <c r="BE14" s="354">
        <v>28.460518181000001</v>
      </c>
      <c r="BF14" s="354">
        <v>28.528946449999999</v>
      </c>
      <c r="BG14" s="354">
        <v>28.653693034</v>
      </c>
      <c r="BH14" s="354">
        <v>28.798596118999999</v>
      </c>
      <c r="BI14" s="354">
        <v>28.956538573</v>
      </c>
      <c r="BJ14" s="354">
        <v>29.130651702000002</v>
      </c>
      <c r="BK14" s="354">
        <v>29.306352906000001</v>
      </c>
      <c r="BL14" s="354">
        <v>28.894761784</v>
      </c>
      <c r="BM14" s="354">
        <v>29.658395585000001</v>
      </c>
      <c r="BN14" s="354">
        <v>29.825920258</v>
      </c>
      <c r="BO14" s="354">
        <v>29.978626233</v>
      </c>
      <c r="BP14" s="354">
        <v>30.114267817999998</v>
      </c>
      <c r="BQ14" s="354">
        <v>30.251087356999999</v>
      </c>
      <c r="BR14" s="354">
        <v>30.391688121000001</v>
      </c>
      <c r="BS14" s="354">
        <v>30.529787081999999</v>
      </c>
      <c r="BT14" s="354">
        <v>30.660749030000002</v>
      </c>
      <c r="BU14" s="354">
        <v>30.780554172999999</v>
      </c>
      <c r="BV14" s="354">
        <v>30.892888846999998</v>
      </c>
    </row>
    <row r="15" spans="1:75" ht="11.1" customHeight="1" x14ac:dyDescent="0.2">
      <c r="A15" s="267" t="s">
        <v>1174</v>
      </c>
      <c r="B15" s="546" t="s">
        <v>1086</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24.659321240000001</v>
      </c>
      <c r="AB15" s="574">
        <v>25.4897606</v>
      </c>
      <c r="AC15" s="574">
        <v>25.29545469</v>
      </c>
      <c r="AD15" s="574">
        <v>25.23875937</v>
      </c>
      <c r="AE15" s="574">
        <v>25.251776540000002</v>
      </c>
      <c r="AF15" s="574">
        <v>25.153186590000001</v>
      </c>
      <c r="AG15" s="574">
        <v>24.98149716</v>
      </c>
      <c r="AH15" s="574">
        <v>24.833120019999999</v>
      </c>
      <c r="AI15" s="574">
        <v>24.69727709</v>
      </c>
      <c r="AJ15" s="574">
        <v>24.680310769999998</v>
      </c>
      <c r="AK15" s="574">
        <v>25.204852720000002</v>
      </c>
      <c r="AL15" s="574">
        <v>25.55549839</v>
      </c>
      <c r="AM15" s="574">
        <v>24.941268229999999</v>
      </c>
      <c r="AN15" s="574">
        <v>24.828062829</v>
      </c>
      <c r="AO15" s="574">
        <v>25.562029355</v>
      </c>
      <c r="AP15" s="574">
        <v>25.524409510000002</v>
      </c>
      <c r="AQ15" s="574">
        <v>25.401229717</v>
      </c>
      <c r="AR15" s="574">
        <v>25.425430364</v>
      </c>
      <c r="AS15" s="574">
        <v>25.484616165999999</v>
      </c>
      <c r="AT15" s="574">
        <v>25.262621727999999</v>
      </c>
      <c r="AU15" s="574">
        <v>25.402794711999999</v>
      </c>
      <c r="AV15" s="574">
        <v>25.504378075000002</v>
      </c>
      <c r="AW15" s="574">
        <v>25.650917887999999</v>
      </c>
      <c r="AX15" s="574">
        <v>26.067225788999998</v>
      </c>
      <c r="AY15" s="574">
        <v>25.330984962999999</v>
      </c>
      <c r="AZ15" s="894">
        <v>25.377858912000001</v>
      </c>
      <c r="BA15" s="894">
        <v>25.292222380999998</v>
      </c>
      <c r="BB15" s="354">
        <v>25.220344729000001</v>
      </c>
      <c r="BC15" s="354">
        <v>25.168886639</v>
      </c>
      <c r="BD15" s="354">
        <v>25.118012981</v>
      </c>
      <c r="BE15" s="354">
        <v>25.067916874000002</v>
      </c>
      <c r="BF15" s="354">
        <v>25.022391652</v>
      </c>
      <c r="BG15" s="354">
        <v>24.989614722999999</v>
      </c>
      <c r="BH15" s="354">
        <v>24.974263848</v>
      </c>
      <c r="BI15" s="354">
        <v>24.978713494000001</v>
      </c>
      <c r="BJ15" s="354">
        <v>24.985176914</v>
      </c>
      <c r="BK15" s="354">
        <v>24.993820371999998</v>
      </c>
      <c r="BL15" s="354">
        <v>25.017645571999999</v>
      </c>
      <c r="BM15" s="354">
        <v>25.040013983000001</v>
      </c>
      <c r="BN15" s="354">
        <v>25.055113337000002</v>
      </c>
      <c r="BO15" s="354">
        <v>25.066281278999998</v>
      </c>
      <c r="BP15" s="354">
        <v>25.073690316</v>
      </c>
      <c r="BQ15" s="354">
        <v>25.079332851</v>
      </c>
      <c r="BR15" s="354">
        <v>25.07749746</v>
      </c>
      <c r="BS15" s="354">
        <v>25.084838165000001</v>
      </c>
      <c r="BT15" s="354">
        <v>25.109274751000001</v>
      </c>
      <c r="BU15" s="354">
        <v>25.133016640000001</v>
      </c>
      <c r="BV15" s="354">
        <v>25.152887659000001</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94"/>
      <c r="BA16" s="894"/>
      <c r="BB16" s="354"/>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459</v>
      </c>
      <c r="B17" s="596" t="s">
        <v>1175</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126.53853986999999</v>
      </c>
      <c r="AN17" s="313">
        <v>115.48469645999999</v>
      </c>
      <c r="AO17" s="313">
        <v>88.776648641999998</v>
      </c>
      <c r="AP17" s="313">
        <v>79.276953268</v>
      </c>
      <c r="AQ17" s="313">
        <v>74.495181126999995</v>
      </c>
      <c r="AR17" s="313">
        <v>80.574072501000003</v>
      </c>
      <c r="AS17" s="313">
        <v>87.88991274</v>
      </c>
      <c r="AT17" s="313">
        <v>85.283586388000003</v>
      </c>
      <c r="AU17" s="313">
        <v>80.924135097999994</v>
      </c>
      <c r="AV17" s="313">
        <v>78.853223937999999</v>
      </c>
      <c r="AW17" s="313">
        <v>92.790247860999997</v>
      </c>
      <c r="AX17" s="313">
        <v>112.887924</v>
      </c>
      <c r="AY17" s="313">
        <v>122.44670096999999</v>
      </c>
      <c r="AZ17" s="916">
        <v>111.5776281</v>
      </c>
      <c r="BA17" s="916">
        <v>87.869715099999993</v>
      </c>
      <c r="BB17" s="437">
        <v>78.99973</v>
      </c>
      <c r="BC17" s="437">
        <v>73.456850000000003</v>
      </c>
      <c r="BD17" s="437">
        <v>78.765379999999993</v>
      </c>
      <c r="BE17" s="437">
        <v>86.83708</v>
      </c>
      <c r="BF17" s="437">
        <v>86.740889999999993</v>
      </c>
      <c r="BG17" s="437">
        <v>80.921580000000006</v>
      </c>
      <c r="BH17" s="437">
        <v>78.892889999999994</v>
      </c>
      <c r="BI17" s="437">
        <v>92.624650000000003</v>
      </c>
      <c r="BJ17" s="437">
        <v>109.2033</v>
      </c>
      <c r="BK17" s="437">
        <v>119.6585</v>
      </c>
      <c r="BL17" s="437">
        <v>111.6237</v>
      </c>
      <c r="BM17" s="437">
        <v>94.899230000000003</v>
      </c>
      <c r="BN17" s="437">
        <v>81.541820000000001</v>
      </c>
      <c r="BO17" s="437">
        <v>74.829049999999995</v>
      </c>
      <c r="BP17" s="437">
        <v>80.865920000000003</v>
      </c>
      <c r="BQ17" s="437">
        <v>89.434299999999993</v>
      </c>
      <c r="BR17" s="437">
        <v>89.623500000000007</v>
      </c>
      <c r="BS17" s="437">
        <v>83.522549999999995</v>
      </c>
      <c r="BT17" s="437">
        <v>81.166610000000006</v>
      </c>
      <c r="BU17" s="437">
        <v>94.677189999999996</v>
      </c>
      <c r="BV17" s="437">
        <v>111.9875</v>
      </c>
    </row>
    <row r="18" spans="1:74" ht="11.1" customHeight="1" x14ac:dyDescent="0.2">
      <c r="A18" s="267" t="s">
        <v>265</v>
      </c>
      <c r="B18" s="597" t="s">
        <v>1176</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0.79614790225999998</v>
      </c>
      <c r="AN18" s="574">
        <v>1.3241782088</v>
      </c>
      <c r="AO18" s="574">
        <v>-1.5746031971000001</v>
      </c>
      <c r="AP18" s="574">
        <v>-1.5745177321999999</v>
      </c>
      <c r="AQ18" s="574">
        <v>-0.39626258289999999</v>
      </c>
      <c r="AR18" s="574">
        <v>-0.50282509882000004</v>
      </c>
      <c r="AS18" s="574">
        <v>-0.73231703387000002</v>
      </c>
      <c r="AT18" s="574">
        <v>-0.81368567645000001</v>
      </c>
      <c r="AU18" s="574">
        <v>-0.64349530214999995</v>
      </c>
      <c r="AV18" s="574">
        <v>-1.1352610294000001</v>
      </c>
      <c r="AW18" s="574">
        <v>-0.76867010548000003</v>
      </c>
      <c r="AX18" s="574">
        <v>-0.51563909676999997</v>
      </c>
      <c r="AY18" s="574">
        <v>0.31952403225999998</v>
      </c>
      <c r="AZ18" s="894">
        <v>2.1162840184</v>
      </c>
      <c r="BA18" s="894">
        <v>-2.0710447286</v>
      </c>
      <c r="BB18" s="354">
        <v>5.0263799999999997E-2</v>
      </c>
      <c r="BC18" s="354">
        <v>-0.72935839999999996</v>
      </c>
      <c r="BD18" s="354">
        <v>-1.6331869999999999</v>
      </c>
      <c r="BE18" s="354">
        <v>-0.39922809999999997</v>
      </c>
      <c r="BF18" s="354">
        <v>-0.2359706</v>
      </c>
      <c r="BG18" s="354">
        <v>0.73800880000000002</v>
      </c>
      <c r="BH18" s="354">
        <v>-1.3826959999999999</v>
      </c>
      <c r="BI18" s="354">
        <v>-0.91315279999999999</v>
      </c>
      <c r="BJ18" s="354">
        <v>1.158704</v>
      </c>
      <c r="BK18" s="354">
        <v>0.77156760000000002</v>
      </c>
      <c r="BL18" s="354">
        <v>2.1456599999999999</v>
      </c>
      <c r="BM18" s="354">
        <v>0.86561370000000004</v>
      </c>
      <c r="BN18" s="354">
        <v>-0.65025880000000003</v>
      </c>
      <c r="BO18" s="354">
        <v>-1.8731910000000001</v>
      </c>
      <c r="BP18" s="354">
        <v>-1.432566</v>
      </c>
      <c r="BQ18" s="354">
        <v>-0.64612689999999995</v>
      </c>
      <c r="BR18" s="354">
        <v>0.17247709999999999</v>
      </c>
      <c r="BS18" s="354">
        <v>0.4529609</v>
      </c>
      <c r="BT18" s="354">
        <v>-2.3416190000000001</v>
      </c>
      <c r="BU18" s="354">
        <v>-1.2084349999999999</v>
      </c>
      <c r="BV18" s="354">
        <v>0.54987810000000004</v>
      </c>
    </row>
    <row r="19" spans="1:74" s="276" customFormat="1" ht="11.1" customHeight="1" x14ac:dyDescent="0.2">
      <c r="A19" s="598" t="s">
        <v>458</v>
      </c>
      <c r="B19" s="599" t="s">
        <v>1177</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125.74239197</v>
      </c>
      <c r="AN19" s="313">
        <v>114.16051825</v>
      </c>
      <c r="AO19" s="313">
        <v>90.351251839</v>
      </c>
      <c r="AP19" s="313">
        <v>80.851471000000004</v>
      </c>
      <c r="AQ19" s="313">
        <v>74.891443710000004</v>
      </c>
      <c r="AR19" s="313">
        <v>81.076897599999995</v>
      </c>
      <c r="AS19" s="313">
        <v>88.622229774000004</v>
      </c>
      <c r="AT19" s="313">
        <v>86.097272064999999</v>
      </c>
      <c r="AU19" s="313">
        <v>81.567630399999999</v>
      </c>
      <c r="AV19" s="313">
        <v>79.988484967999995</v>
      </c>
      <c r="AW19" s="313">
        <v>93.558917966999999</v>
      </c>
      <c r="AX19" s="313">
        <v>113.4035631</v>
      </c>
      <c r="AY19" s="313">
        <v>122.12717694</v>
      </c>
      <c r="AZ19" s="916">
        <v>109.46134408</v>
      </c>
      <c r="BA19" s="916">
        <v>89.940759829000001</v>
      </c>
      <c r="BB19" s="437">
        <v>78.949470000000005</v>
      </c>
      <c r="BC19" s="437">
        <v>74.186210000000003</v>
      </c>
      <c r="BD19" s="437">
        <v>80.398560000000003</v>
      </c>
      <c r="BE19" s="437">
        <v>87.2363</v>
      </c>
      <c r="BF19" s="437">
        <v>86.976860000000002</v>
      </c>
      <c r="BG19" s="437">
        <v>80.183570000000003</v>
      </c>
      <c r="BH19" s="437">
        <v>80.275580000000005</v>
      </c>
      <c r="BI19" s="437">
        <v>93.537800000000004</v>
      </c>
      <c r="BJ19" s="437">
        <v>108.0446</v>
      </c>
      <c r="BK19" s="437">
        <v>118.8869</v>
      </c>
      <c r="BL19" s="437">
        <v>109.47799999999999</v>
      </c>
      <c r="BM19" s="437">
        <v>94.033609999999996</v>
      </c>
      <c r="BN19" s="437">
        <v>82.192080000000004</v>
      </c>
      <c r="BO19" s="437">
        <v>76.702240000000003</v>
      </c>
      <c r="BP19" s="437">
        <v>82.298479999999998</v>
      </c>
      <c r="BQ19" s="437">
        <v>90.080430000000007</v>
      </c>
      <c r="BR19" s="437">
        <v>89.451030000000003</v>
      </c>
      <c r="BS19" s="437">
        <v>83.069590000000005</v>
      </c>
      <c r="BT19" s="437">
        <v>83.508229999999998</v>
      </c>
      <c r="BU19" s="437">
        <v>95.885620000000003</v>
      </c>
      <c r="BV19" s="437">
        <v>111.4376</v>
      </c>
    </row>
    <row r="20" spans="1:74" ht="11.1" customHeight="1" x14ac:dyDescent="0.2">
      <c r="A20" s="267" t="s">
        <v>259</v>
      </c>
      <c r="B20" s="600" t="s">
        <v>1178</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104.3723871</v>
      </c>
      <c r="AN20" s="574">
        <v>104.96410714</v>
      </c>
      <c r="AO20" s="574">
        <v>107.44990323</v>
      </c>
      <c r="AP20" s="574">
        <v>107.0294</v>
      </c>
      <c r="AQ20" s="574">
        <v>106.63580645</v>
      </c>
      <c r="AR20" s="574">
        <v>107.54526667</v>
      </c>
      <c r="AS20" s="574">
        <v>108.20987097</v>
      </c>
      <c r="AT20" s="574">
        <v>108.75145161</v>
      </c>
      <c r="AU20" s="574">
        <v>108.33499999999999</v>
      </c>
      <c r="AV20" s="574">
        <v>107.39025805999999</v>
      </c>
      <c r="AW20" s="574">
        <v>110.33386667000001</v>
      </c>
      <c r="AX20" s="574">
        <v>111.67983871</v>
      </c>
      <c r="AY20" s="574">
        <v>108.57741935</v>
      </c>
      <c r="AZ20" s="894">
        <v>109.85339999999999</v>
      </c>
      <c r="BA20" s="894">
        <v>109.6683</v>
      </c>
      <c r="BB20" s="354">
        <v>109.3036</v>
      </c>
      <c r="BC20" s="354">
        <v>109.2443</v>
      </c>
      <c r="BD20" s="354">
        <v>109.22969999999999</v>
      </c>
      <c r="BE20" s="354">
        <v>109.3112</v>
      </c>
      <c r="BF20" s="354">
        <v>109.337</v>
      </c>
      <c r="BG20" s="354">
        <v>109.5337</v>
      </c>
      <c r="BH20" s="354">
        <v>109.84820000000001</v>
      </c>
      <c r="BI20" s="354">
        <v>110.2653</v>
      </c>
      <c r="BJ20" s="354">
        <v>110.8888</v>
      </c>
      <c r="BK20" s="354">
        <v>111.1994</v>
      </c>
      <c r="BL20" s="354">
        <v>109.9251</v>
      </c>
      <c r="BM20" s="354">
        <v>111.6105</v>
      </c>
      <c r="BN20" s="354">
        <v>111.7709</v>
      </c>
      <c r="BO20" s="354">
        <v>112.0596</v>
      </c>
      <c r="BP20" s="354">
        <v>112.41679999999999</v>
      </c>
      <c r="BQ20" s="354">
        <v>112.7698</v>
      </c>
      <c r="BR20" s="354">
        <v>113.0271</v>
      </c>
      <c r="BS20" s="354">
        <v>113.3096</v>
      </c>
      <c r="BT20" s="354">
        <v>113.75409999999999</v>
      </c>
      <c r="BU20" s="354">
        <v>114.2334</v>
      </c>
      <c r="BV20" s="354">
        <v>114.8506</v>
      </c>
    </row>
    <row r="21" spans="1:74" ht="11.1" customHeight="1" x14ac:dyDescent="0.2">
      <c r="A21" s="267" t="s">
        <v>6</v>
      </c>
      <c r="B21" s="600" t="s">
        <v>1179</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-9.8454193548000006</v>
      </c>
      <c r="AW21" s="574">
        <v>1.0381666667</v>
      </c>
      <c r="AX21" s="574">
        <v>19.235419355000001</v>
      </c>
      <c r="AY21" s="574">
        <v>29.162290323000001</v>
      </c>
      <c r="AZ21" s="894">
        <v>17.874704082000001</v>
      </c>
      <c r="BA21" s="894">
        <v>0.27257142857</v>
      </c>
      <c r="BB21" s="354">
        <v>-10.457509999999999</v>
      </c>
      <c r="BC21" s="354">
        <v>-15.69219</v>
      </c>
      <c r="BD21" s="354">
        <v>-11.397180000000001</v>
      </c>
      <c r="BE21" s="354">
        <v>-4.9252149999999997</v>
      </c>
      <c r="BF21" s="354">
        <v>-4.6703599999999996</v>
      </c>
      <c r="BG21" s="354">
        <v>-11.2934</v>
      </c>
      <c r="BH21" s="354">
        <v>-10.81916</v>
      </c>
      <c r="BI21" s="354">
        <v>2.6611090000000002</v>
      </c>
      <c r="BJ21" s="354">
        <v>16.765229999999999</v>
      </c>
      <c r="BK21" s="354">
        <v>26.26108</v>
      </c>
      <c r="BL21" s="354">
        <v>19.54851</v>
      </c>
      <c r="BM21" s="354">
        <v>4.3078940000000001</v>
      </c>
      <c r="BN21" s="354">
        <v>-8.6688069999999993</v>
      </c>
      <c r="BO21" s="354">
        <v>-13.94082</v>
      </c>
      <c r="BP21" s="354">
        <v>-9.8283570000000005</v>
      </c>
      <c r="BQ21" s="354">
        <v>-4.5114700000000001</v>
      </c>
      <c r="BR21" s="354">
        <v>-4.1118209999999999</v>
      </c>
      <c r="BS21" s="354">
        <v>-10.459339999999999</v>
      </c>
      <c r="BT21" s="354">
        <v>-9.9778450000000003</v>
      </c>
      <c r="BU21" s="354">
        <v>2.4467469999999998</v>
      </c>
      <c r="BV21" s="354">
        <v>17.855170000000001</v>
      </c>
    </row>
    <row r="22" spans="1:74" ht="11.1" customHeight="1" x14ac:dyDescent="0.2">
      <c r="A22" s="267" t="s">
        <v>263</v>
      </c>
      <c r="B22" s="600" t="s">
        <v>1180</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0.34906451613</v>
      </c>
      <c r="AN22" s="574">
        <v>0.32246428571000002</v>
      </c>
      <c r="AO22" s="574">
        <v>0.27335483870999999</v>
      </c>
      <c r="AP22" s="574">
        <v>0.25140000000000001</v>
      </c>
      <c r="AQ22" s="574">
        <v>0.21670967742</v>
      </c>
      <c r="AR22" s="574">
        <v>0.19903333333000001</v>
      </c>
      <c r="AS22" s="574">
        <v>0.24393548387</v>
      </c>
      <c r="AT22" s="574">
        <v>0.24135483870999999</v>
      </c>
      <c r="AU22" s="574">
        <v>0.24463333333000001</v>
      </c>
      <c r="AV22" s="574">
        <v>0.21161290323000001</v>
      </c>
      <c r="AW22" s="574">
        <v>0.26416666666999999</v>
      </c>
      <c r="AX22" s="574">
        <v>0.31148387097000002</v>
      </c>
      <c r="AY22" s="574">
        <v>0.31280645160999998</v>
      </c>
      <c r="AZ22" s="894">
        <v>0.26195000000000002</v>
      </c>
      <c r="BA22" s="894">
        <v>0.26150839999999997</v>
      </c>
      <c r="BB22" s="354">
        <v>0.2606387</v>
      </c>
      <c r="BC22" s="354">
        <v>0.26049729999999999</v>
      </c>
      <c r="BD22" s="354">
        <v>0.26046269999999999</v>
      </c>
      <c r="BE22" s="354">
        <v>0.26065700000000003</v>
      </c>
      <c r="BF22" s="354">
        <v>0.26071850000000002</v>
      </c>
      <c r="BG22" s="354">
        <v>0.26118740000000001</v>
      </c>
      <c r="BH22" s="354">
        <v>0.26193729999999998</v>
      </c>
      <c r="BI22" s="354">
        <v>0.262932</v>
      </c>
      <c r="BJ22" s="354">
        <v>0.26441890000000001</v>
      </c>
      <c r="BK22" s="354">
        <v>0.26515939999999999</v>
      </c>
      <c r="BL22" s="354">
        <v>0.26212089999999999</v>
      </c>
      <c r="BM22" s="354">
        <v>0.26613969999999998</v>
      </c>
      <c r="BN22" s="354">
        <v>0.26652209999999998</v>
      </c>
      <c r="BO22" s="354">
        <v>0.26721050000000002</v>
      </c>
      <c r="BP22" s="354">
        <v>0.26806229999999998</v>
      </c>
      <c r="BQ22" s="354">
        <v>0.26890399999999998</v>
      </c>
      <c r="BR22" s="354">
        <v>0.26951770000000003</v>
      </c>
      <c r="BS22" s="354">
        <v>0.27019120000000002</v>
      </c>
      <c r="BT22" s="354">
        <v>0.27125110000000002</v>
      </c>
      <c r="BU22" s="354">
        <v>0.27239400000000002</v>
      </c>
      <c r="BV22" s="354">
        <v>0.27386579999999999</v>
      </c>
    </row>
    <row r="23" spans="1:74" ht="11.1" customHeight="1" x14ac:dyDescent="0.2">
      <c r="A23" s="267" t="s">
        <v>1181</v>
      </c>
      <c r="B23" s="600" t="s">
        <v>1182</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-14.843069067</v>
      </c>
      <c r="AS23" s="574">
        <v>-14.899447645</v>
      </c>
      <c r="AT23" s="574">
        <v>-16.897760194</v>
      </c>
      <c r="AU23" s="574">
        <v>-16.772302932999999</v>
      </c>
      <c r="AV23" s="574">
        <v>-17.767966645000001</v>
      </c>
      <c r="AW23" s="574">
        <v>-18.077282032999999</v>
      </c>
      <c r="AX23" s="574">
        <v>-17.823178839000001</v>
      </c>
      <c r="AY23" s="574">
        <v>-15.925339193999999</v>
      </c>
      <c r="AZ23" s="894">
        <v>-18.52871</v>
      </c>
      <c r="BA23" s="894">
        <v>-20.261620000000001</v>
      </c>
      <c r="BB23" s="354">
        <v>-20.157219999999999</v>
      </c>
      <c r="BC23" s="354">
        <v>-19.626349999999999</v>
      </c>
      <c r="BD23" s="354">
        <v>-17.694459999999999</v>
      </c>
      <c r="BE23" s="354">
        <v>-17.41037</v>
      </c>
      <c r="BF23" s="354">
        <v>-17.950500000000002</v>
      </c>
      <c r="BG23" s="354">
        <v>-18.317889999999998</v>
      </c>
      <c r="BH23" s="354">
        <v>-19.015360000000001</v>
      </c>
      <c r="BI23" s="354">
        <v>-19.651520000000001</v>
      </c>
      <c r="BJ23" s="354">
        <v>-19.873850000000001</v>
      </c>
      <c r="BK23" s="354">
        <v>-18.838760000000001</v>
      </c>
      <c r="BL23" s="354">
        <v>-20.25778</v>
      </c>
      <c r="BM23" s="354">
        <v>-22.150929999999999</v>
      </c>
      <c r="BN23" s="354">
        <v>-21.176480000000002</v>
      </c>
      <c r="BO23" s="354">
        <v>-21.683710000000001</v>
      </c>
      <c r="BP23" s="354">
        <v>-20.558009999999999</v>
      </c>
      <c r="BQ23" s="354">
        <v>-18.446760000000001</v>
      </c>
      <c r="BR23" s="354">
        <v>-19.733779999999999</v>
      </c>
      <c r="BS23" s="354">
        <v>-20.050840000000001</v>
      </c>
      <c r="BT23" s="354">
        <v>-20.539249999999999</v>
      </c>
      <c r="BU23" s="354">
        <v>-21.066880000000001</v>
      </c>
      <c r="BV23" s="354">
        <v>-21.54203</v>
      </c>
    </row>
    <row r="24" spans="1:74" ht="11.1" customHeight="1" x14ac:dyDescent="0.2">
      <c r="A24" s="267" t="s">
        <v>262</v>
      </c>
      <c r="B24" s="601" t="s">
        <v>1183</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0.35864274194000001</v>
      </c>
      <c r="AZ24" s="894">
        <v>8.7282685254E-2</v>
      </c>
      <c r="BA24" s="894">
        <v>5.1339731030000002E-2</v>
      </c>
      <c r="BB24" s="354">
        <v>4.0350593626999998E-2</v>
      </c>
      <c r="BC24" s="35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527</v>
      </c>
      <c r="B25" s="601" t="s">
        <v>1184</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13.532549767000001</v>
      </c>
      <c r="AS25" s="574">
        <v>14.060314839</v>
      </c>
      <c r="AT25" s="574">
        <v>14.552867064999999</v>
      </c>
      <c r="AU25" s="574">
        <v>15.0584905</v>
      </c>
      <c r="AV25" s="574">
        <v>16.242574903000001</v>
      </c>
      <c r="AW25" s="574">
        <v>17.5029659</v>
      </c>
      <c r="AX25" s="574">
        <v>18.363463968000001</v>
      </c>
      <c r="AY25" s="574">
        <v>17.393647000000001</v>
      </c>
      <c r="AZ25" s="894">
        <v>17.336497229999999</v>
      </c>
      <c r="BA25" s="894">
        <v>17.890450049999998</v>
      </c>
      <c r="BB25" s="354">
        <v>17.46768041</v>
      </c>
      <c r="BC25" s="354">
        <v>16.813771679999999</v>
      </c>
      <c r="BD25" s="354">
        <v>15.38798892</v>
      </c>
      <c r="BE25" s="354">
        <v>15.703281799999999</v>
      </c>
      <c r="BF25" s="354">
        <v>15.98063597</v>
      </c>
      <c r="BG25" s="354">
        <v>16.031212419999999</v>
      </c>
      <c r="BH25" s="354">
        <v>16.970134420000001</v>
      </c>
      <c r="BI25" s="354">
        <v>18.094790549999999</v>
      </c>
      <c r="BJ25" s="354">
        <v>19.156996790000001</v>
      </c>
      <c r="BK25" s="354">
        <v>19.456137680000001</v>
      </c>
      <c r="BL25" s="354">
        <v>18.947994900000001</v>
      </c>
      <c r="BM25" s="354">
        <v>19.807756090000002</v>
      </c>
      <c r="BN25" s="354">
        <v>18.522888139999999</v>
      </c>
      <c r="BO25" s="354">
        <v>18.789749539999999</v>
      </c>
      <c r="BP25" s="354">
        <v>18.002739439999999</v>
      </c>
      <c r="BQ25" s="354">
        <v>16.358973030000001</v>
      </c>
      <c r="BR25" s="354">
        <v>17.43175724</v>
      </c>
      <c r="BS25" s="354">
        <v>17.417738159999999</v>
      </c>
      <c r="BT25" s="354">
        <v>18.138872150000001</v>
      </c>
      <c r="BU25" s="354">
        <v>19.1502543</v>
      </c>
      <c r="BV25" s="354">
        <v>20.612031680000001</v>
      </c>
    </row>
    <row r="26" spans="1:74" ht="11.1" customHeight="1" x14ac:dyDescent="0.2">
      <c r="A26" s="267" t="s">
        <v>261</v>
      </c>
      <c r="B26" s="601" t="s">
        <v>1185</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7.4215174333</v>
      </c>
      <c r="AV26" s="574">
        <v>7.5005169355000003</v>
      </c>
      <c r="AW26" s="574">
        <v>8.8027403332999992</v>
      </c>
      <c r="AX26" s="574">
        <v>10.36391871</v>
      </c>
      <c r="AY26" s="574">
        <v>10.601778355</v>
      </c>
      <c r="AZ26" s="894">
        <v>9.0496219999999994</v>
      </c>
      <c r="BA26" s="894">
        <v>7.9439549999999999</v>
      </c>
      <c r="BB26" s="354">
        <v>7.4174449999999998</v>
      </c>
      <c r="BC26" s="354">
        <v>7.2037699999999996</v>
      </c>
      <c r="BD26" s="354">
        <v>7.5281700000000003</v>
      </c>
      <c r="BE26" s="354">
        <v>7.97614</v>
      </c>
      <c r="BF26" s="354">
        <v>7.6919950000000004</v>
      </c>
      <c r="BG26" s="354">
        <v>7.4683609999999998</v>
      </c>
      <c r="BH26" s="354">
        <v>7.3906859999999996</v>
      </c>
      <c r="BI26" s="354">
        <v>7.8430390000000001</v>
      </c>
      <c r="BJ26" s="354">
        <v>8.6685949999999998</v>
      </c>
      <c r="BK26" s="354">
        <v>9.8998229999999996</v>
      </c>
      <c r="BL26" s="354">
        <v>8.8690049999999996</v>
      </c>
      <c r="BM26" s="354">
        <v>8.0314979999999991</v>
      </c>
      <c r="BN26" s="354">
        <v>7.4949690000000002</v>
      </c>
      <c r="BO26" s="354">
        <v>7.2621950000000002</v>
      </c>
      <c r="BP26" s="354">
        <v>7.5724119999999999</v>
      </c>
      <c r="BQ26" s="354">
        <v>8.0098680000000009</v>
      </c>
      <c r="BR26" s="354">
        <v>7.7180650000000002</v>
      </c>
      <c r="BS26" s="354">
        <v>7.4890970000000001</v>
      </c>
      <c r="BT26" s="354">
        <v>7.4084709999999996</v>
      </c>
      <c r="BU26" s="354">
        <v>7.8598030000000003</v>
      </c>
      <c r="BV26" s="354">
        <v>8.6845219999999994</v>
      </c>
    </row>
    <row r="27" spans="1:74" ht="11.1" customHeight="1" x14ac:dyDescent="0.2">
      <c r="A27" s="267" t="s">
        <v>528</v>
      </c>
      <c r="B27" s="601" t="s">
        <v>1186</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9.0328431289999997</v>
      </c>
      <c r="AW27" s="574">
        <v>9.3843034332999995</v>
      </c>
      <c r="AX27" s="574">
        <v>10.046996323</v>
      </c>
      <c r="AY27" s="574">
        <v>9.4932363548000005</v>
      </c>
      <c r="AZ27" s="894">
        <v>10.32912</v>
      </c>
      <c r="BA27" s="894">
        <v>10.36647</v>
      </c>
      <c r="BB27" s="354">
        <v>10.14734</v>
      </c>
      <c r="BC27" s="354">
        <v>10.047180000000001</v>
      </c>
      <c r="BD27" s="354">
        <v>9.8772280000000006</v>
      </c>
      <c r="BE27" s="354">
        <v>9.7308310000000002</v>
      </c>
      <c r="BF27" s="354">
        <v>9.7143879999999996</v>
      </c>
      <c r="BG27" s="354">
        <v>9.7742000000000004</v>
      </c>
      <c r="BH27" s="354">
        <v>9.4750429999999994</v>
      </c>
      <c r="BI27" s="354">
        <v>9.4475079999999991</v>
      </c>
      <c r="BJ27" s="354">
        <v>9.4888929999999991</v>
      </c>
      <c r="BK27" s="354">
        <v>9.4304919999999992</v>
      </c>
      <c r="BL27" s="354">
        <v>10.266069999999999</v>
      </c>
      <c r="BM27" s="354">
        <v>10.426019999999999</v>
      </c>
      <c r="BN27" s="354">
        <v>10.18892</v>
      </c>
      <c r="BO27" s="354">
        <v>10.18699</v>
      </c>
      <c r="BP27" s="354">
        <v>10.17027</v>
      </c>
      <c r="BQ27" s="354">
        <v>10.14526</v>
      </c>
      <c r="BR27" s="354">
        <v>10.072620000000001</v>
      </c>
      <c r="BS27" s="354">
        <v>10.141360000000001</v>
      </c>
      <c r="BT27" s="354">
        <v>9.8479799999999997</v>
      </c>
      <c r="BU27" s="354">
        <v>9.8241720000000008</v>
      </c>
      <c r="BV27" s="354">
        <v>9.7179660000000005</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94"/>
      <c r="BA28" s="89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467</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94"/>
      <c r="BA29" s="894"/>
      <c r="BB29" s="354"/>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271</v>
      </c>
      <c r="B30" s="596" t="s">
        <v>1187</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126.53853986999999</v>
      </c>
      <c r="AN30" s="313">
        <v>115.48469645999999</v>
      </c>
      <c r="AO30" s="313">
        <v>88.776648641999998</v>
      </c>
      <c r="AP30" s="313">
        <v>79.276953268</v>
      </c>
      <c r="AQ30" s="313">
        <v>74.495181126999995</v>
      </c>
      <c r="AR30" s="313">
        <v>80.574072501000003</v>
      </c>
      <c r="AS30" s="313">
        <v>87.88991274</v>
      </c>
      <c r="AT30" s="313">
        <v>85.283586388000003</v>
      </c>
      <c r="AU30" s="313">
        <v>80.924135097999994</v>
      </c>
      <c r="AV30" s="313">
        <v>78.853223937999999</v>
      </c>
      <c r="AW30" s="313">
        <v>92.790247860999997</v>
      </c>
      <c r="AX30" s="313">
        <v>112.887924</v>
      </c>
      <c r="AY30" s="313">
        <v>122.44670096999999</v>
      </c>
      <c r="AZ30" s="916">
        <v>111.5776281</v>
      </c>
      <c r="BA30" s="916">
        <v>87.869715099999993</v>
      </c>
      <c r="BB30" s="437">
        <v>78.99973</v>
      </c>
      <c r="BC30" s="437">
        <v>73.456850000000003</v>
      </c>
      <c r="BD30" s="437">
        <v>78.765379999999993</v>
      </c>
      <c r="BE30" s="437">
        <v>86.83708</v>
      </c>
      <c r="BF30" s="437">
        <v>86.740889999999993</v>
      </c>
      <c r="BG30" s="437">
        <v>80.921580000000006</v>
      </c>
      <c r="BH30" s="437">
        <v>78.892889999999994</v>
      </c>
      <c r="BI30" s="437">
        <v>92.624650000000003</v>
      </c>
      <c r="BJ30" s="437">
        <v>109.2033</v>
      </c>
      <c r="BK30" s="437">
        <v>119.6585</v>
      </c>
      <c r="BL30" s="437">
        <v>111.6237</v>
      </c>
      <c r="BM30" s="437">
        <v>94.899230000000003</v>
      </c>
      <c r="BN30" s="437">
        <v>81.541820000000001</v>
      </c>
      <c r="BO30" s="437">
        <v>74.829049999999995</v>
      </c>
      <c r="BP30" s="437">
        <v>80.865920000000003</v>
      </c>
      <c r="BQ30" s="437">
        <v>89.434299999999993</v>
      </c>
      <c r="BR30" s="437">
        <v>89.623500000000007</v>
      </c>
      <c r="BS30" s="437">
        <v>83.522549999999995</v>
      </c>
      <c r="BT30" s="437">
        <v>81.166610000000006</v>
      </c>
      <c r="BU30" s="437">
        <v>94.677189999999996</v>
      </c>
      <c r="BV30" s="437">
        <v>111.9875</v>
      </c>
    </row>
    <row r="31" spans="1:74" ht="11.1" customHeight="1" x14ac:dyDescent="0.2">
      <c r="A31" s="267" t="s">
        <v>266</v>
      </c>
      <c r="B31" s="597" t="s">
        <v>1188</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33.425290322999999</v>
      </c>
      <c r="AN31" s="574">
        <v>28.415857143</v>
      </c>
      <c r="AO31" s="574">
        <v>17.014548387000001</v>
      </c>
      <c r="AP31" s="574">
        <v>10.851733333</v>
      </c>
      <c r="AQ31" s="574">
        <v>6.0795483871</v>
      </c>
      <c r="AR31" s="574">
        <v>4.3200666666999998</v>
      </c>
      <c r="AS31" s="574">
        <v>3.5807419354999999</v>
      </c>
      <c r="AT31" s="574">
        <v>3.3752580645000001</v>
      </c>
      <c r="AU31" s="574">
        <v>3.7507333332999999</v>
      </c>
      <c r="AV31" s="574">
        <v>6.9760967742000002</v>
      </c>
      <c r="AW31" s="574">
        <v>15.735533332999999</v>
      </c>
      <c r="AX31" s="574">
        <v>26.620838710000001</v>
      </c>
      <c r="AY31" s="574">
        <v>31.444322581000002</v>
      </c>
      <c r="AZ31" s="894">
        <v>25.715019999999999</v>
      </c>
      <c r="BA31" s="894">
        <v>14.690300000000001</v>
      </c>
      <c r="BB31" s="354">
        <v>10.65282</v>
      </c>
      <c r="BC31" s="354">
        <v>6.2102779999999997</v>
      </c>
      <c r="BD31" s="354">
        <v>4.1813909999999996</v>
      </c>
      <c r="BE31" s="354">
        <v>3.5185770000000001</v>
      </c>
      <c r="BF31" s="354">
        <v>3.4565419999999998</v>
      </c>
      <c r="BG31" s="354">
        <v>3.8164090000000002</v>
      </c>
      <c r="BH31" s="354">
        <v>7.5724749999999998</v>
      </c>
      <c r="BI31" s="354">
        <v>15.839689999999999</v>
      </c>
      <c r="BJ31" s="354">
        <v>24.271619999999999</v>
      </c>
      <c r="BK31" s="354">
        <v>28.159970000000001</v>
      </c>
      <c r="BL31" s="354">
        <v>25.151140000000002</v>
      </c>
      <c r="BM31" s="354">
        <v>18.392589999999998</v>
      </c>
      <c r="BN31" s="354">
        <v>11.41525</v>
      </c>
      <c r="BO31" s="354">
        <v>6.3176459999999999</v>
      </c>
      <c r="BP31" s="354">
        <v>4.1955539999999996</v>
      </c>
      <c r="BQ31" s="354">
        <v>3.5202659999999999</v>
      </c>
      <c r="BR31" s="354">
        <v>3.455902</v>
      </c>
      <c r="BS31" s="354">
        <v>3.8111139999999999</v>
      </c>
      <c r="BT31" s="354">
        <v>7.5483279999999997</v>
      </c>
      <c r="BU31" s="354">
        <v>15.78496</v>
      </c>
      <c r="BV31" s="354">
        <v>24.187899999999999</v>
      </c>
    </row>
    <row r="32" spans="1:74" ht="11.1" customHeight="1" x14ac:dyDescent="0.2">
      <c r="A32" s="267" t="s">
        <v>267</v>
      </c>
      <c r="B32" s="597" t="s">
        <v>1189</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19.667322581000001</v>
      </c>
      <c r="AN32" s="574">
        <v>17.575392857000001</v>
      </c>
      <c r="AO32" s="574">
        <v>11.764677419</v>
      </c>
      <c r="AP32" s="574">
        <v>8.7462333332999993</v>
      </c>
      <c r="AQ32" s="574">
        <v>6.1551612902999997</v>
      </c>
      <c r="AR32" s="574">
        <v>5.1715333333000002</v>
      </c>
      <c r="AS32" s="574">
        <v>4.9691612902999998</v>
      </c>
      <c r="AT32" s="574">
        <v>4.9313870968</v>
      </c>
      <c r="AU32" s="574">
        <v>5.1568666667</v>
      </c>
      <c r="AV32" s="574">
        <v>7.3144516129000001</v>
      </c>
      <c r="AW32" s="574">
        <v>11.364333332999999</v>
      </c>
      <c r="AX32" s="574">
        <v>16.354741935</v>
      </c>
      <c r="AY32" s="574">
        <v>19.013000000000002</v>
      </c>
      <c r="AZ32" s="894">
        <v>16.03444</v>
      </c>
      <c r="BA32" s="894">
        <v>10.68336</v>
      </c>
      <c r="BB32" s="354">
        <v>8.2381150000000005</v>
      </c>
      <c r="BC32" s="354">
        <v>6.0800169999999998</v>
      </c>
      <c r="BD32" s="354">
        <v>5.0679699999999999</v>
      </c>
      <c r="BE32" s="354">
        <v>4.6203500000000002</v>
      </c>
      <c r="BF32" s="354">
        <v>4.6533559999999996</v>
      </c>
      <c r="BG32" s="354">
        <v>5.1791929999999997</v>
      </c>
      <c r="BH32" s="354">
        <v>7.4912789999999996</v>
      </c>
      <c r="BI32" s="354">
        <v>11.39963</v>
      </c>
      <c r="BJ32" s="354">
        <v>14.932869999999999</v>
      </c>
      <c r="BK32" s="354">
        <v>16.811579999999999</v>
      </c>
      <c r="BL32" s="354">
        <v>15.7003</v>
      </c>
      <c r="BM32" s="354">
        <v>12.38499</v>
      </c>
      <c r="BN32" s="354">
        <v>8.6208869999999997</v>
      </c>
      <c r="BO32" s="354">
        <v>6.1794140000000004</v>
      </c>
      <c r="BP32" s="354">
        <v>5.1268479999999998</v>
      </c>
      <c r="BQ32" s="354">
        <v>4.6788689999999997</v>
      </c>
      <c r="BR32" s="354">
        <v>4.7116439999999997</v>
      </c>
      <c r="BS32" s="354">
        <v>5.2354279999999997</v>
      </c>
      <c r="BT32" s="354">
        <v>7.5379269999999998</v>
      </c>
      <c r="BU32" s="354">
        <v>11.431839999999999</v>
      </c>
      <c r="BV32" s="354">
        <v>14.951549999999999</v>
      </c>
    </row>
    <row r="33" spans="1:75" ht="11.1" customHeight="1" x14ac:dyDescent="0.2">
      <c r="A33" s="267" t="s">
        <v>269</v>
      </c>
      <c r="B33" s="597" t="s">
        <v>1190</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26.710225806</v>
      </c>
      <c r="AN33" s="574">
        <v>26.148321428999999</v>
      </c>
      <c r="AO33" s="574">
        <v>24.032677418999999</v>
      </c>
      <c r="AP33" s="574">
        <v>23.217766666999999</v>
      </c>
      <c r="AQ33" s="574">
        <v>22.299612903</v>
      </c>
      <c r="AR33" s="574">
        <v>21.830733333000001</v>
      </c>
      <c r="AS33" s="574">
        <v>21.959129032</v>
      </c>
      <c r="AT33" s="574">
        <v>22.381935484</v>
      </c>
      <c r="AU33" s="574">
        <v>22.356300000000001</v>
      </c>
      <c r="AV33" s="574">
        <v>22.339967741999999</v>
      </c>
      <c r="AW33" s="574">
        <v>24.651233333</v>
      </c>
      <c r="AX33" s="574">
        <v>25.805935483999999</v>
      </c>
      <c r="AY33" s="574">
        <v>26.189709677</v>
      </c>
      <c r="AZ33" s="894">
        <v>25.5853</v>
      </c>
      <c r="BA33" s="894">
        <v>23.767250000000001</v>
      </c>
      <c r="BB33" s="354">
        <v>22.817830000000001</v>
      </c>
      <c r="BC33" s="354">
        <v>21.594180000000001</v>
      </c>
      <c r="BD33" s="354">
        <v>21.46012</v>
      </c>
      <c r="BE33" s="354">
        <v>21.445650000000001</v>
      </c>
      <c r="BF33" s="354">
        <v>21.820039999999999</v>
      </c>
      <c r="BG33" s="354">
        <v>21.90335</v>
      </c>
      <c r="BH33" s="354">
        <v>22.351320000000001</v>
      </c>
      <c r="BI33" s="354">
        <v>24.298870000000001</v>
      </c>
      <c r="BJ33" s="354">
        <v>25.17634</v>
      </c>
      <c r="BK33" s="354">
        <v>25.663440000000001</v>
      </c>
      <c r="BL33" s="354">
        <v>25.240379999999998</v>
      </c>
      <c r="BM33" s="354">
        <v>23.838280000000001</v>
      </c>
      <c r="BN33" s="354">
        <v>22.914549999999998</v>
      </c>
      <c r="BO33" s="354">
        <v>21.706399999999999</v>
      </c>
      <c r="BP33" s="354">
        <v>21.59198</v>
      </c>
      <c r="BQ33" s="354">
        <v>21.576689999999999</v>
      </c>
      <c r="BR33" s="354">
        <v>21.954049999999999</v>
      </c>
      <c r="BS33" s="354">
        <v>22.042639999999999</v>
      </c>
      <c r="BT33" s="354">
        <v>22.501149999999999</v>
      </c>
      <c r="BU33" s="354">
        <v>24.453569999999999</v>
      </c>
      <c r="BV33" s="354">
        <v>25.332999999999998</v>
      </c>
    </row>
    <row r="34" spans="1:75" ht="11.1" customHeight="1" x14ac:dyDescent="0.2">
      <c r="A34" s="267" t="s">
        <v>270</v>
      </c>
      <c r="B34" s="597" t="s">
        <v>1191</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36.288539870000001</v>
      </c>
      <c r="AN34" s="574">
        <v>33.281402679999999</v>
      </c>
      <c r="AO34" s="574">
        <v>26.789842190000002</v>
      </c>
      <c r="AP34" s="574">
        <v>27.671061869999999</v>
      </c>
      <c r="AQ34" s="574">
        <v>31.364794029999999</v>
      </c>
      <c r="AR34" s="574">
        <v>40.378547769999997</v>
      </c>
      <c r="AS34" s="574">
        <v>48.186751450000003</v>
      </c>
      <c r="AT34" s="574">
        <v>45.467554130000003</v>
      </c>
      <c r="AU34" s="574">
        <v>40.709043700000002</v>
      </c>
      <c r="AV34" s="574">
        <v>33.401030390000003</v>
      </c>
      <c r="AW34" s="574">
        <v>31.53462313</v>
      </c>
      <c r="AX34" s="574">
        <v>33.778504644999998</v>
      </c>
      <c r="AY34" s="574">
        <v>35.259894516000003</v>
      </c>
      <c r="AZ34" s="894">
        <v>34.059919999999998</v>
      </c>
      <c r="BA34" s="894">
        <v>29.487459999999999</v>
      </c>
      <c r="BB34" s="354">
        <v>28.408370000000001</v>
      </c>
      <c r="BC34" s="354">
        <v>30.91534</v>
      </c>
      <c r="BD34" s="354">
        <v>39.195599999999999</v>
      </c>
      <c r="BE34" s="354">
        <v>48.066470000000002</v>
      </c>
      <c r="BF34" s="354">
        <v>47.619399999999999</v>
      </c>
      <c r="BG34" s="354">
        <v>41.048360000000002</v>
      </c>
      <c r="BH34" s="354">
        <v>32.560169999999999</v>
      </c>
      <c r="BI34" s="354">
        <v>31.598299999999998</v>
      </c>
      <c r="BJ34" s="354">
        <v>34.654249999999998</v>
      </c>
      <c r="BK34" s="354">
        <v>38.408459999999998</v>
      </c>
      <c r="BL34" s="354">
        <v>35.297629999999998</v>
      </c>
      <c r="BM34" s="354">
        <v>30.61412</v>
      </c>
      <c r="BN34" s="354">
        <v>29.443729999999999</v>
      </c>
      <c r="BO34" s="354">
        <v>31.727440000000001</v>
      </c>
      <c r="BP34" s="354">
        <v>40.80536</v>
      </c>
      <c r="BQ34" s="354">
        <v>50.169269999999997</v>
      </c>
      <c r="BR34" s="354">
        <v>49.981589999999997</v>
      </c>
      <c r="BS34" s="354">
        <v>43.138919999999999</v>
      </c>
      <c r="BT34" s="354">
        <v>34.351889999999997</v>
      </c>
      <c r="BU34" s="354">
        <v>33.21622</v>
      </c>
      <c r="BV34" s="354">
        <v>37.013480000000001</v>
      </c>
    </row>
    <row r="35" spans="1:75" ht="11.1" customHeight="1" x14ac:dyDescent="0.2">
      <c r="A35" s="267" t="s">
        <v>268</v>
      </c>
      <c r="B35" s="597" t="s">
        <v>1192</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5.3752258064999996</v>
      </c>
      <c r="AN35" s="574">
        <v>5.4190714285999997</v>
      </c>
      <c r="AO35" s="574">
        <v>5.5625806451999997</v>
      </c>
      <c r="AP35" s="574">
        <v>5.5450333333000001</v>
      </c>
      <c r="AQ35" s="574">
        <v>5.5357741935</v>
      </c>
      <c r="AR35" s="574">
        <v>5.5779333332999999</v>
      </c>
      <c r="AS35" s="574">
        <v>5.6160967741999999</v>
      </c>
      <c r="AT35" s="574">
        <v>5.6501612902999998</v>
      </c>
      <c r="AU35" s="574">
        <v>5.6424000000000003</v>
      </c>
      <c r="AV35" s="574">
        <v>5.5929354838999998</v>
      </c>
      <c r="AW35" s="574">
        <v>5.7370666666999997</v>
      </c>
      <c r="AX35" s="574">
        <v>5.7836129031999999</v>
      </c>
      <c r="AY35" s="574">
        <v>5.6096774193999996</v>
      </c>
      <c r="AZ35" s="894">
        <v>5.6866709999999996</v>
      </c>
      <c r="BA35" s="894">
        <v>5.6800389999999998</v>
      </c>
      <c r="BB35" s="354">
        <v>5.6750699999999998</v>
      </c>
      <c r="BC35" s="354">
        <v>5.6731290000000003</v>
      </c>
      <c r="BD35" s="354">
        <v>5.675459</v>
      </c>
      <c r="BE35" s="354">
        <v>5.679697</v>
      </c>
      <c r="BF35" s="354">
        <v>5.6875489999999997</v>
      </c>
      <c r="BG35" s="354">
        <v>5.7009169999999996</v>
      </c>
      <c r="BH35" s="354">
        <v>5.7192920000000003</v>
      </c>
      <c r="BI35" s="354">
        <v>5.7395949999999996</v>
      </c>
      <c r="BJ35" s="354">
        <v>5.7570480000000002</v>
      </c>
      <c r="BK35" s="354">
        <v>5.7721239999999998</v>
      </c>
      <c r="BL35" s="354">
        <v>5.7103140000000003</v>
      </c>
      <c r="BM35" s="354">
        <v>5.8058810000000003</v>
      </c>
      <c r="BN35" s="354">
        <v>5.8218880000000004</v>
      </c>
      <c r="BO35" s="354">
        <v>5.8373390000000001</v>
      </c>
      <c r="BP35" s="354">
        <v>5.8519709999999998</v>
      </c>
      <c r="BQ35" s="354">
        <v>5.8668870000000002</v>
      </c>
      <c r="BR35" s="354">
        <v>5.8842800000000004</v>
      </c>
      <c r="BS35" s="354">
        <v>5.9007480000000001</v>
      </c>
      <c r="BT35" s="354">
        <v>5.9231480000000003</v>
      </c>
      <c r="BU35" s="354">
        <v>5.9457990000000001</v>
      </c>
      <c r="BV35" s="354">
        <v>5.9625060000000003</v>
      </c>
    </row>
    <row r="36" spans="1:75" ht="11.1" customHeight="1" x14ac:dyDescent="0.2">
      <c r="A36" s="267" t="s">
        <v>272</v>
      </c>
      <c r="B36" s="597" t="s">
        <v>1193</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4.8896774193999999</v>
      </c>
      <c r="AN36" s="574">
        <v>4.4623928571000002</v>
      </c>
      <c r="AO36" s="574">
        <v>3.4300645160999998</v>
      </c>
      <c r="AP36" s="574">
        <v>3.0628666667000002</v>
      </c>
      <c r="AQ36" s="574">
        <v>2.8780322581000002</v>
      </c>
      <c r="AR36" s="574">
        <v>3.113</v>
      </c>
      <c r="AS36" s="574">
        <v>3.3957741934999999</v>
      </c>
      <c r="AT36" s="574">
        <v>3.2950322581</v>
      </c>
      <c r="AU36" s="574">
        <v>3.1265333332999998</v>
      </c>
      <c r="AV36" s="574">
        <v>3.046483871</v>
      </c>
      <c r="AW36" s="574">
        <v>3.5851999999999999</v>
      </c>
      <c r="AX36" s="574">
        <v>4.3620322581000002</v>
      </c>
      <c r="AY36" s="574">
        <v>4.7308387097000004</v>
      </c>
      <c r="AZ36" s="894">
        <v>4.2970189999999997</v>
      </c>
      <c r="BA36" s="894">
        <v>3.3620480000000001</v>
      </c>
      <c r="BB36" s="354">
        <v>3.0082789999999999</v>
      </c>
      <c r="BC36" s="354">
        <v>2.7846489999999999</v>
      </c>
      <c r="BD36" s="354">
        <v>2.9855770000000001</v>
      </c>
      <c r="BE36" s="354">
        <v>3.3070710000000001</v>
      </c>
      <c r="BF36" s="354">
        <v>3.3047390000000001</v>
      </c>
      <c r="BG36" s="354">
        <v>3.0740980000000002</v>
      </c>
      <c r="BH36" s="354">
        <v>2.9990899999999998</v>
      </c>
      <c r="BI36" s="354">
        <v>3.5492970000000001</v>
      </c>
      <c r="BJ36" s="354">
        <v>4.2119479999999996</v>
      </c>
      <c r="BK36" s="354">
        <v>4.6266170000000004</v>
      </c>
      <c r="BL36" s="354">
        <v>4.30762</v>
      </c>
      <c r="BM36" s="354">
        <v>3.6471110000000002</v>
      </c>
      <c r="BN36" s="354">
        <v>3.1092580000000001</v>
      </c>
      <c r="BO36" s="354">
        <v>2.8445490000000002</v>
      </c>
      <c r="BP36" s="354">
        <v>3.0779489999999998</v>
      </c>
      <c r="BQ36" s="354">
        <v>3.4060589999999999</v>
      </c>
      <c r="BR36" s="354">
        <v>3.419778</v>
      </c>
      <c r="BS36" s="354">
        <v>3.1774450000000001</v>
      </c>
      <c r="BT36" s="354">
        <v>3.0879150000000002</v>
      </c>
      <c r="BU36" s="354">
        <v>3.6285400000000001</v>
      </c>
      <c r="BV36" s="354">
        <v>4.3227669999999998</v>
      </c>
    </row>
    <row r="37" spans="1:75" ht="11.1" customHeight="1" x14ac:dyDescent="0.2">
      <c r="A37" s="267" t="s">
        <v>275</v>
      </c>
      <c r="B37" s="597" t="s">
        <v>1194</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0.19925806452</v>
      </c>
      <c r="AZ37" s="894">
        <v>0.19925809999999999</v>
      </c>
      <c r="BA37" s="894">
        <v>0.19925809999999999</v>
      </c>
      <c r="BB37" s="354">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92"/>
      <c r="BA38" s="892"/>
      <c r="BB38" s="352"/>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6"/>
      <c r="BA39" s="656"/>
      <c r="BB39" s="657"/>
      <c r="BC39" s="657"/>
      <c r="BD39" s="657"/>
      <c r="BE39" s="657"/>
      <c r="BF39" s="657"/>
      <c r="BG39" s="657"/>
      <c r="BH39" s="657"/>
      <c r="BI39" s="657"/>
      <c r="BJ39" s="657"/>
      <c r="BK39" s="657"/>
      <c r="BL39" s="657"/>
      <c r="BM39" s="657"/>
      <c r="BN39" s="657"/>
      <c r="BO39" s="657"/>
      <c r="BP39" s="657"/>
      <c r="BQ39" s="657"/>
      <c r="BR39" s="657"/>
      <c r="BS39" s="657"/>
      <c r="BT39" s="657"/>
      <c r="BU39" s="657"/>
      <c r="BV39" s="657"/>
    </row>
    <row r="40" spans="1:75" ht="11.1" customHeight="1" x14ac:dyDescent="0.2">
      <c r="A40" s="595" t="s">
        <v>264</v>
      </c>
      <c r="B40" s="596" t="s">
        <v>1196</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3326.2269999999999</v>
      </c>
      <c r="AU40" s="347">
        <v>3634.2310000000002</v>
      </c>
      <c r="AV40" s="347">
        <v>3938.424</v>
      </c>
      <c r="AW40" s="347">
        <v>3908.7710000000002</v>
      </c>
      <c r="AX40" s="347">
        <v>3313.2579999999998</v>
      </c>
      <c r="AY40" s="347">
        <v>2410.377</v>
      </c>
      <c r="AZ40" s="898">
        <v>1909.8852856999999</v>
      </c>
      <c r="BA40" s="898">
        <v>1901.4355714000001</v>
      </c>
      <c r="BB40" s="358">
        <v>2215.1610000000001</v>
      </c>
      <c r="BC40" s="358">
        <v>2701.6190000000001</v>
      </c>
      <c r="BD40" s="358">
        <v>3043.5340000000001</v>
      </c>
      <c r="BE40" s="358">
        <v>3196.2159999999999</v>
      </c>
      <c r="BF40" s="358">
        <v>3340.9969999999998</v>
      </c>
      <c r="BG40" s="358">
        <v>3679.799</v>
      </c>
      <c r="BH40" s="358">
        <v>4015.1930000000002</v>
      </c>
      <c r="BI40" s="358">
        <v>3935.36</v>
      </c>
      <c r="BJ40" s="358">
        <v>3415.6379999999999</v>
      </c>
      <c r="BK40" s="358">
        <v>2601.5439999999999</v>
      </c>
      <c r="BL40" s="358">
        <v>2054.1860000000001</v>
      </c>
      <c r="BM40" s="358">
        <v>1920.6410000000001</v>
      </c>
      <c r="BN40" s="358">
        <v>2180.7049999999999</v>
      </c>
      <c r="BO40" s="358">
        <v>2612.8710000000001</v>
      </c>
      <c r="BP40" s="358">
        <v>2907.721</v>
      </c>
      <c r="BQ40" s="358">
        <v>3047.5770000000002</v>
      </c>
      <c r="BR40" s="358">
        <v>3175.0430000000001</v>
      </c>
      <c r="BS40" s="358">
        <v>3488.8240000000001</v>
      </c>
      <c r="BT40" s="358">
        <v>3798.1370000000002</v>
      </c>
      <c r="BU40" s="358">
        <v>3724.7339999999999</v>
      </c>
      <c r="BV40" s="358">
        <v>3171.2240000000002</v>
      </c>
    </row>
    <row r="41" spans="1:75" ht="11.1" customHeight="1" x14ac:dyDescent="0.2">
      <c r="A41" s="267" t="s">
        <v>542</v>
      </c>
      <c r="B41" s="597" t="s">
        <v>1197</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480.66</v>
      </c>
      <c r="AZ41" s="898">
        <v>318</v>
      </c>
      <c r="BA41" s="898">
        <v>267.71428571000001</v>
      </c>
      <c r="BB41" s="358">
        <v>347.69</v>
      </c>
      <c r="BC41" s="358">
        <v>494.37759999999997</v>
      </c>
      <c r="BD41" s="358">
        <v>619.38440000000003</v>
      </c>
      <c r="BE41" s="358">
        <v>687.44159999999999</v>
      </c>
      <c r="BF41" s="358">
        <v>743.26919999999996</v>
      </c>
      <c r="BG41" s="358">
        <v>836.88919999999996</v>
      </c>
      <c r="BH41" s="358">
        <v>929.88739999999996</v>
      </c>
      <c r="BI41" s="358">
        <v>892.26170000000002</v>
      </c>
      <c r="BJ41" s="358">
        <v>756.28620000000001</v>
      </c>
      <c r="BK41" s="358">
        <v>542.53880000000004</v>
      </c>
      <c r="BL41" s="358">
        <v>386.25439999999998</v>
      </c>
      <c r="BM41" s="358">
        <v>305.21300000000002</v>
      </c>
      <c r="BN41" s="358">
        <v>366.0487</v>
      </c>
      <c r="BO41" s="358">
        <v>493.86720000000003</v>
      </c>
      <c r="BP41" s="358">
        <v>594.89790000000005</v>
      </c>
      <c r="BQ41" s="358">
        <v>668.74509999999998</v>
      </c>
      <c r="BR41" s="358">
        <v>746.13660000000004</v>
      </c>
      <c r="BS41" s="358">
        <v>842.74189999999999</v>
      </c>
      <c r="BT41" s="358">
        <v>902.05589999999995</v>
      </c>
      <c r="BU41" s="358">
        <v>870.02880000000005</v>
      </c>
      <c r="BV41" s="358">
        <v>736.78240000000005</v>
      </c>
    </row>
    <row r="42" spans="1:75" ht="11.1" customHeight="1" x14ac:dyDescent="0.2">
      <c r="A42" s="267" t="s">
        <v>543</v>
      </c>
      <c r="B42" s="597" t="s">
        <v>1198</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558.37900000000002</v>
      </c>
      <c r="AZ42" s="898">
        <v>393.85714286000001</v>
      </c>
      <c r="BA42" s="898">
        <v>347.71428571000001</v>
      </c>
      <c r="BB42" s="358">
        <v>430.92840000000001</v>
      </c>
      <c r="BC42" s="358">
        <v>571.92020000000002</v>
      </c>
      <c r="BD42" s="358">
        <v>705.01179999999999</v>
      </c>
      <c r="BE42" s="358">
        <v>785.82190000000003</v>
      </c>
      <c r="BF42" s="358">
        <v>877.46489999999994</v>
      </c>
      <c r="BG42" s="358">
        <v>1008.744</v>
      </c>
      <c r="BH42" s="358">
        <v>1122.8240000000001</v>
      </c>
      <c r="BI42" s="358">
        <v>1087.1130000000001</v>
      </c>
      <c r="BJ42" s="358">
        <v>906.9239</v>
      </c>
      <c r="BK42" s="358">
        <v>660.69470000000001</v>
      </c>
      <c r="BL42" s="358">
        <v>469.79950000000002</v>
      </c>
      <c r="BM42" s="358">
        <v>389.27030000000002</v>
      </c>
      <c r="BN42" s="358">
        <v>450.85019999999997</v>
      </c>
      <c r="BO42" s="358">
        <v>569.8809</v>
      </c>
      <c r="BP42" s="358">
        <v>679.9665</v>
      </c>
      <c r="BQ42" s="358">
        <v>756.75509999999997</v>
      </c>
      <c r="BR42" s="358">
        <v>844.57640000000004</v>
      </c>
      <c r="BS42" s="358">
        <v>974.25070000000005</v>
      </c>
      <c r="BT42" s="358">
        <v>1086.931</v>
      </c>
      <c r="BU42" s="358">
        <v>1058.3140000000001</v>
      </c>
      <c r="BV42" s="358">
        <v>856.81780000000003</v>
      </c>
    </row>
    <row r="43" spans="1:75" ht="11.1" customHeight="1" x14ac:dyDescent="0.2">
      <c r="A43" s="267" t="s">
        <v>544</v>
      </c>
      <c r="B43" s="597" t="s">
        <v>1199</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1285.739</v>
      </c>
      <c r="AW43" s="347">
        <v>1330.2449999999999</v>
      </c>
      <c r="AX43" s="347">
        <v>1181.212</v>
      </c>
      <c r="AY43" s="347">
        <v>853.87599999999998</v>
      </c>
      <c r="AZ43" s="898">
        <v>713.28571428999999</v>
      </c>
      <c r="BA43" s="898">
        <v>788.71428571000001</v>
      </c>
      <c r="BB43" s="358">
        <v>922.77149999999995</v>
      </c>
      <c r="BC43" s="358">
        <v>1069.7629999999999</v>
      </c>
      <c r="BD43" s="358">
        <v>1131.9110000000001</v>
      </c>
      <c r="BE43" s="358">
        <v>1122.046</v>
      </c>
      <c r="BF43" s="358">
        <v>1112.923</v>
      </c>
      <c r="BG43" s="358">
        <v>1211.876</v>
      </c>
      <c r="BH43" s="358">
        <v>1329.047</v>
      </c>
      <c r="BI43" s="358">
        <v>1343.7190000000001</v>
      </c>
      <c r="BJ43" s="358">
        <v>1228.4159999999999</v>
      </c>
      <c r="BK43" s="358">
        <v>965.88850000000002</v>
      </c>
      <c r="BL43" s="358">
        <v>819.21849999999995</v>
      </c>
      <c r="BM43" s="358">
        <v>846.29830000000004</v>
      </c>
      <c r="BN43" s="358">
        <v>951.00469999999996</v>
      </c>
      <c r="BO43" s="358">
        <v>1069.875</v>
      </c>
      <c r="BP43" s="358">
        <v>1107.588</v>
      </c>
      <c r="BQ43" s="358">
        <v>1082.558</v>
      </c>
      <c r="BR43" s="358">
        <v>1036.874</v>
      </c>
      <c r="BS43" s="358">
        <v>1108.134</v>
      </c>
      <c r="BT43" s="358">
        <v>1228.133</v>
      </c>
      <c r="BU43" s="358">
        <v>1240.7360000000001</v>
      </c>
      <c r="BV43" s="358">
        <v>1104.712</v>
      </c>
    </row>
    <row r="44" spans="1:75" ht="11.1" customHeight="1" x14ac:dyDescent="0.2">
      <c r="A44" s="267" t="s">
        <v>545</v>
      </c>
      <c r="B44" s="597" t="s">
        <v>1200</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258.096</v>
      </c>
      <c r="AU44" s="347">
        <v>276.32799999999997</v>
      </c>
      <c r="AV44" s="347">
        <v>289.29500000000002</v>
      </c>
      <c r="AW44" s="347">
        <v>286.48</v>
      </c>
      <c r="AX44" s="347">
        <v>259.98899999999998</v>
      </c>
      <c r="AY44" s="347">
        <v>214.46299999999999</v>
      </c>
      <c r="AZ44" s="898">
        <v>198.28571428999999</v>
      </c>
      <c r="BA44" s="898">
        <v>208.57142856999999</v>
      </c>
      <c r="BB44" s="358">
        <v>221.31610000000001</v>
      </c>
      <c r="BC44" s="358">
        <v>245.50229999999999</v>
      </c>
      <c r="BD44" s="358">
        <v>247.22470000000001</v>
      </c>
      <c r="BE44" s="358">
        <v>262.3623</v>
      </c>
      <c r="BF44" s="358">
        <v>275.4169</v>
      </c>
      <c r="BG44" s="358">
        <v>284.6551</v>
      </c>
      <c r="BH44" s="358">
        <v>296.50200000000001</v>
      </c>
      <c r="BI44" s="358">
        <v>286.28730000000002</v>
      </c>
      <c r="BJ44" s="358">
        <v>242.0592</v>
      </c>
      <c r="BK44" s="358">
        <v>190.59690000000001</v>
      </c>
      <c r="BL44" s="358">
        <v>161.95570000000001</v>
      </c>
      <c r="BM44" s="358">
        <v>157.26400000000001</v>
      </c>
      <c r="BN44" s="358">
        <v>169.90289999999999</v>
      </c>
      <c r="BO44" s="358">
        <v>199.09790000000001</v>
      </c>
      <c r="BP44" s="358">
        <v>219.28489999999999</v>
      </c>
      <c r="BQ44" s="358">
        <v>229.9556</v>
      </c>
      <c r="BR44" s="358">
        <v>245.4111</v>
      </c>
      <c r="BS44" s="358">
        <v>256.90730000000002</v>
      </c>
      <c r="BT44" s="358">
        <v>270.7901</v>
      </c>
      <c r="BU44" s="358">
        <v>252.58779999999999</v>
      </c>
      <c r="BV44" s="358">
        <v>210.75810000000001</v>
      </c>
    </row>
    <row r="45" spans="1:75" ht="11.1" customHeight="1" x14ac:dyDescent="0.2">
      <c r="A45" s="267" t="s">
        <v>546</v>
      </c>
      <c r="B45" s="597" t="s">
        <v>1201</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261.24900000000002</v>
      </c>
      <c r="AR45" s="347">
        <v>288.77800000000002</v>
      </c>
      <c r="AS45" s="347">
        <v>305.185</v>
      </c>
      <c r="AT45" s="347">
        <v>295.72199999999998</v>
      </c>
      <c r="AU45" s="347">
        <v>303.03399999999999</v>
      </c>
      <c r="AV45" s="347">
        <v>317.404</v>
      </c>
      <c r="AW45" s="347">
        <v>313.39400000000001</v>
      </c>
      <c r="AX45" s="347">
        <v>303.99200000000002</v>
      </c>
      <c r="AY45" s="347">
        <v>272.02499999999998</v>
      </c>
      <c r="AZ45" s="898">
        <v>257.28571428999999</v>
      </c>
      <c r="BA45" s="898">
        <v>259.71428571000001</v>
      </c>
      <c r="BB45" s="358">
        <v>268.37950000000001</v>
      </c>
      <c r="BC45" s="358">
        <v>294.52940000000001</v>
      </c>
      <c r="BD45" s="358">
        <v>312.44040000000001</v>
      </c>
      <c r="BE45" s="358">
        <v>308.93529999999998</v>
      </c>
      <c r="BF45" s="358">
        <v>300.40870000000001</v>
      </c>
      <c r="BG45" s="358">
        <v>304.58150000000001</v>
      </c>
      <c r="BH45" s="358">
        <v>303.65480000000002</v>
      </c>
      <c r="BI45" s="358">
        <v>294.34010000000001</v>
      </c>
      <c r="BJ45" s="358">
        <v>252.6301</v>
      </c>
      <c r="BK45" s="358">
        <v>214.6283</v>
      </c>
      <c r="BL45" s="358">
        <v>191.35740000000001</v>
      </c>
      <c r="BM45" s="358">
        <v>197.59</v>
      </c>
      <c r="BN45" s="358">
        <v>218.66239999999999</v>
      </c>
      <c r="BO45" s="358">
        <v>254.4819</v>
      </c>
      <c r="BP45" s="358">
        <v>278.25810000000001</v>
      </c>
      <c r="BQ45" s="358">
        <v>279.68520000000001</v>
      </c>
      <c r="BR45" s="358">
        <v>270.1284</v>
      </c>
      <c r="BS45" s="358">
        <v>273.19290000000001</v>
      </c>
      <c r="BT45" s="358">
        <v>276.37139999999999</v>
      </c>
      <c r="BU45" s="358">
        <v>270.7088</v>
      </c>
      <c r="BV45" s="358">
        <v>232.0514</v>
      </c>
    </row>
    <row r="46" spans="1:75" ht="11.1" customHeight="1" x14ac:dyDescent="0.2">
      <c r="A46" s="267" t="s">
        <v>547</v>
      </c>
      <c r="B46" s="603" t="s">
        <v>1074</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30.974</v>
      </c>
      <c r="AZ46" s="900">
        <v>29.170999999999999</v>
      </c>
      <c r="BA46" s="900">
        <v>29.007000000000001</v>
      </c>
      <c r="BB46" s="360">
        <v>24.075399999999998</v>
      </c>
      <c r="BC46" s="360">
        <v>25.526399999999999</v>
      </c>
      <c r="BD46" s="360">
        <v>27.561800000000002</v>
      </c>
      <c r="BE46" s="360">
        <v>29.609000000000002</v>
      </c>
      <c r="BF46" s="360">
        <v>31.514199999999999</v>
      </c>
      <c r="BG46" s="360">
        <v>33.053400000000003</v>
      </c>
      <c r="BH46" s="360">
        <v>33.2774</v>
      </c>
      <c r="BI46" s="360">
        <v>31.639199999999999</v>
      </c>
      <c r="BJ46" s="360">
        <v>29.322600000000001</v>
      </c>
      <c r="BK46" s="360">
        <v>27.1968</v>
      </c>
      <c r="BL46" s="360">
        <v>25.600200000000001</v>
      </c>
      <c r="BM46" s="360">
        <v>25.005400000000002</v>
      </c>
      <c r="BN46" s="360">
        <v>24.23648</v>
      </c>
      <c r="BO46" s="360">
        <v>25.667680000000001</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38" t="s">
        <v>1548</v>
      </c>
      <c r="C47" s="1047"/>
      <c r="D47" s="1047"/>
      <c r="E47" s="1047"/>
      <c r="F47" s="1047"/>
      <c r="G47" s="1047"/>
      <c r="H47" s="1047"/>
      <c r="I47" s="1047"/>
      <c r="J47" s="1047"/>
      <c r="K47" s="1047"/>
      <c r="L47" s="1047"/>
      <c r="M47" s="1047"/>
      <c r="N47" s="1047"/>
      <c r="O47" s="1047"/>
      <c r="P47" s="1047"/>
      <c r="Q47" s="1043"/>
      <c r="R47" s="618"/>
      <c r="AY47" s="848"/>
      <c r="AZ47" s="848"/>
      <c r="BA47" s="848"/>
      <c r="BB47" s="852"/>
      <c r="BC47" s="658"/>
      <c r="BD47" s="658"/>
      <c r="BE47" s="658"/>
      <c r="BF47" s="658"/>
      <c r="BG47" s="658"/>
      <c r="BH47" s="658"/>
      <c r="BI47" s="658"/>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58" t="s">
        <v>1211</v>
      </c>
      <c r="C48" s="1047"/>
      <c r="D48" s="1047"/>
      <c r="E48" s="1047"/>
      <c r="F48" s="1047"/>
      <c r="G48" s="1047"/>
      <c r="H48" s="1047"/>
      <c r="I48" s="1047"/>
      <c r="J48" s="1047"/>
      <c r="K48" s="1047"/>
      <c r="L48" s="1047"/>
      <c r="M48" s="1047"/>
      <c r="N48" s="1047"/>
      <c r="O48" s="1047"/>
      <c r="P48" s="1047"/>
      <c r="Q48" s="1043"/>
      <c r="R48" s="618"/>
      <c r="Y48" s="288"/>
      <c r="Z48" s="288"/>
      <c r="AA48" s="288"/>
      <c r="AB48" s="288"/>
      <c r="AY48" s="848"/>
      <c r="AZ48" s="848"/>
      <c r="BA48" s="848"/>
      <c r="BB48" s="848"/>
      <c r="BC48" s="658"/>
      <c r="BD48" s="658"/>
      <c r="BE48" s="658"/>
      <c r="BF48" s="658"/>
      <c r="BG48" s="658"/>
      <c r="BH48" s="658"/>
      <c r="BI48" s="658"/>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58" t="s">
        <v>1212</v>
      </c>
      <c r="C49" s="1047"/>
      <c r="D49" s="1047"/>
      <c r="E49" s="1047"/>
      <c r="F49" s="1047"/>
      <c r="G49" s="1047"/>
      <c r="H49" s="1047"/>
      <c r="I49" s="1047"/>
      <c r="J49" s="1047"/>
      <c r="K49" s="1047"/>
      <c r="L49" s="1047"/>
      <c r="M49" s="1047"/>
      <c r="N49" s="1047"/>
      <c r="O49" s="1047"/>
      <c r="P49" s="1047"/>
      <c r="Q49" s="1043"/>
      <c r="R49" s="619"/>
      <c r="AY49" s="848"/>
      <c r="AZ49" s="848"/>
      <c r="BA49" s="848"/>
      <c r="BB49" s="848"/>
      <c r="BC49" s="658"/>
      <c r="BD49" s="658"/>
      <c r="BE49" s="658"/>
      <c r="BF49" s="658"/>
      <c r="BG49" s="658"/>
      <c r="BH49" s="658"/>
      <c r="BI49" s="658"/>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58" t="s">
        <v>1213</v>
      </c>
      <c r="C50" s="1047"/>
      <c r="D50" s="1047"/>
      <c r="E50" s="1047"/>
      <c r="F50" s="1047"/>
      <c r="G50" s="1047"/>
      <c r="H50" s="1047"/>
      <c r="I50" s="1047"/>
      <c r="J50" s="1047"/>
      <c r="K50" s="1047"/>
      <c r="L50" s="1047"/>
      <c r="M50" s="1047"/>
      <c r="N50" s="1047"/>
      <c r="O50" s="1047"/>
      <c r="P50" s="1047"/>
      <c r="Q50" s="1043"/>
      <c r="R50" s="619"/>
      <c r="AY50" s="848"/>
      <c r="AZ50" s="848"/>
      <c r="BA50" s="848"/>
      <c r="BB50" s="848"/>
      <c r="BC50" s="658"/>
      <c r="BD50" s="658"/>
      <c r="BE50" s="658"/>
      <c r="BF50" s="658"/>
      <c r="BG50" s="658"/>
      <c r="BH50" s="658"/>
      <c r="BI50" s="658"/>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58" t="s">
        <v>1214</v>
      </c>
      <c r="C51" s="1047"/>
      <c r="D51" s="1047"/>
      <c r="E51" s="1047"/>
      <c r="F51" s="1047"/>
      <c r="G51" s="1047"/>
      <c r="H51" s="1047"/>
      <c r="I51" s="1047"/>
      <c r="J51" s="1047"/>
      <c r="K51" s="1047"/>
      <c r="L51" s="1047"/>
      <c r="M51" s="1047"/>
      <c r="N51" s="1047"/>
      <c r="O51" s="1047"/>
      <c r="P51" s="1047"/>
      <c r="Q51" s="1043"/>
      <c r="R51" s="619"/>
      <c r="AY51" s="339"/>
      <c r="AZ51" s="339"/>
      <c r="BA51" s="339"/>
      <c r="BB51" s="339"/>
      <c r="BC51" s="339"/>
      <c r="BD51" s="339"/>
      <c r="BE51" s="339"/>
      <c r="BF51" s="339"/>
      <c r="BG51" s="339"/>
      <c r="BH51" s="339"/>
      <c r="BI51" s="339"/>
    </row>
    <row r="52" spans="1:75" s="114" customFormat="1" ht="12" customHeight="1" x14ac:dyDescent="0.2">
      <c r="A52" s="38"/>
      <c r="B52" s="1058" t="s">
        <v>1215</v>
      </c>
      <c r="C52" s="1043"/>
      <c r="D52" s="1043"/>
      <c r="E52" s="1043"/>
      <c r="F52" s="1043"/>
      <c r="G52" s="1043"/>
      <c r="H52" s="1043"/>
      <c r="I52" s="1043"/>
      <c r="J52" s="1043"/>
      <c r="K52" s="1043"/>
      <c r="L52" s="1043"/>
      <c r="M52" s="1043"/>
      <c r="N52" s="1043"/>
      <c r="O52" s="1043"/>
      <c r="P52" s="1043"/>
      <c r="Q52" s="1043"/>
      <c r="R52" s="619"/>
      <c r="AY52" s="827"/>
      <c r="AZ52" s="827"/>
      <c r="BA52" s="827"/>
      <c r="BB52" s="827"/>
      <c r="BC52" s="659"/>
      <c r="BD52" s="659"/>
      <c r="BE52" s="659"/>
      <c r="BF52" s="659"/>
      <c r="BG52" s="659"/>
      <c r="BH52" s="659"/>
      <c r="BI52" s="659"/>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3" t="s">
        <v>809</v>
      </c>
      <c r="C53" s="773"/>
      <c r="D53" s="773"/>
      <c r="E53" s="773"/>
      <c r="F53" s="773"/>
      <c r="G53" s="773"/>
      <c r="H53" s="773"/>
      <c r="I53" s="773"/>
      <c r="J53" s="773"/>
      <c r="K53" s="773"/>
      <c r="L53" s="773"/>
      <c r="M53" s="773"/>
      <c r="N53" s="773"/>
      <c r="O53" s="773"/>
      <c r="P53" s="773"/>
      <c r="Q53" s="773"/>
      <c r="R53" s="619"/>
      <c r="AY53" s="848"/>
      <c r="AZ53" s="848"/>
      <c r="BA53" s="848"/>
      <c r="BB53" s="848"/>
      <c r="BC53" s="658"/>
      <c r="BD53" s="658"/>
      <c r="BE53" s="658"/>
      <c r="BF53" s="658"/>
      <c r="BG53" s="658"/>
      <c r="BH53" s="658"/>
      <c r="BI53" s="658"/>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94" t="str">
        <f>Dates!$G$2</f>
        <v>EIA completed modeling and analysis for this report on Monday, April 6, 2026.</v>
      </c>
      <c r="C54" s="995"/>
      <c r="D54" s="995"/>
      <c r="E54" s="995"/>
      <c r="F54" s="995"/>
      <c r="G54" s="995"/>
      <c r="H54" s="995"/>
      <c r="I54" s="995"/>
      <c r="J54" s="995"/>
      <c r="K54" s="995"/>
      <c r="L54" s="995"/>
      <c r="M54" s="995"/>
      <c r="N54" s="995"/>
      <c r="O54" s="995"/>
      <c r="P54" s="995"/>
      <c r="Q54" s="995"/>
      <c r="R54" s="619"/>
      <c r="AY54" s="848"/>
      <c r="AZ54" s="848"/>
      <c r="BA54" s="848"/>
      <c r="BB54" s="848"/>
      <c r="BC54" s="658"/>
      <c r="BD54" s="658"/>
      <c r="BE54" s="658"/>
      <c r="BF54" s="658"/>
      <c r="BG54" s="658"/>
      <c r="BH54" s="658"/>
      <c r="BI54" s="658"/>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93" t="s">
        <v>482</v>
      </c>
      <c r="C55" s="995"/>
      <c r="D55" s="995"/>
      <c r="E55" s="995"/>
      <c r="F55" s="995"/>
      <c r="G55" s="995"/>
      <c r="H55" s="995"/>
      <c r="I55" s="995"/>
      <c r="J55" s="995"/>
      <c r="K55" s="995"/>
      <c r="L55" s="995"/>
      <c r="M55" s="995"/>
      <c r="N55" s="995"/>
      <c r="O55" s="995"/>
      <c r="P55" s="995"/>
      <c r="Q55" s="995"/>
      <c r="R55" s="619"/>
      <c r="AY55" s="848"/>
      <c r="AZ55" s="848"/>
      <c r="BA55" s="848"/>
      <c r="BB55" s="848"/>
      <c r="BC55" s="658"/>
      <c r="BD55" s="658"/>
      <c r="BE55" s="658"/>
      <c r="BF55" s="658"/>
      <c r="BG55" s="658"/>
      <c r="BH55" s="658"/>
      <c r="BI55" s="658"/>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85" t="s">
        <v>1405</v>
      </c>
      <c r="C56" s="986"/>
      <c r="D56" s="986"/>
      <c r="E56" s="986"/>
      <c r="F56" s="986"/>
      <c r="G56" s="986"/>
      <c r="H56" s="986"/>
      <c r="I56" s="986"/>
      <c r="J56" s="986"/>
      <c r="K56" s="986"/>
      <c r="L56" s="986"/>
      <c r="M56" s="986"/>
      <c r="N56" s="986"/>
      <c r="O56" s="986"/>
      <c r="P56" s="986"/>
      <c r="Q56" s="986"/>
      <c r="R56" s="619"/>
      <c r="AY56" s="848"/>
      <c r="AZ56" s="848"/>
      <c r="BA56" s="848"/>
      <c r="BB56" s="848"/>
      <c r="BC56" s="658"/>
      <c r="BD56" s="658"/>
      <c r="BE56" s="658"/>
      <c r="BF56" s="658"/>
      <c r="BG56" s="658"/>
      <c r="BH56" s="658"/>
      <c r="BI56" s="658"/>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80" t="s">
        <v>490</v>
      </c>
      <c r="C57" s="982"/>
      <c r="D57" s="982"/>
      <c r="E57" s="982"/>
      <c r="F57" s="982"/>
      <c r="G57" s="982"/>
      <c r="H57" s="982"/>
      <c r="I57" s="982"/>
      <c r="J57" s="982"/>
      <c r="K57" s="982"/>
      <c r="L57" s="982"/>
      <c r="M57" s="982"/>
      <c r="N57" s="982"/>
      <c r="O57" s="982"/>
      <c r="P57" s="982"/>
      <c r="Q57" s="1043"/>
      <c r="R57" s="619"/>
      <c r="AY57" s="848"/>
      <c r="AZ57" s="848"/>
      <c r="BA57" s="848"/>
      <c r="BB57" s="848"/>
      <c r="BC57" s="658"/>
      <c r="BD57" s="651"/>
      <c r="BE57" s="651"/>
      <c r="BF57" s="651"/>
      <c r="BG57" s="658"/>
      <c r="BH57" s="658"/>
      <c r="BI57" s="658"/>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74" t="s">
        <v>823</v>
      </c>
      <c r="C58" s="974"/>
      <c r="D58" s="974"/>
      <c r="E58" s="974"/>
      <c r="F58" s="974"/>
      <c r="G58" s="974"/>
      <c r="H58" s="974"/>
      <c r="I58" s="974"/>
      <c r="J58" s="974"/>
      <c r="K58" s="974"/>
      <c r="L58" s="974"/>
      <c r="M58" s="974"/>
      <c r="N58" s="974"/>
      <c r="O58" s="974"/>
      <c r="P58" s="974"/>
      <c r="Q58" s="974"/>
      <c r="R58" s="974"/>
      <c r="AY58" s="848"/>
      <c r="AZ58" s="848"/>
      <c r="BA58" s="848"/>
      <c r="BB58" s="848"/>
      <c r="BC58" s="658"/>
      <c r="BD58" s="651"/>
      <c r="BE58" s="651"/>
      <c r="BF58" s="651"/>
      <c r="BG58" s="658"/>
      <c r="BH58" s="658"/>
      <c r="BI58" s="658"/>
      <c r="BJ58" s="660"/>
      <c r="BK58" s="660"/>
      <c r="BL58" s="660"/>
      <c r="BM58" s="660"/>
      <c r="BN58" s="660"/>
      <c r="BO58" s="660"/>
      <c r="BP58" s="660"/>
      <c r="BQ58" s="660"/>
      <c r="BR58" s="660"/>
      <c r="BS58" s="660"/>
      <c r="BT58" s="660"/>
      <c r="BU58" s="660"/>
      <c r="BV58" s="660"/>
      <c r="BW58" s="660"/>
    </row>
    <row r="59" spans="1:75" ht="12.75" x14ac:dyDescent="0.2">
      <c r="A59" s="158"/>
      <c r="B59" s="980" t="s">
        <v>1599</v>
      </c>
      <c r="C59" s="1047"/>
      <c r="D59" s="1047"/>
      <c r="E59" s="1047"/>
      <c r="F59" s="1047"/>
      <c r="G59" s="1047"/>
      <c r="H59" s="1047"/>
      <c r="I59" s="1047"/>
      <c r="J59" s="1047"/>
      <c r="K59" s="1047"/>
      <c r="L59" s="1047"/>
      <c r="M59" s="1047"/>
      <c r="N59" s="1047"/>
      <c r="O59" s="1047"/>
      <c r="P59" s="1047"/>
      <c r="Q59" s="1043"/>
      <c r="R59" s="619"/>
    </row>
    <row r="60" spans="1:75" ht="12.75" x14ac:dyDescent="0.2">
      <c r="A60" s="158"/>
      <c r="B60" s="1046" t="s">
        <v>1072</v>
      </c>
      <c r="C60" s="1043"/>
      <c r="D60" s="1043"/>
      <c r="E60" s="1043"/>
      <c r="F60" s="1043"/>
      <c r="G60" s="1043"/>
      <c r="H60" s="1043"/>
      <c r="I60" s="1043"/>
      <c r="J60" s="1043"/>
      <c r="K60" s="1043"/>
      <c r="L60" s="1043"/>
      <c r="M60" s="1043"/>
      <c r="N60" s="1043"/>
      <c r="O60" s="1043"/>
      <c r="P60" s="1043"/>
      <c r="Q60" s="1043"/>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49"/>
      <c r="AZ187" s="849"/>
      <c r="BA187" s="849"/>
      <c r="BB187" s="849"/>
      <c r="BC187" s="656"/>
      <c r="BD187" s="652"/>
      <c r="BE187" s="652"/>
      <c r="BF187" s="652"/>
      <c r="BG187" s="656"/>
      <c r="BH187" s="656"/>
      <c r="BI187" s="656"/>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49"/>
      <c r="AZ188" s="849"/>
      <c r="BA188" s="849"/>
      <c r="BB188" s="849"/>
      <c r="BC188" s="656"/>
      <c r="BD188" s="652"/>
      <c r="BE188" s="652"/>
      <c r="BF188" s="652"/>
      <c r="BG188" s="656"/>
      <c r="BH188" s="656"/>
      <c r="BI188" s="656"/>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49"/>
      <c r="AZ189" s="849"/>
      <c r="BA189" s="849"/>
      <c r="BB189" s="849"/>
      <c r="BC189" s="656"/>
      <c r="BD189" s="652"/>
      <c r="BE189" s="652"/>
      <c r="BF189" s="652"/>
      <c r="BG189" s="656"/>
      <c r="BH189" s="656"/>
      <c r="BI189" s="656"/>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49"/>
      <c r="AZ190" s="849"/>
      <c r="BA190" s="849"/>
      <c r="BB190" s="849"/>
      <c r="BC190" s="656"/>
      <c r="BD190" s="652"/>
      <c r="BE190" s="652"/>
      <c r="BF190" s="652"/>
      <c r="BG190" s="656"/>
      <c r="BH190" s="656"/>
      <c r="BI190" s="656"/>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49"/>
      <c r="AZ191" s="849"/>
      <c r="BA191" s="849"/>
      <c r="BB191" s="849"/>
      <c r="BC191" s="656"/>
      <c r="BD191" s="652"/>
      <c r="BE191" s="652"/>
      <c r="BF191" s="652"/>
      <c r="BG191" s="656"/>
      <c r="BH191" s="656"/>
      <c r="BI191" s="656"/>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0"/>
      <c r="AZ192" s="850"/>
      <c r="BA192" s="850"/>
      <c r="BB192" s="850"/>
      <c r="BC192" s="826"/>
      <c r="BD192" s="653"/>
      <c r="BE192" s="653"/>
      <c r="BF192" s="653"/>
      <c r="BG192" s="826"/>
      <c r="BH192" s="826"/>
      <c r="BI192" s="826"/>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49"/>
      <c r="AZ193" s="849"/>
      <c r="BA193" s="849"/>
      <c r="BB193" s="849"/>
      <c r="BC193" s="656"/>
      <c r="BD193" s="652"/>
      <c r="BE193" s="652"/>
      <c r="BF193" s="652"/>
      <c r="BG193" s="656"/>
      <c r="BH193" s="656"/>
      <c r="BI193" s="656"/>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49"/>
      <c r="AZ194" s="849"/>
      <c r="BA194" s="849"/>
      <c r="BB194" s="849"/>
      <c r="BC194" s="656"/>
      <c r="BD194" s="652"/>
      <c r="BE194" s="652"/>
      <c r="BF194" s="652"/>
      <c r="BG194" s="656"/>
      <c r="BH194" s="656"/>
      <c r="BI194" s="656"/>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49"/>
      <c r="AZ195" s="849"/>
      <c r="BA195" s="849"/>
      <c r="BB195" s="849"/>
      <c r="BC195" s="656"/>
      <c r="BD195" s="652"/>
      <c r="BE195" s="652"/>
      <c r="BF195" s="652"/>
      <c r="BG195" s="656"/>
      <c r="BH195" s="656"/>
      <c r="BI195" s="656"/>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49"/>
      <c r="AZ196" s="849"/>
      <c r="BA196" s="849"/>
      <c r="BB196" s="849"/>
      <c r="BC196" s="656"/>
      <c r="BD196" s="652"/>
      <c r="BE196" s="652"/>
      <c r="BF196" s="652"/>
      <c r="BG196" s="656"/>
      <c r="BH196" s="656"/>
      <c r="BI196" s="656"/>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2" customWidth="1"/>
    <col min="56" max="59" width="6.5703125" style="661" customWidth="1"/>
    <col min="60" max="61" width="6.5703125" style="662" customWidth="1"/>
    <col min="62" max="62" width="6.5703125" style="144" customWidth="1"/>
    <col min="63" max="74" width="6.5703125" style="5" customWidth="1"/>
    <col min="75" max="16384" width="9.5703125" style="5"/>
  </cols>
  <sheetData>
    <row r="1" spans="1:74" ht="13.35" customHeight="1" x14ac:dyDescent="0.2">
      <c r="A1" s="996" t="s">
        <v>478</v>
      </c>
      <c r="B1" s="1059" t="s">
        <v>798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35"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650"/>
      <c r="BH2" s="827"/>
      <c r="BI2" s="827"/>
      <c r="BJ2" s="145"/>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06"/>
      <c r="B5" s="43" t="s">
        <v>1202</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26"/>
      <c r="BA5" s="926"/>
      <c r="BB5" s="870"/>
      <c r="BC5" s="870"/>
      <c r="BD5" s="871"/>
      <c r="BE5" s="871"/>
      <c r="BF5" s="871"/>
      <c r="BG5" s="871"/>
      <c r="BH5" s="871"/>
      <c r="BI5" s="871"/>
      <c r="BJ5" s="615"/>
      <c r="BK5" s="615"/>
      <c r="BL5" s="615"/>
      <c r="BM5" s="615"/>
      <c r="BN5" s="615"/>
      <c r="BO5" s="615"/>
      <c r="BP5" s="615"/>
      <c r="BQ5" s="615"/>
      <c r="BR5" s="615"/>
      <c r="BS5" s="615"/>
      <c r="BT5" s="615"/>
      <c r="BU5" s="615"/>
      <c r="BV5" s="615"/>
    </row>
    <row r="6" spans="1:74" ht="11.1" customHeight="1" x14ac:dyDescent="0.2">
      <c r="A6" s="606" t="s">
        <v>429</v>
      </c>
      <c r="B6" s="578" t="s">
        <v>1203</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92">
        <v>3.76118</v>
      </c>
      <c r="BA6" s="892">
        <v>3.1793399999999998</v>
      </c>
      <c r="BB6" s="352">
        <v>3.0396489999999998</v>
      </c>
      <c r="BC6" s="352">
        <v>3.0996260000000002</v>
      </c>
      <c r="BD6" s="352">
        <v>3.2282890000000002</v>
      </c>
      <c r="BE6" s="352">
        <v>3.3395999999999999</v>
      </c>
      <c r="BF6" s="352">
        <v>3.3690370000000001</v>
      </c>
      <c r="BG6" s="352">
        <v>3.4399069999999998</v>
      </c>
      <c r="BH6" s="352">
        <v>3.4056440000000001</v>
      </c>
      <c r="BI6" s="352">
        <v>3.5165609999999998</v>
      </c>
      <c r="BJ6" s="352">
        <v>4.3078709999999996</v>
      </c>
      <c r="BK6" s="352">
        <v>4.5436430000000003</v>
      </c>
      <c r="BL6" s="352">
        <v>3.9803310000000001</v>
      </c>
      <c r="BM6" s="352">
        <v>3.517684</v>
      </c>
      <c r="BN6" s="352">
        <v>3.1170390000000001</v>
      </c>
      <c r="BO6" s="352">
        <v>3.262448</v>
      </c>
      <c r="BP6" s="352">
        <v>3.4061590000000002</v>
      </c>
      <c r="BQ6" s="352">
        <v>3.5912259999999998</v>
      </c>
      <c r="BR6" s="352">
        <v>3.6707709999999998</v>
      </c>
      <c r="BS6" s="352">
        <v>3.7295159999999998</v>
      </c>
      <c r="BT6" s="352">
        <v>3.778143</v>
      </c>
      <c r="BU6" s="352">
        <v>3.848163</v>
      </c>
      <c r="BV6" s="352">
        <v>4.3062139999999998</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92"/>
      <c r="BA7" s="892"/>
      <c r="BB7" s="352"/>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1204</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27"/>
      <c r="BA8" s="927"/>
      <c r="BB8" s="61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257</v>
      </c>
      <c r="B9" s="578" t="s">
        <v>1150</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26.24</v>
      </c>
      <c r="AU9" s="429">
        <v>24.7</v>
      </c>
      <c r="AV9" s="429">
        <v>19.32</v>
      </c>
      <c r="AW9" s="429">
        <v>15.07</v>
      </c>
      <c r="AX9" s="429">
        <v>14.09</v>
      </c>
      <c r="AY9" s="429">
        <v>13.94</v>
      </c>
      <c r="AZ9" s="892">
        <v>14.2651</v>
      </c>
      <c r="BA9" s="892">
        <v>14.79604</v>
      </c>
      <c r="BB9" s="352">
        <v>15.008279999999999</v>
      </c>
      <c r="BC9" s="352">
        <v>17.667819999999999</v>
      </c>
      <c r="BD9" s="352">
        <v>21.01371</v>
      </c>
      <c r="BE9" s="352">
        <v>22.587710000000001</v>
      </c>
      <c r="BF9" s="352">
        <v>23.067830000000001</v>
      </c>
      <c r="BG9" s="352">
        <v>21.634499999999999</v>
      </c>
      <c r="BH9" s="352">
        <v>16.80443</v>
      </c>
      <c r="BI9" s="352">
        <v>13.502470000000001</v>
      </c>
      <c r="BJ9" s="352">
        <v>12.69153</v>
      </c>
      <c r="BK9" s="352">
        <v>12.34243</v>
      </c>
      <c r="BL9" s="352">
        <v>12.8749</v>
      </c>
      <c r="BM9" s="352">
        <v>13.35736</v>
      </c>
      <c r="BN9" s="352">
        <v>13.775309999999999</v>
      </c>
      <c r="BO9" s="352">
        <v>16.390969999999999</v>
      </c>
      <c r="BP9" s="352">
        <v>19.67671</v>
      </c>
      <c r="BQ9" s="352">
        <v>21.37884</v>
      </c>
      <c r="BR9" s="352">
        <v>22.083490000000001</v>
      </c>
      <c r="BS9" s="352">
        <v>20.926300000000001</v>
      </c>
      <c r="BT9" s="352">
        <v>16.431789999999999</v>
      </c>
      <c r="BU9" s="352">
        <v>13.307309999999999</v>
      </c>
      <c r="BV9" s="352">
        <v>12.5311</v>
      </c>
    </row>
    <row r="10" spans="1:74" ht="11.1" customHeight="1" x14ac:dyDescent="0.2">
      <c r="A10" s="606" t="s">
        <v>353</v>
      </c>
      <c r="B10" s="608" t="s">
        <v>1004</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22.700057690000001</v>
      </c>
      <c r="AW10" s="429">
        <v>21.68793509</v>
      </c>
      <c r="AX10" s="429">
        <v>22.72874367</v>
      </c>
      <c r="AY10" s="429">
        <v>22.606713849999998</v>
      </c>
      <c r="AZ10" s="892">
        <v>22.750589999999999</v>
      </c>
      <c r="BA10" s="892">
        <v>22.194240000000001</v>
      </c>
      <c r="BB10" s="352">
        <v>22.363710000000001</v>
      </c>
      <c r="BC10" s="352">
        <v>22.800249999999998</v>
      </c>
      <c r="BD10" s="352">
        <v>23.588480000000001</v>
      </c>
      <c r="BE10" s="352">
        <v>25.422560000000001</v>
      </c>
      <c r="BF10" s="352">
        <v>25.823889999999999</v>
      </c>
      <c r="BG10" s="352">
        <v>25.217089999999999</v>
      </c>
      <c r="BH10" s="352">
        <v>20.87238</v>
      </c>
      <c r="BI10" s="352">
        <v>19.945609999999999</v>
      </c>
      <c r="BJ10" s="352">
        <v>20.51004</v>
      </c>
      <c r="BK10" s="352">
        <v>20.655560000000001</v>
      </c>
      <c r="BL10" s="352">
        <v>20.890560000000001</v>
      </c>
      <c r="BM10" s="352">
        <v>20.485759999999999</v>
      </c>
      <c r="BN10" s="352">
        <v>20.715209999999999</v>
      </c>
      <c r="BO10" s="352">
        <v>21.202680000000001</v>
      </c>
      <c r="BP10" s="352">
        <v>22.022259999999999</v>
      </c>
      <c r="BQ10" s="352">
        <v>23.83596</v>
      </c>
      <c r="BR10" s="352">
        <v>24.31916</v>
      </c>
      <c r="BS10" s="352">
        <v>23.847660000000001</v>
      </c>
      <c r="BT10" s="352">
        <v>19.82799</v>
      </c>
      <c r="BU10" s="352">
        <v>19.026009999999999</v>
      </c>
      <c r="BV10" s="352">
        <v>19.60894</v>
      </c>
    </row>
    <row r="11" spans="1:74" ht="11.1" customHeight="1" x14ac:dyDescent="0.2">
      <c r="A11" s="606" t="s">
        <v>354</v>
      </c>
      <c r="B11" s="609" t="s">
        <v>1005</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15.04606959</v>
      </c>
      <c r="AZ11" s="892">
        <v>14.11834</v>
      </c>
      <c r="BA11" s="892">
        <v>14.546569999999999</v>
      </c>
      <c r="BB11" s="352">
        <v>14.73007</v>
      </c>
      <c r="BC11" s="352">
        <v>16.393319999999999</v>
      </c>
      <c r="BD11" s="352">
        <v>19.031179999999999</v>
      </c>
      <c r="BE11" s="352">
        <v>20.978429999999999</v>
      </c>
      <c r="BF11" s="352">
        <v>21.0276</v>
      </c>
      <c r="BG11" s="352">
        <v>19.912369999999999</v>
      </c>
      <c r="BH11" s="352">
        <v>17.21237</v>
      </c>
      <c r="BI11" s="352">
        <v>14.03622</v>
      </c>
      <c r="BJ11" s="352">
        <v>12.96332</v>
      </c>
      <c r="BK11" s="352">
        <v>13.010289999999999</v>
      </c>
      <c r="BL11" s="352">
        <v>12.939260000000001</v>
      </c>
      <c r="BM11" s="352">
        <v>13.36614</v>
      </c>
      <c r="BN11" s="352">
        <v>13.69645</v>
      </c>
      <c r="BO11" s="352">
        <v>15.393890000000001</v>
      </c>
      <c r="BP11" s="352">
        <v>18.027149999999999</v>
      </c>
      <c r="BQ11" s="352">
        <v>20.04617</v>
      </c>
      <c r="BR11" s="352">
        <v>20.264779999999998</v>
      </c>
      <c r="BS11" s="352">
        <v>19.336580000000001</v>
      </c>
      <c r="BT11" s="352">
        <v>16.850249999999999</v>
      </c>
      <c r="BU11" s="352">
        <v>13.83736</v>
      </c>
      <c r="BV11" s="352">
        <v>12.812329999999999</v>
      </c>
    </row>
    <row r="12" spans="1:74" ht="11.1" customHeight="1" x14ac:dyDescent="0.2">
      <c r="A12" s="606" t="s">
        <v>355</v>
      </c>
      <c r="B12" s="608" t="s">
        <v>1205</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10.236794120000001</v>
      </c>
      <c r="AZ12" s="892">
        <v>10.573880000000001</v>
      </c>
      <c r="BA12" s="892">
        <v>11.28776</v>
      </c>
      <c r="BB12" s="352">
        <v>11.60755</v>
      </c>
      <c r="BC12" s="352">
        <v>15.436680000000001</v>
      </c>
      <c r="BD12" s="352">
        <v>21.683540000000001</v>
      </c>
      <c r="BE12" s="352">
        <v>23.31174</v>
      </c>
      <c r="BF12" s="352">
        <v>24.41292</v>
      </c>
      <c r="BG12" s="352">
        <v>21.926079999999999</v>
      </c>
      <c r="BH12" s="352">
        <v>13.92112</v>
      </c>
      <c r="BI12" s="352">
        <v>10.672090000000001</v>
      </c>
      <c r="BJ12" s="352">
        <v>9.7283629999999999</v>
      </c>
      <c r="BK12" s="352">
        <v>9.4256869999999999</v>
      </c>
      <c r="BL12" s="352">
        <v>10.02061</v>
      </c>
      <c r="BM12" s="352">
        <v>10.34013</v>
      </c>
      <c r="BN12" s="352">
        <v>10.907870000000001</v>
      </c>
      <c r="BO12" s="352">
        <v>14.590680000000001</v>
      </c>
      <c r="BP12" s="352">
        <v>20.721240000000002</v>
      </c>
      <c r="BQ12" s="352">
        <v>22.47627</v>
      </c>
      <c r="BR12" s="352">
        <v>23.748629999999999</v>
      </c>
      <c r="BS12" s="352">
        <v>21.485410000000002</v>
      </c>
      <c r="BT12" s="352">
        <v>13.753270000000001</v>
      </c>
      <c r="BU12" s="352">
        <v>10.6073</v>
      </c>
      <c r="BV12" s="352">
        <v>9.6719980000000003</v>
      </c>
    </row>
    <row r="13" spans="1:74" ht="11.1" customHeight="1" x14ac:dyDescent="0.2">
      <c r="A13" s="606" t="s">
        <v>356</v>
      </c>
      <c r="B13" s="608" t="s">
        <v>1206</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22.935428720000001</v>
      </c>
      <c r="AV13" s="429">
        <v>16.316206940000001</v>
      </c>
      <c r="AW13" s="429">
        <v>11.38776798</v>
      </c>
      <c r="AX13" s="429">
        <v>11.036290960000001</v>
      </c>
      <c r="AY13" s="429">
        <v>11.768258360000001</v>
      </c>
      <c r="AZ13" s="892">
        <v>12.138210000000001</v>
      </c>
      <c r="BA13" s="892">
        <v>12.48742</v>
      </c>
      <c r="BB13" s="352">
        <v>12.671559999999999</v>
      </c>
      <c r="BC13" s="352">
        <v>16.581880000000002</v>
      </c>
      <c r="BD13" s="352">
        <v>20.738810000000001</v>
      </c>
      <c r="BE13" s="352">
        <v>22.708600000000001</v>
      </c>
      <c r="BF13" s="352">
        <v>23.04757</v>
      </c>
      <c r="BG13" s="352">
        <v>21.366340000000001</v>
      </c>
      <c r="BH13" s="352">
        <v>14.82071</v>
      </c>
      <c r="BI13" s="352">
        <v>10.930070000000001</v>
      </c>
      <c r="BJ13" s="352">
        <v>10.376150000000001</v>
      </c>
      <c r="BK13" s="352">
        <v>10.631180000000001</v>
      </c>
      <c r="BL13" s="352">
        <v>10.837009999999999</v>
      </c>
      <c r="BM13" s="352">
        <v>11.125120000000001</v>
      </c>
      <c r="BN13" s="352">
        <v>11.399649999999999</v>
      </c>
      <c r="BO13" s="352">
        <v>15.084479999999999</v>
      </c>
      <c r="BP13" s="352">
        <v>19.063310000000001</v>
      </c>
      <c r="BQ13" s="352">
        <v>21.090949999999999</v>
      </c>
      <c r="BR13" s="352">
        <v>21.620609999999999</v>
      </c>
      <c r="BS13" s="352">
        <v>20.226839999999999</v>
      </c>
      <c r="BT13" s="352">
        <v>14.16062</v>
      </c>
      <c r="BU13" s="352">
        <v>10.52975</v>
      </c>
      <c r="BV13" s="352">
        <v>10.04298</v>
      </c>
    </row>
    <row r="14" spans="1:74" ht="11.1" customHeight="1" x14ac:dyDescent="0.2">
      <c r="A14" s="606" t="s">
        <v>357</v>
      </c>
      <c r="B14" s="608" t="s">
        <v>1063</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25.778411559999999</v>
      </c>
      <c r="AW14" s="429">
        <v>18.357916679999999</v>
      </c>
      <c r="AX14" s="429">
        <v>16.413695529999998</v>
      </c>
      <c r="AY14" s="429">
        <v>16.37459917</v>
      </c>
      <c r="AZ14" s="892">
        <v>15.612220000000001</v>
      </c>
      <c r="BA14" s="892">
        <v>17.755590000000002</v>
      </c>
      <c r="BB14" s="352">
        <v>18.33877</v>
      </c>
      <c r="BC14" s="352">
        <v>22.767690000000002</v>
      </c>
      <c r="BD14" s="352">
        <v>27.55321</v>
      </c>
      <c r="BE14" s="352">
        <v>29.226089999999999</v>
      </c>
      <c r="BF14" s="352">
        <v>28.831099999999999</v>
      </c>
      <c r="BG14" s="352">
        <v>27.597110000000001</v>
      </c>
      <c r="BH14" s="352">
        <v>21.502680000000002</v>
      </c>
      <c r="BI14" s="352">
        <v>15.31199</v>
      </c>
      <c r="BJ14" s="352">
        <v>13.969989999999999</v>
      </c>
      <c r="BK14" s="352">
        <v>13.98841</v>
      </c>
      <c r="BL14" s="352">
        <v>14.819929999999999</v>
      </c>
      <c r="BM14" s="352">
        <v>16.176120000000001</v>
      </c>
      <c r="BN14" s="352">
        <v>17.15626</v>
      </c>
      <c r="BO14" s="352">
        <v>21.709029999999998</v>
      </c>
      <c r="BP14" s="352">
        <v>26.65718</v>
      </c>
      <c r="BQ14" s="352">
        <v>28.61497</v>
      </c>
      <c r="BR14" s="352">
        <v>28.497630000000001</v>
      </c>
      <c r="BS14" s="352">
        <v>27.465489999999999</v>
      </c>
      <c r="BT14" s="352">
        <v>21.53838</v>
      </c>
      <c r="BU14" s="352">
        <v>15.4101</v>
      </c>
      <c r="BV14" s="352">
        <v>14.05401</v>
      </c>
    </row>
    <row r="15" spans="1:74" ht="11.1" customHeight="1" x14ac:dyDescent="0.2">
      <c r="A15" s="606" t="s">
        <v>358</v>
      </c>
      <c r="B15" s="608" t="s">
        <v>1207</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26.837464319999999</v>
      </c>
      <c r="AU15" s="429">
        <v>26.034090299999999</v>
      </c>
      <c r="AV15" s="429">
        <v>21.46610459</v>
      </c>
      <c r="AW15" s="429">
        <v>14.920880410000001</v>
      </c>
      <c r="AX15" s="429">
        <v>12.95746797</v>
      </c>
      <c r="AY15" s="429">
        <v>12.73526566</v>
      </c>
      <c r="AZ15" s="892">
        <v>12.847009999999999</v>
      </c>
      <c r="BA15" s="892">
        <v>14.20736</v>
      </c>
      <c r="BB15" s="352">
        <v>14.74877</v>
      </c>
      <c r="BC15" s="352">
        <v>19.050190000000001</v>
      </c>
      <c r="BD15" s="352">
        <v>21.55067</v>
      </c>
      <c r="BE15" s="352">
        <v>22.985510000000001</v>
      </c>
      <c r="BF15" s="352">
        <v>23.18178</v>
      </c>
      <c r="BG15" s="352">
        <v>21.742429999999999</v>
      </c>
      <c r="BH15" s="352">
        <v>17.552879999999998</v>
      </c>
      <c r="BI15" s="352">
        <v>12.98776</v>
      </c>
      <c r="BJ15" s="352">
        <v>11.552809999999999</v>
      </c>
      <c r="BK15" s="352">
        <v>10.85158</v>
      </c>
      <c r="BL15" s="352">
        <v>11.60111</v>
      </c>
      <c r="BM15" s="352">
        <v>12.48659</v>
      </c>
      <c r="BN15" s="352">
        <v>13.21453</v>
      </c>
      <c r="BO15" s="352">
        <v>17.537189999999999</v>
      </c>
      <c r="BP15" s="352">
        <v>20.305440000000001</v>
      </c>
      <c r="BQ15" s="352">
        <v>22.070679999999999</v>
      </c>
      <c r="BR15" s="352">
        <v>22.58811</v>
      </c>
      <c r="BS15" s="352">
        <v>21.411460000000002</v>
      </c>
      <c r="BT15" s="352">
        <v>17.44258</v>
      </c>
      <c r="BU15" s="352">
        <v>12.990460000000001</v>
      </c>
      <c r="BV15" s="352">
        <v>11.56606</v>
      </c>
    </row>
    <row r="16" spans="1:74" ht="11.1" customHeight="1" x14ac:dyDescent="0.2">
      <c r="A16" s="606" t="s">
        <v>359</v>
      </c>
      <c r="B16" s="608" t="s">
        <v>1208</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13.013318870000001</v>
      </c>
      <c r="AN16" s="429">
        <v>13.37565553</v>
      </c>
      <c r="AO16" s="429">
        <v>15.94285771</v>
      </c>
      <c r="AP16" s="429">
        <v>21.453284180000001</v>
      </c>
      <c r="AQ16" s="429">
        <v>24.721312269999999</v>
      </c>
      <c r="AR16" s="429">
        <v>30.587177239999999</v>
      </c>
      <c r="AS16" s="429">
        <v>32.73315951</v>
      </c>
      <c r="AT16" s="429">
        <v>33.523416410000003</v>
      </c>
      <c r="AU16" s="429">
        <v>33.232226279999999</v>
      </c>
      <c r="AV16" s="429">
        <v>29.98106653</v>
      </c>
      <c r="AW16" s="429">
        <v>24.692011910000002</v>
      </c>
      <c r="AX16" s="429">
        <v>17.480632830000001</v>
      </c>
      <c r="AY16" s="429">
        <v>15.758659850000001</v>
      </c>
      <c r="AZ16" s="892">
        <v>16.440300000000001</v>
      </c>
      <c r="BA16" s="892">
        <v>18.3918</v>
      </c>
      <c r="BB16" s="352">
        <v>21.99362</v>
      </c>
      <c r="BC16" s="352">
        <v>25.733930000000001</v>
      </c>
      <c r="BD16" s="352">
        <v>27.923739999999999</v>
      </c>
      <c r="BE16" s="352">
        <v>29.034600000000001</v>
      </c>
      <c r="BF16" s="352">
        <v>29.767510000000001</v>
      </c>
      <c r="BG16" s="352">
        <v>28.042020000000001</v>
      </c>
      <c r="BH16" s="352">
        <v>24.228110000000001</v>
      </c>
      <c r="BI16" s="352">
        <v>16.903020000000001</v>
      </c>
      <c r="BJ16" s="352">
        <v>13.500450000000001</v>
      </c>
      <c r="BK16" s="352">
        <v>11.49981</v>
      </c>
      <c r="BL16" s="352">
        <v>12.07063</v>
      </c>
      <c r="BM16" s="352">
        <v>13.491059999999999</v>
      </c>
      <c r="BN16" s="352">
        <v>16.482869999999998</v>
      </c>
      <c r="BO16" s="352">
        <v>19.926880000000001</v>
      </c>
      <c r="BP16" s="352">
        <v>22.374310000000001</v>
      </c>
      <c r="BQ16" s="352">
        <v>24.045290000000001</v>
      </c>
      <c r="BR16" s="352">
        <v>25.408460000000002</v>
      </c>
      <c r="BS16" s="352">
        <v>24.57874</v>
      </c>
      <c r="BT16" s="352">
        <v>21.756810000000002</v>
      </c>
      <c r="BU16" s="352">
        <v>15.5121</v>
      </c>
      <c r="BV16" s="352">
        <v>12.59418</v>
      </c>
    </row>
    <row r="17" spans="1:74" ht="11.1" customHeight="1" x14ac:dyDescent="0.2">
      <c r="A17" s="606" t="s">
        <v>360</v>
      </c>
      <c r="B17" s="608" t="s">
        <v>1011</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10.368034120000001</v>
      </c>
      <c r="AN17" s="429">
        <v>10.13240822</v>
      </c>
      <c r="AO17" s="429">
        <v>10.638298000000001</v>
      </c>
      <c r="AP17" s="429">
        <v>11.137257139999999</v>
      </c>
      <c r="AQ17" s="429">
        <v>12.871262099999999</v>
      </c>
      <c r="AR17" s="429">
        <v>15.524966600000001</v>
      </c>
      <c r="AS17" s="429">
        <v>16.681645069999998</v>
      </c>
      <c r="AT17" s="429">
        <v>17.629858729999999</v>
      </c>
      <c r="AU17" s="429">
        <v>16.636686210000001</v>
      </c>
      <c r="AV17" s="429">
        <v>12.927327269999999</v>
      </c>
      <c r="AW17" s="429">
        <v>11.046075780000001</v>
      </c>
      <c r="AX17" s="429">
        <v>10.81784697</v>
      </c>
      <c r="AY17" s="429">
        <v>10.51525404</v>
      </c>
      <c r="AZ17" s="892">
        <v>11.06597</v>
      </c>
      <c r="BA17" s="892">
        <v>11.681279999999999</v>
      </c>
      <c r="BB17" s="352">
        <v>12.288259999999999</v>
      </c>
      <c r="BC17" s="352">
        <v>14.24682</v>
      </c>
      <c r="BD17" s="352">
        <v>16.815829999999998</v>
      </c>
      <c r="BE17" s="352">
        <v>18.521840000000001</v>
      </c>
      <c r="BF17" s="352">
        <v>18.864059999999998</v>
      </c>
      <c r="BG17" s="352">
        <v>18.170549999999999</v>
      </c>
      <c r="BH17" s="352">
        <v>14.112120000000001</v>
      </c>
      <c r="BI17" s="352">
        <v>12.06954</v>
      </c>
      <c r="BJ17" s="352">
        <v>11.712440000000001</v>
      </c>
      <c r="BK17" s="352">
        <v>11.84613</v>
      </c>
      <c r="BL17" s="352">
        <v>12.03763</v>
      </c>
      <c r="BM17" s="352">
        <v>12.209989999999999</v>
      </c>
      <c r="BN17" s="352">
        <v>12.61631</v>
      </c>
      <c r="BO17" s="352">
        <v>14.565250000000001</v>
      </c>
      <c r="BP17" s="352">
        <v>17.180510000000002</v>
      </c>
      <c r="BQ17" s="352">
        <v>18.93648</v>
      </c>
      <c r="BR17" s="352">
        <v>19.309529999999999</v>
      </c>
      <c r="BS17" s="352">
        <v>18.621700000000001</v>
      </c>
      <c r="BT17" s="352">
        <v>14.48673</v>
      </c>
      <c r="BU17" s="352">
        <v>12.4079</v>
      </c>
      <c r="BV17" s="352">
        <v>12.035130000000001</v>
      </c>
    </row>
    <row r="18" spans="1:74" ht="11.1" customHeight="1" x14ac:dyDescent="0.2">
      <c r="A18" s="606" t="s">
        <v>361</v>
      </c>
      <c r="B18" s="608" t="s">
        <v>1014</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20.87519554</v>
      </c>
      <c r="AZ18" s="892">
        <v>20.49577</v>
      </c>
      <c r="BA18" s="892">
        <v>19.512830000000001</v>
      </c>
      <c r="BB18" s="352">
        <v>17.994150000000001</v>
      </c>
      <c r="BC18" s="352">
        <v>17.56559</v>
      </c>
      <c r="BD18" s="352">
        <v>17.98179</v>
      </c>
      <c r="BE18" s="352">
        <v>18.478370000000002</v>
      </c>
      <c r="BF18" s="352">
        <v>18.817710000000002</v>
      </c>
      <c r="BG18" s="352">
        <v>18.11713</v>
      </c>
      <c r="BH18" s="352">
        <v>16.873480000000001</v>
      </c>
      <c r="BI18" s="352">
        <v>16.584610000000001</v>
      </c>
      <c r="BJ18" s="352">
        <v>17.44247</v>
      </c>
      <c r="BK18" s="352">
        <v>17.454419999999999</v>
      </c>
      <c r="BL18" s="352">
        <v>17.692070000000001</v>
      </c>
      <c r="BM18" s="352">
        <v>17.309190000000001</v>
      </c>
      <c r="BN18" s="352">
        <v>16.295249999999999</v>
      </c>
      <c r="BO18" s="352">
        <v>16.19875</v>
      </c>
      <c r="BP18" s="352">
        <v>16.839600000000001</v>
      </c>
      <c r="BQ18" s="352">
        <v>17.53904</v>
      </c>
      <c r="BR18" s="352">
        <v>18.068650000000002</v>
      </c>
      <c r="BS18" s="352">
        <v>17.56062</v>
      </c>
      <c r="BT18" s="352">
        <v>16.493749999999999</v>
      </c>
      <c r="BU18" s="352">
        <v>16.318359999999998</v>
      </c>
      <c r="BV18" s="352">
        <v>17.20703</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92"/>
      <c r="BA19" s="892"/>
      <c r="BB19" s="352"/>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1209</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28"/>
      <c r="BA20" s="928"/>
      <c r="BB20" s="61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371</v>
      </c>
      <c r="B21" s="578" t="s">
        <v>1150</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11.19</v>
      </c>
      <c r="AZ21" s="892">
        <v>11.11975</v>
      </c>
      <c r="BA21" s="892">
        <v>11.15108</v>
      </c>
      <c r="BB21" s="352">
        <v>10.8154</v>
      </c>
      <c r="BC21" s="352">
        <v>11.205830000000001</v>
      </c>
      <c r="BD21" s="352">
        <v>11.429040000000001</v>
      </c>
      <c r="BE21" s="352">
        <v>11.2822</v>
      </c>
      <c r="BF21" s="352">
        <v>11.183439999999999</v>
      </c>
      <c r="BG21" s="352">
        <v>11.05768</v>
      </c>
      <c r="BH21" s="352">
        <v>10.020250000000001</v>
      </c>
      <c r="BI21" s="352">
        <v>9.449325</v>
      </c>
      <c r="BJ21" s="352">
        <v>9.5161669999999994</v>
      </c>
      <c r="BK21" s="352">
        <v>9.598687</v>
      </c>
      <c r="BL21" s="352">
        <v>9.6505939999999999</v>
      </c>
      <c r="BM21" s="352">
        <v>9.7007469999999998</v>
      </c>
      <c r="BN21" s="352">
        <v>9.7106180000000002</v>
      </c>
      <c r="BO21" s="352">
        <v>10.2142</v>
      </c>
      <c r="BP21" s="352">
        <v>10.59952</v>
      </c>
      <c r="BQ21" s="352">
        <v>10.598879999999999</v>
      </c>
      <c r="BR21" s="352">
        <v>10.688280000000001</v>
      </c>
      <c r="BS21" s="352">
        <v>10.65405</v>
      </c>
      <c r="BT21" s="352">
        <v>9.8459880000000002</v>
      </c>
      <c r="BU21" s="352">
        <v>9.3364049999999992</v>
      </c>
      <c r="BV21" s="352">
        <v>9.414263</v>
      </c>
    </row>
    <row r="22" spans="1:74" ht="11.1" customHeight="1" x14ac:dyDescent="0.2">
      <c r="A22" s="606" t="s">
        <v>362</v>
      </c>
      <c r="B22" s="608" t="s">
        <v>1004</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12.528572909999999</v>
      </c>
      <c r="AW22" s="429">
        <v>13.33886644</v>
      </c>
      <c r="AX22" s="429">
        <v>15.1029166</v>
      </c>
      <c r="AY22" s="429">
        <v>15.19027112</v>
      </c>
      <c r="AZ22" s="892">
        <v>14.980259999999999</v>
      </c>
      <c r="BA22" s="892">
        <v>14.65747</v>
      </c>
      <c r="BB22" s="352">
        <v>14.609360000000001</v>
      </c>
      <c r="BC22" s="352">
        <v>14.485519999999999</v>
      </c>
      <c r="BD22" s="352">
        <v>14.24976</v>
      </c>
      <c r="BE22" s="352">
        <v>14.07151</v>
      </c>
      <c r="BF22" s="352">
        <v>13.97015</v>
      </c>
      <c r="BG22" s="352">
        <v>13.66023</v>
      </c>
      <c r="BH22" s="352">
        <v>12.82672</v>
      </c>
      <c r="BI22" s="352">
        <v>12.31793</v>
      </c>
      <c r="BJ22" s="352">
        <v>12.80547</v>
      </c>
      <c r="BK22" s="352">
        <v>12.786060000000001</v>
      </c>
      <c r="BL22" s="352">
        <v>12.870990000000001</v>
      </c>
      <c r="BM22" s="352">
        <v>12.829829999999999</v>
      </c>
      <c r="BN22" s="352">
        <v>12.991960000000001</v>
      </c>
      <c r="BO22" s="352">
        <v>13.06894</v>
      </c>
      <c r="BP22" s="352">
        <v>13.01459</v>
      </c>
      <c r="BQ22" s="352">
        <v>13.009650000000001</v>
      </c>
      <c r="BR22" s="352">
        <v>13.070650000000001</v>
      </c>
      <c r="BS22" s="352">
        <v>12.903589999999999</v>
      </c>
      <c r="BT22" s="352">
        <v>12.21044</v>
      </c>
      <c r="BU22" s="352">
        <v>11.82038</v>
      </c>
      <c r="BV22" s="352">
        <v>12.361610000000001</v>
      </c>
    </row>
    <row r="23" spans="1:74" ht="11.1" customHeight="1" x14ac:dyDescent="0.2">
      <c r="A23" s="606" t="s">
        <v>363</v>
      </c>
      <c r="B23" s="609" t="s">
        <v>1005</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13.28749603</v>
      </c>
      <c r="AZ23" s="892">
        <v>12.672829999999999</v>
      </c>
      <c r="BA23" s="892">
        <v>12.02026</v>
      </c>
      <c r="BB23" s="352">
        <v>11.06973</v>
      </c>
      <c r="BC23" s="352">
        <v>10.508240000000001</v>
      </c>
      <c r="BD23" s="352">
        <v>10.04739</v>
      </c>
      <c r="BE23" s="352">
        <v>9.4530320000000003</v>
      </c>
      <c r="BF23" s="352">
        <v>8.9942620000000009</v>
      </c>
      <c r="BG23" s="352">
        <v>9.4302209999999995</v>
      </c>
      <c r="BH23" s="352">
        <v>9.0785680000000006</v>
      </c>
      <c r="BI23" s="352">
        <v>9.0540299999999991</v>
      </c>
      <c r="BJ23" s="352">
        <v>9.5683579999999999</v>
      </c>
      <c r="BK23" s="352">
        <v>9.9511129999999994</v>
      </c>
      <c r="BL23" s="352">
        <v>9.9261499999999998</v>
      </c>
      <c r="BM23" s="352">
        <v>9.7891589999999997</v>
      </c>
      <c r="BN23" s="352">
        <v>9.2197820000000004</v>
      </c>
      <c r="BO23" s="352">
        <v>8.9931439999999991</v>
      </c>
      <c r="BP23" s="352">
        <v>8.8150220000000008</v>
      </c>
      <c r="BQ23" s="352">
        <v>8.4710289999999997</v>
      </c>
      <c r="BR23" s="352">
        <v>8.2310610000000004</v>
      </c>
      <c r="BS23" s="352">
        <v>8.8475769999999994</v>
      </c>
      <c r="BT23" s="352">
        <v>8.6626349999999999</v>
      </c>
      <c r="BU23" s="352">
        <v>8.7696310000000004</v>
      </c>
      <c r="BV23" s="352">
        <v>9.3303480000000008</v>
      </c>
    </row>
    <row r="24" spans="1:74" ht="11.1" customHeight="1" x14ac:dyDescent="0.2">
      <c r="A24" s="606" t="s">
        <v>364</v>
      </c>
      <c r="B24" s="608" t="s">
        <v>1205</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8.5330905440000002</v>
      </c>
      <c r="AZ24" s="892">
        <v>8.1082420000000006</v>
      </c>
      <c r="BA24" s="892">
        <v>8.5941779999999994</v>
      </c>
      <c r="BB24" s="352">
        <v>8.2144630000000003</v>
      </c>
      <c r="BC24" s="352">
        <v>9.4672789999999996</v>
      </c>
      <c r="BD24" s="352">
        <v>10.443009999999999</v>
      </c>
      <c r="BE24" s="352">
        <v>10.62468</v>
      </c>
      <c r="BF24" s="352">
        <v>10.683529999999999</v>
      </c>
      <c r="BG24" s="352">
        <v>10.156090000000001</v>
      </c>
      <c r="BH24" s="352">
        <v>7.9628940000000004</v>
      </c>
      <c r="BI24" s="352">
        <v>7.4141069999999996</v>
      </c>
      <c r="BJ24" s="352">
        <v>7.3957790000000001</v>
      </c>
      <c r="BK24" s="352">
        <v>7.5776940000000002</v>
      </c>
      <c r="BL24" s="352">
        <v>7.5674840000000003</v>
      </c>
      <c r="BM24" s="352">
        <v>7.7453580000000004</v>
      </c>
      <c r="BN24" s="352">
        <v>7.9046979999999998</v>
      </c>
      <c r="BO24" s="352">
        <v>9.016235</v>
      </c>
      <c r="BP24" s="352">
        <v>10.33188</v>
      </c>
      <c r="BQ24" s="352">
        <v>10.459160000000001</v>
      </c>
      <c r="BR24" s="352">
        <v>10.751760000000001</v>
      </c>
      <c r="BS24" s="352">
        <v>10.18571</v>
      </c>
      <c r="BT24" s="352">
        <v>8.1775380000000002</v>
      </c>
      <c r="BU24" s="352">
        <v>7.5891219999999997</v>
      </c>
      <c r="BV24" s="352">
        <v>7.5367170000000003</v>
      </c>
    </row>
    <row r="25" spans="1:74" ht="11.1" customHeight="1" x14ac:dyDescent="0.2">
      <c r="A25" s="606" t="s">
        <v>365</v>
      </c>
      <c r="B25" s="608" t="s">
        <v>1206</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9.6349469360000004</v>
      </c>
      <c r="AZ25" s="892">
        <v>10.07793</v>
      </c>
      <c r="BA25" s="892">
        <v>9.9455069999999992</v>
      </c>
      <c r="BB25" s="352">
        <v>9.8530440000000006</v>
      </c>
      <c r="BC25" s="352">
        <v>10.589320000000001</v>
      </c>
      <c r="BD25" s="352">
        <v>11.158849999999999</v>
      </c>
      <c r="BE25" s="352">
        <v>11.33079</v>
      </c>
      <c r="BF25" s="352">
        <v>11.176220000000001</v>
      </c>
      <c r="BG25" s="352">
        <v>10.658379999999999</v>
      </c>
      <c r="BH25" s="352">
        <v>8.9458850000000005</v>
      </c>
      <c r="BI25" s="352">
        <v>8.3150449999999996</v>
      </c>
      <c r="BJ25" s="352">
        <v>8.5080380000000009</v>
      </c>
      <c r="BK25" s="352">
        <v>8.6814619999999998</v>
      </c>
      <c r="BL25" s="352">
        <v>8.9809629999999991</v>
      </c>
      <c r="BM25" s="352">
        <v>8.8585879999999992</v>
      </c>
      <c r="BN25" s="352">
        <v>8.9114920000000009</v>
      </c>
      <c r="BO25" s="352">
        <v>9.8101299999999991</v>
      </c>
      <c r="BP25" s="352">
        <v>10.522650000000001</v>
      </c>
      <c r="BQ25" s="352">
        <v>10.83353</v>
      </c>
      <c r="BR25" s="352">
        <v>10.80955</v>
      </c>
      <c r="BS25" s="352">
        <v>10.402329999999999</v>
      </c>
      <c r="BT25" s="352">
        <v>8.8036930000000009</v>
      </c>
      <c r="BU25" s="352">
        <v>8.2640519999999995</v>
      </c>
      <c r="BV25" s="352">
        <v>8.4673479999999994</v>
      </c>
    </row>
    <row r="26" spans="1:74" ht="11.1" customHeight="1" x14ac:dyDescent="0.2">
      <c r="A26" s="606" t="s">
        <v>366</v>
      </c>
      <c r="B26" s="608" t="s">
        <v>1063</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12.725257940000001</v>
      </c>
      <c r="AZ26" s="892">
        <v>12.338419999999999</v>
      </c>
      <c r="BA26" s="892">
        <v>12.93451</v>
      </c>
      <c r="BB26" s="352">
        <v>12.42229</v>
      </c>
      <c r="BC26" s="352">
        <v>12.32887</v>
      </c>
      <c r="BD26" s="352">
        <v>12.54208</v>
      </c>
      <c r="BE26" s="352">
        <v>12.391109999999999</v>
      </c>
      <c r="BF26" s="352">
        <v>11.93939</v>
      </c>
      <c r="BG26" s="352">
        <v>11.790800000000001</v>
      </c>
      <c r="BH26" s="352">
        <v>11.19848</v>
      </c>
      <c r="BI26" s="352">
        <v>10.9605</v>
      </c>
      <c r="BJ26" s="352">
        <v>10.69126</v>
      </c>
      <c r="BK26" s="352">
        <v>10.779210000000001</v>
      </c>
      <c r="BL26" s="352">
        <v>10.565189999999999</v>
      </c>
      <c r="BM26" s="352">
        <v>10.4421</v>
      </c>
      <c r="BN26" s="352">
        <v>10.78307</v>
      </c>
      <c r="BO26" s="352">
        <v>10.90099</v>
      </c>
      <c r="BP26" s="352">
        <v>11.318099999999999</v>
      </c>
      <c r="BQ26" s="352">
        <v>11.357530000000001</v>
      </c>
      <c r="BR26" s="352">
        <v>11.079980000000001</v>
      </c>
      <c r="BS26" s="352">
        <v>11.082240000000001</v>
      </c>
      <c r="BT26" s="352">
        <v>10.636520000000001</v>
      </c>
      <c r="BU26" s="352">
        <v>10.523059999999999</v>
      </c>
      <c r="BV26" s="352">
        <v>10.3118</v>
      </c>
    </row>
    <row r="27" spans="1:74" ht="11.1" customHeight="1" x14ac:dyDescent="0.2">
      <c r="A27" s="606" t="s">
        <v>367</v>
      </c>
      <c r="B27" s="608" t="s">
        <v>1207</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11.2965702</v>
      </c>
      <c r="AZ27" s="892">
        <v>10.599740000000001</v>
      </c>
      <c r="BA27" s="892">
        <v>11.058669999999999</v>
      </c>
      <c r="BB27" s="352">
        <v>11.08398</v>
      </c>
      <c r="BC27" s="352">
        <v>11.530480000000001</v>
      </c>
      <c r="BD27" s="352">
        <v>11.7469</v>
      </c>
      <c r="BE27" s="352">
        <v>11.831469999999999</v>
      </c>
      <c r="BF27" s="352">
        <v>11.69731</v>
      </c>
      <c r="BG27" s="352">
        <v>11.3475</v>
      </c>
      <c r="BH27" s="352">
        <v>10.78933</v>
      </c>
      <c r="BI27" s="352">
        <v>9.9964329999999997</v>
      </c>
      <c r="BJ27" s="352">
        <v>9.8201610000000006</v>
      </c>
      <c r="BK27" s="352">
        <v>9.9390669999999997</v>
      </c>
      <c r="BL27" s="352">
        <v>9.6869639999999997</v>
      </c>
      <c r="BM27" s="352">
        <v>9.7248520000000003</v>
      </c>
      <c r="BN27" s="352">
        <v>10.083780000000001</v>
      </c>
      <c r="BO27" s="352">
        <v>10.82734</v>
      </c>
      <c r="BP27" s="352">
        <v>11.26915</v>
      </c>
      <c r="BQ27" s="352">
        <v>11.542490000000001</v>
      </c>
      <c r="BR27" s="352">
        <v>11.563269999999999</v>
      </c>
      <c r="BS27" s="352">
        <v>11.32649</v>
      </c>
      <c r="BT27" s="352">
        <v>10.87865</v>
      </c>
      <c r="BU27" s="352">
        <v>10.16309</v>
      </c>
      <c r="BV27" s="352">
        <v>9.9583659999999998</v>
      </c>
    </row>
    <row r="28" spans="1:74" ht="11.1" customHeight="1" x14ac:dyDescent="0.2">
      <c r="A28" s="606" t="s">
        <v>368</v>
      </c>
      <c r="B28" s="608" t="s">
        <v>1208</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9.5404371369999996</v>
      </c>
      <c r="AN28" s="429">
        <v>9.8472547620000004</v>
      </c>
      <c r="AO28" s="429">
        <v>10.54456667</v>
      </c>
      <c r="AP28" s="429">
        <v>11.207326520000001</v>
      </c>
      <c r="AQ28" s="429">
        <v>11.677332399999999</v>
      </c>
      <c r="AR28" s="429">
        <v>11.692652089999999</v>
      </c>
      <c r="AS28" s="429">
        <v>12.557809260000001</v>
      </c>
      <c r="AT28" s="429">
        <v>12.582678509999999</v>
      </c>
      <c r="AU28" s="429">
        <v>12.476668979999999</v>
      </c>
      <c r="AV28" s="429">
        <v>12.639877820000001</v>
      </c>
      <c r="AW28" s="429">
        <v>12.54164872</v>
      </c>
      <c r="AX28" s="429">
        <v>11.320741679999999</v>
      </c>
      <c r="AY28" s="429">
        <v>10.950906850000001</v>
      </c>
      <c r="AZ28" s="892">
        <v>11.01145</v>
      </c>
      <c r="BA28" s="892">
        <v>11.086980000000001</v>
      </c>
      <c r="BB28" s="352">
        <v>11.01789</v>
      </c>
      <c r="BC28" s="352">
        <v>11.12256</v>
      </c>
      <c r="BD28" s="352">
        <v>11.033300000000001</v>
      </c>
      <c r="BE28" s="352">
        <v>10.974729999999999</v>
      </c>
      <c r="BF28" s="352">
        <v>11.13753</v>
      </c>
      <c r="BG28" s="352">
        <v>10.817740000000001</v>
      </c>
      <c r="BH28" s="352">
        <v>10.38876</v>
      </c>
      <c r="BI28" s="352">
        <v>9.5883059999999993</v>
      </c>
      <c r="BJ28" s="352">
        <v>9.2010909999999999</v>
      </c>
      <c r="BK28" s="352">
        <v>9.0619999999999994</v>
      </c>
      <c r="BL28" s="352">
        <v>9.040718</v>
      </c>
      <c r="BM28" s="352">
        <v>9.1388789999999993</v>
      </c>
      <c r="BN28" s="352">
        <v>9.3436749999999993</v>
      </c>
      <c r="BO28" s="352">
        <v>9.7422360000000001</v>
      </c>
      <c r="BP28" s="352">
        <v>9.9049910000000008</v>
      </c>
      <c r="BQ28" s="352">
        <v>10.076370000000001</v>
      </c>
      <c r="BR28" s="352">
        <v>10.44509</v>
      </c>
      <c r="BS28" s="352">
        <v>10.296939999999999</v>
      </c>
      <c r="BT28" s="352">
        <v>10.032830000000001</v>
      </c>
      <c r="BU28" s="352">
        <v>9.3662089999999996</v>
      </c>
      <c r="BV28" s="352">
        <v>9.0206219999999995</v>
      </c>
    </row>
    <row r="29" spans="1:74" ht="11.1" customHeight="1" x14ac:dyDescent="0.2">
      <c r="A29" s="606" t="s">
        <v>369</v>
      </c>
      <c r="B29" s="608" t="s">
        <v>1011</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8.2283432350000005</v>
      </c>
      <c r="AZ29" s="892">
        <v>8.7568629999999992</v>
      </c>
      <c r="BA29" s="892">
        <v>9.2349080000000008</v>
      </c>
      <c r="BB29" s="352">
        <v>9.3846290000000003</v>
      </c>
      <c r="BC29" s="352">
        <v>9.7688600000000001</v>
      </c>
      <c r="BD29" s="352">
        <v>10.22425</v>
      </c>
      <c r="BE29" s="352">
        <v>10.635949999999999</v>
      </c>
      <c r="BF29" s="352">
        <v>10.5908</v>
      </c>
      <c r="BG29" s="352">
        <v>10.50404</v>
      </c>
      <c r="BH29" s="352">
        <v>9.7477370000000008</v>
      </c>
      <c r="BI29" s="352">
        <v>9.2832939999999997</v>
      </c>
      <c r="BJ29" s="352">
        <v>9.1223939999999999</v>
      </c>
      <c r="BK29" s="352">
        <v>9.2433820000000004</v>
      </c>
      <c r="BL29" s="352">
        <v>9.4551789999999993</v>
      </c>
      <c r="BM29" s="352">
        <v>9.5634499999999996</v>
      </c>
      <c r="BN29" s="352">
        <v>9.6244899999999998</v>
      </c>
      <c r="BO29" s="352">
        <v>10.015420000000001</v>
      </c>
      <c r="BP29" s="352">
        <v>10.478020000000001</v>
      </c>
      <c r="BQ29" s="352">
        <v>10.902089999999999</v>
      </c>
      <c r="BR29" s="352">
        <v>10.872809999999999</v>
      </c>
      <c r="BS29" s="352">
        <v>10.80086</v>
      </c>
      <c r="BT29" s="352">
        <v>10.06597</v>
      </c>
      <c r="BU29" s="352">
        <v>9.6204889999999992</v>
      </c>
      <c r="BV29" s="352">
        <v>9.4539539999999995</v>
      </c>
    </row>
    <row r="30" spans="1:74" ht="11.1" customHeight="1" x14ac:dyDescent="0.2">
      <c r="A30" s="606" t="s">
        <v>370</v>
      </c>
      <c r="B30" s="608" t="s">
        <v>1014</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15.91759484</v>
      </c>
      <c r="AZ30" s="892">
        <v>15.472390000000001</v>
      </c>
      <c r="BA30" s="892">
        <v>14.966950000000001</v>
      </c>
      <c r="BB30" s="352">
        <v>14.066979999999999</v>
      </c>
      <c r="BC30" s="352">
        <v>13.648630000000001</v>
      </c>
      <c r="BD30" s="352">
        <v>13.84829</v>
      </c>
      <c r="BE30" s="352">
        <v>13.860379999999999</v>
      </c>
      <c r="BF30" s="352">
        <v>13.8026</v>
      </c>
      <c r="BG30" s="352">
        <v>13.510009999999999</v>
      </c>
      <c r="BH30" s="352">
        <v>12.71401</v>
      </c>
      <c r="BI30" s="352">
        <v>12.849959999999999</v>
      </c>
      <c r="BJ30" s="352">
        <v>13.3786</v>
      </c>
      <c r="BK30" s="352">
        <v>13.83268</v>
      </c>
      <c r="BL30" s="352">
        <v>13.67088</v>
      </c>
      <c r="BM30" s="352">
        <v>13.42948</v>
      </c>
      <c r="BN30" s="352">
        <v>12.727679999999999</v>
      </c>
      <c r="BO30" s="352">
        <v>12.49422</v>
      </c>
      <c r="BP30" s="352">
        <v>12.85807</v>
      </c>
      <c r="BQ30" s="352">
        <v>13.023720000000001</v>
      </c>
      <c r="BR30" s="352">
        <v>13.107150000000001</v>
      </c>
      <c r="BS30" s="352">
        <v>12.93693</v>
      </c>
      <c r="BT30" s="352">
        <v>12.25896</v>
      </c>
      <c r="BU30" s="352">
        <v>12.49324</v>
      </c>
      <c r="BV30" s="352">
        <v>13.065340000000001</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92"/>
      <c r="BA31" s="89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1210</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28"/>
      <c r="BA32" s="928"/>
      <c r="BB32" s="61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381</v>
      </c>
      <c r="B33" s="578" t="s">
        <v>1150</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7.2</v>
      </c>
      <c r="AZ33" s="892">
        <v>5.8659319999999999</v>
      </c>
      <c r="BA33" s="892">
        <v>4.5006310000000003</v>
      </c>
      <c r="BB33" s="352">
        <v>4.0097589999999999</v>
      </c>
      <c r="BC33" s="352">
        <v>3.8098930000000002</v>
      </c>
      <c r="BD33" s="352">
        <v>4.0039100000000003</v>
      </c>
      <c r="BE33" s="352">
        <v>3.9219240000000002</v>
      </c>
      <c r="BF33" s="352">
        <v>3.91703</v>
      </c>
      <c r="BG33" s="352">
        <v>4.0775420000000002</v>
      </c>
      <c r="BH33" s="352">
        <v>4.0519590000000001</v>
      </c>
      <c r="BI33" s="352">
        <v>4.296443</v>
      </c>
      <c r="BJ33" s="352">
        <v>5.2712380000000003</v>
      </c>
      <c r="BK33" s="352">
        <v>5.5893160000000002</v>
      </c>
      <c r="BL33" s="352">
        <v>5.4476440000000004</v>
      </c>
      <c r="BM33" s="352">
        <v>4.424061</v>
      </c>
      <c r="BN33" s="352">
        <v>3.9461189999999999</v>
      </c>
      <c r="BO33" s="352">
        <v>3.8759329999999999</v>
      </c>
      <c r="BP33" s="352">
        <v>4.1178410000000003</v>
      </c>
      <c r="BQ33" s="352">
        <v>4.1058199999999996</v>
      </c>
      <c r="BR33" s="352">
        <v>4.1615469999999997</v>
      </c>
      <c r="BS33" s="352">
        <v>4.3327460000000002</v>
      </c>
      <c r="BT33" s="352">
        <v>4.3673859999999998</v>
      </c>
      <c r="BU33" s="352">
        <v>4.5993700000000004</v>
      </c>
      <c r="BV33" s="352">
        <v>5.3460869999999998</v>
      </c>
    </row>
    <row r="34" spans="1:74" ht="11.1" customHeight="1" x14ac:dyDescent="0.2">
      <c r="A34" s="606" t="s">
        <v>372</v>
      </c>
      <c r="B34" s="608" t="s">
        <v>1004</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8.0635919699999992</v>
      </c>
      <c r="AW34" s="429">
        <v>11.028321439999999</v>
      </c>
      <c r="AX34" s="429">
        <v>13.031349949999999</v>
      </c>
      <c r="AY34" s="429">
        <v>13.08987937</v>
      </c>
      <c r="AZ34" s="892">
        <v>12.88143</v>
      </c>
      <c r="BA34" s="892">
        <v>12.43505</v>
      </c>
      <c r="BB34" s="352">
        <v>12.16184</v>
      </c>
      <c r="BC34" s="352">
        <v>10.741199999999999</v>
      </c>
      <c r="BD34" s="352">
        <v>9.7779369999999997</v>
      </c>
      <c r="BE34" s="352">
        <v>9.2453090000000007</v>
      </c>
      <c r="BF34" s="352">
        <v>9.0545069999999992</v>
      </c>
      <c r="BG34" s="352">
        <v>8.8235890000000001</v>
      </c>
      <c r="BH34" s="352">
        <v>8.6739149999999992</v>
      </c>
      <c r="BI34" s="352">
        <v>9.3916690000000003</v>
      </c>
      <c r="BJ34" s="352">
        <v>10.51699</v>
      </c>
      <c r="BK34" s="352">
        <v>10.74799</v>
      </c>
      <c r="BL34" s="352">
        <v>10.878220000000001</v>
      </c>
      <c r="BM34" s="352">
        <v>10.75093</v>
      </c>
      <c r="BN34" s="352">
        <v>10.70565</v>
      </c>
      <c r="BO34" s="352">
        <v>9.5007760000000001</v>
      </c>
      <c r="BP34" s="352">
        <v>8.7289309999999993</v>
      </c>
      <c r="BQ34" s="352">
        <v>8.3778970000000008</v>
      </c>
      <c r="BR34" s="352">
        <v>8.3554949999999995</v>
      </c>
      <c r="BS34" s="352">
        <v>8.2693309999999993</v>
      </c>
      <c r="BT34" s="352">
        <v>8.2622599999999995</v>
      </c>
      <c r="BU34" s="352">
        <v>9.0966290000000001</v>
      </c>
      <c r="BV34" s="352">
        <v>10.25892</v>
      </c>
    </row>
    <row r="35" spans="1:74" ht="11.1" customHeight="1" x14ac:dyDescent="0.2">
      <c r="A35" s="606" t="s">
        <v>373</v>
      </c>
      <c r="B35" s="609" t="s">
        <v>1005</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12.76316834</v>
      </c>
      <c r="AZ35" s="892">
        <v>12.31216</v>
      </c>
      <c r="BA35" s="892">
        <v>11.791650000000001</v>
      </c>
      <c r="BB35" s="352">
        <v>10.710459999999999</v>
      </c>
      <c r="BC35" s="352">
        <v>10.21805</v>
      </c>
      <c r="BD35" s="352">
        <v>9.8773239999999998</v>
      </c>
      <c r="BE35" s="352">
        <v>9.7732119999999991</v>
      </c>
      <c r="BF35" s="352">
        <v>9.2304460000000006</v>
      </c>
      <c r="BG35" s="352">
        <v>9.2553160000000005</v>
      </c>
      <c r="BH35" s="352">
        <v>9.2343700000000002</v>
      </c>
      <c r="BI35" s="352">
        <v>9.3382129999999997</v>
      </c>
      <c r="BJ35" s="352">
        <v>9.8720979999999994</v>
      </c>
      <c r="BK35" s="352">
        <v>10.044919999999999</v>
      </c>
      <c r="BL35" s="352">
        <v>10.02378</v>
      </c>
      <c r="BM35" s="352">
        <v>9.8926119999999997</v>
      </c>
      <c r="BN35" s="352">
        <v>9.0982120000000002</v>
      </c>
      <c r="BO35" s="352">
        <v>8.8666319999999992</v>
      </c>
      <c r="BP35" s="352">
        <v>8.7519179999999999</v>
      </c>
      <c r="BQ35" s="352">
        <v>8.8545020000000001</v>
      </c>
      <c r="BR35" s="352">
        <v>8.4976669999999999</v>
      </c>
      <c r="BS35" s="352">
        <v>8.6795760000000008</v>
      </c>
      <c r="BT35" s="352">
        <v>8.8078939999999992</v>
      </c>
      <c r="BU35" s="352">
        <v>9.0322440000000004</v>
      </c>
      <c r="BV35" s="352">
        <v>9.6098149999999993</v>
      </c>
    </row>
    <row r="36" spans="1:74" ht="11.1" customHeight="1" x14ac:dyDescent="0.2">
      <c r="A36" s="606" t="s">
        <v>374</v>
      </c>
      <c r="B36" s="608" t="s">
        <v>1205</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7.8910588659999998</v>
      </c>
      <c r="AZ36" s="892">
        <v>7.835572</v>
      </c>
      <c r="BA36" s="892">
        <v>7.3656350000000002</v>
      </c>
      <c r="BB36" s="352">
        <v>7.2266979999999998</v>
      </c>
      <c r="BC36" s="352">
        <v>6.8921140000000003</v>
      </c>
      <c r="BD36" s="352">
        <v>7.0359439999999998</v>
      </c>
      <c r="BE36" s="352">
        <v>6.5410199999999996</v>
      </c>
      <c r="BF36" s="352">
        <v>6.9369820000000004</v>
      </c>
      <c r="BG36" s="352">
        <v>6.7794340000000002</v>
      </c>
      <c r="BH36" s="352">
        <v>6.202413</v>
      </c>
      <c r="BI36" s="352">
        <v>6.4705170000000001</v>
      </c>
      <c r="BJ36" s="352">
        <v>6.7531660000000002</v>
      </c>
      <c r="BK36" s="352">
        <v>6.8818450000000002</v>
      </c>
      <c r="BL36" s="352">
        <v>7.100644</v>
      </c>
      <c r="BM36" s="352">
        <v>6.8765799999999997</v>
      </c>
      <c r="BN36" s="352">
        <v>6.863124</v>
      </c>
      <c r="BO36" s="352">
        <v>6.6489979999999997</v>
      </c>
      <c r="BP36" s="352">
        <v>6.8911819999999997</v>
      </c>
      <c r="BQ36" s="352">
        <v>6.4924289999999996</v>
      </c>
      <c r="BR36" s="352">
        <v>6.9767460000000003</v>
      </c>
      <c r="BS36" s="352">
        <v>6.8853609999999996</v>
      </c>
      <c r="BT36" s="352">
        <v>6.3816220000000001</v>
      </c>
      <c r="BU36" s="352">
        <v>6.696644</v>
      </c>
      <c r="BV36" s="352">
        <v>6.9300810000000004</v>
      </c>
    </row>
    <row r="37" spans="1:74" ht="11.1" customHeight="1" x14ac:dyDescent="0.2">
      <c r="A37" s="606" t="s">
        <v>375</v>
      </c>
      <c r="B37" s="608" t="s">
        <v>1206</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6.0234889650000003</v>
      </c>
      <c r="AX37" s="429">
        <v>6.8262111120000002</v>
      </c>
      <c r="AY37" s="429">
        <v>8.7321912949999998</v>
      </c>
      <c r="AZ37" s="892">
        <v>8.1002100000000006</v>
      </c>
      <c r="BA37" s="892">
        <v>6.8849650000000002</v>
      </c>
      <c r="BB37" s="352">
        <v>5.8463760000000002</v>
      </c>
      <c r="BC37" s="352">
        <v>5.3173560000000002</v>
      </c>
      <c r="BD37" s="352">
        <v>5.0767449999999998</v>
      </c>
      <c r="BE37" s="352">
        <v>4.8608700000000002</v>
      </c>
      <c r="BF37" s="352">
        <v>4.8490099999999998</v>
      </c>
      <c r="BG37" s="352">
        <v>5.0000030000000004</v>
      </c>
      <c r="BH37" s="352">
        <v>4.8692659999999997</v>
      </c>
      <c r="BI37" s="352">
        <v>5.1463159999999997</v>
      </c>
      <c r="BJ37" s="352">
        <v>5.8267670000000003</v>
      </c>
      <c r="BK37" s="352">
        <v>6.3583980000000002</v>
      </c>
      <c r="BL37" s="352">
        <v>6.4934099999999999</v>
      </c>
      <c r="BM37" s="352">
        <v>5.8586580000000001</v>
      </c>
      <c r="BN37" s="352">
        <v>5.1460749999999997</v>
      </c>
      <c r="BO37" s="352">
        <v>4.8750109999999998</v>
      </c>
      <c r="BP37" s="352">
        <v>4.8215510000000004</v>
      </c>
      <c r="BQ37" s="352">
        <v>4.7617380000000002</v>
      </c>
      <c r="BR37" s="352">
        <v>4.8763370000000004</v>
      </c>
      <c r="BS37" s="352">
        <v>5.1127840000000004</v>
      </c>
      <c r="BT37" s="352">
        <v>5.0691879999999996</v>
      </c>
      <c r="BU37" s="352">
        <v>5.3946199999999997</v>
      </c>
      <c r="BV37" s="352">
        <v>6.0017060000000004</v>
      </c>
    </row>
    <row r="38" spans="1:74" ht="11.1" customHeight="1" x14ac:dyDescent="0.2">
      <c r="A38" s="606" t="s">
        <v>376</v>
      </c>
      <c r="B38" s="608" t="s">
        <v>1063</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8.445663261</v>
      </c>
      <c r="AZ38" s="892">
        <v>7.3427420000000003</v>
      </c>
      <c r="BA38" s="892">
        <v>6.3116519999999996</v>
      </c>
      <c r="BB38" s="352">
        <v>5.6265260000000001</v>
      </c>
      <c r="BC38" s="352">
        <v>5.2685969999999998</v>
      </c>
      <c r="BD38" s="352">
        <v>5.270753</v>
      </c>
      <c r="BE38" s="352">
        <v>5.3104240000000003</v>
      </c>
      <c r="BF38" s="352">
        <v>5.2743320000000002</v>
      </c>
      <c r="BG38" s="352">
        <v>5.4075839999999999</v>
      </c>
      <c r="BH38" s="352">
        <v>5.1690379999999996</v>
      </c>
      <c r="BI38" s="352">
        <v>5.4654449999999999</v>
      </c>
      <c r="BJ38" s="352">
        <v>6.3025479999999998</v>
      </c>
      <c r="BK38" s="352">
        <v>6.7052550000000002</v>
      </c>
      <c r="BL38" s="352">
        <v>6.4298590000000004</v>
      </c>
      <c r="BM38" s="352">
        <v>5.9370219999999998</v>
      </c>
      <c r="BN38" s="352">
        <v>5.4441179999999996</v>
      </c>
      <c r="BO38" s="352">
        <v>5.2381520000000004</v>
      </c>
      <c r="BP38" s="352">
        <v>5.3359589999999999</v>
      </c>
      <c r="BQ38" s="352">
        <v>5.465821</v>
      </c>
      <c r="BR38" s="352">
        <v>5.5057049999999998</v>
      </c>
      <c r="BS38" s="352">
        <v>5.6776160000000004</v>
      </c>
      <c r="BT38" s="352">
        <v>5.5002789999999999</v>
      </c>
      <c r="BU38" s="352">
        <v>5.8133119999999998</v>
      </c>
      <c r="BV38" s="352">
        <v>6.5046689999999998</v>
      </c>
    </row>
    <row r="39" spans="1:74" ht="11.1" customHeight="1" x14ac:dyDescent="0.2">
      <c r="A39" s="606" t="s">
        <v>377</v>
      </c>
      <c r="B39" s="608" t="s">
        <v>1207</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7.7983977969999998</v>
      </c>
      <c r="AZ39" s="892">
        <v>6.6758119999999996</v>
      </c>
      <c r="BA39" s="892">
        <v>5.3973829999999996</v>
      </c>
      <c r="BB39" s="352">
        <v>4.7586139999999997</v>
      </c>
      <c r="BC39" s="352">
        <v>4.5215610000000002</v>
      </c>
      <c r="BD39" s="352">
        <v>4.5528659999999999</v>
      </c>
      <c r="BE39" s="352">
        <v>4.600727</v>
      </c>
      <c r="BF39" s="352">
        <v>4.6691260000000003</v>
      </c>
      <c r="BG39" s="352">
        <v>4.7228329999999996</v>
      </c>
      <c r="BH39" s="352">
        <v>4.6272450000000003</v>
      </c>
      <c r="BI39" s="352">
        <v>4.9025840000000001</v>
      </c>
      <c r="BJ39" s="352">
        <v>5.7368180000000004</v>
      </c>
      <c r="BK39" s="352">
        <v>6.0093550000000002</v>
      </c>
      <c r="BL39" s="352">
        <v>5.964969</v>
      </c>
      <c r="BM39" s="352">
        <v>5.2535119999999997</v>
      </c>
      <c r="BN39" s="352">
        <v>4.7344099999999996</v>
      </c>
      <c r="BO39" s="352">
        <v>4.6001019999999997</v>
      </c>
      <c r="BP39" s="352">
        <v>4.6874700000000002</v>
      </c>
      <c r="BQ39" s="352">
        <v>4.8020699999999996</v>
      </c>
      <c r="BR39" s="352">
        <v>4.9291280000000004</v>
      </c>
      <c r="BS39" s="352">
        <v>5.0034169999999998</v>
      </c>
      <c r="BT39" s="352">
        <v>4.9631109999999996</v>
      </c>
      <c r="BU39" s="352">
        <v>5.2415950000000002</v>
      </c>
      <c r="BV39" s="352">
        <v>5.8935050000000002</v>
      </c>
    </row>
    <row r="40" spans="1:74" ht="11.1" customHeight="1" x14ac:dyDescent="0.2">
      <c r="A40" s="606" t="s">
        <v>378</v>
      </c>
      <c r="B40" s="608" t="s">
        <v>1208</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3.8450187539999998</v>
      </c>
      <c r="AX40" s="429">
        <v>4.7229597060000001</v>
      </c>
      <c r="AY40" s="429">
        <v>5.5231914890000002</v>
      </c>
      <c r="AZ40" s="892">
        <v>4.6614139999999997</v>
      </c>
      <c r="BA40" s="892">
        <v>3.331674</v>
      </c>
      <c r="BB40" s="352">
        <v>3.0491259999999998</v>
      </c>
      <c r="BC40" s="352">
        <v>3.081944</v>
      </c>
      <c r="BD40" s="352">
        <v>3.4355929999999999</v>
      </c>
      <c r="BE40" s="352">
        <v>3.3828390000000002</v>
      </c>
      <c r="BF40" s="352">
        <v>3.354298</v>
      </c>
      <c r="BG40" s="352">
        <v>3.557671</v>
      </c>
      <c r="BH40" s="352">
        <v>3.4514550000000002</v>
      </c>
      <c r="BI40" s="352">
        <v>3.608406</v>
      </c>
      <c r="BJ40" s="352">
        <v>4.6152879999999996</v>
      </c>
      <c r="BK40" s="352">
        <v>4.8246690000000001</v>
      </c>
      <c r="BL40" s="352">
        <v>4.6010910000000003</v>
      </c>
      <c r="BM40" s="352">
        <v>3.4641700000000002</v>
      </c>
      <c r="BN40" s="352">
        <v>3.1103160000000001</v>
      </c>
      <c r="BO40" s="352">
        <v>3.230219</v>
      </c>
      <c r="BP40" s="352">
        <v>3.6051169999999999</v>
      </c>
      <c r="BQ40" s="352">
        <v>3.6188959999999999</v>
      </c>
      <c r="BR40" s="352">
        <v>3.6404269999999999</v>
      </c>
      <c r="BS40" s="352">
        <v>3.8378969999999999</v>
      </c>
      <c r="BT40" s="352">
        <v>3.8040729999999998</v>
      </c>
      <c r="BU40" s="352">
        <v>3.9335529999999999</v>
      </c>
      <c r="BV40" s="352">
        <v>4.6477409999999999</v>
      </c>
    </row>
    <row r="41" spans="1:74" ht="11.1" customHeight="1" x14ac:dyDescent="0.2">
      <c r="A41" s="606" t="s">
        <v>379</v>
      </c>
      <c r="B41" s="608" t="s">
        <v>1011</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6.1400931280000002</v>
      </c>
      <c r="AN41" s="429">
        <v>6.2223961780000003</v>
      </c>
      <c r="AO41" s="429">
        <v>6.2530533320000004</v>
      </c>
      <c r="AP41" s="429">
        <v>5.8582857779999999</v>
      </c>
      <c r="AQ41" s="429">
        <v>6.300472128</v>
      </c>
      <c r="AR41" s="429">
        <v>6.8580305849999998</v>
      </c>
      <c r="AS41" s="429">
        <v>6.8915537789999997</v>
      </c>
      <c r="AT41" s="429">
        <v>6.9365324819999996</v>
      </c>
      <c r="AU41" s="429">
        <v>6.7200852519999996</v>
      </c>
      <c r="AV41" s="429">
        <v>6.9533696530000002</v>
      </c>
      <c r="AW41" s="429">
        <v>6.167407034</v>
      </c>
      <c r="AX41" s="429">
        <v>5.4566089890000002</v>
      </c>
      <c r="AY41" s="429">
        <v>6.0754522519999998</v>
      </c>
      <c r="AZ41" s="892">
        <v>6.1974479999999996</v>
      </c>
      <c r="BA41" s="892">
        <v>6.0508240000000004</v>
      </c>
      <c r="BB41" s="352">
        <v>5.9090119999999997</v>
      </c>
      <c r="BC41" s="352">
        <v>6.07639</v>
      </c>
      <c r="BD41" s="352">
        <v>6.3455589999999997</v>
      </c>
      <c r="BE41" s="352">
        <v>6.5559529999999997</v>
      </c>
      <c r="BF41" s="352">
        <v>6.434183</v>
      </c>
      <c r="BG41" s="352">
        <v>6.3534389999999998</v>
      </c>
      <c r="BH41" s="352">
        <v>6.7509680000000003</v>
      </c>
      <c r="BI41" s="352">
        <v>6.2263500000000001</v>
      </c>
      <c r="BJ41" s="352">
        <v>6.124879</v>
      </c>
      <c r="BK41" s="352">
        <v>6.5325470000000001</v>
      </c>
      <c r="BL41" s="352">
        <v>6.6376530000000002</v>
      </c>
      <c r="BM41" s="352">
        <v>6.4924720000000002</v>
      </c>
      <c r="BN41" s="352">
        <v>6.3156489999999996</v>
      </c>
      <c r="BO41" s="352">
        <v>6.4635300000000004</v>
      </c>
      <c r="BP41" s="352">
        <v>6.7173179999999997</v>
      </c>
      <c r="BQ41" s="352">
        <v>6.9241849999999996</v>
      </c>
      <c r="BR41" s="352">
        <v>6.8062240000000003</v>
      </c>
      <c r="BS41" s="352">
        <v>6.7272080000000001</v>
      </c>
      <c r="BT41" s="352">
        <v>7.1378180000000002</v>
      </c>
      <c r="BU41" s="352">
        <v>6.6192349999999998</v>
      </c>
      <c r="BV41" s="352">
        <v>6.4768109999999997</v>
      </c>
    </row>
    <row r="42" spans="1:74" ht="11.1" customHeight="1" x14ac:dyDescent="0.2">
      <c r="A42" s="606" t="s">
        <v>380</v>
      </c>
      <c r="B42" s="611" t="s">
        <v>1014</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9.6566327130000005</v>
      </c>
      <c r="AZ42" s="906">
        <v>9.5274380000000001</v>
      </c>
      <c r="BA42" s="906">
        <v>9.1470249999999993</v>
      </c>
      <c r="BB42" s="378">
        <v>8.3488469999999992</v>
      </c>
      <c r="BC42" s="378">
        <v>7.7287400000000002</v>
      </c>
      <c r="BD42" s="378">
        <v>7.7683229999999996</v>
      </c>
      <c r="BE42" s="378">
        <v>7.7118830000000003</v>
      </c>
      <c r="BF42" s="378">
        <v>7.805593</v>
      </c>
      <c r="BG42" s="378">
        <v>7.6146339999999997</v>
      </c>
      <c r="BH42" s="378">
        <v>7.4868519999999998</v>
      </c>
      <c r="BI42" s="378">
        <v>7.6298599999999999</v>
      </c>
      <c r="BJ42" s="378">
        <v>8.3934540000000002</v>
      </c>
      <c r="BK42" s="378">
        <v>8.6546730000000007</v>
      </c>
      <c r="BL42" s="378">
        <v>8.6832399999999996</v>
      </c>
      <c r="BM42" s="378">
        <v>8.4498420000000003</v>
      </c>
      <c r="BN42" s="378">
        <v>7.7545510000000002</v>
      </c>
      <c r="BO42" s="378">
        <v>7.2310290000000004</v>
      </c>
      <c r="BP42" s="378">
        <v>7.3553059999999997</v>
      </c>
      <c r="BQ42" s="378">
        <v>7.3786860000000001</v>
      </c>
      <c r="BR42" s="378">
        <v>7.5458439999999998</v>
      </c>
      <c r="BS42" s="378">
        <v>7.4171310000000004</v>
      </c>
      <c r="BT42" s="378">
        <v>7.3506429999999998</v>
      </c>
      <c r="BU42" s="378">
        <v>7.5427720000000003</v>
      </c>
      <c r="BV42" s="378">
        <v>8.3181799999999999</v>
      </c>
    </row>
    <row r="43" spans="1:74" s="115" customFormat="1" ht="12" customHeight="1" x14ac:dyDescent="0.2">
      <c r="A43" s="98"/>
      <c r="B43" s="1060" t="s">
        <v>1553</v>
      </c>
      <c r="C43" s="1043"/>
      <c r="D43" s="1043"/>
      <c r="E43" s="1043"/>
      <c r="F43" s="1043"/>
      <c r="G43" s="1043"/>
      <c r="H43" s="1043"/>
      <c r="I43" s="1043"/>
      <c r="J43" s="1043"/>
      <c r="K43" s="1043"/>
      <c r="L43" s="1043"/>
      <c r="M43" s="1043"/>
      <c r="N43" s="1043"/>
      <c r="O43" s="1043"/>
      <c r="P43" s="1043"/>
      <c r="Q43" s="1043"/>
      <c r="AY43" s="662"/>
      <c r="AZ43" s="662"/>
      <c r="BA43" s="662"/>
      <c r="BB43" s="662"/>
      <c r="BC43" s="662"/>
      <c r="BD43" s="662"/>
      <c r="BE43" s="662"/>
      <c r="BF43" s="662"/>
      <c r="BG43" s="662"/>
      <c r="BH43" s="662"/>
      <c r="BI43" s="662"/>
      <c r="BJ43" s="211"/>
    </row>
    <row r="44" spans="1:74" s="336" customFormat="1" ht="12" customHeight="1" x14ac:dyDescent="0.2">
      <c r="A44" s="335"/>
      <c r="B44" s="773" t="s">
        <v>809</v>
      </c>
      <c r="C44" s="773"/>
      <c r="D44" s="773"/>
      <c r="E44" s="773"/>
      <c r="F44" s="773"/>
      <c r="G44" s="773"/>
      <c r="H44" s="773"/>
      <c r="I44" s="773"/>
      <c r="J44" s="773"/>
      <c r="K44" s="773"/>
      <c r="L44" s="773"/>
      <c r="M44" s="773"/>
      <c r="N44" s="773"/>
      <c r="O44" s="773"/>
      <c r="P44" s="773"/>
      <c r="Q44" s="773"/>
      <c r="AY44" s="339"/>
      <c r="AZ44" s="339"/>
      <c r="BA44" s="339"/>
      <c r="BB44" s="339"/>
      <c r="BC44" s="339"/>
      <c r="BD44" s="339"/>
      <c r="BE44" s="339"/>
      <c r="BF44" s="339"/>
      <c r="BG44" s="339"/>
      <c r="BH44" s="339"/>
      <c r="BI44" s="339"/>
    </row>
    <row r="45" spans="1:74" s="173" customFormat="1" ht="12" customHeight="1" x14ac:dyDescent="0.2">
      <c r="A45" s="172"/>
      <c r="B45" s="994" t="str">
        <f>Dates!$G$2</f>
        <v>EIA completed modeling and analysis for this report on Monday, April 6, 2026.</v>
      </c>
      <c r="C45" s="995"/>
      <c r="D45" s="995"/>
      <c r="E45" s="995"/>
      <c r="F45" s="995"/>
      <c r="G45" s="995"/>
      <c r="H45" s="995"/>
      <c r="I45" s="995"/>
      <c r="J45" s="995"/>
      <c r="K45" s="995"/>
      <c r="L45" s="995"/>
      <c r="M45" s="995"/>
      <c r="N45" s="995"/>
      <c r="O45" s="995"/>
      <c r="P45" s="995"/>
      <c r="Q45" s="995"/>
      <c r="AY45" s="663"/>
      <c r="AZ45" s="663"/>
      <c r="BA45" s="663"/>
      <c r="BB45" s="663"/>
      <c r="BC45" s="663"/>
      <c r="BD45" s="663"/>
      <c r="BE45" s="663"/>
      <c r="BF45" s="663"/>
      <c r="BG45" s="663"/>
      <c r="BH45" s="663"/>
      <c r="BI45" s="663"/>
      <c r="BJ45" s="212"/>
    </row>
    <row r="46" spans="1:74" s="173" customFormat="1" ht="12" customHeight="1" x14ac:dyDescent="0.2">
      <c r="A46" s="172"/>
      <c r="B46" s="993" t="s">
        <v>482</v>
      </c>
      <c r="C46" s="995"/>
      <c r="D46" s="995"/>
      <c r="E46" s="995"/>
      <c r="F46" s="995"/>
      <c r="G46" s="995"/>
      <c r="H46" s="995"/>
      <c r="I46" s="995"/>
      <c r="J46" s="995"/>
      <c r="K46" s="995"/>
      <c r="L46" s="995"/>
      <c r="M46" s="995"/>
      <c r="N46" s="995"/>
      <c r="O46" s="995"/>
      <c r="P46" s="995"/>
      <c r="Q46" s="995"/>
      <c r="AY46" s="663"/>
      <c r="AZ46" s="663"/>
      <c r="BA46" s="663"/>
      <c r="BB46" s="663"/>
      <c r="BC46" s="663"/>
      <c r="BD46" s="664"/>
      <c r="BE46" s="664"/>
      <c r="BF46" s="664"/>
      <c r="BG46" s="664"/>
      <c r="BH46" s="663"/>
      <c r="BI46" s="663"/>
      <c r="BJ46" s="212"/>
    </row>
    <row r="47" spans="1:74" s="115" customFormat="1" ht="12" customHeight="1" x14ac:dyDescent="0.2">
      <c r="A47" s="98"/>
      <c r="B47" s="985" t="s">
        <v>1405</v>
      </c>
      <c r="C47" s="986"/>
      <c r="D47" s="986"/>
      <c r="E47" s="986"/>
      <c r="F47" s="986"/>
      <c r="G47" s="986"/>
      <c r="H47" s="986"/>
      <c r="I47" s="986"/>
      <c r="J47" s="986"/>
      <c r="K47" s="986"/>
      <c r="L47" s="986"/>
      <c r="M47" s="986"/>
      <c r="N47" s="986"/>
      <c r="O47" s="986"/>
      <c r="P47" s="986"/>
      <c r="Q47" s="986"/>
      <c r="AY47" s="662"/>
      <c r="AZ47" s="662"/>
      <c r="BA47" s="662"/>
      <c r="BB47" s="662"/>
      <c r="BC47" s="662"/>
      <c r="BD47" s="661"/>
      <c r="BE47" s="661"/>
      <c r="BF47" s="661"/>
      <c r="BG47" s="661"/>
      <c r="BH47" s="662"/>
      <c r="BI47" s="662"/>
      <c r="BJ47" s="211"/>
    </row>
    <row r="48" spans="1:74" s="173" customFormat="1" ht="12" customHeight="1" x14ac:dyDescent="0.2">
      <c r="A48" s="172"/>
      <c r="B48" s="980" t="s">
        <v>490</v>
      </c>
      <c r="C48" s="982"/>
      <c r="D48" s="982"/>
      <c r="E48" s="982"/>
      <c r="F48" s="982"/>
      <c r="G48" s="982"/>
      <c r="H48" s="982"/>
      <c r="I48" s="982"/>
      <c r="J48" s="982"/>
      <c r="K48" s="982"/>
      <c r="L48" s="982"/>
      <c r="M48" s="982"/>
      <c r="N48" s="982"/>
      <c r="O48" s="982"/>
      <c r="P48" s="982"/>
      <c r="Q48" s="1043"/>
      <c r="AY48" s="663"/>
      <c r="AZ48" s="663"/>
      <c r="BA48" s="663"/>
      <c r="BB48" s="663"/>
      <c r="BC48" s="663"/>
      <c r="BD48" s="664"/>
      <c r="BE48" s="664"/>
      <c r="BF48" s="664"/>
      <c r="BG48" s="664"/>
      <c r="BH48" s="663"/>
      <c r="BI48" s="663"/>
      <c r="BJ48" s="212"/>
    </row>
    <row r="49" spans="1:74" s="173" customFormat="1" ht="12" customHeight="1" x14ac:dyDescent="0.2">
      <c r="A49" s="172"/>
      <c r="B49" s="987" t="s">
        <v>66</v>
      </c>
      <c r="C49" s="995"/>
      <c r="D49" s="995"/>
      <c r="E49" s="995"/>
      <c r="F49" s="995"/>
      <c r="G49" s="995"/>
      <c r="H49" s="995"/>
      <c r="I49" s="995"/>
      <c r="J49" s="995"/>
      <c r="K49" s="995"/>
      <c r="L49" s="995"/>
      <c r="M49" s="995"/>
      <c r="N49" s="995"/>
      <c r="O49" s="995"/>
      <c r="P49" s="995"/>
      <c r="Q49" s="995"/>
      <c r="AY49" s="663"/>
      <c r="AZ49" s="663"/>
      <c r="BA49" s="663"/>
      <c r="BB49" s="663"/>
      <c r="BC49" s="663"/>
      <c r="BD49" s="664"/>
      <c r="BE49" s="664"/>
      <c r="BF49" s="664"/>
      <c r="BG49" s="664"/>
      <c r="BH49" s="663"/>
      <c r="BI49" s="663"/>
      <c r="BJ49" s="212"/>
    </row>
    <row r="50" spans="1:74" s="173" customFormat="1" ht="12" customHeight="1" x14ac:dyDescent="0.2">
      <c r="A50" s="174"/>
      <c r="B50" s="980" t="s">
        <v>492</v>
      </c>
      <c r="C50" s="1047"/>
      <c r="D50" s="1047"/>
      <c r="E50" s="1047"/>
      <c r="F50" s="1047"/>
      <c r="G50" s="1047"/>
      <c r="H50" s="1047"/>
      <c r="I50" s="1047"/>
      <c r="J50" s="1047"/>
      <c r="K50" s="1047"/>
      <c r="L50" s="1047"/>
      <c r="M50" s="1047"/>
      <c r="N50" s="1047"/>
      <c r="O50" s="1047"/>
      <c r="P50" s="1047"/>
      <c r="Q50" s="1043"/>
      <c r="AY50" s="663"/>
      <c r="AZ50" s="663"/>
      <c r="BA50" s="663"/>
      <c r="BB50" s="663"/>
      <c r="BC50" s="663"/>
      <c r="BD50" s="664"/>
      <c r="BE50" s="664"/>
      <c r="BF50" s="664"/>
      <c r="BG50" s="664"/>
      <c r="BH50" s="663"/>
      <c r="BI50" s="663"/>
      <c r="BJ50" s="212"/>
    </row>
    <row r="51" spans="1:74" s="173" customFormat="1" ht="12" customHeight="1" x14ac:dyDescent="0.2">
      <c r="A51" s="174"/>
      <c r="B51" s="44" t="s">
        <v>823</v>
      </c>
      <c r="C51" s="610"/>
      <c r="D51" s="610"/>
      <c r="E51" s="610"/>
      <c r="F51" s="610"/>
      <c r="G51" s="610"/>
      <c r="H51" s="610"/>
      <c r="I51" s="610"/>
      <c r="J51" s="610"/>
      <c r="K51" s="610"/>
      <c r="L51" s="610"/>
      <c r="M51" s="610"/>
      <c r="N51" s="610"/>
      <c r="O51" s="610"/>
      <c r="P51" s="610"/>
      <c r="Q51" s="610"/>
      <c r="AY51" s="663"/>
      <c r="AZ51" s="663"/>
      <c r="BA51" s="663"/>
      <c r="BB51" s="663"/>
      <c r="BC51" s="663"/>
      <c r="BD51" s="664"/>
      <c r="BE51" s="664"/>
      <c r="BF51" s="664"/>
      <c r="BG51" s="664"/>
      <c r="BH51" s="663"/>
      <c r="BI51" s="663"/>
      <c r="BJ51" s="212"/>
    </row>
    <row r="52" spans="1:74" s="173" customFormat="1" ht="12" customHeight="1" x14ac:dyDescent="0.2">
      <c r="A52" s="174"/>
      <c r="B52" s="980" t="s">
        <v>1600</v>
      </c>
      <c r="C52" s="1047"/>
      <c r="D52" s="1047"/>
      <c r="E52" s="1047"/>
      <c r="F52" s="1047"/>
      <c r="G52" s="1047"/>
      <c r="H52" s="1047"/>
      <c r="I52" s="1047"/>
      <c r="J52" s="1047"/>
      <c r="K52" s="1047"/>
      <c r="L52" s="1047"/>
      <c r="M52" s="1047"/>
      <c r="N52" s="1047"/>
      <c r="O52" s="1047"/>
      <c r="P52" s="1047"/>
      <c r="Q52" s="1043"/>
      <c r="AY52" s="663"/>
      <c r="AZ52" s="663"/>
      <c r="BA52" s="663"/>
      <c r="BB52" s="663"/>
      <c r="BC52" s="663"/>
      <c r="BD52" s="664"/>
      <c r="BE52" s="664"/>
      <c r="BF52" s="664"/>
      <c r="BG52" s="664"/>
      <c r="BH52" s="663"/>
      <c r="BI52" s="663"/>
      <c r="BJ52" s="212"/>
    </row>
    <row r="53" spans="1:74" s="175" customFormat="1" ht="12" customHeight="1" x14ac:dyDescent="0.2">
      <c r="A53" s="158"/>
      <c r="B53" s="1046" t="s">
        <v>1072</v>
      </c>
      <c r="C53" s="1043"/>
      <c r="D53" s="1043"/>
      <c r="E53" s="1043"/>
      <c r="F53" s="1043"/>
      <c r="G53" s="1043"/>
      <c r="H53" s="1043"/>
      <c r="I53" s="1043"/>
      <c r="J53" s="1043"/>
      <c r="K53" s="1043"/>
      <c r="L53" s="1043"/>
      <c r="M53" s="1043"/>
      <c r="N53" s="1043"/>
      <c r="O53" s="1043"/>
      <c r="P53" s="1043"/>
      <c r="Q53" s="1043"/>
      <c r="AY53" s="663"/>
      <c r="AZ53" s="663"/>
      <c r="BA53" s="663"/>
      <c r="BB53" s="663"/>
      <c r="BC53" s="663"/>
      <c r="BD53" s="664"/>
      <c r="BE53" s="664"/>
      <c r="BF53" s="664"/>
      <c r="BG53" s="664"/>
      <c r="BH53" s="663"/>
      <c r="BI53" s="663"/>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67" customWidth="1"/>
    <col min="56" max="58" width="6.5703125" style="665" customWidth="1"/>
    <col min="59" max="61" width="6.5703125" style="667" customWidth="1"/>
    <col min="62" max="62" width="6.5703125" style="143" customWidth="1"/>
    <col min="63" max="74" width="6.5703125" style="45" customWidth="1"/>
    <col min="75" max="16384" width="9.5703125" style="45"/>
  </cols>
  <sheetData>
    <row r="1" spans="1:74" ht="14.85" customHeight="1" x14ac:dyDescent="0.2">
      <c r="A1" s="996" t="s">
        <v>478</v>
      </c>
      <c r="B1" s="1061" t="s">
        <v>1341</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row>
    <row r="2" spans="1:74" s="35"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827"/>
      <c r="BH2" s="827"/>
      <c r="BI2" s="827"/>
      <c r="BJ2" s="145"/>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46"/>
      <c r="B5" s="277" t="s">
        <v>1342</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29"/>
      <c r="BA5" s="929"/>
      <c r="BB5" s="872"/>
      <c r="BC5" s="872"/>
      <c r="BD5" s="873"/>
      <c r="BE5" s="873"/>
      <c r="BF5" s="873"/>
      <c r="BG5" s="873"/>
      <c r="BH5" s="874"/>
      <c r="BI5" s="874"/>
      <c r="BJ5" s="432"/>
      <c r="BK5" s="432"/>
      <c r="BL5" s="432"/>
      <c r="BM5" s="432"/>
      <c r="BN5" s="432"/>
      <c r="BO5" s="432"/>
      <c r="BP5" s="432"/>
      <c r="BQ5" s="432"/>
      <c r="BR5" s="432"/>
      <c r="BS5" s="432"/>
      <c r="BT5" s="432"/>
      <c r="BU5" s="432"/>
      <c r="BV5" s="432"/>
    </row>
    <row r="6" spans="1:74" s="277" customFormat="1" ht="11.1" customHeight="1" x14ac:dyDescent="0.2">
      <c r="A6" s="436" t="s">
        <v>126</v>
      </c>
      <c r="B6" s="718" t="s">
        <v>1177</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53.008526439999997</v>
      </c>
      <c r="AN6" s="34">
        <v>39.252124535</v>
      </c>
      <c r="AO6" s="34">
        <v>34.689766849999998</v>
      </c>
      <c r="AP6" s="34">
        <v>31.000353526000001</v>
      </c>
      <c r="AQ6" s="34">
        <v>33.537212142999998</v>
      </c>
      <c r="AR6" s="34">
        <v>39.336463147000003</v>
      </c>
      <c r="AS6" s="34">
        <v>49.677934280999999</v>
      </c>
      <c r="AT6" s="34">
        <v>46.422375533</v>
      </c>
      <c r="AU6" s="34">
        <v>38.381637417</v>
      </c>
      <c r="AV6" s="34">
        <v>34.627462029999997</v>
      </c>
      <c r="AW6" s="34">
        <v>32.975957958000002</v>
      </c>
      <c r="AX6" s="34">
        <v>39.242163914000002</v>
      </c>
      <c r="AY6" s="34">
        <v>44.787895757000001</v>
      </c>
      <c r="AZ6" s="916">
        <v>35.973130091999998</v>
      </c>
      <c r="BA6" s="916">
        <v>29.248568616</v>
      </c>
      <c r="BB6" s="437">
        <v>25.160329999999998</v>
      </c>
      <c r="BC6" s="437">
        <v>28.810230000000001</v>
      </c>
      <c r="BD6" s="437">
        <v>35.338270000000001</v>
      </c>
      <c r="BE6" s="437">
        <v>42.897970000000001</v>
      </c>
      <c r="BF6" s="437">
        <v>43.099179999999997</v>
      </c>
      <c r="BG6" s="437">
        <v>35.117829999999998</v>
      </c>
      <c r="BH6" s="437">
        <v>30.889990000000001</v>
      </c>
      <c r="BI6" s="437">
        <v>32.005429999999997</v>
      </c>
      <c r="BJ6" s="437">
        <v>36.353760000000001</v>
      </c>
      <c r="BK6" s="437">
        <v>37.392440000000001</v>
      </c>
      <c r="BL6" s="437">
        <v>31.23584</v>
      </c>
      <c r="BM6" s="437">
        <v>28.2883</v>
      </c>
      <c r="BN6" s="437">
        <v>24.994219999999999</v>
      </c>
      <c r="BO6" s="437">
        <v>27.87201</v>
      </c>
      <c r="BP6" s="437">
        <v>34.593490000000003</v>
      </c>
      <c r="BQ6" s="437">
        <v>42.230179999999997</v>
      </c>
      <c r="BR6" s="437">
        <v>42.804349999999999</v>
      </c>
      <c r="BS6" s="437">
        <v>34.752980000000001</v>
      </c>
      <c r="BT6" s="437">
        <v>30.556100000000001</v>
      </c>
      <c r="BU6" s="437">
        <v>31.67632</v>
      </c>
      <c r="BV6" s="437">
        <v>35.318109999999997</v>
      </c>
    </row>
    <row r="7" spans="1:74" ht="11.1" customHeight="1" x14ac:dyDescent="0.2">
      <c r="A7" s="48" t="s">
        <v>124</v>
      </c>
      <c r="B7" s="719" t="s">
        <v>1343</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14.627279</v>
      </c>
      <c r="AN7" s="343">
        <v>6.5708190000000002</v>
      </c>
      <c r="AO7" s="343">
        <v>-4.7711800000000002</v>
      </c>
      <c r="AP7" s="343">
        <v>-4.3441090000000004</v>
      </c>
      <c r="AQ7" s="343">
        <v>-3.650204</v>
      </c>
      <c r="AR7" s="343">
        <v>2.9848819999999998</v>
      </c>
      <c r="AS7" s="343">
        <v>7.7372379999999996</v>
      </c>
      <c r="AT7" s="343">
        <v>4.1744960000000004</v>
      </c>
      <c r="AU7" s="343">
        <v>-0.74630399999999997</v>
      </c>
      <c r="AV7" s="343">
        <v>-3.1918199999999999</v>
      </c>
      <c r="AW7" s="343">
        <v>-2.7617823000000001</v>
      </c>
      <c r="AX7" s="343">
        <v>2.4146546999999998</v>
      </c>
      <c r="AY7" s="343">
        <v>5.6149044000000004</v>
      </c>
      <c r="AZ7" s="894">
        <v>2.3165673999999998</v>
      </c>
      <c r="BA7" s="894">
        <v>-8.8034960000000009</v>
      </c>
      <c r="BB7" s="354">
        <v>-8.1231790000000004</v>
      </c>
      <c r="BC7" s="354">
        <v>-7.1320189999999997</v>
      </c>
      <c r="BD7" s="354">
        <v>0.1659245</v>
      </c>
      <c r="BE7" s="354">
        <v>5.787407</v>
      </c>
      <c r="BF7" s="354">
        <v>3.157114</v>
      </c>
      <c r="BG7" s="354">
        <v>-0.17358609999999999</v>
      </c>
      <c r="BH7" s="354">
        <v>-4.4670500000000004</v>
      </c>
      <c r="BI7" s="354">
        <v>-2.263747</v>
      </c>
      <c r="BJ7" s="354">
        <v>3.4682149999999998</v>
      </c>
      <c r="BK7" s="354">
        <v>-1.358989</v>
      </c>
      <c r="BL7" s="354">
        <v>-0.13780439999999999</v>
      </c>
      <c r="BM7" s="354">
        <v>-5.638096</v>
      </c>
      <c r="BN7" s="354">
        <v>-5.1295260000000003</v>
      </c>
      <c r="BO7" s="354">
        <v>-5.5990270000000004</v>
      </c>
      <c r="BP7" s="354">
        <v>1.6099509999999999</v>
      </c>
      <c r="BQ7" s="354">
        <v>7.1715619999999998</v>
      </c>
      <c r="BR7" s="354">
        <v>4.7505680000000003</v>
      </c>
      <c r="BS7" s="354">
        <v>1.0679719999999999</v>
      </c>
      <c r="BT7" s="354">
        <v>-3.0657489999999998</v>
      </c>
      <c r="BU7" s="354">
        <v>-1.2495970000000001</v>
      </c>
      <c r="BV7" s="354">
        <v>3.7284730000000001</v>
      </c>
    </row>
    <row r="8" spans="1:74" ht="11.1" customHeight="1" x14ac:dyDescent="0.2">
      <c r="A8" s="48" t="s">
        <v>125</v>
      </c>
      <c r="B8" s="719" t="s">
        <v>1344</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0.52250000900000004</v>
      </c>
      <c r="AW8" s="343">
        <v>0.50000001000000005</v>
      </c>
      <c r="AX8" s="343">
        <v>0.499999992</v>
      </c>
      <c r="AY8" s="343">
        <v>0.53333333100000002</v>
      </c>
      <c r="AZ8" s="894">
        <v>0.53333333199999999</v>
      </c>
      <c r="BA8" s="894">
        <v>0.53333333332999999</v>
      </c>
      <c r="BB8" s="354">
        <v>0.53333330000000001</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0" t="s">
        <v>1175</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41.080623291000002</v>
      </c>
      <c r="AT9" s="34">
        <v>41.378247537999997</v>
      </c>
      <c r="AU9" s="34">
        <v>38.470672407000002</v>
      </c>
      <c r="AV9" s="34">
        <v>37.296782020999999</v>
      </c>
      <c r="AW9" s="34">
        <v>35.237740248000001</v>
      </c>
      <c r="AX9" s="34">
        <v>36.327509222000003</v>
      </c>
      <c r="AY9" s="34">
        <v>38.639658025999999</v>
      </c>
      <c r="AZ9" s="916">
        <v>33.123229360000003</v>
      </c>
      <c r="BA9" s="916">
        <v>37.518731283000001</v>
      </c>
      <c r="BB9" s="437">
        <v>32.750169999999997</v>
      </c>
      <c r="BC9" s="437">
        <v>35.408920000000002</v>
      </c>
      <c r="BD9" s="437">
        <v>34.639020000000002</v>
      </c>
      <c r="BE9" s="437">
        <v>36.57723</v>
      </c>
      <c r="BF9" s="437">
        <v>39.408729999999998</v>
      </c>
      <c r="BG9" s="437">
        <v>34.75808</v>
      </c>
      <c r="BH9" s="437">
        <v>34.823709999999998</v>
      </c>
      <c r="BI9" s="437">
        <v>33.735840000000003</v>
      </c>
      <c r="BJ9" s="437">
        <v>32.352209999999999</v>
      </c>
      <c r="BK9" s="437">
        <v>38.393099999999997</v>
      </c>
      <c r="BL9" s="437">
        <v>31.015319999999999</v>
      </c>
      <c r="BM9" s="437">
        <v>33.568060000000003</v>
      </c>
      <c r="BN9" s="437">
        <v>29.765409999999999</v>
      </c>
      <c r="BO9" s="437">
        <v>33.112699999999997</v>
      </c>
      <c r="BP9" s="437">
        <v>32.6252</v>
      </c>
      <c r="BQ9" s="437">
        <v>34.700290000000003</v>
      </c>
      <c r="BR9" s="437">
        <v>37.695450000000001</v>
      </c>
      <c r="BS9" s="437">
        <v>33.326680000000003</v>
      </c>
      <c r="BT9" s="437">
        <v>33.263509999999997</v>
      </c>
      <c r="BU9" s="437">
        <v>32.56758</v>
      </c>
      <c r="BV9" s="437">
        <v>31.231310000000001</v>
      </c>
    </row>
    <row r="10" spans="1:74" s="277" customFormat="1" ht="11.1" customHeight="1" x14ac:dyDescent="0.2">
      <c r="A10" s="436" t="s">
        <v>114</v>
      </c>
      <c r="B10" s="721" t="s">
        <v>1345</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46.958624999999998</v>
      </c>
      <c r="AT10" s="34">
        <v>48.646165000000003</v>
      </c>
      <c r="AU10" s="34">
        <v>45.458542000000001</v>
      </c>
      <c r="AV10" s="34">
        <v>44.760317999999998</v>
      </c>
      <c r="AW10" s="34">
        <v>42.903666999999999</v>
      </c>
      <c r="AX10" s="34">
        <v>43.840071999999999</v>
      </c>
      <c r="AY10" s="34">
        <v>45.84592</v>
      </c>
      <c r="AZ10" s="916">
        <v>41.461249000000002</v>
      </c>
      <c r="BA10" s="916">
        <v>46.157789893</v>
      </c>
      <c r="BB10" s="437">
        <v>40.131860000000003</v>
      </c>
      <c r="BC10" s="437">
        <v>42.59686</v>
      </c>
      <c r="BD10" s="437">
        <v>42.085230000000003</v>
      </c>
      <c r="BE10" s="437">
        <v>43.130139999999997</v>
      </c>
      <c r="BF10" s="437">
        <v>46.658949999999997</v>
      </c>
      <c r="BG10" s="437">
        <v>41.988750000000003</v>
      </c>
      <c r="BH10" s="437">
        <v>43.141939999999998</v>
      </c>
      <c r="BI10" s="437">
        <v>41.974609999999998</v>
      </c>
      <c r="BJ10" s="437">
        <v>41.486409999999999</v>
      </c>
      <c r="BK10" s="437">
        <v>44.931710000000002</v>
      </c>
      <c r="BL10" s="437">
        <v>38.516449999999999</v>
      </c>
      <c r="BM10" s="437">
        <v>42.172110000000004</v>
      </c>
      <c r="BN10" s="437">
        <v>37.150489999999998</v>
      </c>
      <c r="BO10" s="437">
        <v>40.389000000000003</v>
      </c>
      <c r="BP10" s="437">
        <v>40.149540000000002</v>
      </c>
      <c r="BQ10" s="437">
        <v>41.446260000000002</v>
      </c>
      <c r="BR10" s="437">
        <v>45.181559999999998</v>
      </c>
      <c r="BS10" s="437">
        <v>40.74539</v>
      </c>
      <c r="BT10" s="437">
        <v>42.093049999999998</v>
      </c>
      <c r="BU10" s="437">
        <v>41.002699999999997</v>
      </c>
      <c r="BV10" s="437">
        <v>40.564050000000002</v>
      </c>
    </row>
    <row r="11" spans="1:74" ht="11.1" customHeight="1" x14ac:dyDescent="0.2">
      <c r="A11" s="47" t="s">
        <v>115</v>
      </c>
      <c r="B11" s="722" t="s">
        <v>984</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14.613268</v>
      </c>
      <c r="AT11" s="343">
        <v>15.135875</v>
      </c>
      <c r="AU11" s="343">
        <v>14.156843</v>
      </c>
      <c r="AV11" s="343">
        <v>13.653836</v>
      </c>
      <c r="AW11" s="343">
        <v>12.793436</v>
      </c>
      <c r="AX11" s="343">
        <v>13.082616</v>
      </c>
      <c r="AY11" s="343">
        <v>13.963536</v>
      </c>
      <c r="AZ11" s="894">
        <v>12.611046</v>
      </c>
      <c r="BA11" s="894">
        <v>14.044995071000001</v>
      </c>
      <c r="BB11" s="354">
        <v>12.78276</v>
      </c>
      <c r="BC11" s="354">
        <v>13.532629999999999</v>
      </c>
      <c r="BD11" s="354">
        <v>13.438090000000001</v>
      </c>
      <c r="BE11" s="354">
        <v>12.1396</v>
      </c>
      <c r="BF11" s="354">
        <v>13.14908</v>
      </c>
      <c r="BG11" s="354">
        <v>11.970940000000001</v>
      </c>
      <c r="BH11" s="354">
        <v>12.78731</v>
      </c>
      <c r="BI11" s="354">
        <v>12.479329999999999</v>
      </c>
      <c r="BJ11" s="354">
        <v>12.58663</v>
      </c>
      <c r="BK11" s="354">
        <v>15.816610000000001</v>
      </c>
      <c r="BL11" s="354">
        <v>13.37444</v>
      </c>
      <c r="BM11" s="354">
        <v>14.027850000000001</v>
      </c>
      <c r="BN11" s="354">
        <v>12.605700000000001</v>
      </c>
      <c r="BO11" s="354">
        <v>13.291029999999999</v>
      </c>
      <c r="BP11" s="354">
        <v>13.099309999999999</v>
      </c>
      <c r="BQ11" s="354">
        <v>11.7608</v>
      </c>
      <c r="BR11" s="354">
        <v>12.76206</v>
      </c>
      <c r="BS11" s="354">
        <v>11.591329999999999</v>
      </c>
      <c r="BT11" s="354">
        <v>12.449759999999999</v>
      </c>
      <c r="BU11" s="354">
        <v>12.130890000000001</v>
      </c>
      <c r="BV11" s="354">
        <v>12.2318</v>
      </c>
    </row>
    <row r="12" spans="1:74" ht="11.1" customHeight="1" x14ac:dyDescent="0.2">
      <c r="A12" s="47" t="s">
        <v>116</v>
      </c>
      <c r="B12" s="722" t="s">
        <v>985</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7.4273449999999999</v>
      </c>
      <c r="AT12" s="343">
        <v>7.6474130000000002</v>
      </c>
      <c r="AU12" s="343">
        <v>7.1888480000000001</v>
      </c>
      <c r="AV12" s="343">
        <v>7.0323039999999999</v>
      </c>
      <c r="AW12" s="343">
        <v>6.5703370000000003</v>
      </c>
      <c r="AX12" s="343">
        <v>6.7564099999999998</v>
      </c>
      <c r="AY12" s="343">
        <v>7.180733</v>
      </c>
      <c r="AZ12" s="894">
        <v>6.4971690000000004</v>
      </c>
      <c r="BA12" s="894">
        <v>7.2512786429</v>
      </c>
      <c r="BB12" s="354">
        <v>6.3359399999999999</v>
      </c>
      <c r="BC12" s="354">
        <v>6.9078850000000003</v>
      </c>
      <c r="BD12" s="354">
        <v>6.742337</v>
      </c>
      <c r="BE12" s="354">
        <v>6.5539849999999999</v>
      </c>
      <c r="BF12" s="354">
        <v>7.2603280000000003</v>
      </c>
      <c r="BG12" s="354">
        <v>6.4825359999999996</v>
      </c>
      <c r="BH12" s="354">
        <v>6.6233599999999999</v>
      </c>
      <c r="BI12" s="354">
        <v>6.4534200000000004</v>
      </c>
      <c r="BJ12" s="354">
        <v>6.4162749999999997</v>
      </c>
      <c r="BK12" s="354">
        <v>7.4874689999999999</v>
      </c>
      <c r="BL12" s="354">
        <v>6.3784720000000004</v>
      </c>
      <c r="BM12" s="354">
        <v>7.1293689999999996</v>
      </c>
      <c r="BN12" s="354">
        <v>6.1716350000000002</v>
      </c>
      <c r="BO12" s="354">
        <v>6.7341990000000003</v>
      </c>
      <c r="BP12" s="354">
        <v>6.5165220000000001</v>
      </c>
      <c r="BQ12" s="354">
        <v>6.3068419999999996</v>
      </c>
      <c r="BR12" s="354">
        <v>7.0041640000000003</v>
      </c>
      <c r="BS12" s="354">
        <v>6.2386809999999997</v>
      </c>
      <c r="BT12" s="354">
        <v>6.4072430000000002</v>
      </c>
      <c r="BU12" s="354">
        <v>6.2355299999999998</v>
      </c>
      <c r="BV12" s="354">
        <v>6.1964230000000002</v>
      </c>
    </row>
    <row r="13" spans="1:74" ht="11.1" customHeight="1" x14ac:dyDescent="0.2">
      <c r="A13" s="47" t="s">
        <v>117</v>
      </c>
      <c r="B13" s="722" t="s">
        <v>986</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24.918012000000001</v>
      </c>
      <c r="AT13" s="343">
        <v>25.862877000000001</v>
      </c>
      <c r="AU13" s="343">
        <v>24.112850999999999</v>
      </c>
      <c r="AV13" s="343">
        <v>24.074178</v>
      </c>
      <c r="AW13" s="343">
        <v>23.539894</v>
      </c>
      <c r="AX13" s="343">
        <v>24.001045999999999</v>
      </c>
      <c r="AY13" s="343">
        <v>24.701650999999998</v>
      </c>
      <c r="AZ13" s="894">
        <v>22.353034000000001</v>
      </c>
      <c r="BA13" s="894">
        <v>24.861516178999999</v>
      </c>
      <c r="BB13" s="354">
        <v>21.013159999999999</v>
      </c>
      <c r="BC13" s="354">
        <v>22.15634</v>
      </c>
      <c r="BD13" s="354">
        <v>21.904800000000002</v>
      </c>
      <c r="BE13" s="354">
        <v>24.43655</v>
      </c>
      <c r="BF13" s="354">
        <v>26.24954</v>
      </c>
      <c r="BG13" s="354">
        <v>23.535270000000001</v>
      </c>
      <c r="BH13" s="354">
        <v>23.731269999999999</v>
      </c>
      <c r="BI13" s="354">
        <v>23.04186</v>
      </c>
      <c r="BJ13" s="354">
        <v>22.483499999999999</v>
      </c>
      <c r="BK13" s="354">
        <v>21.62762</v>
      </c>
      <c r="BL13" s="354">
        <v>18.763529999999999</v>
      </c>
      <c r="BM13" s="354">
        <v>21.014900000000001</v>
      </c>
      <c r="BN13" s="354">
        <v>18.373159999999999</v>
      </c>
      <c r="BO13" s="354">
        <v>20.363779999999998</v>
      </c>
      <c r="BP13" s="354">
        <v>20.5337</v>
      </c>
      <c r="BQ13" s="354">
        <v>23.378620000000002</v>
      </c>
      <c r="BR13" s="354">
        <v>25.41534</v>
      </c>
      <c r="BS13" s="354">
        <v>22.915379999999999</v>
      </c>
      <c r="BT13" s="354">
        <v>23.236049999999999</v>
      </c>
      <c r="BU13" s="354">
        <v>22.636279999999999</v>
      </c>
      <c r="BV13" s="354">
        <v>22.135819999999999</v>
      </c>
    </row>
    <row r="14" spans="1:74" s="277" customFormat="1" ht="11.1" customHeight="1" x14ac:dyDescent="0.2">
      <c r="A14" s="436" t="s">
        <v>1457</v>
      </c>
      <c r="B14" s="721" t="s">
        <v>1182</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-7.4633419738000004</v>
      </c>
      <c r="AZ14" s="916">
        <v>-7.6556790000000001</v>
      </c>
      <c r="BA14" s="916">
        <v>-8.6025960000000001</v>
      </c>
      <c r="BB14" s="437">
        <v>-7.3521640000000001</v>
      </c>
      <c r="BC14" s="437">
        <v>-7.1492199999999997</v>
      </c>
      <c r="BD14" s="437">
        <v>-7.409135</v>
      </c>
      <c r="BE14" s="437">
        <v>-6.9702169999999999</v>
      </c>
      <c r="BF14" s="437">
        <v>-7.9033309999999997</v>
      </c>
      <c r="BG14" s="437">
        <v>-7.7076549999999999</v>
      </c>
      <c r="BH14" s="437">
        <v>-8.2669589999999999</v>
      </c>
      <c r="BI14" s="437">
        <v>-8.1889380000000003</v>
      </c>
      <c r="BJ14" s="437">
        <v>-9.0957860000000004</v>
      </c>
      <c r="BK14" s="437">
        <v>-6.7884359999999999</v>
      </c>
      <c r="BL14" s="437">
        <v>-6.7922700000000003</v>
      </c>
      <c r="BM14" s="437">
        <v>-8.5527890000000006</v>
      </c>
      <c r="BN14" s="437">
        <v>-7.3417310000000002</v>
      </c>
      <c r="BO14" s="437">
        <v>-7.2253449999999999</v>
      </c>
      <c r="BP14" s="437">
        <v>-7.4766830000000004</v>
      </c>
      <c r="BQ14" s="437">
        <v>-7.1542919999999999</v>
      </c>
      <c r="BR14" s="437">
        <v>-8.1309509999999996</v>
      </c>
      <c r="BS14" s="437">
        <v>-7.8872520000000002</v>
      </c>
      <c r="BT14" s="437">
        <v>-8.7719760000000004</v>
      </c>
      <c r="BU14" s="437">
        <v>-8.3767150000000008</v>
      </c>
      <c r="BV14" s="437">
        <v>-9.2858090000000004</v>
      </c>
    </row>
    <row r="15" spans="1:74" s="717" customFormat="1" ht="11.1" customHeight="1" x14ac:dyDescent="0.2">
      <c r="A15" s="716" t="s">
        <v>119</v>
      </c>
      <c r="B15" s="722" t="s">
        <v>1346</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0.39134099388999999</v>
      </c>
      <c r="AZ15" s="894">
        <v>0.19716110000000001</v>
      </c>
      <c r="BA15" s="894">
        <v>0.30327130000000002</v>
      </c>
      <c r="BB15" s="354">
        <v>0.34443390000000002</v>
      </c>
      <c r="BC15" s="354">
        <v>0.42268899999999998</v>
      </c>
      <c r="BD15" s="354">
        <v>0.41091440000000001</v>
      </c>
      <c r="BE15" s="354">
        <v>0.450706</v>
      </c>
      <c r="BF15" s="354">
        <v>0.38040079999999998</v>
      </c>
      <c r="BG15" s="354">
        <v>0.33074989999999999</v>
      </c>
      <c r="BH15" s="354">
        <v>0.29415659999999999</v>
      </c>
      <c r="BI15" s="354">
        <v>0.34804629999999998</v>
      </c>
      <c r="BJ15" s="354">
        <v>0.30994739999999998</v>
      </c>
      <c r="BK15" s="354">
        <v>0.32147320000000001</v>
      </c>
      <c r="BL15" s="354">
        <v>0.14802270000000001</v>
      </c>
      <c r="BM15" s="354">
        <v>0.2552642</v>
      </c>
      <c r="BN15" s="354">
        <v>0.30269499999999999</v>
      </c>
      <c r="BO15" s="354">
        <v>0.38771280000000002</v>
      </c>
      <c r="BP15" s="354">
        <v>0.38209779999999999</v>
      </c>
      <c r="BQ15" s="354">
        <v>0.42548320000000001</v>
      </c>
      <c r="BR15" s="354">
        <v>0.35869180000000001</v>
      </c>
      <c r="BS15" s="354">
        <v>0.31258170000000002</v>
      </c>
      <c r="BT15" s="354">
        <v>0.27834019999999998</v>
      </c>
      <c r="BU15" s="354">
        <v>0.33436450000000001</v>
      </c>
      <c r="BV15" s="354">
        <v>0.29714410000000002</v>
      </c>
    </row>
    <row r="16" spans="1:74" s="717" customFormat="1" ht="11.1" customHeight="1" x14ac:dyDescent="0.2">
      <c r="A16" s="716" t="s">
        <v>120</v>
      </c>
      <c r="B16" s="722" t="s">
        <v>1347</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7.8546829676999996</v>
      </c>
      <c r="AZ16" s="894">
        <v>7.8528399999999996</v>
      </c>
      <c r="BA16" s="894">
        <v>8.9058679999999999</v>
      </c>
      <c r="BB16" s="354">
        <v>7.6965979999999998</v>
      </c>
      <c r="BC16" s="354">
        <v>7.5719089999999998</v>
      </c>
      <c r="BD16" s="354">
        <v>7.820049</v>
      </c>
      <c r="BE16" s="354">
        <v>7.4209230000000002</v>
      </c>
      <c r="BF16" s="354">
        <v>8.2837320000000005</v>
      </c>
      <c r="BG16" s="354">
        <v>8.0384049999999991</v>
      </c>
      <c r="BH16" s="354">
        <v>8.5611160000000002</v>
      </c>
      <c r="BI16" s="354">
        <v>8.5369849999999996</v>
      </c>
      <c r="BJ16" s="354">
        <v>9.4057340000000007</v>
      </c>
      <c r="BK16" s="354">
        <v>7.109909</v>
      </c>
      <c r="BL16" s="354">
        <v>6.9402929999999996</v>
      </c>
      <c r="BM16" s="354">
        <v>8.8080540000000003</v>
      </c>
      <c r="BN16" s="354">
        <v>7.6444260000000002</v>
      </c>
      <c r="BO16" s="354">
        <v>7.6130579999999997</v>
      </c>
      <c r="BP16" s="354">
        <v>7.8587800000000003</v>
      </c>
      <c r="BQ16" s="354">
        <v>7.5797749999999997</v>
      </c>
      <c r="BR16" s="354">
        <v>8.4896419999999999</v>
      </c>
      <c r="BS16" s="354">
        <v>8.1998329999999999</v>
      </c>
      <c r="BT16" s="354">
        <v>9.0503160000000005</v>
      </c>
      <c r="BU16" s="354">
        <v>8.7110789999999998</v>
      </c>
      <c r="BV16" s="354">
        <v>9.5829529999999998</v>
      </c>
    </row>
    <row r="17" spans="1:74" ht="11.1" customHeight="1" x14ac:dyDescent="0.2">
      <c r="A17" s="47" t="s">
        <v>121</v>
      </c>
      <c r="B17" s="723" t="s">
        <v>1348</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4.2250384875</v>
      </c>
      <c r="AZ17" s="894">
        <v>4.1410400000000003</v>
      </c>
      <c r="BA17" s="894">
        <v>4.6738549999999996</v>
      </c>
      <c r="BB17" s="354">
        <v>4.5065670000000004</v>
      </c>
      <c r="BC17" s="354">
        <v>4.59863</v>
      </c>
      <c r="BD17" s="354">
        <v>4.4821530000000003</v>
      </c>
      <c r="BE17" s="354">
        <v>4.0546759999999997</v>
      </c>
      <c r="BF17" s="354">
        <v>4.6797510000000004</v>
      </c>
      <c r="BG17" s="354">
        <v>4.4680710000000001</v>
      </c>
      <c r="BH17" s="354">
        <v>4.5106299999999999</v>
      </c>
      <c r="BI17" s="354">
        <v>4.3334099999999998</v>
      </c>
      <c r="BJ17" s="354">
        <v>4.7115999999999998</v>
      </c>
      <c r="BK17" s="354">
        <v>4.0483140000000004</v>
      </c>
      <c r="BL17" s="354">
        <v>3.8646199999999999</v>
      </c>
      <c r="BM17" s="354">
        <v>4.7228849999999998</v>
      </c>
      <c r="BN17" s="354">
        <v>4.5918229999999998</v>
      </c>
      <c r="BO17" s="354">
        <v>4.7203299999999997</v>
      </c>
      <c r="BP17" s="354">
        <v>4.5853429999999999</v>
      </c>
      <c r="BQ17" s="354">
        <v>4.2012900000000002</v>
      </c>
      <c r="BR17" s="354">
        <v>4.835801</v>
      </c>
      <c r="BS17" s="354">
        <v>4.6022650000000001</v>
      </c>
      <c r="BT17" s="354">
        <v>4.6698000000000004</v>
      </c>
      <c r="BU17" s="354">
        <v>4.471565</v>
      </c>
      <c r="BV17" s="354">
        <v>4.8686569999999998</v>
      </c>
    </row>
    <row r="18" spans="1:74" ht="11.1" customHeight="1" x14ac:dyDescent="0.2">
      <c r="A18" s="47" t="s">
        <v>122</v>
      </c>
      <c r="B18" s="723" t="s">
        <v>1349</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3.6296444802000001</v>
      </c>
      <c r="AZ18" s="894">
        <v>3.7118000000000002</v>
      </c>
      <c r="BA18" s="894">
        <v>4.2320130000000002</v>
      </c>
      <c r="BB18" s="354">
        <v>3.1900309999999998</v>
      </c>
      <c r="BC18" s="354">
        <v>2.9732789999999998</v>
      </c>
      <c r="BD18" s="354">
        <v>3.3378960000000002</v>
      </c>
      <c r="BE18" s="354">
        <v>3.366247</v>
      </c>
      <c r="BF18" s="354">
        <v>3.6039810000000001</v>
      </c>
      <c r="BG18" s="354">
        <v>3.5703339999999999</v>
      </c>
      <c r="BH18" s="354">
        <v>4.0504860000000003</v>
      </c>
      <c r="BI18" s="354">
        <v>4.2035749999999998</v>
      </c>
      <c r="BJ18" s="354">
        <v>4.6941329999999999</v>
      </c>
      <c r="BK18" s="354">
        <v>3.0615960000000002</v>
      </c>
      <c r="BL18" s="354">
        <v>3.0756730000000001</v>
      </c>
      <c r="BM18" s="354">
        <v>4.0851689999999996</v>
      </c>
      <c r="BN18" s="354">
        <v>3.052603</v>
      </c>
      <c r="BO18" s="354">
        <v>2.892728</v>
      </c>
      <c r="BP18" s="354">
        <v>3.2734369999999999</v>
      </c>
      <c r="BQ18" s="354">
        <v>3.3784860000000001</v>
      </c>
      <c r="BR18" s="354">
        <v>3.653842</v>
      </c>
      <c r="BS18" s="354">
        <v>3.597569</v>
      </c>
      <c r="BT18" s="354">
        <v>4.3805160000000001</v>
      </c>
      <c r="BU18" s="354">
        <v>4.2395139999999998</v>
      </c>
      <c r="BV18" s="354">
        <v>4.7142970000000002</v>
      </c>
    </row>
    <row r="19" spans="1:74" s="277" customFormat="1" ht="11.1" customHeight="1" x14ac:dyDescent="0.2">
      <c r="A19" s="438" t="s">
        <v>118</v>
      </c>
      <c r="B19" s="721" t="s">
        <v>1350</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0.25707999999999998</v>
      </c>
      <c r="AZ19" s="916">
        <v>-0.68233999999999995</v>
      </c>
      <c r="BA19" s="916">
        <v>-3.64605E-2</v>
      </c>
      <c r="BB19" s="437">
        <v>-2.9520299999999999E-2</v>
      </c>
      <c r="BC19" s="437">
        <v>-3.8717099999999997E-2</v>
      </c>
      <c r="BD19" s="437">
        <v>-3.7078800000000002E-2</v>
      </c>
      <c r="BE19" s="437">
        <v>0.41730980000000001</v>
      </c>
      <c r="BF19" s="437">
        <v>0.65311549999999996</v>
      </c>
      <c r="BG19" s="437">
        <v>0.4769851</v>
      </c>
      <c r="BH19" s="437">
        <v>-5.1278200000000003E-2</v>
      </c>
      <c r="BI19" s="437">
        <v>-4.9829100000000001E-2</v>
      </c>
      <c r="BJ19" s="437">
        <v>-3.8410600000000003E-2</v>
      </c>
      <c r="BK19" s="437">
        <v>0.24982940000000001</v>
      </c>
      <c r="BL19" s="437">
        <v>-0.70885980000000004</v>
      </c>
      <c r="BM19" s="437">
        <v>-5.1262299999999997E-2</v>
      </c>
      <c r="BN19" s="437">
        <v>-4.33447E-2</v>
      </c>
      <c r="BO19" s="437">
        <v>-5.0952499999999998E-2</v>
      </c>
      <c r="BP19" s="437">
        <v>-4.7651600000000002E-2</v>
      </c>
      <c r="BQ19" s="437">
        <v>0.40832109999999999</v>
      </c>
      <c r="BR19" s="437">
        <v>0.64484450000000004</v>
      </c>
      <c r="BS19" s="437">
        <v>0.46853400000000001</v>
      </c>
      <c r="BT19" s="437">
        <v>-5.7565400000000003E-2</v>
      </c>
      <c r="BU19" s="437">
        <v>-5.8406699999999999E-2</v>
      </c>
      <c r="BV19" s="437">
        <v>-4.6932399999999999E-2</v>
      </c>
    </row>
    <row r="20" spans="1:74" ht="11.1" customHeight="1" x14ac:dyDescent="0.2">
      <c r="A20" s="46"/>
      <c r="B20" s="71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30"/>
      <c r="BA20" s="930"/>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1351</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30"/>
      <c r="BA21" s="930"/>
      <c r="BB21" s="433"/>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18" t="s">
        <v>1352</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38.236135447999999</v>
      </c>
      <c r="AO22" s="34">
        <v>31.154847046</v>
      </c>
      <c r="AP22" s="34">
        <v>28.631193</v>
      </c>
      <c r="AQ22" s="34">
        <v>30.761279974000001</v>
      </c>
      <c r="AR22" s="34">
        <v>39.411925199999999</v>
      </c>
      <c r="AS22" s="34">
        <v>48.039382531000001</v>
      </c>
      <c r="AT22" s="34">
        <v>42.612866197000002</v>
      </c>
      <c r="AU22" s="34">
        <v>36.267017760000002</v>
      </c>
      <c r="AV22" s="34">
        <v>33.980730661999999</v>
      </c>
      <c r="AW22" s="34">
        <v>34.016638110000002</v>
      </c>
      <c r="AX22" s="34">
        <v>40.177149081000003</v>
      </c>
      <c r="AY22" s="34">
        <v>42.741602999000001</v>
      </c>
      <c r="AZ22" s="916">
        <v>35.959845600000001</v>
      </c>
      <c r="BA22" s="916">
        <v>28.624990799999999</v>
      </c>
      <c r="BB22" s="437">
        <v>25.160329999999998</v>
      </c>
      <c r="BC22" s="437">
        <v>28.810230000000001</v>
      </c>
      <c r="BD22" s="437">
        <v>35.338270000000001</v>
      </c>
      <c r="BE22" s="437">
        <v>42.897970000000001</v>
      </c>
      <c r="BF22" s="437">
        <v>43.099179999999997</v>
      </c>
      <c r="BG22" s="437">
        <v>35.117829999999998</v>
      </c>
      <c r="BH22" s="437">
        <v>30.889990000000001</v>
      </c>
      <c r="BI22" s="437">
        <v>32.005429999999997</v>
      </c>
      <c r="BJ22" s="437">
        <v>36.353760000000001</v>
      </c>
      <c r="BK22" s="437">
        <v>37.392440000000001</v>
      </c>
      <c r="BL22" s="437">
        <v>31.23584</v>
      </c>
      <c r="BM22" s="437">
        <v>28.2883</v>
      </c>
      <c r="BN22" s="437">
        <v>24.994219999999999</v>
      </c>
      <c r="BO22" s="437">
        <v>27.87201</v>
      </c>
      <c r="BP22" s="437">
        <v>34.593490000000003</v>
      </c>
      <c r="BQ22" s="437">
        <v>42.230179999999997</v>
      </c>
      <c r="BR22" s="437">
        <v>42.804349999999999</v>
      </c>
      <c r="BS22" s="437">
        <v>34.752980000000001</v>
      </c>
      <c r="BT22" s="437">
        <v>30.556100000000001</v>
      </c>
      <c r="BU22" s="437">
        <v>31.67632</v>
      </c>
      <c r="BV22" s="437">
        <v>35.318109999999997</v>
      </c>
    </row>
    <row r="23" spans="1:74" s="717" customFormat="1" ht="11.1" customHeight="1" x14ac:dyDescent="0.2">
      <c r="A23" s="716" t="s">
        <v>127</v>
      </c>
      <c r="B23" s="719" t="s">
        <v>1353</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1.2270574999999999</v>
      </c>
      <c r="AW23" s="343">
        <v>1.2270719999999999</v>
      </c>
      <c r="AX23" s="343">
        <v>1.2698065000000001</v>
      </c>
      <c r="AY23" s="343">
        <v>1.2172118999999999</v>
      </c>
      <c r="AZ23" s="894">
        <v>1.1464829999999999</v>
      </c>
      <c r="BA23" s="894">
        <v>1.251628</v>
      </c>
      <c r="BB23" s="354">
        <v>1.2022280000000001</v>
      </c>
      <c r="BC23" s="354">
        <v>1.2510600000000001</v>
      </c>
      <c r="BD23" s="354">
        <v>1.2440180000000001</v>
      </c>
      <c r="BE23" s="354">
        <v>1.2637350000000001</v>
      </c>
      <c r="BF23" s="354">
        <v>1.2895890000000001</v>
      </c>
      <c r="BG23" s="354">
        <v>1.2378100000000001</v>
      </c>
      <c r="BH23" s="354">
        <v>1.2756730000000001</v>
      </c>
      <c r="BI23" s="354">
        <v>1.282788</v>
      </c>
      <c r="BJ23" s="354">
        <v>1.333585</v>
      </c>
      <c r="BK23" s="354">
        <v>1.304878</v>
      </c>
      <c r="BL23" s="354">
        <v>1.2215819999999999</v>
      </c>
      <c r="BM23" s="354">
        <v>1.3306070000000001</v>
      </c>
      <c r="BN23" s="354">
        <v>1.2702580000000001</v>
      </c>
      <c r="BO23" s="354">
        <v>1.319393</v>
      </c>
      <c r="BP23" s="354">
        <v>1.305903</v>
      </c>
      <c r="BQ23" s="354">
        <v>1.3258939999999999</v>
      </c>
      <c r="BR23" s="354">
        <v>1.3521749999999999</v>
      </c>
      <c r="BS23" s="354">
        <v>1.295072</v>
      </c>
      <c r="BT23" s="354">
        <v>1.334527</v>
      </c>
      <c r="BU23" s="354">
        <v>1.3378399999999999</v>
      </c>
      <c r="BV23" s="354">
        <v>1.3904369999999999</v>
      </c>
    </row>
    <row r="24" spans="1:74" s="717" customFormat="1" ht="11.1" customHeight="1" x14ac:dyDescent="0.2">
      <c r="A24" s="810" t="s">
        <v>128</v>
      </c>
      <c r="B24" s="719" t="s">
        <v>1354</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35.223533435999997</v>
      </c>
      <c r="AO24" s="343">
        <v>28.022226056000001</v>
      </c>
      <c r="AP24" s="343">
        <v>25.861280010000002</v>
      </c>
      <c r="AQ24" s="343">
        <v>27.931251999000001</v>
      </c>
      <c r="AR24" s="343">
        <v>36.563031209999998</v>
      </c>
      <c r="AS24" s="343">
        <v>45.139966512000001</v>
      </c>
      <c r="AT24" s="343">
        <v>39.721846186999997</v>
      </c>
      <c r="AU24" s="343">
        <v>33.40902474</v>
      </c>
      <c r="AV24" s="343">
        <v>31.007527172</v>
      </c>
      <c r="AW24" s="343">
        <v>30.97716351</v>
      </c>
      <c r="AX24" s="343">
        <v>37.208634031000003</v>
      </c>
      <c r="AY24" s="343">
        <v>39.866683459000001</v>
      </c>
      <c r="AZ24" s="894">
        <v>33.012929999999997</v>
      </c>
      <c r="BA24" s="894">
        <v>25.74363</v>
      </c>
      <c r="BB24" s="354">
        <v>22.565719999999999</v>
      </c>
      <c r="BC24" s="354">
        <v>26.227319999999999</v>
      </c>
      <c r="BD24" s="354">
        <v>32.729280000000003</v>
      </c>
      <c r="BE24" s="354">
        <v>40.333069999999999</v>
      </c>
      <c r="BF24" s="354">
        <v>40.507649999999998</v>
      </c>
      <c r="BG24" s="354">
        <v>32.445450000000001</v>
      </c>
      <c r="BH24" s="354">
        <v>28.035229999999999</v>
      </c>
      <c r="BI24" s="354">
        <v>29.058879999999998</v>
      </c>
      <c r="BJ24" s="354">
        <v>33.462400000000002</v>
      </c>
      <c r="BK24" s="354">
        <v>34.582270000000001</v>
      </c>
      <c r="BL24" s="354">
        <v>28.310020000000002</v>
      </c>
      <c r="BM24" s="354">
        <v>25.413060000000002</v>
      </c>
      <c r="BN24" s="354">
        <v>22.40476</v>
      </c>
      <c r="BO24" s="354">
        <v>25.282330000000002</v>
      </c>
      <c r="BP24" s="354">
        <v>31.971209999999999</v>
      </c>
      <c r="BQ24" s="354">
        <v>39.647970000000001</v>
      </c>
      <c r="BR24" s="354">
        <v>40.191330000000001</v>
      </c>
      <c r="BS24" s="354">
        <v>32.060229999999997</v>
      </c>
      <c r="BT24" s="354">
        <v>27.675879999999999</v>
      </c>
      <c r="BU24" s="354">
        <v>28.70337</v>
      </c>
      <c r="BV24" s="354">
        <v>32.4011</v>
      </c>
    </row>
    <row r="25" spans="1:74" s="717" customFormat="1" ht="11.1" customHeight="1" x14ac:dyDescent="0.2">
      <c r="A25" s="716" t="s">
        <v>129</v>
      </c>
      <c r="B25" s="719" t="s">
        <v>1355</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1.74614599</v>
      </c>
      <c r="AW25" s="343">
        <v>1.8124026</v>
      </c>
      <c r="AX25" s="343">
        <v>1.6987085500000001</v>
      </c>
      <c r="AY25" s="343">
        <v>1.6577076399999999</v>
      </c>
      <c r="AZ25" s="894">
        <v>1.8004392</v>
      </c>
      <c r="BA25" s="894">
        <v>1.6297382</v>
      </c>
      <c r="BB25" s="354">
        <v>1.39238</v>
      </c>
      <c r="BC25" s="354">
        <v>1.33185</v>
      </c>
      <c r="BD25" s="354">
        <v>1.364975</v>
      </c>
      <c r="BE25" s="354">
        <v>1.301169</v>
      </c>
      <c r="BF25" s="354">
        <v>1.3019419999999999</v>
      </c>
      <c r="BG25" s="354">
        <v>1.4345650000000001</v>
      </c>
      <c r="BH25" s="354">
        <v>1.5790900000000001</v>
      </c>
      <c r="BI25" s="354">
        <v>1.663761</v>
      </c>
      <c r="BJ25" s="354">
        <v>1.5577730000000001</v>
      </c>
      <c r="BK25" s="354">
        <v>1.5052939999999999</v>
      </c>
      <c r="BL25" s="354">
        <v>1.7042459999999999</v>
      </c>
      <c r="BM25" s="354">
        <v>1.544635</v>
      </c>
      <c r="BN25" s="354">
        <v>1.3192029999999999</v>
      </c>
      <c r="BO25" s="354">
        <v>1.2702869999999999</v>
      </c>
      <c r="BP25" s="354">
        <v>1.3163689999999999</v>
      </c>
      <c r="BQ25" s="354">
        <v>1.2563219999999999</v>
      </c>
      <c r="BR25" s="354">
        <v>1.260853</v>
      </c>
      <c r="BS25" s="354">
        <v>1.3976820000000001</v>
      </c>
      <c r="BT25" s="354">
        <v>1.5456920000000001</v>
      </c>
      <c r="BU25" s="354">
        <v>1.6351100000000001</v>
      </c>
      <c r="BV25" s="354">
        <v>1.526573</v>
      </c>
    </row>
    <row r="26" spans="1:74" ht="11.1" customHeight="1" x14ac:dyDescent="0.2">
      <c r="A26" s="47" t="s">
        <v>130</v>
      </c>
      <c r="B26" s="724" t="s">
        <v>1356</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5.7724789999999998E-2</v>
      </c>
      <c r="AW26" s="343">
        <v>7.4907600000000005E-2</v>
      </c>
      <c r="AX26" s="343">
        <v>8.969075E-2</v>
      </c>
      <c r="AY26" s="343">
        <v>0.10840514</v>
      </c>
      <c r="AZ26" s="894">
        <v>9.3827900000000006E-2</v>
      </c>
      <c r="BA26" s="894">
        <v>7.8823699999999997E-2</v>
      </c>
      <c r="BB26" s="354">
        <v>4.1947100000000001E-2</v>
      </c>
      <c r="BC26" s="354">
        <v>4.0044900000000001E-2</v>
      </c>
      <c r="BD26" s="354">
        <v>4.3077799999999999E-2</v>
      </c>
      <c r="BE26" s="354">
        <v>3.8953000000000002E-2</v>
      </c>
      <c r="BF26" s="354">
        <v>3.8980300000000002E-2</v>
      </c>
      <c r="BG26" s="354">
        <v>4.0267200000000003E-2</v>
      </c>
      <c r="BH26" s="354">
        <v>5.7431000000000003E-2</v>
      </c>
      <c r="BI26" s="354">
        <v>6.7648399999999997E-2</v>
      </c>
      <c r="BJ26" s="354">
        <v>8.4793800000000003E-2</v>
      </c>
      <c r="BK26" s="354">
        <v>0.1054547</v>
      </c>
      <c r="BL26" s="354">
        <v>9.9478499999999997E-2</v>
      </c>
      <c r="BM26" s="354">
        <v>9.1453900000000005E-2</v>
      </c>
      <c r="BN26" s="354">
        <v>4.7840000000000001E-2</v>
      </c>
      <c r="BO26" s="354">
        <v>4.4794399999999998E-2</v>
      </c>
      <c r="BP26" s="354">
        <v>4.78617E-2</v>
      </c>
      <c r="BQ26" s="354">
        <v>4.4120300000000001E-2</v>
      </c>
      <c r="BR26" s="354">
        <v>4.4050699999999998E-2</v>
      </c>
      <c r="BS26" s="354">
        <v>4.5116099999999999E-2</v>
      </c>
      <c r="BT26" s="354">
        <v>6.2055300000000001E-2</v>
      </c>
      <c r="BU26" s="354">
        <v>7.2753100000000001E-2</v>
      </c>
      <c r="BV26" s="354">
        <v>8.9703099999999994E-2</v>
      </c>
    </row>
    <row r="27" spans="1:74" ht="11.1" customHeight="1" x14ac:dyDescent="0.2">
      <c r="A27" s="47" t="s">
        <v>131</v>
      </c>
      <c r="B27" s="724" t="s">
        <v>1357</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1.6884212000000001</v>
      </c>
      <c r="AW27" s="343">
        <v>1.737495</v>
      </c>
      <c r="AX27" s="343">
        <v>1.6090177999999999</v>
      </c>
      <c r="AY27" s="343">
        <v>1.5493025</v>
      </c>
      <c r="AZ27" s="894">
        <v>1.7066112</v>
      </c>
      <c r="BA27" s="894">
        <v>1.5509145</v>
      </c>
      <c r="BB27" s="354">
        <v>1.350433</v>
      </c>
      <c r="BC27" s="354">
        <v>1.2918050000000001</v>
      </c>
      <c r="BD27" s="354">
        <v>1.3218970000000001</v>
      </c>
      <c r="BE27" s="354">
        <v>1.262216</v>
      </c>
      <c r="BF27" s="354">
        <v>1.2629619999999999</v>
      </c>
      <c r="BG27" s="354">
        <v>1.394298</v>
      </c>
      <c r="BH27" s="354">
        <v>1.5216590000000001</v>
      </c>
      <c r="BI27" s="354">
        <v>1.5961129999999999</v>
      </c>
      <c r="BJ27" s="354">
        <v>1.472979</v>
      </c>
      <c r="BK27" s="354">
        <v>1.39984</v>
      </c>
      <c r="BL27" s="354">
        <v>1.604768</v>
      </c>
      <c r="BM27" s="354">
        <v>1.4531810000000001</v>
      </c>
      <c r="BN27" s="354">
        <v>1.271363</v>
      </c>
      <c r="BO27" s="354">
        <v>1.225492</v>
      </c>
      <c r="BP27" s="354">
        <v>1.2685070000000001</v>
      </c>
      <c r="BQ27" s="354">
        <v>1.212202</v>
      </c>
      <c r="BR27" s="354">
        <v>1.2168019999999999</v>
      </c>
      <c r="BS27" s="354">
        <v>1.3525659999999999</v>
      </c>
      <c r="BT27" s="354">
        <v>1.483636</v>
      </c>
      <c r="BU27" s="354">
        <v>1.562357</v>
      </c>
      <c r="BV27" s="354">
        <v>1.4368700000000001</v>
      </c>
    </row>
    <row r="28" spans="1:74" ht="11.1" customHeight="1" x14ac:dyDescent="0.2">
      <c r="A28" s="46"/>
      <c r="B28" s="71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30"/>
      <c r="BA28" s="930"/>
      <c r="BB28" s="433"/>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5"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3.9480381016999999</v>
      </c>
      <c r="AN29" s="34">
        <v>1.0159890870999999</v>
      </c>
      <c r="AO29" s="34">
        <v>3.5349198034999998</v>
      </c>
      <c r="AP29" s="34">
        <v>2.3691605263</v>
      </c>
      <c r="AQ29" s="34">
        <v>2.7759321687999998</v>
      </c>
      <c r="AR29" s="34">
        <v>-7.5462052988999995E-2</v>
      </c>
      <c r="AS29" s="34">
        <v>1.6385517503</v>
      </c>
      <c r="AT29" s="34">
        <v>3.8095093359000001</v>
      </c>
      <c r="AU29" s="34">
        <v>2.1146196566</v>
      </c>
      <c r="AV29" s="34">
        <v>0.64673136765000006</v>
      </c>
      <c r="AW29" s="34">
        <v>-1.0406801514999999</v>
      </c>
      <c r="AX29" s="34">
        <v>-0.93498516667999998</v>
      </c>
      <c r="AY29" s="34">
        <v>2.0462927579999999</v>
      </c>
      <c r="AZ29" s="916">
        <v>1.3284492E-2</v>
      </c>
      <c r="BA29" s="916">
        <v>0.62357781618999997</v>
      </c>
      <c r="BB29" s="437">
        <v>0</v>
      </c>
      <c r="BC29" s="437">
        <v>0</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1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30"/>
      <c r="BA30" s="930"/>
      <c r="BB30" s="433"/>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1448</v>
      </c>
      <c r="B31" s="718" t="s">
        <v>1358</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140.85416541999999</v>
      </c>
      <c r="AN31" s="34">
        <v>134.94915664999999</v>
      </c>
      <c r="AO31" s="34">
        <v>139.74459479000001</v>
      </c>
      <c r="AP31" s="34">
        <v>144.11244786</v>
      </c>
      <c r="AQ31" s="34">
        <v>147.78589273</v>
      </c>
      <c r="AR31" s="34">
        <v>144.82375906999999</v>
      </c>
      <c r="AS31" s="34">
        <v>136.66796518999999</v>
      </c>
      <c r="AT31" s="34">
        <v>131.83234565000001</v>
      </c>
      <c r="AU31" s="34">
        <v>132.10598625</v>
      </c>
      <c r="AV31" s="34">
        <v>135.35297025</v>
      </c>
      <c r="AW31" s="34">
        <v>138.14013629999999</v>
      </c>
      <c r="AX31" s="34">
        <v>135.7384816</v>
      </c>
      <c r="AY31" s="34">
        <v>129.8664972</v>
      </c>
      <c r="AZ31" s="916">
        <v>128.22880000000001</v>
      </c>
      <c r="BA31" s="916">
        <v>137.07230000000001</v>
      </c>
      <c r="BB31" s="437">
        <v>145.22489999999999</v>
      </c>
      <c r="BC31" s="437">
        <v>152.39570000000001</v>
      </c>
      <c r="BD31" s="437">
        <v>152.26679999999999</v>
      </c>
      <c r="BE31" s="437">
        <v>146.06209999999999</v>
      </c>
      <c r="BF31" s="437">
        <v>142.25190000000001</v>
      </c>
      <c r="BG31" s="437">
        <v>141.9485</v>
      </c>
      <c r="BH31" s="437">
        <v>146.46680000000001</v>
      </c>
      <c r="BI31" s="437">
        <v>148.78039999999999</v>
      </c>
      <c r="BJ31" s="437">
        <v>145.35059999999999</v>
      </c>
      <c r="BK31" s="437">
        <v>146.4597</v>
      </c>
      <c r="BL31" s="437">
        <v>147.3064</v>
      </c>
      <c r="BM31" s="437">
        <v>152.9958</v>
      </c>
      <c r="BN31" s="437">
        <v>158.1686</v>
      </c>
      <c r="BO31" s="437">
        <v>163.8186</v>
      </c>
      <c r="BP31" s="437">
        <v>162.25630000000001</v>
      </c>
      <c r="BQ31" s="437">
        <v>154.6764</v>
      </c>
      <c r="BR31" s="437">
        <v>149.28100000000001</v>
      </c>
      <c r="BS31" s="437">
        <v>147.74449999999999</v>
      </c>
      <c r="BT31" s="437">
        <v>150.86779999999999</v>
      </c>
      <c r="BU31" s="437">
        <v>152.17580000000001</v>
      </c>
      <c r="BV31" s="437">
        <v>148.49430000000001</v>
      </c>
    </row>
    <row r="32" spans="1:74" s="717" customFormat="1" ht="11.1" customHeight="1" x14ac:dyDescent="0.2">
      <c r="A32" s="716" t="s">
        <v>321</v>
      </c>
      <c r="B32" s="726" t="s">
        <v>1359</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21.75292</v>
      </c>
      <c r="AZ32" s="894">
        <v>22.43526</v>
      </c>
      <c r="BA32" s="894">
        <v>22.471720000000001</v>
      </c>
      <c r="BB32" s="354">
        <v>22.501239999999999</v>
      </c>
      <c r="BC32" s="354">
        <v>22.539960000000001</v>
      </c>
      <c r="BD32" s="354">
        <v>22.57704</v>
      </c>
      <c r="BE32" s="354">
        <v>22.15973</v>
      </c>
      <c r="BF32" s="354">
        <v>21.506609999999998</v>
      </c>
      <c r="BG32" s="354">
        <v>21.029630000000001</v>
      </c>
      <c r="BH32" s="354">
        <v>21.0809</v>
      </c>
      <c r="BI32" s="354">
        <v>21.13073</v>
      </c>
      <c r="BJ32" s="354">
        <v>21.169139999999999</v>
      </c>
      <c r="BK32" s="354">
        <v>20.919309999999999</v>
      </c>
      <c r="BL32" s="354">
        <v>21.628170000000001</v>
      </c>
      <c r="BM32" s="354">
        <v>21.67944</v>
      </c>
      <c r="BN32" s="354">
        <v>21.72278</v>
      </c>
      <c r="BO32" s="354">
        <v>21.77373</v>
      </c>
      <c r="BP32" s="354">
        <v>21.821390000000001</v>
      </c>
      <c r="BQ32" s="354">
        <v>21.413060000000002</v>
      </c>
      <c r="BR32" s="354">
        <v>20.768219999999999</v>
      </c>
      <c r="BS32" s="354">
        <v>20.299689999999998</v>
      </c>
      <c r="BT32" s="354">
        <v>20.357250000000001</v>
      </c>
      <c r="BU32" s="354">
        <v>20.415659999999999</v>
      </c>
      <c r="BV32" s="354">
        <v>20.462589999999999</v>
      </c>
    </row>
    <row r="33" spans="1:74" s="717" customFormat="1" ht="11.1" customHeight="1" x14ac:dyDescent="0.2">
      <c r="A33" s="716" t="s">
        <v>322</v>
      </c>
      <c r="B33" s="726" t="s">
        <v>1360</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118.145172</v>
      </c>
      <c r="AN33" s="343">
        <v>111.574353</v>
      </c>
      <c r="AO33" s="343">
        <v>116.345533</v>
      </c>
      <c r="AP33" s="343">
        <v>120.68964200000001</v>
      </c>
      <c r="AQ33" s="343">
        <v>124.33984599999999</v>
      </c>
      <c r="AR33" s="343">
        <v>121.354964</v>
      </c>
      <c r="AS33" s="343">
        <v>113.617726</v>
      </c>
      <c r="AT33" s="343">
        <v>109.44323</v>
      </c>
      <c r="AU33" s="343">
        <v>110.18953399999999</v>
      </c>
      <c r="AV33" s="343">
        <v>113.381354</v>
      </c>
      <c r="AW33" s="343">
        <v>116.14313629999999</v>
      </c>
      <c r="AX33" s="343">
        <v>113.72848159999999</v>
      </c>
      <c r="AY33" s="343">
        <v>108.11357719999999</v>
      </c>
      <c r="AZ33" s="894">
        <v>105.7970098</v>
      </c>
      <c r="BA33" s="894">
        <v>114.60050579999999</v>
      </c>
      <c r="BB33" s="354">
        <v>122.72369999999999</v>
      </c>
      <c r="BC33" s="354">
        <v>129.85570000000001</v>
      </c>
      <c r="BD33" s="354">
        <v>129.68979999999999</v>
      </c>
      <c r="BE33" s="354">
        <v>123.9024</v>
      </c>
      <c r="BF33" s="354">
        <v>120.7453</v>
      </c>
      <c r="BG33" s="354">
        <v>120.9188</v>
      </c>
      <c r="BH33" s="354">
        <v>125.38590000000001</v>
      </c>
      <c r="BI33" s="354">
        <v>127.64960000000001</v>
      </c>
      <c r="BJ33" s="354">
        <v>124.1814</v>
      </c>
      <c r="BK33" s="354">
        <v>125.54040000000001</v>
      </c>
      <c r="BL33" s="354">
        <v>125.6782</v>
      </c>
      <c r="BM33" s="354">
        <v>131.31630000000001</v>
      </c>
      <c r="BN33" s="354">
        <v>136.44579999999999</v>
      </c>
      <c r="BO33" s="354">
        <v>142.04490000000001</v>
      </c>
      <c r="BP33" s="354">
        <v>140.4349</v>
      </c>
      <c r="BQ33" s="354">
        <v>133.26339999999999</v>
      </c>
      <c r="BR33" s="354">
        <v>128.5128</v>
      </c>
      <c r="BS33" s="354">
        <v>127.4448</v>
      </c>
      <c r="BT33" s="354">
        <v>130.51060000000001</v>
      </c>
      <c r="BU33" s="354">
        <v>131.7602</v>
      </c>
      <c r="BV33" s="354">
        <v>128.0317</v>
      </c>
    </row>
    <row r="34" spans="1:74" ht="11.1" customHeight="1" x14ac:dyDescent="0.2">
      <c r="A34" s="47" t="s">
        <v>39</v>
      </c>
      <c r="B34" s="719" t="s">
        <v>987</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113.290268</v>
      </c>
      <c r="AN34" s="343">
        <v>106.80279299999999</v>
      </c>
      <c r="AO34" s="343">
        <v>111.65731599999999</v>
      </c>
      <c r="AP34" s="343">
        <v>115.91934500000001</v>
      </c>
      <c r="AQ34" s="343">
        <v>119.48746800000001</v>
      </c>
      <c r="AR34" s="343">
        <v>116.420506</v>
      </c>
      <c r="AS34" s="343">
        <v>108.73090500000001</v>
      </c>
      <c r="AT34" s="343">
        <v>104.604045</v>
      </c>
      <c r="AU34" s="343">
        <v>105.397986</v>
      </c>
      <c r="AV34" s="343">
        <v>109.066423</v>
      </c>
      <c r="AW34" s="343">
        <v>111.846991</v>
      </c>
      <c r="AX34" s="343">
        <v>109.451629</v>
      </c>
      <c r="AY34" s="343">
        <v>104.018411</v>
      </c>
      <c r="AZ34" s="894">
        <v>101.8811</v>
      </c>
      <c r="BA34" s="894">
        <v>110.8674</v>
      </c>
      <c r="BB34" s="354">
        <v>118.89230000000001</v>
      </c>
      <c r="BC34" s="354">
        <v>125.92700000000001</v>
      </c>
      <c r="BD34" s="354">
        <v>125.66200000000001</v>
      </c>
      <c r="BE34" s="354">
        <v>119.7684</v>
      </c>
      <c r="BF34" s="354">
        <v>116.5044</v>
      </c>
      <c r="BG34" s="354">
        <v>116.56950000000001</v>
      </c>
      <c r="BH34" s="354">
        <v>121.0545</v>
      </c>
      <c r="BI34" s="354">
        <v>123.3331</v>
      </c>
      <c r="BJ34" s="354">
        <v>119.88</v>
      </c>
      <c r="BK34" s="354">
        <v>121.4132</v>
      </c>
      <c r="BL34" s="354">
        <v>121.7256</v>
      </c>
      <c r="BM34" s="354">
        <v>127.5441</v>
      </c>
      <c r="BN34" s="354">
        <v>132.57390000000001</v>
      </c>
      <c r="BO34" s="354">
        <v>138.07470000000001</v>
      </c>
      <c r="BP34" s="354">
        <v>136.36580000000001</v>
      </c>
      <c r="BQ34" s="354">
        <v>129.08879999999999</v>
      </c>
      <c r="BR34" s="354">
        <v>124.23220000000001</v>
      </c>
      <c r="BS34" s="354">
        <v>123.0573</v>
      </c>
      <c r="BT34" s="354">
        <v>126.1427</v>
      </c>
      <c r="BU34" s="354">
        <v>127.40949999999999</v>
      </c>
      <c r="BV34" s="354">
        <v>123.6985</v>
      </c>
    </row>
    <row r="35" spans="1:74" ht="11.1" customHeight="1" x14ac:dyDescent="0.2">
      <c r="A35" s="47" t="s">
        <v>37</v>
      </c>
      <c r="B35" s="719" t="s">
        <v>1361</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2.8201019999999999</v>
      </c>
      <c r="AW35" s="343">
        <v>2.8265419999999999</v>
      </c>
      <c r="AX35" s="343">
        <v>2.8330790000000001</v>
      </c>
      <c r="AY35" s="343">
        <v>2.722807</v>
      </c>
      <c r="AZ35" s="894">
        <v>2.6123590000000001</v>
      </c>
      <c r="BA35" s="894">
        <v>2.4988730000000001</v>
      </c>
      <c r="BB35" s="354">
        <v>2.5400800000000001</v>
      </c>
      <c r="BC35" s="354">
        <v>2.5812349999999999</v>
      </c>
      <c r="BD35" s="354">
        <v>2.6223350000000001</v>
      </c>
      <c r="BE35" s="354">
        <v>2.6827649999999998</v>
      </c>
      <c r="BF35" s="354">
        <v>2.7431209999999999</v>
      </c>
      <c r="BG35" s="354">
        <v>2.8032729999999999</v>
      </c>
      <c r="BH35" s="354">
        <v>2.810133</v>
      </c>
      <c r="BI35" s="354">
        <v>2.8168859999999998</v>
      </c>
      <c r="BJ35" s="354">
        <v>2.8237030000000001</v>
      </c>
      <c r="BK35" s="354">
        <v>2.7137280000000001</v>
      </c>
      <c r="BL35" s="354">
        <v>2.603523</v>
      </c>
      <c r="BM35" s="354">
        <v>2.490256</v>
      </c>
      <c r="BN35" s="354">
        <v>2.5316580000000002</v>
      </c>
      <c r="BO35" s="354">
        <v>2.5729839999999999</v>
      </c>
      <c r="BP35" s="354">
        <v>2.614239</v>
      </c>
      <c r="BQ35" s="354">
        <v>2.6748150000000002</v>
      </c>
      <c r="BR35" s="354">
        <v>2.7353100000000001</v>
      </c>
      <c r="BS35" s="354">
        <v>2.7955950000000001</v>
      </c>
      <c r="BT35" s="354">
        <v>2.802581</v>
      </c>
      <c r="BU35" s="354">
        <v>2.809453</v>
      </c>
      <c r="BV35" s="354">
        <v>2.8163909999999999</v>
      </c>
    </row>
    <row r="36" spans="1:74" ht="11.1" customHeight="1" x14ac:dyDescent="0.2">
      <c r="A36" s="47" t="s">
        <v>38</v>
      </c>
      <c r="B36" s="719" t="s">
        <v>1353</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1.327135</v>
      </c>
      <c r="AW36" s="343">
        <v>1.3057000000000001</v>
      </c>
      <c r="AX36" s="343">
        <v>1.2837339999999999</v>
      </c>
      <c r="AY36" s="343">
        <v>1.2249719999999999</v>
      </c>
      <c r="AZ36" s="894">
        <v>1.167645</v>
      </c>
      <c r="BA36" s="894">
        <v>1.10981</v>
      </c>
      <c r="BB36" s="354">
        <v>1.1674089999999999</v>
      </c>
      <c r="BC36" s="354">
        <v>1.224977</v>
      </c>
      <c r="BD36" s="354">
        <v>1.284089</v>
      </c>
      <c r="BE36" s="354">
        <v>1.3265629999999999</v>
      </c>
      <c r="BF36" s="354">
        <v>1.369991</v>
      </c>
      <c r="BG36" s="354">
        <v>1.4154800000000001</v>
      </c>
      <c r="BH36" s="354">
        <v>1.3960109999999999</v>
      </c>
      <c r="BI36" s="354">
        <v>1.3784780000000001</v>
      </c>
      <c r="BJ36" s="354">
        <v>1.3611070000000001</v>
      </c>
      <c r="BK36" s="354">
        <v>1.310408</v>
      </c>
      <c r="BL36" s="354">
        <v>1.2597989999999999</v>
      </c>
      <c r="BM36" s="354">
        <v>1.207497</v>
      </c>
      <c r="BN36" s="354">
        <v>1.2688140000000001</v>
      </c>
      <c r="BO36" s="354">
        <v>1.3294980000000001</v>
      </c>
      <c r="BP36" s="354">
        <v>1.3907849999999999</v>
      </c>
      <c r="BQ36" s="354">
        <v>1.434979</v>
      </c>
      <c r="BR36" s="354">
        <v>1.480064</v>
      </c>
      <c r="BS36" s="354">
        <v>1.5265340000000001</v>
      </c>
      <c r="BT36" s="354">
        <v>1.5079210000000001</v>
      </c>
      <c r="BU36" s="354">
        <v>1.490863</v>
      </c>
      <c r="BV36" s="354">
        <v>1.4739249999999999</v>
      </c>
    </row>
    <row r="37" spans="1:74" ht="11.1" customHeight="1" x14ac:dyDescent="0.2">
      <c r="A37" s="47" t="s">
        <v>113</v>
      </c>
      <c r="B37" s="719" t="s">
        <v>1362</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0.16769400000000001</v>
      </c>
      <c r="AW37" s="343">
        <v>0.1639033</v>
      </c>
      <c r="AX37" s="343">
        <v>0.1600396</v>
      </c>
      <c r="AY37" s="343">
        <v>0.1473872</v>
      </c>
      <c r="AZ37" s="894">
        <v>0.13590579999999999</v>
      </c>
      <c r="BA37" s="894">
        <v>0.1244228</v>
      </c>
      <c r="BB37" s="354">
        <v>0.12387239999999999</v>
      </c>
      <c r="BC37" s="354">
        <v>0.1224756</v>
      </c>
      <c r="BD37" s="354">
        <v>0.1213525</v>
      </c>
      <c r="BE37" s="354">
        <v>0.12460110000000001</v>
      </c>
      <c r="BF37" s="354">
        <v>0.1277112</v>
      </c>
      <c r="BG37" s="354">
        <v>0.13054789999999999</v>
      </c>
      <c r="BH37" s="354">
        <v>0.12525910000000001</v>
      </c>
      <c r="BI37" s="354">
        <v>0.1211908</v>
      </c>
      <c r="BJ37" s="354">
        <v>0.1166659</v>
      </c>
      <c r="BK37" s="354">
        <v>0.1030513</v>
      </c>
      <c r="BL37" s="354">
        <v>8.9252700000000004E-2</v>
      </c>
      <c r="BM37" s="354">
        <v>7.4461600000000003E-2</v>
      </c>
      <c r="BN37" s="354">
        <v>7.1438199999999993E-2</v>
      </c>
      <c r="BO37" s="354">
        <v>6.7682000000000006E-2</v>
      </c>
      <c r="BP37" s="354">
        <v>6.4096200000000006E-2</v>
      </c>
      <c r="BQ37" s="354">
        <v>6.4771099999999998E-2</v>
      </c>
      <c r="BR37" s="354">
        <v>6.52393E-2</v>
      </c>
      <c r="BS37" s="354">
        <v>6.5358100000000002E-2</v>
      </c>
      <c r="BT37" s="354">
        <v>5.7320200000000002E-2</v>
      </c>
      <c r="BU37" s="354">
        <v>5.0321200000000003E-2</v>
      </c>
      <c r="BV37" s="354">
        <v>4.2824599999999997E-2</v>
      </c>
    </row>
    <row r="38" spans="1:74" ht="11.1" customHeight="1" x14ac:dyDescent="0.2">
      <c r="A38" s="47"/>
      <c r="B38" s="71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31"/>
      <c r="BA38" s="931"/>
      <c r="BB38" s="434"/>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1363</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31"/>
      <c r="BA39" s="931"/>
      <c r="BB39" s="434"/>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6" t="s">
        <v>1364</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92">
        <v>5.76</v>
      </c>
      <c r="BA40" s="892">
        <v>5.76</v>
      </c>
      <c r="BB40" s="352">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300</v>
      </c>
      <c r="B41" s="726" t="s">
        <v>1458</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92">
        <v>7.2110000000000003</v>
      </c>
      <c r="BA41" s="892">
        <v>1.7909999999999999</v>
      </c>
      <c r="BB41" s="352">
        <v>2.2648619999999999</v>
      </c>
      <c r="BC41" s="352">
        <v>2.8901189999999999</v>
      </c>
      <c r="BD41" s="352">
        <v>3.3636010000000001</v>
      </c>
      <c r="BE41" s="352">
        <v>3.9851800000000002</v>
      </c>
      <c r="BF41" s="352">
        <v>4.6173700000000002</v>
      </c>
      <c r="BG41" s="352">
        <v>4.9437550000000003</v>
      </c>
      <c r="BH41" s="352">
        <v>5.4751820000000002</v>
      </c>
      <c r="BI41" s="352">
        <v>5.814597</v>
      </c>
      <c r="BJ41" s="352">
        <v>6.3852019999999996</v>
      </c>
      <c r="BK41" s="352">
        <v>6.4179599999999999</v>
      </c>
      <c r="BL41" s="352">
        <v>6.1938589999999998</v>
      </c>
      <c r="BM41" s="352">
        <v>6.5514239999999999</v>
      </c>
      <c r="BN41" s="352">
        <v>6.4027700000000003</v>
      </c>
      <c r="BO41" s="352">
        <v>6.7429389999999998</v>
      </c>
      <c r="BP41" s="352">
        <v>6.8069639999999998</v>
      </c>
      <c r="BQ41" s="352">
        <v>7.1681710000000001</v>
      </c>
      <c r="BR41" s="352">
        <v>7.6188760000000002</v>
      </c>
      <c r="BS41" s="352">
        <v>7.6156519999999999</v>
      </c>
      <c r="BT41" s="352">
        <v>7.9908279999999996</v>
      </c>
      <c r="BU41" s="352">
        <v>8.0970929999999992</v>
      </c>
      <c r="BV41" s="352">
        <v>8.5395719999999997</v>
      </c>
    </row>
    <row r="42" spans="1:74" ht="11.1" customHeight="1" x14ac:dyDescent="0.2">
      <c r="A42" s="47" t="s">
        <v>254</v>
      </c>
      <c r="B42" s="727" t="s">
        <v>1365</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2.4454179549999999</v>
      </c>
      <c r="AZ42" s="906">
        <v>2.4330310000000002</v>
      </c>
      <c r="BA42" s="906">
        <v>2.4018060000000001</v>
      </c>
      <c r="BB42" s="378">
        <v>2.3812639999999998</v>
      </c>
      <c r="BC42" s="378">
        <v>2.3876240000000002</v>
      </c>
      <c r="BD42" s="378">
        <v>2.377265</v>
      </c>
      <c r="BE42" s="378">
        <v>2.3842180000000002</v>
      </c>
      <c r="BF42" s="378">
        <v>2.3918140000000001</v>
      </c>
      <c r="BG42" s="378">
        <v>2.3866390000000002</v>
      </c>
      <c r="BH42" s="378">
        <v>2.3690709999999999</v>
      </c>
      <c r="BI42" s="378">
        <v>2.3729659999999999</v>
      </c>
      <c r="BJ42" s="378">
        <v>2.393195</v>
      </c>
      <c r="BK42" s="378">
        <v>2.3960400000000002</v>
      </c>
      <c r="BL42" s="378">
        <v>2.3866809999999998</v>
      </c>
      <c r="BM42" s="378">
        <v>2.3885399999999999</v>
      </c>
      <c r="BN42" s="378">
        <v>2.396077</v>
      </c>
      <c r="BO42" s="378">
        <v>2.400668</v>
      </c>
      <c r="BP42" s="378">
        <v>2.3883420000000002</v>
      </c>
      <c r="BQ42" s="378">
        <v>2.3917760000000001</v>
      </c>
      <c r="BR42" s="378">
        <v>2.3973629999999999</v>
      </c>
      <c r="BS42" s="378">
        <v>2.389688</v>
      </c>
      <c r="BT42" s="378">
        <v>2.3712960000000001</v>
      </c>
      <c r="BU42" s="378">
        <v>2.3757969999999999</v>
      </c>
      <c r="BV42" s="378">
        <v>2.393535</v>
      </c>
    </row>
    <row r="43" spans="1:74" s="177" customFormat="1" ht="12" customHeight="1" x14ac:dyDescent="0.2">
      <c r="A43" s="176"/>
      <c r="B43" s="1063" t="s">
        <v>1414</v>
      </c>
      <c r="C43" s="1064"/>
      <c r="D43" s="1064"/>
      <c r="E43" s="1064"/>
      <c r="F43" s="1064"/>
      <c r="G43" s="1064"/>
      <c r="H43" s="1064"/>
      <c r="I43" s="1064"/>
      <c r="J43" s="1064"/>
      <c r="K43" s="1064"/>
      <c r="L43" s="1064"/>
      <c r="M43" s="1064"/>
      <c r="N43" s="1064"/>
      <c r="O43" s="1064"/>
      <c r="P43" s="1064"/>
      <c r="Q43" s="1053"/>
      <c r="R43" s="776"/>
      <c r="AY43" s="666"/>
      <c r="AZ43" s="666"/>
      <c r="BA43" s="666"/>
      <c r="BB43" s="666"/>
      <c r="BC43" s="666"/>
      <c r="BD43" s="666"/>
      <c r="BE43" s="666"/>
      <c r="BF43" s="666"/>
      <c r="BG43" s="666"/>
      <c r="BH43" s="666"/>
      <c r="BI43" s="666"/>
      <c r="BJ43" s="209"/>
    </row>
    <row r="44" spans="1:74" s="177" customFormat="1" ht="12" customHeight="1" x14ac:dyDescent="0.2">
      <c r="A44" s="176"/>
      <c r="B44" s="1058" t="s">
        <v>1415</v>
      </c>
      <c r="C44" s="1064"/>
      <c r="D44" s="1064"/>
      <c r="E44" s="1064"/>
      <c r="F44" s="1064"/>
      <c r="G44" s="1064"/>
      <c r="H44" s="1064"/>
      <c r="I44" s="1064"/>
      <c r="J44" s="1064"/>
      <c r="K44" s="1064"/>
      <c r="L44" s="1064"/>
      <c r="M44" s="1064"/>
      <c r="N44" s="1064"/>
      <c r="O44" s="1064"/>
      <c r="P44" s="1064"/>
      <c r="Q44" s="1053"/>
      <c r="R44" s="776"/>
      <c r="AY44" s="666"/>
      <c r="AZ44" s="666"/>
      <c r="BA44" s="666"/>
      <c r="BB44" s="666"/>
      <c r="BC44" s="666"/>
      <c r="BD44" s="666"/>
      <c r="BE44" s="666"/>
      <c r="BF44" s="666"/>
      <c r="BG44" s="666"/>
      <c r="BH44" s="666"/>
      <c r="BI44" s="666"/>
      <c r="BJ44" s="209"/>
    </row>
    <row r="45" spans="1:74" s="177" customFormat="1" ht="12" customHeight="1" x14ac:dyDescent="0.2">
      <c r="A45" s="176"/>
      <c r="B45" s="1063" t="s">
        <v>1416</v>
      </c>
      <c r="C45" s="1064"/>
      <c r="D45" s="1064"/>
      <c r="E45" s="1064"/>
      <c r="F45" s="1064"/>
      <c r="G45" s="1064"/>
      <c r="H45" s="1064"/>
      <c r="I45" s="1064"/>
      <c r="J45" s="1064"/>
      <c r="K45" s="1064"/>
      <c r="L45" s="1064"/>
      <c r="M45" s="1064"/>
      <c r="N45" s="1064"/>
      <c r="O45" s="1064"/>
      <c r="P45" s="1064"/>
      <c r="Q45" s="1053"/>
      <c r="R45" s="776"/>
      <c r="AY45" s="666"/>
      <c r="AZ45" s="666"/>
      <c r="BA45" s="666"/>
      <c r="BB45" s="666"/>
      <c r="BC45" s="666"/>
      <c r="BD45" s="666"/>
      <c r="BE45" s="666"/>
      <c r="BF45" s="666"/>
      <c r="BG45" s="666"/>
      <c r="BH45" s="666"/>
      <c r="BI45" s="666"/>
      <c r="BJ45" s="209"/>
    </row>
    <row r="46" spans="1:74" s="177" customFormat="1" ht="12" customHeight="1" x14ac:dyDescent="0.2">
      <c r="A46" s="176"/>
      <c r="B46" s="1063" t="s">
        <v>1417</v>
      </c>
      <c r="C46" s="1064"/>
      <c r="D46" s="1064"/>
      <c r="E46" s="1064"/>
      <c r="F46" s="1064"/>
      <c r="G46" s="1064"/>
      <c r="H46" s="1064"/>
      <c r="I46" s="1064"/>
      <c r="J46" s="1064"/>
      <c r="K46" s="1064"/>
      <c r="L46" s="1064"/>
      <c r="M46" s="1064"/>
      <c r="N46" s="1064"/>
      <c r="O46" s="1064"/>
      <c r="P46" s="1064"/>
      <c r="Q46" s="1053"/>
      <c r="R46" s="776"/>
      <c r="AY46" s="666"/>
      <c r="AZ46" s="666"/>
      <c r="BA46" s="666"/>
      <c r="BB46" s="666"/>
      <c r="BC46" s="666"/>
      <c r="BD46" s="666"/>
      <c r="BE46" s="666"/>
      <c r="BF46" s="666"/>
      <c r="BG46" s="666"/>
      <c r="BH46" s="666"/>
      <c r="BI46" s="666"/>
      <c r="BJ46" s="209"/>
    </row>
    <row r="47" spans="1:74" s="116" customFormat="1" ht="12" customHeight="1" x14ac:dyDescent="0.2">
      <c r="A47" s="47"/>
      <c r="B47" s="773" t="s">
        <v>809</v>
      </c>
      <c r="C47" s="773"/>
      <c r="D47" s="773"/>
      <c r="E47" s="773"/>
      <c r="F47" s="773"/>
      <c r="G47" s="773"/>
      <c r="H47" s="774"/>
      <c r="I47" s="773"/>
      <c r="J47" s="773"/>
      <c r="K47" s="773"/>
      <c r="L47" s="773"/>
      <c r="M47" s="773"/>
      <c r="N47" s="773"/>
      <c r="O47" s="773"/>
      <c r="P47" s="773"/>
      <c r="Q47" s="773"/>
      <c r="R47" s="775"/>
      <c r="AY47" s="667"/>
      <c r="AZ47" s="667"/>
      <c r="BA47" s="667"/>
      <c r="BB47" s="667"/>
      <c r="BC47" s="667"/>
      <c r="BD47" s="667"/>
      <c r="BE47" s="667"/>
      <c r="BF47" s="667"/>
      <c r="BG47" s="667"/>
      <c r="BH47" s="667"/>
      <c r="BI47" s="667"/>
      <c r="BJ47" s="208"/>
    </row>
    <row r="48" spans="1:74" s="336" customFormat="1" ht="12" customHeight="1" x14ac:dyDescent="0.2">
      <c r="A48" s="335"/>
      <c r="B48" s="994" t="str">
        <f>Dates!$G$2</f>
        <v>EIA completed modeling and analysis for this report on Monday, April 6, 2026.</v>
      </c>
      <c r="C48" s="995"/>
      <c r="D48" s="995"/>
      <c r="E48" s="995"/>
      <c r="F48" s="995"/>
      <c r="G48" s="995"/>
      <c r="H48" s="995"/>
      <c r="I48" s="995"/>
      <c r="J48" s="995"/>
      <c r="K48" s="995"/>
      <c r="L48" s="995"/>
      <c r="M48" s="995"/>
      <c r="N48" s="995"/>
      <c r="O48" s="995"/>
      <c r="P48" s="995"/>
      <c r="Q48" s="995"/>
      <c r="R48" s="776"/>
      <c r="AY48" s="339"/>
      <c r="AZ48" s="339"/>
      <c r="BA48" s="339"/>
      <c r="BB48" s="339"/>
      <c r="BC48" s="339"/>
      <c r="BD48" s="339"/>
      <c r="BE48" s="339"/>
      <c r="BF48" s="339"/>
      <c r="BG48" s="339"/>
      <c r="BH48" s="339"/>
      <c r="BI48" s="339"/>
    </row>
    <row r="49" spans="1:74" s="177" customFormat="1" ht="12" customHeight="1" x14ac:dyDescent="0.2">
      <c r="A49" s="176"/>
      <c r="B49" s="993" t="s">
        <v>482</v>
      </c>
      <c r="C49" s="986"/>
      <c r="D49" s="986"/>
      <c r="E49" s="986"/>
      <c r="F49" s="986"/>
      <c r="G49" s="986"/>
      <c r="H49" s="986"/>
      <c r="I49" s="986"/>
      <c r="J49" s="986"/>
      <c r="K49" s="986"/>
      <c r="L49" s="986"/>
      <c r="M49" s="986"/>
      <c r="N49" s="986"/>
      <c r="O49" s="986"/>
      <c r="P49" s="986"/>
      <c r="Q49" s="986"/>
      <c r="R49" s="776"/>
      <c r="AY49" s="666"/>
      <c r="AZ49" s="666"/>
      <c r="BA49" s="666"/>
      <c r="BB49" s="666"/>
      <c r="BC49" s="666"/>
      <c r="BD49" s="666"/>
      <c r="BE49" s="666"/>
      <c r="BF49" s="666"/>
      <c r="BG49" s="666"/>
      <c r="BH49" s="666"/>
      <c r="BI49" s="666"/>
      <c r="BJ49" s="209"/>
    </row>
    <row r="50" spans="1:74" s="177" customFormat="1" ht="12" customHeight="1" x14ac:dyDescent="0.2">
      <c r="A50" s="176"/>
      <c r="B50" s="985" t="s">
        <v>1405</v>
      </c>
      <c r="C50" s="986"/>
      <c r="D50" s="986"/>
      <c r="E50" s="986"/>
      <c r="F50" s="986"/>
      <c r="G50" s="986"/>
      <c r="H50" s="986"/>
      <c r="I50" s="986"/>
      <c r="J50" s="986"/>
      <c r="K50" s="986"/>
      <c r="L50" s="986"/>
      <c r="M50" s="986"/>
      <c r="N50" s="986"/>
      <c r="O50" s="986"/>
      <c r="P50" s="986"/>
      <c r="Q50" s="986"/>
      <c r="R50" s="776"/>
      <c r="AY50" s="666"/>
      <c r="AZ50" s="666"/>
      <c r="BA50" s="666"/>
      <c r="BB50" s="666"/>
      <c r="BC50" s="666"/>
      <c r="BD50" s="666"/>
      <c r="BE50" s="666"/>
      <c r="BF50" s="666"/>
      <c r="BG50" s="666"/>
      <c r="BH50" s="666"/>
      <c r="BI50" s="666"/>
      <c r="BJ50" s="209"/>
    </row>
    <row r="51" spans="1:74" s="177" customFormat="1" ht="12" customHeight="1" x14ac:dyDescent="0.2">
      <c r="A51" s="176"/>
      <c r="B51" s="974" t="s">
        <v>823</v>
      </c>
      <c r="C51" s="974"/>
      <c r="D51" s="974"/>
      <c r="E51" s="974"/>
      <c r="F51" s="974"/>
      <c r="G51" s="974"/>
      <c r="H51" s="974"/>
      <c r="I51" s="974"/>
      <c r="J51" s="974"/>
      <c r="K51" s="974"/>
      <c r="L51" s="974"/>
      <c r="M51" s="974"/>
      <c r="N51" s="974"/>
      <c r="O51" s="974"/>
      <c r="P51" s="974"/>
      <c r="Q51" s="974"/>
      <c r="R51" s="974"/>
      <c r="AY51" s="666"/>
      <c r="AZ51" s="666"/>
      <c r="BA51" s="666"/>
      <c r="BB51" s="666"/>
      <c r="BC51" s="666"/>
      <c r="BD51" s="666"/>
      <c r="BE51" s="666"/>
      <c r="BF51" s="666"/>
      <c r="BG51" s="666"/>
      <c r="BH51" s="666"/>
      <c r="BI51" s="666"/>
      <c r="BJ51" s="209"/>
    </row>
    <row r="52" spans="1:74" s="177" customFormat="1" ht="12" customHeight="1" x14ac:dyDescent="0.2">
      <c r="A52" s="176"/>
      <c r="B52" s="980" t="s">
        <v>1601</v>
      </c>
      <c r="C52" s="981"/>
      <c r="D52" s="981"/>
      <c r="E52" s="981"/>
      <c r="F52" s="981"/>
      <c r="G52" s="981"/>
      <c r="H52" s="981"/>
      <c r="I52" s="981"/>
      <c r="J52" s="981"/>
      <c r="K52" s="981"/>
      <c r="L52" s="981"/>
      <c r="M52" s="981"/>
      <c r="N52" s="981"/>
      <c r="O52" s="981"/>
      <c r="P52" s="981"/>
      <c r="Q52" s="982"/>
      <c r="R52" s="776"/>
      <c r="AY52" s="666"/>
      <c r="AZ52" s="666"/>
      <c r="BA52" s="666"/>
      <c r="BB52" s="666"/>
      <c r="BC52" s="666"/>
      <c r="BD52" s="666"/>
      <c r="BE52" s="666"/>
      <c r="BF52" s="666"/>
      <c r="BG52" s="666"/>
      <c r="BH52" s="666"/>
      <c r="BI52" s="666"/>
      <c r="BJ52" s="209"/>
    </row>
    <row r="53" spans="1:74" s="178" customFormat="1" ht="12" customHeight="1" x14ac:dyDescent="0.2">
      <c r="A53" s="158"/>
      <c r="B53" s="980" t="s">
        <v>490</v>
      </c>
      <c r="C53" s="982"/>
      <c r="D53" s="982"/>
      <c r="E53" s="982"/>
      <c r="F53" s="982"/>
      <c r="G53" s="982"/>
      <c r="H53" s="982"/>
      <c r="I53" s="982"/>
      <c r="J53" s="982"/>
      <c r="K53" s="982"/>
      <c r="L53" s="982"/>
      <c r="M53" s="982"/>
      <c r="N53" s="982"/>
      <c r="O53" s="982"/>
      <c r="P53" s="982"/>
      <c r="Q53" s="982"/>
      <c r="R53" s="776"/>
      <c r="AY53" s="666"/>
      <c r="AZ53" s="666"/>
      <c r="BA53" s="666"/>
      <c r="BB53" s="666"/>
      <c r="BC53" s="666"/>
      <c r="BD53" s="666"/>
      <c r="BE53" s="666"/>
      <c r="BF53" s="666"/>
      <c r="BG53" s="666"/>
      <c r="BH53" s="666"/>
      <c r="BI53" s="666"/>
      <c r="BJ53" s="210"/>
    </row>
    <row r="54" spans="1:74" ht="12.75" x14ac:dyDescent="0.2">
      <c r="A54" s="158"/>
      <c r="B54" s="1001" t="s">
        <v>825</v>
      </c>
      <c r="C54" s="982"/>
      <c r="D54" s="982"/>
      <c r="E54" s="982"/>
      <c r="F54" s="982"/>
      <c r="G54" s="982"/>
      <c r="H54" s="982"/>
      <c r="I54" s="982"/>
      <c r="J54" s="982"/>
      <c r="K54" s="982"/>
      <c r="L54" s="982"/>
      <c r="M54" s="982"/>
      <c r="N54" s="982"/>
      <c r="O54" s="982"/>
      <c r="P54" s="982"/>
      <c r="Q54" s="982"/>
      <c r="R54" s="717"/>
      <c r="BD54" s="667"/>
      <c r="BE54" s="667"/>
      <c r="BF54" s="667"/>
      <c r="BK54" s="143"/>
      <c r="BL54" s="143"/>
      <c r="BM54" s="143"/>
      <c r="BN54" s="143"/>
      <c r="BO54" s="143"/>
      <c r="BP54" s="143"/>
      <c r="BQ54" s="143"/>
      <c r="BR54" s="143"/>
      <c r="BS54" s="143"/>
      <c r="BT54" s="143"/>
      <c r="BU54" s="143"/>
      <c r="BV54" s="143"/>
    </row>
    <row r="55" spans="1:74" x14ac:dyDescent="0.2">
      <c r="BD55" s="667"/>
      <c r="BE55" s="667"/>
      <c r="BF55" s="667"/>
      <c r="BK55" s="143"/>
      <c r="BL55" s="143"/>
      <c r="BM55" s="143"/>
      <c r="BN55" s="143"/>
      <c r="BO55" s="143"/>
      <c r="BP55" s="143"/>
      <c r="BQ55" s="143"/>
      <c r="BR55" s="143"/>
      <c r="BS55" s="143"/>
      <c r="BT55" s="143"/>
      <c r="BU55" s="143"/>
      <c r="BV55" s="143"/>
    </row>
    <row r="56" spans="1:74" x14ac:dyDescent="0.2">
      <c r="BD56" s="667"/>
      <c r="BE56" s="667"/>
      <c r="BF56" s="667"/>
      <c r="BK56" s="143"/>
      <c r="BL56" s="143"/>
      <c r="BM56" s="143"/>
      <c r="BN56" s="143"/>
      <c r="BO56" s="143"/>
      <c r="BP56" s="143"/>
      <c r="BQ56" s="143"/>
      <c r="BR56" s="143"/>
      <c r="BS56" s="143"/>
      <c r="BT56" s="143"/>
      <c r="BU56" s="143"/>
      <c r="BV56" s="143"/>
    </row>
    <row r="57" spans="1:74" x14ac:dyDescent="0.2">
      <c r="BD57" s="667"/>
      <c r="BE57" s="667"/>
      <c r="BF57" s="667"/>
      <c r="BK57" s="143"/>
      <c r="BL57" s="143"/>
      <c r="BM57" s="143"/>
      <c r="BN57" s="143"/>
      <c r="BO57" s="143"/>
      <c r="BP57" s="143"/>
      <c r="BQ57" s="143"/>
      <c r="BR57" s="143"/>
      <c r="BS57" s="143"/>
      <c r="BT57" s="143"/>
      <c r="BU57" s="143"/>
      <c r="BV57" s="143"/>
    </row>
    <row r="58" spans="1:74" x14ac:dyDescent="0.2">
      <c r="BD58" s="667"/>
      <c r="BE58" s="667"/>
      <c r="BF58" s="667"/>
      <c r="BK58" s="143"/>
      <c r="BL58" s="143"/>
      <c r="BM58" s="143"/>
      <c r="BN58" s="143"/>
      <c r="BO58" s="143"/>
      <c r="BP58" s="143"/>
      <c r="BQ58" s="143"/>
      <c r="BR58" s="143"/>
      <c r="BS58" s="143"/>
      <c r="BT58" s="143"/>
      <c r="BU58" s="143"/>
      <c r="BV58" s="143"/>
    </row>
    <row r="59" spans="1:74" x14ac:dyDescent="0.2">
      <c r="BD59" s="667"/>
      <c r="BE59" s="667"/>
      <c r="BF59" s="667"/>
      <c r="BK59" s="143"/>
      <c r="BL59" s="143"/>
      <c r="BM59" s="143"/>
      <c r="BN59" s="143"/>
      <c r="BO59" s="143"/>
      <c r="BP59" s="143"/>
      <c r="BQ59" s="143"/>
      <c r="BR59" s="143"/>
      <c r="BS59" s="143"/>
      <c r="BT59" s="143"/>
      <c r="BU59" s="143"/>
      <c r="BV59" s="143"/>
    </row>
    <row r="60" spans="1:74" x14ac:dyDescent="0.2">
      <c r="BD60" s="667"/>
      <c r="BE60" s="667"/>
      <c r="BF60" s="667"/>
      <c r="BK60" s="143"/>
      <c r="BL60" s="143"/>
      <c r="BM60" s="143"/>
      <c r="BN60" s="143"/>
      <c r="BO60" s="143"/>
      <c r="BP60" s="143"/>
      <c r="BQ60" s="143"/>
      <c r="BR60" s="143"/>
      <c r="BS60" s="143"/>
      <c r="BT60" s="143"/>
      <c r="BU60" s="143"/>
      <c r="BV60" s="143"/>
    </row>
    <row r="61" spans="1:74" x14ac:dyDescent="0.2">
      <c r="BD61" s="667"/>
      <c r="BE61" s="667"/>
      <c r="BF61" s="667"/>
      <c r="BK61" s="143"/>
      <c r="BL61" s="143"/>
      <c r="BM61" s="143"/>
      <c r="BN61" s="143"/>
      <c r="BO61" s="143"/>
      <c r="BP61" s="143"/>
      <c r="BQ61" s="143"/>
      <c r="BR61" s="143"/>
      <c r="BS61" s="143"/>
      <c r="BT61" s="143"/>
      <c r="BU61" s="143"/>
      <c r="BV61" s="143"/>
    </row>
    <row r="62" spans="1:74" x14ac:dyDescent="0.2">
      <c r="BD62" s="667"/>
      <c r="BE62" s="667"/>
      <c r="BF62" s="667"/>
      <c r="BK62" s="143"/>
      <c r="BL62" s="143"/>
      <c r="BM62" s="143"/>
      <c r="BN62" s="143"/>
      <c r="BO62" s="143"/>
      <c r="BP62" s="143"/>
      <c r="BQ62" s="143"/>
      <c r="BR62" s="143"/>
      <c r="BS62" s="143"/>
      <c r="BT62" s="143"/>
      <c r="BU62" s="143"/>
      <c r="BV62" s="143"/>
    </row>
    <row r="63" spans="1:74" x14ac:dyDescent="0.2">
      <c r="BD63" s="667"/>
      <c r="BE63" s="667"/>
      <c r="BF63" s="667"/>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C27" activePane="bottomRight" state="frozen"/>
      <selection activeCell="BF63" sqref="BF63"/>
      <selection pane="topRight" activeCell="BF63" sqref="BF63"/>
      <selection pane="bottomLeft" activeCell="BF63" sqref="BF63"/>
      <selection pane="bottomRight" activeCell="B64" sqref="B64:Q64"/>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28" customWidth="1"/>
    <col min="56" max="58" width="6.5703125" style="668" customWidth="1"/>
    <col min="59" max="61" width="6.5703125" style="828" customWidth="1"/>
    <col min="62" max="62" width="6.5703125" style="142" customWidth="1"/>
    <col min="63" max="74" width="6.5703125" style="49" customWidth="1"/>
    <col min="75" max="16384" width="11" style="49"/>
  </cols>
  <sheetData>
    <row r="1" spans="1:74" ht="15.6" customHeight="1" x14ac:dyDescent="0.2">
      <c r="A1" s="996" t="s">
        <v>478</v>
      </c>
      <c r="B1" s="1069" t="s">
        <v>480</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4.1" customHeight="1"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19"/>
      <c r="B5" s="732" t="s">
        <v>1366</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32"/>
      <c r="BA5" s="932"/>
      <c r="BB5" s="875"/>
      <c r="BC5" s="875"/>
      <c r="BD5" s="876"/>
      <c r="BE5" s="876"/>
      <c r="BF5" s="876"/>
      <c r="BG5" s="876"/>
      <c r="BH5" s="876"/>
      <c r="BI5" s="876"/>
      <c r="BJ5" s="442"/>
      <c r="BK5" s="442"/>
      <c r="BL5" s="442"/>
      <c r="BM5" s="442"/>
      <c r="BN5" s="442"/>
      <c r="BO5" s="442"/>
      <c r="BP5" s="442"/>
      <c r="BQ5" s="442"/>
      <c r="BR5" s="442"/>
      <c r="BS5" s="442"/>
      <c r="BT5" s="442"/>
      <c r="BU5" s="442"/>
      <c r="BV5" s="442"/>
    </row>
    <row r="6" spans="1:74" s="278" customFormat="1" ht="11.1" customHeight="1" x14ac:dyDescent="0.2">
      <c r="A6" s="448" t="s">
        <v>578</v>
      </c>
      <c r="B6" s="449" t="s">
        <v>1002</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405.18606720999998</v>
      </c>
      <c r="AN6" s="107">
        <v>340.47875506000003</v>
      </c>
      <c r="AO6" s="107">
        <v>334.44006164000001</v>
      </c>
      <c r="AP6" s="107">
        <v>322.14659492999999</v>
      </c>
      <c r="AQ6" s="107">
        <v>346.36798018000002</v>
      </c>
      <c r="AR6" s="107">
        <v>395.09189514000002</v>
      </c>
      <c r="AS6" s="107">
        <v>447.19803497999999</v>
      </c>
      <c r="AT6" s="107">
        <v>421.34251884000003</v>
      </c>
      <c r="AU6" s="107">
        <v>369.44220933000003</v>
      </c>
      <c r="AV6" s="107">
        <v>344.66943283000001</v>
      </c>
      <c r="AW6" s="107">
        <v>333.94722152999998</v>
      </c>
      <c r="AX6" s="107">
        <v>381.54891455000001</v>
      </c>
      <c r="AY6" s="107">
        <v>399.57774444</v>
      </c>
      <c r="AZ6" s="635">
        <v>342.10660000000001</v>
      </c>
      <c r="BA6" s="635">
        <v>344.72059999999999</v>
      </c>
      <c r="BB6" s="396">
        <v>322.1968</v>
      </c>
      <c r="BC6" s="396">
        <v>351.33850000000001</v>
      </c>
      <c r="BD6" s="396">
        <v>394.75040000000001</v>
      </c>
      <c r="BE6" s="396">
        <v>447.38010000000003</v>
      </c>
      <c r="BF6" s="396">
        <v>443.0163</v>
      </c>
      <c r="BG6" s="396">
        <v>380.1327</v>
      </c>
      <c r="BH6" s="396">
        <v>347.46460000000002</v>
      </c>
      <c r="BI6" s="396">
        <v>338.22609999999997</v>
      </c>
      <c r="BJ6" s="396">
        <v>378.13499999999999</v>
      </c>
      <c r="BK6" s="396">
        <v>400.87959999999998</v>
      </c>
      <c r="BL6" s="396">
        <v>347.82080000000002</v>
      </c>
      <c r="BM6" s="396">
        <v>358.32209999999998</v>
      </c>
      <c r="BN6" s="396">
        <v>335.07409999999999</v>
      </c>
      <c r="BO6" s="396">
        <v>364.0419</v>
      </c>
      <c r="BP6" s="396">
        <v>409.37380000000002</v>
      </c>
      <c r="BQ6" s="396">
        <v>463.94850000000002</v>
      </c>
      <c r="BR6" s="396">
        <v>460.08960000000002</v>
      </c>
      <c r="BS6" s="396">
        <v>394.85</v>
      </c>
      <c r="BT6" s="396">
        <v>360.9692</v>
      </c>
      <c r="BU6" s="396">
        <v>351.21069999999997</v>
      </c>
      <c r="BV6" s="396">
        <v>392.1386</v>
      </c>
    </row>
    <row r="7" spans="1:74" s="278" customFormat="1" ht="11.1" customHeight="1" x14ac:dyDescent="0.2">
      <c r="A7" s="450" t="s">
        <v>575</v>
      </c>
      <c r="B7" s="729" t="s">
        <v>1000</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402.34540120999998</v>
      </c>
      <c r="AN7" s="107">
        <v>338.59167006000001</v>
      </c>
      <c r="AO7" s="107">
        <v>333.62894263999999</v>
      </c>
      <c r="AP7" s="107">
        <v>320.47790493000002</v>
      </c>
      <c r="AQ7" s="107">
        <v>344.03396515999998</v>
      </c>
      <c r="AR7" s="107">
        <v>393.28483313999999</v>
      </c>
      <c r="AS7" s="107">
        <v>446.31952597999998</v>
      </c>
      <c r="AT7" s="107">
        <v>420.24183482000001</v>
      </c>
      <c r="AU7" s="107">
        <v>368.14484433000001</v>
      </c>
      <c r="AV7" s="107">
        <v>345.25327083000002</v>
      </c>
      <c r="AW7" s="107">
        <v>334.98560355000001</v>
      </c>
      <c r="AX7" s="107">
        <v>382.19380754999997</v>
      </c>
      <c r="AY7" s="107">
        <v>399.52918195000001</v>
      </c>
      <c r="AZ7" s="635">
        <v>341.95850000000002</v>
      </c>
      <c r="BA7" s="635">
        <v>344.84690000000001</v>
      </c>
      <c r="BB7" s="396">
        <v>322.19330000000002</v>
      </c>
      <c r="BC7" s="396">
        <v>350.33679999999998</v>
      </c>
      <c r="BD7" s="396">
        <v>393.19580000000002</v>
      </c>
      <c r="BE7" s="396">
        <v>445.17570000000001</v>
      </c>
      <c r="BF7" s="396">
        <v>440.47359999999998</v>
      </c>
      <c r="BG7" s="396">
        <v>378.44619999999998</v>
      </c>
      <c r="BH7" s="396">
        <v>346.971</v>
      </c>
      <c r="BI7" s="396">
        <v>337.66320000000002</v>
      </c>
      <c r="BJ7" s="396">
        <v>377.28250000000003</v>
      </c>
      <c r="BK7" s="396">
        <v>399.68040000000002</v>
      </c>
      <c r="BL7" s="396">
        <v>347.16329999999999</v>
      </c>
      <c r="BM7" s="396">
        <v>357.98320000000001</v>
      </c>
      <c r="BN7" s="396">
        <v>334.81380000000001</v>
      </c>
      <c r="BO7" s="396">
        <v>362.83499999999998</v>
      </c>
      <c r="BP7" s="396">
        <v>407.65350000000001</v>
      </c>
      <c r="BQ7" s="396">
        <v>461.6241</v>
      </c>
      <c r="BR7" s="396">
        <v>457.43</v>
      </c>
      <c r="BS7" s="396">
        <v>393.07870000000003</v>
      </c>
      <c r="BT7" s="396">
        <v>360.56549999999999</v>
      </c>
      <c r="BU7" s="396">
        <v>350.78489999999999</v>
      </c>
      <c r="BV7" s="396">
        <v>391.46820000000002</v>
      </c>
    </row>
    <row r="8" spans="1:74" ht="11.1" customHeight="1" x14ac:dyDescent="0.2">
      <c r="A8" s="319" t="s">
        <v>576</v>
      </c>
      <c r="B8" s="728" t="s">
        <v>987</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388.52012227</v>
      </c>
      <c r="AN8" s="386">
        <v>326.48208740000001</v>
      </c>
      <c r="AO8" s="386">
        <v>320.79919812999998</v>
      </c>
      <c r="AP8" s="386">
        <v>308.59466639999999</v>
      </c>
      <c r="AQ8" s="386">
        <v>331.85171058999998</v>
      </c>
      <c r="AR8" s="386">
        <v>380.6052972</v>
      </c>
      <c r="AS8" s="386">
        <v>432.85234435000001</v>
      </c>
      <c r="AT8" s="386">
        <v>406.68914973</v>
      </c>
      <c r="AU8" s="386">
        <v>355.22335679999998</v>
      </c>
      <c r="AV8" s="386">
        <v>332.46975758999997</v>
      </c>
      <c r="AW8" s="386">
        <v>322.20103230000001</v>
      </c>
      <c r="AX8" s="386">
        <v>368.91282808</v>
      </c>
      <c r="AY8" s="386">
        <v>386.21136704999998</v>
      </c>
      <c r="AZ8" s="898">
        <v>329.8614</v>
      </c>
      <c r="BA8" s="898">
        <v>332.29059999999998</v>
      </c>
      <c r="BB8" s="358">
        <v>310.29629999999997</v>
      </c>
      <c r="BC8" s="358">
        <v>338.01069999999999</v>
      </c>
      <c r="BD8" s="358">
        <v>380.38630000000001</v>
      </c>
      <c r="BE8" s="358">
        <v>431.5213</v>
      </c>
      <c r="BF8" s="358">
        <v>426.78100000000001</v>
      </c>
      <c r="BG8" s="358">
        <v>365.66140000000001</v>
      </c>
      <c r="BH8" s="358">
        <v>334.32709999999997</v>
      </c>
      <c r="BI8" s="358">
        <v>325.1345</v>
      </c>
      <c r="BJ8" s="358">
        <v>364.0419</v>
      </c>
      <c r="BK8" s="358">
        <v>386.45479999999998</v>
      </c>
      <c r="BL8" s="358">
        <v>335.16800000000001</v>
      </c>
      <c r="BM8" s="358">
        <v>345.49579999999997</v>
      </c>
      <c r="BN8" s="358">
        <v>322.90660000000003</v>
      </c>
      <c r="BO8" s="358">
        <v>350.41090000000003</v>
      </c>
      <c r="BP8" s="358">
        <v>394.71190000000001</v>
      </c>
      <c r="BQ8" s="358">
        <v>447.8109</v>
      </c>
      <c r="BR8" s="358">
        <v>443.5582</v>
      </c>
      <c r="BS8" s="358">
        <v>380.10230000000001</v>
      </c>
      <c r="BT8" s="358">
        <v>347.7115</v>
      </c>
      <c r="BU8" s="358">
        <v>338.04289999999997</v>
      </c>
      <c r="BV8" s="358">
        <v>377.99079999999998</v>
      </c>
    </row>
    <row r="9" spans="1:74" ht="11.1" customHeight="1" x14ac:dyDescent="0.2">
      <c r="A9" s="319" t="s">
        <v>739</v>
      </c>
      <c r="B9" s="728" t="s">
        <v>988</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12.474436176999999</v>
      </c>
      <c r="AN9" s="386">
        <v>10.881892364</v>
      </c>
      <c r="AO9" s="386">
        <v>11.535063079</v>
      </c>
      <c r="AP9" s="386">
        <v>10.687043790000001</v>
      </c>
      <c r="AQ9" s="386">
        <v>10.988627381000001</v>
      </c>
      <c r="AR9" s="386">
        <v>11.33458179</v>
      </c>
      <c r="AS9" s="386">
        <v>11.993330932999999</v>
      </c>
      <c r="AT9" s="386">
        <v>12.107262257</v>
      </c>
      <c r="AU9" s="386">
        <v>11.59776267</v>
      </c>
      <c r="AV9" s="386">
        <v>11.426137852</v>
      </c>
      <c r="AW9" s="386">
        <v>11.44488372</v>
      </c>
      <c r="AX9" s="386">
        <v>11.911592284999999</v>
      </c>
      <c r="AY9" s="386">
        <v>11.955999031999999</v>
      </c>
      <c r="AZ9" s="898">
        <v>10.85943</v>
      </c>
      <c r="BA9" s="898">
        <v>11.30498</v>
      </c>
      <c r="BB9" s="358">
        <v>10.74652</v>
      </c>
      <c r="BC9" s="358">
        <v>11.16037</v>
      </c>
      <c r="BD9" s="358">
        <v>11.574020000000001</v>
      </c>
      <c r="BE9" s="358">
        <v>12.29804</v>
      </c>
      <c r="BF9" s="358">
        <v>12.3315</v>
      </c>
      <c r="BG9" s="358">
        <v>11.565239999999999</v>
      </c>
      <c r="BH9" s="358">
        <v>11.43305</v>
      </c>
      <c r="BI9" s="358">
        <v>11.36064</v>
      </c>
      <c r="BJ9" s="358">
        <v>11.99464</v>
      </c>
      <c r="BK9" s="358">
        <v>11.981870000000001</v>
      </c>
      <c r="BL9" s="358">
        <v>10.811640000000001</v>
      </c>
      <c r="BM9" s="358">
        <v>11.23704</v>
      </c>
      <c r="BN9" s="358">
        <v>10.71246</v>
      </c>
      <c r="BO9" s="358">
        <v>11.15713</v>
      </c>
      <c r="BP9" s="358">
        <v>11.583629999999999</v>
      </c>
      <c r="BQ9" s="358">
        <v>12.31043</v>
      </c>
      <c r="BR9" s="358">
        <v>12.351000000000001</v>
      </c>
      <c r="BS9" s="358">
        <v>11.593260000000001</v>
      </c>
      <c r="BT9" s="358">
        <v>11.469480000000001</v>
      </c>
      <c r="BU9" s="358">
        <v>11.40254</v>
      </c>
      <c r="BV9" s="358">
        <v>12.05195</v>
      </c>
    </row>
    <row r="10" spans="1:74" ht="11.1" customHeight="1" x14ac:dyDescent="0.2">
      <c r="A10" s="319" t="s">
        <v>740</v>
      </c>
      <c r="B10" s="728" t="s">
        <v>989</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1.3508427629999999</v>
      </c>
      <c r="AN10" s="386">
        <v>1.227690296</v>
      </c>
      <c r="AO10" s="386">
        <v>1.294681427</v>
      </c>
      <c r="AP10" s="386">
        <v>1.1961947399999999</v>
      </c>
      <c r="AQ10" s="386">
        <v>1.193627193</v>
      </c>
      <c r="AR10" s="386">
        <v>1.34495415</v>
      </c>
      <c r="AS10" s="386">
        <v>1.4738507009999999</v>
      </c>
      <c r="AT10" s="386">
        <v>1.4454228330000001</v>
      </c>
      <c r="AU10" s="386">
        <v>1.32372486</v>
      </c>
      <c r="AV10" s="386">
        <v>1.3573753930000001</v>
      </c>
      <c r="AW10" s="386">
        <v>1.33968753</v>
      </c>
      <c r="AX10" s="386">
        <v>1.369387183</v>
      </c>
      <c r="AY10" s="386">
        <v>1.3618158739999999</v>
      </c>
      <c r="AZ10" s="898">
        <v>1.237708</v>
      </c>
      <c r="BA10" s="898">
        <v>1.2514080000000001</v>
      </c>
      <c r="BB10" s="358">
        <v>1.1504529999999999</v>
      </c>
      <c r="BC10" s="358">
        <v>1.1657439999999999</v>
      </c>
      <c r="BD10" s="358">
        <v>1.2354940000000001</v>
      </c>
      <c r="BE10" s="358">
        <v>1.356384</v>
      </c>
      <c r="BF10" s="358">
        <v>1.361156</v>
      </c>
      <c r="BG10" s="358">
        <v>1.219573</v>
      </c>
      <c r="BH10" s="358">
        <v>1.210831</v>
      </c>
      <c r="BI10" s="358">
        <v>1.168104</v>
      </c>
      <c r="BJ10" s="358">
        <v>1.2459789999999999</v>
      </c>
      <c r="BK10" s="358">
        <v>1.243673</v>
      </c>
      <c r="BL10" s="358">
        <v>1.183603</v>
      </c>
      <c r="BM10" s="358">
        <v>1.2503379999999999</v>
      </c>
      <c r="BN10" s="358">
        <v>1.1946829999999999</v>
      </c>
      <c r="BO10" s="358">
        <v>1.2670049999999999</v>
      </c>
      <c r="BP10" s="358">
        <v>1.3579140000000001</v>
      </c>
      <c r="BQ10" s="358">
        <v>1.502737</v>
      </c>
      <c r="BR10" s="358">
        <v>1.520772</v>
      </c>
      <c r="BS10" s="358">
        <v>1.383151</v>
      </c>
      <c r="BT10" s="358">
        <v>1.3845719999999999</v>
      </c>
      <c r="BU10" s="358">
        <v>1.3394349999999999</v>
      </c>
      <c r="BV10" s="358">
        <v>1.4254100000000001</v>
      </c>
    </row>
    <row r="11" spans="1:74" s="278" customFormat="1" ht="11.1" customHeight="1" x14ac:dyDescent="0.2">
      <c r="A11" s="448" t="s">
        <v>577</v>
      </c>
      <c r="B11" s="729" t="s">
        <v>1001</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-0.58383800399999997</v>
      </c>
      <c r="AW11" s="107">
        <v>-1.03838202</v>
      </c>
      <c r="AX11" s="107">
        <v>-0.64489300000000005</v>
      </c>
      <c r="AY11" s="107">
        <v>4.8562490737000003E-2</v>
      </c>
      <c r="AZ11" s="635">
        <v>0.14813689999999999</v>
      </c>
      <c r="BA11" s="635">
        <v>-0.12630459999999999</v>
      </c>
      <c r="BB11" s="396">
        <v>3.5112400000000001E-3</v>
      </c>
      <c r="BC11" s="396">
        <v>1.001682</v>
      </c>
      <c r="BD11" s="396">
        <v>1.554573</v>
      </c>
      <c r="BE11" s="396">
        <v>2.2044000000000001</v>
      </c>
      <c r="BF11" s="396">
        <v>2.542697</v>
      </c>
      <c r="BG11" s="396">
        <v>1.686488</v>
      </c>
      <c r="BH11" s="396">
        <v>0.49362879999999998</v>
      </c>
      <c r="BI11" s="396">
        <v>0.56292660000000005</v>
      </c>
      <c r="BJ11" s="396">
        <v>0.85246270000000002</v>
      </c>
      <c r="BK11" s="396">
        <v>1.199254</v>
      </c>
      <c r="BL11" s="396">
        <v>0.65752290000000002</v>
      </c>
      <c r="BM11" s="396">
        <v>0.33889160000000002</v>
      </c>
      <c r="BN11" s="396">
        <v>0.26036429999999999</v>
      </c>
      <c r="BO11" s="396">
        <v>1.206898</v>
      </c>
      <c r="BP11" s="396">
        <v>1.720369</v>
      </c>
      <c r="BQ11" s="396">
        <v>2.3244180000000001</v>
      </c>
      <c r="BR11" s="396">
        <v>2.6595800000000001</v>
      </c>
      <c r="BS11" s="396">
        <v>1.771315</v>
      </c>
      <c r="BT11" s="396">
        <v>0.40365980000000001</v>
      </c>
      <c r="BU11" s="396">
        <v>0.42575730000000001</v>
      </c>
      <c r="BV11" s="396">
        <v>0.67035500000000003</v>
      </c>
    </row>
    <row r="12" spans="1:74" s="278" customFormat="1" ht="11.1" customHeight="1" x14ac:dyDescent="0.2">
      <c r="A12" s="448"/>
      <c r="B12" s="729"/>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5"/>
      <c r="BA12" s="635"/>
      <c r="BB12" s="396"/>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561</v>
      </c>
      <c r="B13" s="449" t="s">
        <v>1003</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6.0508129999999998</v>
      </c>
      <c r="AZ13" s="635">
        <v>6.5773729999999997</v>
      </c>
      <c r="BA13" s="635">
        <v>8.9091579999999997</v>
      </c>
      <c r="BB13" s="396">
        <v>9.8313249999999996</v>
      </c>
      <c r="BC13" s="396">
        <v>10.722020000000001</v>
      </c>
      <c r="BD13" s="396">
        <v>10.7659</v>
      </c>
      <c r="BE13" s="396">
        <v>11.03088</v>
      </c>
      <c r="BF13" s="396">
        <v>10.5349</v>
      </c>
      <c r="BG13" s="396">
        <v>9.3421669999999999</v>
      </c>
      <c r="BH13" s="396">
        <v>8.2742939999999994</v>
      </c>
      <c r="BI13" s="396">
        <v>6.6482989999999997</v>
      </c>
      <c r="BJ13" s="396">
        <v>6.048413</v>
      </c>
      <c r="BK13" s="396">
        <v>6.4760980000000004</v>
      </c>
      <c r="BL13" s="396">
        <v>7.0837510000000004</v>
      </c>
      <c r="BM13" s="396">
        <v>9.6783099999999997</v>
      </c>
      <c r="BN13" s="396">
        <v>10.70947</v>
      </c>
      <c r="BO13" s="396">
        <v>11.699909999999999</v>
      </c>
      <c r="BP13" s="396">
        <v>11.75292</v>
      </c>
      <c r="BQ13" s="396">
        <v>12.046569999999999</v>
      </c>
      <c r="BR13" s="396">
        <v>11.50116</v>
      </c>
      <c r="BS13" s="396">
        <v>10.191420000000001</v>
      </c>
      <c r="BT13" s="396">
        <v>9.0190009999999994</v>
      </c>
      <c r="BU13" s="396">
        <v>7.2371489999999996</v>
      </c>
      <c r="BV13" s="396">
        <v>6.5817800000000002</v>
      </c>
    </row>
    <row r="14" spans="1:74" ht="11.1" customHeight="1" x14ac:dyDescent="0.2">
      <c r="A14" s="235" t="s">
        <v>562</v>
      </c>
      <c r="B14" s="446" t="s">
        <v>990</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4.1384040000000004</v>
      </c>
      <c r="AZ14" s="898">
        <v>4.4657080000000002</v>
      </c>
      <c r="BA14" s="898">
        <v>6.0300900000000004</v>
      </c>
      <c r="BB14" s="358">
        <v>6.6706969999999997</v>
      </c>
      <c r="BC14" s="358">
        <v>7.2709520000000003</v>
      </c>
      <c r="BD14" s="358">
        <v>7.306648</v>
      </c>
      <c r="BE14" s="358">
        <v>7.4516020000000003</v>
      </c>
      <c r="BF14" s="358">
        <v>7.1064679999999996</v>
      </c>
      <c r="BG14" s="358">
        <v>6.2669220000000001</v>
      </c>
      <c r="BH14" s="358">
        <v>5.5518559999999999</v>
      </c>
      <c r="BI14" s="358">
        <v>4.5009449999999998</v>
      </c>
      <c r="BJ14" s="358">
        <v>4.0342099999999999</v>
      </c>
      <c r="BK14" s="358">
        <v>4.3072540000000004</v>
      </c>
      <c r="BL14" s="358">
        <v>4.7078680000000004</v>
      </c>
      <c r="BM14" s="358">
        <v>6.4626419999999998</v>
      </c>
      <c r="BN14" s="358">
        <v>7.1891420000000004</v>
      </c>
      <c r="BO14" s="358">
        <v>7.8637329999999999</v>
      </c>
      <c r="BP14" s="358">
        <v>7.9125360000000002</v>
      </c>
      <c r="BQ14" s="358">
        <v>8.0771979999999992</v>
      </c>
      <c r="BR14" s="358">
        <v>7.7024169999999996</v>
      </c>
      <c r="BS14" s="358">
        <v>6.786435</v>
      </c>
      <c r="BT14" s="358">
        <v>6.0069840000000001</v>
      </c>
      <c r="BU14" s="358">
        <v>4.862482</v>
      </c>
      <c r="BV14" s="358">
        <v>4.3552609999999996</v>
      </c>
    </row>
    <row r="15" spans="1:74" ht="11.1" customHeight="1" x14ac:dyDescent="0.2">
      <c r="A15" s="235" t="s">
        <v>563</v>
      </c>
      <c r="B15" s="446" t="s">
        <v>991</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1.598614</v>
      </c>
      <c r="AZ15" s="898">
        <v>1.775609</v>
      </c>
      <c r="BA15" s="898">
        <v>2.4026800000000001</v>
      </c>
      <c r="BB15" s="358">
        <v>2.6447959999999999</v>
      </c>
      <c r="BC15" s="358">
        <v>2.8824450000000001</v>
      </c>
      <c r="BD15" s="358">
        <v>2.8901469999999998</v>
      </c>
      <c r="BE15" s="358">
        <v>2.991797</v>
      </c>
      <c r="BF15" s="358">
        <v>2.8597000000000001</v>
      </c>
      <c r="BG15" s="358">
        <v>2.5622440000000002</v>
      </c>
      <c r="BH15" s="358">
        <v>2.256116</v>
      </c>
      <c r="BI15" s="358">
        <v>1.7828820000000001</v>
      </c>
      <c r="BJ15" s="358">
        <v>1.686984</v>
      </c>
      <c r="BK15" s="358">
        <v>1.8234379999999999</v>
      </c>
      <c r="BL15" s="358">
        <v>2.0074390000000002</v>
      </c>
      <c r="BM15" s="358">
        <v>2.69672</v>
      </c>
      <c r="BN15" s="358">
        <v>2.959686</v>
      </c>
      <c r="BO15" s="358">
        <v>3.2193830000000001</v>
      </c>
      <c r="BP15" s="358">
        <v>3.2238000000000002</v>
      </c>
      <c r="BQ15" s="358">
        <v>3.3336350000000001</v>
      </c>
      <c r="BR15" s="358">
        <v>3.183802</v>
      </c>
      <c r="BS15" s="358">
        <v>2.8505950000000002</v>
      </c>
      <c r="BT15" s="358">
        <v>2.5083479999999998</v>
      </c>
      <c r="BU15" s="358">
        <v>1.9810019999999999</v>
      </c>
      <c r="BV15" s="358">
        <v>1.8732679999999999</v>
      </c>
    </row>
    <row r="16" spans="1:74" ht="11.1" customHeight="1" x14ac:dyDescent="0.2">
      <c r="A16" s="235" t="s">
        <v>564</v>
      </c>
      <c r="B16" s="446" t="s">
        <v>992</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0.31379459999999998</v>
      </c>
      <c r="AZ16" s="898">
        <v>0.33605570000000001</v>
      </c>
      <c r="BA16" s="898">
        <v>0.47638819999999998</v>
      </c>
      <c r="BB16" s="358">
        <v>0.51583210000000002</v>
      </c>
      <c r="BC16" s="358">
        <v>0.56862369999999995</v>
      </c>
      <c r="BD16" s="358">
        <v>0.56910360000000004</v>
      </c>
      <c r="BE16" s="358">
        <v>0.58747919999999998</v>
      </c>
      <c r="BF16" s="358">
        <v>0.56873019999999996</v>
      </c>
      <c r="BG16" s="358">
        <v>0.51300080000000003</v>
      </c>
      <c r="BH16" s="358">
        <v>0.46632129999999999</v>
      </c>
      <c r="BI16" s="358">
        <v>0.36447259999999998</v>
      </c>
      <c r="BJ16" s="358">
        <v>0.32721879999999998</v>
      </c>
      <c r="BK16" s="358">
        <v>0.34540599999999999</v>
      </c>
      <c r="BL16" s="358">
        <v>0.36844440000000001</v>
      </c>
      <c r="BM16" s="358">
        <v>0.51894790000000002</v>
      </c>
      <c r="BN16" s="358">
        <v>0.56064230000000004</v>
      </c>
      <c r="BO16" s="358">
        <v>0.61679240000000002</v>
      </c>
      <c r="BP16" s="358">
        <v>0.61658630000000003</v>
      </c>
      <c r="BQ16" s="358">
        <v>0.63573250000000003</v>
      </c>
      <c r="BR16" s="358">
        <v>0.61493609999999999</v>
      </c>
      <c r="BS16" s="358">
        <v>0.55438790000000004</v>
      </c>
      <c r="BT16" s="358">
        <v>0.50366929999999999</v>
      </c>
      <c r="BU16" s="358">
        <v>0.3936655</v>
      </c>
      <c r="BV16" s="358">
        <v>0.35325099999999998</v>
      </c>
    </row>
    <row r="17" spans="1:74" ht="11.1" customHeight="1" x14ac:dyDescent="0.2">
      <c r="A17" s="235"/>
      <c r="B17" s="729"/>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898"/>
      <c r="BA17" s="898"/>
      <c r="BB17" s="358"/>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579</v>
      </c>
      <c r="B18" s="445" t="s">
        <v>1367</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30.922867350000001</v>
      </c>
      <c r="AN18" s="386">
        <v>9.1598061519999998</v>
      </c>
      <c r="AO18" s="386">
        <v>15.801089514999999</v>
      </c>
      <c r="AP18" s="386">
        <v>16.743363899999999</v>
      </c>
      <c r="AQ18" s="386">
        <v>23.056749378999999</v>
      </c>
      <c r="AR18" s="386">
        <v>26.727241889999998</v>
      </c>
      <c r="AS18" s="386">
        <v>27.60431797</v>
      </c>
      <c r="AT18" s="386">
        <v>16.671659259999998</v>
      </c>
      <c r="AU18" s="386">
        <v>11.76082308</v>
      </c>
      <c r="AV18" s="386">
        <v>12.72477956</v>
      </c>
      <c r="AW18" s="386">
        <v>23.56783308</v>
      </c>
      <c r="AX18" s="386">
        <v>32.034604315000003</v>
      </c>
      <c r="AY18" s="386">
        <v>31.806264078000002</v>
      </c>
      <c r="AZ18" s="898">
        <v>11.00773</v>
      </c>
      <c r="BA18" s="898">
        <v>18.548739999999999</v>
      </c>
      <c r="BB18" s="358">
        <v>16.10369</v>
      </c>
      <c r="BC18" s="358">
        <v>22.562670000000001</v>
      </c>
      <c r="BD18" s="358">
        <v>24.65222</v>
      </c>
      <c r="BE18" s="358">
        <v>25.60689</v>
      </c>
      <c r="BF18" s="358">
        <v>18.297180000000001</v>
      </c>
      <c r="BG18" s="358">
        <v>12.056240000000001</v>
      </c>
      <c r="BH18" s="358">
        <v>12.04476</v>
      </c>
      <c r="BI18" s="358">
        <v>22.802900000000001</v>
      </c>
      <c r="BJ18" s="358">
        <v>29.373950000000001</v>
      </c>
      <c r="BK18" s="358">
        <v>31.166720000000002</v>
      </c>
      <c r="BL18" s="358">
        <v>10.99484</v>
      </c>
      <c r="BM18" s="358">
        <v>19.790620000000001</v>
      </c>
      <c r="BN18" s="358">
        <v>17.191299999999998</v>
      </c>
      <c r="BO18" s="358">
        <v>23.688230000000001</v>
      </c>
      <c r="BP18" s="358">
        <v>26.111969999999999</v>
      </c>
      <c r="BQ18" s="358">
        <v>27.15859</v>
      </c>
      <c r="BR18" s="358">
        <v>19.52702</v>
      </c>
      <c r="BS18" s="358">
        <v>12.878959999999999</v>
      </c>
      <c r="BT18" s="358">
        <v>12.91539</v>
      </c>
      <c r="BU18" s="358">
        <v>24.406279999999999</v>
      </c>
      <c r="BV18" s="358">
        <v>31.56692</v>
      </c>
    </row>
    <row r="19" spans="1:74" ht="11.1" customHeight="1" x14ac:dyDescent="0.2">
      <c r="A19" s="50"/>
      <c r="B19" s="73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33"/>
      <c r="BA19" s="933"/>
      <c r="BB19" s="443"/>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1368</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33"/>
      <c r="BA20" s="933"/>
      <c r="BB20" s="443"/>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582</v>
      </c>
      <c r="B21" s="449" t="s">
        <v>1369</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374.26319995</v>
      </c>
      <c r="AN21" s="107">
        <v>331.31894879999999</v>
      </c>
      <c r="AO21" s="107">
        <v>318.63897212000001</v>
      </c>
      <c r="AP21" s="107">
        <v>305.40323100000001</v>
      </c>
      <c r="AQ21" s="107">
        <v>323.31123073999998</v>
      </c>
      <c r="AR21" s="107">
        <v>368.36465340000001</v>
      </c>
      <c r="AS21" s="107">
        <v>419.59371689</v>
      </c>
      <c r="AT21" s="107">
        <v>404.67085938999998</v>
      </c>
      <c r="AU21" s="107">
        <v>357.6813861</v>
      </c>
      <c r="AV21" s="107">
        <v>331.94465323999998</v>
      </c>
      <c r="AW21" s="107">
        <v>310.37938830000002</v>
      </c>
      <c r="AX21" s="107">
        <v>349.51431022999998</v>
      </c>
      <c r="AY21" s="107">
        <v>367.77148036</v>
      </c>
      <c r="AZ21" s="635">
        <v>331.09890000000001</v>
      </c>
      <c r="BA21" s="635">
        <v>326.17189999999999</v>
      </c>
      <c r="BB21" s="396">
        <v>306.09309999999999</v>
      </c>
      <c r="BC21" s="396">
        <v>328.7758</v>
      </c>
      <c r="BD21" s="396">
        <v>370.09820000000002</v>
      </c>
      <c r="BE21" s="396">
        <v>421.77319999999997</v>
      </c>
      <c r="BF21" s="396">
        <v>424.71910000000003</v>
      </c>
      <c r="BG21" s="396">
        <v>368.07650000000001</v>
      </c>
      <c r="BH21" s="396">
        <v>335.41980000000001</v>
      </c>
      <c r="BI21" s="396">
        <v>315.42320000000001</v>
      </c>
      <c r="BJ21" s="396">
        <v>348.76100000000002</v>
      </c>
      <c r="BK21" s="396">
        <v>369.71289999999999</v>
      </c>
      <c r="BL21" s="396">
        <v>336.82600000000002</v>
      </c>
      <c r="BM21" s="396">
        <v>338.53149999999999</v>
      </c>
      <c r="BN21" s="396">
        <v>317.88279999999997</v>
      </c>
      <c r="BO21" s="396">
        <v>340.3537</v>
      </c>
      <c r="BP21" s="396">
        <v>383.26190000000003</v>
      </c>
      <c r="BQ21" s="396">
        <v>436.78989999999999</v>
      </c>
      <c r="BR21" s="396">
        <v>440.56259999999997</v>
      </c>
      <c r="BS21" s="396">
        <v>381.97109999999998</v>
      </c>
      <c r="BT21" s="396">
        <v>348.05380000000002</v>
      </c>
      <c r="BU21" s="396">
        <v>326.80439999999999</v>
      </c>
      <c r="BV21" s="396">
        <v>360.57159999999999</v>
      </c>
    </row>
    <row r="22" spans="1:74" s="278" customFormat="1" ht="11.1" customHeight="1" x14ac:dyDescent="0.2">
      <c r="A22" s="448" t="s">
        <v>580</v>
      </c>
      <c r="B22" s="729" t="s">
        <v>1370</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361.98107062999998</v>
      </c>
      <c r="AN22" s="107">
        <v>320.56101336</v>
      </c>
      <c r="AO22" s="107">
        <v>307.24125777</v>
      </c>
      <c r="AP22" s="107">
        <v>294.84637542000002</v>
      </c>
      <c r="AQ22" s="107">
        <v>312.48873456000001</v>
      </c>
      <c r="AR22" s="107">
        <v>357.10038150000003</v>
      </c>
      <c r="AS22" s="107">
        <v>407.62971484000002</v>
      </c>
      <c r="AT22" s="107">
        <v>392.63089773000002</v>
      </c>
      <c r="AU22" s="107">
        <v>346.20216900000003</v>
      </c>
      <c r="AV22" s="107">
        <v>320.58801001</v>
      </c>
      <c r="AW22" s="107">
        <v>299.02180514999998</v>
      </c>
      <c r="AX22" s="107">
        <v>337.71572686000002</v>
      </c>
      <c r="AY22" s="107">
        <v>355.94017294999998</v>
      </c>
      <c r="AZ22" s="635">
        <v>320.35203257000001</v>
      </c>
      <c r="BA22" s="635">
        <v>315.01702492999999</v>
      </c>
      <c r="BB22" s="396">
        <v>295.524</v>
      </c>
      <c r="BC22" s="396">
        <v>317.82549999999998</v>
      </c>
      <c r="BD22" s="396">
        <v>358.71839999999997</v>
      </c>
      <c r="BE22" s="396">
        <v>409.6429</v>
      </c>
      <c r="BF22" s="396">
        <v>412.5548</v>
      </c>
      <c r="BG22" s="396">
        <v>356.71870000000001</v>
      </c>
      <c r="BH22" s="396">
        <v>324.18720000000002</v>
      </c>
      <c r="BI22" s="396">
        <v>304.29289999999997</v>
      </c>
      <c r="BJ22" s="396">
        <v>336.99829999999997</v>
      </c>
      <c r="BK22" s="396">
        <v>357.96359999999999</v>
      </c>
      <c r="BL22" s="396">
        <v>326.1696</v>
      </c>
      <c r="BM22" s="396">
        <v>327.43790000000001</v>
      </c>
      <c r="BN22" s="396">
        <v>307.30470000000003</v>
      </c>
      <c r="BO22" s="396">
        <v>329.31630000000001</v>
      </c>
      <c r="BP22" s="396">
        <v>371.76479999999998</v>
      </c>
      <c r="BQ22" s="396">
        <v>424.51859999999999</v>
      </c>
      <c r="BR22" s="396">
        <v>428.23910000000001</v>
      </c>
      <c r="BS22" s="396">
        <v>370.44310000000002</v>
      </c>
      <c r="BT22" s="396">
        <v>336.6345</v>
      </c>
      <c r="BU22" s="396">
        <v>315.48469999999998</v>
      </c>
      <c r="BV22" s="396">
        <v>348.59859999999998</v>
      </c>
    </row>
    <row r="23" spans="1:74" ht="11.1" customHeight="1" x14ac:dyDescent="0.2">
      <c r="A23" s="314" t="s">
        <v>604</v>
      </c>
      <c r="B23" s="728" t="s">
        <v>1035</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101.22240745000001</v>
      </c>
      <c r="AX23" s="386">
        <v>129.66674412</v>
      </c>
      <c r="AY23" s="386">
        <v>145.11501143999999</v>
      </c>
      <c r="AZ23" s="898">
        <v>123.50697743000001</v>
      </c>
      <c r="BA23" s="898">
        <v>108.25461564</v>
      </c>
      <c r="BB23" s="358">
        <v>96.006950000000003</v>
      </c>
      <c r="BC23" s="358">
        <v>105.3313</v>
      </c>
      <c r="BD23" s="358">
        <v>135.03129999999999</v>
      </c>
      <c r="BE23" s="358">
        <v>168.04040000000001</v>
      </c>
      <c r="BF23" s="358">
        <v>167.44829999999999</v>
      </c>
      <c r="BG23" s="358">
        <v>132.52379999999999</v>
      </c>
      <c r="BH23" s="358">
        <v>108.3047</v>
      </c>
      <c r="BI23" s="358">
        <v>102.44710000000001</v>
      </c>
      <c r="BJ23" s="358">
        <v>128.02889999999999</v>
      </c>
      <c r="BK23" s="358">
        <v>138.0001</v>
      </c>
      <c r="BL23" s="358">
        <v>120.8278</v>
      </c>
      <c r="BM23" s="358">
        <v>112.7052</v>
      </c>
      <c r="BN23" s="358">
        <v>98.392709999999994</v>
      </c>
      <c r="BO23" s="358">
        <v>105.84229999999999</v>
      </c>
      <c r="BP23" s="358">
        <v>136.0419</v>
      </c>
      <c r="BQ23" s="358">
        <v>169.70699999999999</v>
      </c>
      <c r="BR23" s="358">
        <v>169.29759999999999</v>
      </c>
      <c r="BS23" s="358">
        <v>133.7619</v>
      </c>
      <c r="BT23" s="358">
        <v>109.1576</v>
      </c>
      <c r="BU23" s="358">
        <v>102.9601</v>
      </c>
      <c r="BV23" s="358">
        <v>128.51050000000001</v>
      </c>
    </row>
    <row r="24" spans="1:74" ht="11.1" customHeight="1" x14ac:dyDescent="0.2">
      <c r="A24" s="235" t="s">
        <v>615</v>
      </c>
      <c r="B24" s="728" t="s">
        <v>989</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114.82161456</v>
      </c>
      <c r="AX24" s="386">
        <v>122.52159204</v>
      </c>
      <c r="AY24" s="386">
        <v>126.11966184000001</v>
      </c>
      <c r="AZ24" s="898">
        <v>115.04282682</v>
      </c>
      <c r="BA24" s="898">
        <v>120.22300491999999</v>
      </c>
      <c r="BB24" s="358">
        <v>113.8779</v>
      </c>
      <c r="BC24" s="358">
        <v>123.5483</v>
      </c>
      <c r="BD24" s="358">
        <v>132.4015</v>
      </c>
      <c r="BE24" s="358">
        <v>145.99930000000001</v>
      </c>
      <c r="BF24" s="358">
        <v>148.85640000000001</v>
      </c>
      <c r="BG24" s="358">
        <v>133.7834</v>
      </c>
      <c r="BH24" s="358">
        <v>126.6409</v>
      </c>
      <c r="BI24" s="358">
        <v>118.14619999999999</v>
      </c>
      <c r="BJ24" s="358">
        <v>123.3433</v>
      </c>
      <c r="BK24" s="358">
        <v>130.50749999999999</v>
      </c>
      <c r="BL24" s="358">
        <v>121.0474</v>
      </c>
      <c r="BM24" s="358">
        <v>125.9323</v>
      </c>
      <c r="BN24" s="358">
        <v>119.8104</v>
      </c>
      <c r="BO24" s="358">
        <v>130.5215</v>
      </c>
      <c r="BP24" s="358">
        <v>140.02430000000001</v>
      </c>
      <c r="BQ24" s="358">
        <v>154.44229999999999</v>
      </c>
      <c r="BR24" s="358">
        <v>157.68090000000001</v>
      </c>
      <c r="BS24" s="358">
        <v>141.6798</v>
      </c>
      <c r="BT24" s="358">
        <v>133.91130000000001</v>
      </c>
      <c r="BU24" s="358">
        <v>124.9042</v>
      </c>
      <c r="BV24" s="358">
        <v>130.45869999999999</v>
      </c>
    </row>
    <row r="25" spans="1:74" ht="11.1" customHeight="1" x14ac:dyDescent="0.2">
      <c r="A25" s="235" t="s">
        <v>626</v>
      </c>
      <c r="B25" s="728" t="s">
        <v>988</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82.422327559999999</v>
      </c>
      <c r="AX25" s="386">
        <v>84.906782699999994</v>
      </c>
      <c r="AY25" s="386">
        <v>84.042721599999993</v>
      </c>
      <c r="AZ25" s="898">
        <v>81.223564457999998</v>
      </c>
      <c r="BA25" s="898">
        <v>85.981970781000001</v>
      </c>
      <c r="BB25" s="358">
        <v>85.122259999999997</v>
      </c>
      <c r="BC25" s="358">
        <v>88.435069999999996</v>
      </c>
      <c r="BD25" s="358">
        <v>90.756489999999999</v>
      </c>
      <c r="BE25" s="358">
        <v>95.051349999999999</v>
      </c>
      <c r="BF25" s="358">
        <v>95.70478</v>
      </c>
      <c r="BG25" s="358">
        <v>89.873630000000006</v>
      </c>
      <c r="BH25" s="358">
        <v>88.717560000000006</v>
      </c>
      <c r="BI25" s="358">
        <v>83.186149999999998</v>
      </c>
      <c r="BJ25" s="358">
        <v>85.066869999999994</v>
      </c>
      <c r="BK25" s="358">
        <v>88.874219999999994</v>
      </c>
      <c r="BL25" s="358">
        <v>83.727230000000006</v>
      </c>
      <c r="BM25" s="358">
        <v>88.246489999999994</v>
      </c>
      <c r="BN25" s="358">
        <v>88.584729999999993</v>
      </c>
      <c r="BO25" s="358">
        <v>92.441760000000002</v>
      </c>
      <c r="BP25" s="358">
        <v>95.169910000000002</v>
      </c>
      <c r="BQ25" s="358">
        <v>99.818020000000004</v>
      </c>
      <c r="BR25" s="358">
        <v>100.7161</v>
      </c>
      <c r="BS25" s="358">
        <v>94.464240000000004</v>
      </c>
      <c r="BT25" s="358">
        <v>93.042140000000003</v>
      </c>
      <c r="BU25" s="358">
        <v>87.10745</v>
      </c>
      <c r="BV25" s="358">
        <v>89.070670000000007</v>
      </c>
    </row>
    <row r="26" spans="1:74" ht="11.1" customHeight="1" x14ac:dyDescent="0.2">
      <c r="A26" s="235" t="s">
        <v>754</v>
      </c>
      <c r="B26" s="728" t="s">
        <v>1371</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0.55545800000000001</v>
      </c>
      <c r="AX26" s="386">
        <v>0.62060800999999999</v>
      </c>
      <c r="AY26" s="386">
        <v>0.66277807</v>
      </c>
      <c r="AZ26" s="898">
        <v>0.57866386898</v>
      </c>
      <c r="BA26" s="898">
        <v>0.55743358615000005</v>
      </c>
      <c r="BB26" s="358">
        <v>0.51695389999999997</v>
      </c>
      <c r="BC26" s="358">
        <v>0.51092159999999998</v>
      </c>
      <c r="BD26" s="358">
        <v>0.52917020000000003</v>
      </c>
      <c r="BE26" s="358">
        <v>0.55184460000000002</v>
      </c>
      <c r="BF26" s="358">
        <v>0.54528770000000004</v>
      </c>
      <c r="BG26" s="358">
        <v>0.53780430000000001</v>
      </c>
      <c r="BH26" s="358">
        <v>0.52415069999999997</v>
      </c>
      <c r="BI26" s="358">
        <v>0.51353329999999997</v>
      </c>
      <c r="BJ26" s="358">
        <v>0.55930069999999998</v>
      </c>
      <c r="BK26" s="358">
        <v>0.58175730000000003</v>
      </c>
      <c r="BL26" s="358">
        <v>0.56713389999999997</v>
      </c>
      <c r="BM26" s="358">
        <v>0.55393530000000002</v>
      </c>
      <c r="BN26" s="358">
        <v>0.51692309999999997</v>
      </c>
      <c r="BO26" s="358">
        <v>0.51068639999999998</v>
      </c>
      <c r="BP26" s="358">
        <v>0.52870269999999997</v>
      </c>
      <c r="BQ26" s="358">
        <v>0.55120210000000003</v>
      </c>
      <c r="BR26" s="358">
        <v>0.54459250000000003</v>
      </c>
      <c r="BS26" s="358">
        <v>0.53712780000000004</v>
      </c>
      <c r="BT26" s="358">
        <v>0.52349840000000003</v>
      </c>
      <c r="BU26" s="358">
        <v>0.5129435</v>
      </c>
      <c r="BV26" s="358">
        <v>0.55874449999999998</v>
      </c>
    </row>
    <row r="27" spans="1:74" s="278" customFormat="1" ht="11.1" customHeight="1" x14ac:dyDescent="0.2">
      <c r="A27" s="448" t="s">
        <v>581</v>
      </c>
      <c r="B27" s="729" t="s">
        <v>1372</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12.282129319999999</v>
      </c>
      <c r="AN27" s="107">
        <v>10.757935440000001</v>
      </c>
      <c r="AO27" s="107">
        <v>11.397714355</v>
      </c>
      <c r="AP27" s="107">
        <v>10.556855580000001</v>
      </c>
      <c r="AQ27" s="107">
        <v>10.82249618</v>
      </c>
      <c r="AR27" s="107">
        <v>11.264271900000001</v>
      </c>
      <c r="AS27" s="107">
        <v>11.964002049999999</v>
      </c>
      <c r="AT27" s="107">
        <v>12.039961659999999</v>
      </c>
      <c r="AU27" s="107">
        <v>11.4792171</v>
      </c>
      <c r="AV27" s="107">
        <v>11.35664323</v>
      </c>
      <c r="AW27" s="107">
        <v>11.35758315</v>
      </c>
      <c r="AX27" s="107">
        <v>11.798583370999999</v>
      </c>
      <c r="AY27" s="107">
        <v>11.831307413999999</v>
      </c>
      <c r="AZ27" s="635">
        <v>10.746880000000001</v>
      </c>
      <c r="BA27" s="635">
        <v>11.154870000000001</v>
      </c>
      <c r="BB27" s="396">
        <v>10.56906</v>
      </c>
      <c r="BC27" s="396">
        <v>10.9503</v>
      </c>
      <c r="BD27" s="396">
        <v>11.37975</v>
      </c>
      <c r="BE27" s="396">
        <v>12.13035</v>
      </c>
      <c r="BF27" s="396">
        <v>12.16431</v>
      </c>
      <c r="BG27" s="396">
        <v>11.357799999999999</v>
      </c>
      <c r="BH27" s="396">
        <v>11.2326</v>
      </c>
      <c r="BI27" s="396">
        <v>11.13031</v>
      </c>
      <c r="BJ27" s="396">
        <v>11.762729999999999</v>
      </c>
      <c r="BK27" s="396">
        <v>11.74934</v>
      </c>
      <c r="BL27" s="396">
        <v>10.656359999999999</v>
      </c>
      <c r="BM27" s="396">
        <v>11.09356</v>
      </c>
      <c r="BN27" s="396">
        <v>10.57809</v>
      </c>
      <c r="BO27" s="396">
        <v>11.037380000000001</v>
      </c>
      <c r="BP27" s="396">
        <v>11.497030000000001</v>
      </c>
      <c r="BQ27" s="396">
        <v>12.271369999999999</v>
      </c>
      <c r="BR27" s="396">
        <v>12.32343</v>
      </c>
      <c r="BS27" s="396">
        <v>11.52801</v>
      </c>
      <c r="BT27" s="396">
        <v>11.4193</v>
      </c>
      <c r="BU27" s="396">
        <v>11.319739999999999</v>
      </c>
      <c r="BV27" s="396">
        <v>11.973050000000001</v>
      </c>
    </row>
    <row r="28" spans="1:74" ht="11.1" customHeight="1" x14ac:dyDescent="0.2">
      <c r="A28" s="51"/>
      <c r="B28" s="731"/>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2"/>
      <c r="BA28" s="89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1373</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1053.6474235999999</v>
      </c>
      <c r="AN29" s="386">
        <v>882.02920495000001</v>
      </c>
      <c r="AO29" s="386">
        <v>753.72991474000003</v>
      </c>
      <c r="AP29" s="386">
        <v>673.06159007999997</v>
      </c>
      <c r="AQ29" s="386">
        <v>725.28154475999997</v>
      </c>
      <c r="AR29" s="386">
        <v>939.47317868000005</v>
      </c>
      <c r="AS29" s="386">
        <v>1162.1192715</v>
      </c>
      <c r="AT29" s="386">
        <v>1073.5355030999999</v>
      </c>
      <c r="AU29" s="386">
        <v>876.91218566999999</v>
      </c>
      <c r="AV29" s="386">
        <v>742.27866377999999</v>
      </c>
      <c r="AW29" s="386">
        <v>700.14913085000001</v>
      </c>
      <c r="AX29" s="386">
        <v>896.89684807000003</v>
      </c>
      <c r="AY29" s="386">
        <v>996.28558347000001</v>
      </c>
      <c r="AZ29" s="898">
        <v>847.93585341999994</v>
      </c>
      <c r="BA29" s="898">
        <v>743.22092411000006</v>
      </c>
      <c r="BB29" s="358">
        <v>659.13469999999995</v>
      </c>
      <c r="BC29" s="358">
        <v>723.15060000000005</v>
      </c>
      <c r="BD29" s="358">
        <v>927.0557</v>
      </c>
      <c r="BE29" s="358">
        <v>1153.6790000000001</v>
      </c>
      <c r="BF29" s="358">
        <v>1149.615</v>
      </c>
      <c r="BG29" s="358">
        <v>909.84109999999998</v>
      </c>
      <c r="BH29" s="358">
        <v>743.56460000000004</v>
      </c>
      <c r="BI29" s="358">
        <v>703.34929999999997</v>
      </c>
      <c r="BJ29" s="358">
        <v>878.98069999999996</v>
      </c>
      <c r="BK29" s="358">
        <v>941.09469999999999</v>
      </c>
      <c r="BL29" s="358">
        <v>823.98810000000003</v>
      </c>
      <c r="BM29" s="358">
        <v>768.59540000000004</v>
      </c>
      <c r="BN29" s="358">
        <v>670.99130000000002</v>
      </c>
      <c r="BO29" s="358">
        <v>721.79399999999998</v>
      </c>
      <c r="BP29" s="358">
        <v>927.74090000000001</v>
      </c>
      <c r="BQ29" s="358">
        <v>1157.3209999999999</v>
      </c>
      <c r="BR29" s="358">
        <v>1154.529</v>
      </c>
      <c r="BS29" s="358">
        <v>912.19219999999996</v>
      </c>
      <c r="BT29" s="358">
        <v>744.40239999999994</v>
      </c>
      <c r="BU29" s="358">
        <v>702.1386</v>
      </c>
      <c r="BV29" s="358">
        <v>876.38019999999995</v>
      </c>
    </row>
    <row r="30" spans="1:74" ht="11.1" customHeight="1" x14ac:dyDescent="0.2">
      <c r="A30" s="51"/>
      <c r="B30" s="73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34"/>
      <c r="BA30" s="934"/>
      <c r="BB30" s="444"/>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1374</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34"/>
      <c r="BA31" s="934"/>
      <c r="BB31" s="444"/>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1375</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113.290268</v>
      </c>
      <c r="AN32" s="343">
        <v>106.80279299999999</v>
      </c>
      <c r="AO32" s="343">
        <v>111.65731599999999</v>
      </c>
      <c r="AP32" s="343">
        <v>115.91934500000001</v>
      </c>
      <c r="AQ32" s="343">
        <v>119.48746800000001</v>
      </c>
      <c r="AR32" s="343">
        <v>116.420506</v>
      </c>
      <c r="AS32" s="343">
        <v>108.73090500000001</v>
      </c>
      <c r="AT32" s="343">
        <v>104.604045</v>
      </c>
      <c r="AU32" s="343">
        <v>105.397986</v>
      </c>
      <c r="AV32" s="343">
        <v>109.066423</v>
      </c>
      <c r="AW32" s="343">
        <v>111.846991</v>
      </c>
      <c r="AX32" s="343">
        <v>109.451629</v>
      </c>
      <c r="AY32" s="343">
        <v>104.018411</v>
      </c>
      <c r="AZ32" s="894">
        <v>101.8811</v>
      </c>
      <c r="BA32" s="894">
        <v>110.8674</v>
      </c>
      <c r="BB32" s="354">
        <v>118.89230000000001</v>
      </c>
      <c r="BC32" s="354">
        <v>125.92700000000001</v>
      </c>
      <c r="BD32" s="354">
        <v>125.66200000000001</v>
      </c>
      <c r="BE32" s="354">
        <v>119.7684</v>
      </c>
      <c r="BF32" s="354">
        <v>116.5044</v>
      </c>
      <c r="BG32" s="354">
        <v>116.56950000000001</v>
      </c>
      <c r="BH32" s="354">
        <v>121.0545</v>
      </c>
      <c r="BI32" s="354">
        <v>123.3331</v>
      </c>
      <c r="BJ32" s="354">
        <v>119.88</v>
      </c>
      <c r="BK32" s="354">
        <v>121.4132</v>
      </c>
      <c r="BL32" s="354">
        <v>121.7256</v>
      </c>
      <c r="BM32" s="354">
        <v>127.5441</v>
      </c>
      <c r="BN32" s="354">
        <v>132.57390000000001</v>
      </c>
      <c r="BO32" s="354">
        <v>138.07470000000001</v>
      </c>
      <c r="BP32" s="354">
        <v>136.36580000000001</v>
      </c>
      <c r="BQ32" s="354">
        <v>129.08879999999999</v>
      </c>
      <c r="BR32" s="354">
        <v>124.23220000000001</v>
      </c>
      <c r="BS32" s="354">
        <v>123.0573</v>
      </c>
      <c r="BT32" s="354">
        <v>126.1427</v>
      </c>
      <c r="BU32" s="354">
        <v>127.40949999999999</v>
      </c>
      <c r="BV32" s="354">
        <v>123.6985</v>
      </c>
    </row>
    <row r="33" spans="1:74" ht="11.1" customHeight="1" x14ac:dyDescent="0.2">
      <c r="A33" s="51" t="s">
        <v>50</v>
      </c>
      <c r="B33" s="445" t="s">
        <v>1376</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4.7137149999999997</v>
      </c>
      <c r="AN33" s="343">
        <v>4.5352699999999997</v>
      </c>
      <c r="AO33" s="343">
        <v>4.8327720000000003</v>
      </c>
      <c r="AP33" s="343">
        <v>4.9106370000000004</v>
      </c>
      <c r="AQ33" s="343">
        <v>5.0068489999999999</v>
      </c>
      <c r="AR33" s="343">
        <v>4.8521320000000001</v>
      </c>
      <c r="AS33" s="343">
        <v>4.6883350000000004</v>
      </c>
      <c r="AT33" s="343">
        <v>4.7435729999999996</v>
      </c>
      <c r="AU33" s="343">
        <v>4.6200289999999997</v>
      </c>
      <c r="AV33" s="343">
        <v>4.6160920000000001</v>
      </c>
      <c r="AW33" s="343">
        <v>4.7499349999999998</v>
      </c>
      <c r="AX33" s="343">
        <v>4.392379</v>
      </c>
      <c r="AY33" s="343">
        <v>3.5347490000000001</v>
      </c>
      <c r="AZ33" s="894">
        <v>3.6844350000000001</v>
      </c>
      <c r="BA33" s="894">
        <v>4.4092570000000002</v>
      </c>
      <c r="BB33" s="354">
        <v>4.6042069999999997</v>
      </c>
      <c r="BC33" s="354">
        <v>4.4843209999999996</v>
      </c>
      <c r="BD33" s="354">
        <v>4.3672599999999999</v>
      </c>
      <c r="BE33" s="354">
        <v>4.0495130000000001</v>
      </c>
      <c r="BF33" s="354">
        <v>3.588012</v>
      </c>
      <c r="BG33" s="354">
        <v>3.6193040000000001</v>
      </c>
      <c r="BH33" s="354">
        <v>3.588225</v>
      </c>
      <c r="BI33" s="354">
        <v>3.7501549999999999</v>
      </c>
      <c r="BJ33" s="354">
        <v>3.7657609999999999</v>
      </c>
      <c r="BK33" s="354">
        <v>3.5978080000000001</v>
      </c>
      <c r="BL33" s="354">
        <v>3.5877620000000001</v>
      </c>
      <c r="BM33" s="354">
        <v>3.8307060000000002</v>
      </c>
      <c r="BN33" s="354">
        <v>4.0091900000000003</v>
      </c>
      <c r="BO33" s="354">
        <v>3.9033760000000002</v>
      </c>
      <c r="BP33" s="354">
        <v>3.8044530000000001</v>
      </c>
      <c r="BQ33" s="354">
        <v>3.4962</v>
      </c>
      <c r="BR33" s="354">
        <v>3.030189</v>
      </c>
      <c r="BS33" s="354">
        <v>3.0348350000000002</v>
      </c>
      <c r="BT33" s="354">
        <v>2.9768659999999998</v>
      </c>
      <c r="BU33" s="354">
        <v>3.1392579999999999</v>
      </c>
      <c r="BV33" s="354">
        <v>3.2392940000000001</v>
      </c>
    </row>
    <row r="34" spans="1:74" ht="11.1" customHeight="1" x14ac:dyDescent="0.2">
      <c r="A34" s="51" t="s">
        <v>51</v>
      </c>
      <c r="B34" s="445" t="s">
        <v>1377</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16.039798999999999</v>
      </c>
      <c r="AN34" s="343">
        <v>16.215817000000001</v>
      </c>
      <c r="AO34" s="343">
        <v>16.151585000000001</v>
      </c>
      <c r="AP34" s="343">
        <v>16.454537999999999</v>
      </c>
      <c r="AQ34" s="343">
        <v>16.637353000000001</v>
      </c>
      <c r="AR34" s="343">
        <v>15.907520999999999</v>
      </c>
      <c r="AS34" s="343">
        <v>15.687537000000001</v>
      </c>
      <c r="AT34" s="343">
        <v>15.880447</v>
      </c>
      <c r="AU34" s="343">
        <v>15.862235</v>
      </c>
      <c r="AV34" s="343">
        <v>15.865594</v>
      </c>
      <c r="AW34" s="343">
        <v>15.890765</v>
      </c>
      <c r="AX34" s="343">
        <v>16.078334999999999</v>
      </c>
      <c r="AY34" s="343">
        <v>14.457948</v>
      </c>
      <c r="AZ34" s="894">
        <v>14.46729</v>
      </c>
      <c r="BA34" s="894">
        <v>14.467560000000001</v>
      </c>
      <c r="BB34" s="354">
        <v>14.32826</v>
      </c>
      <c r="BC34" s="354">
        <v>14.255319999999999</v>
      </c>
      <c r="BD34" s="354">
        <v>14.335369999999999</v>
      </c>
      <c r="BE34" s="354">
        <v>14.29088</v>
      </c>
      <c r="BF34" s="354">
        <v>14.287890000000001</v>
      </c>
      <c r="BG34" s="354">
        <v>14.31428</v>
      </c>
      <c r="BH34" s="354">
        <v>14.41168</v>
      </c>
      <c r="BI34" s="354">
        <v>14.607010000000001</v>
      </c>
      <c r="BJ34" s="354">
        <v>14.66924</v>
      </c>
      <c r="BK34" s="354">
        <v>14.7662</v>
      </c>
      <c r="BL34" s="354">
        <v>14.7121</v>
      </c>
      <c r="BM34" s="354">
        <v>14.61608</v>
      </c>
      <c r="BN34" s="354">
        <v>14.49141</v>
      </c>
      <c r="BO34" s="354">
        <v>14.43356</v>
      </c>
      <c r="BP34" s="354">
        <v>14.521599999999999</v>
      </c>
      <c r="BQ34" s="354">
        <v>14.476520000000001</v>
      </c>
      <c r="BR34" s="354">
        <v>14.467309999999999</v>
      </c>
      <c r="BS34" s="354">
        <v>14.48803</v>
      </c>
      <c r="BT34" s="354">
        <v>14.57451</v>
      </c>
      <c r="BU34" s="354">
        <v>14.75916</v>
      </c>
      <c r="BV34" s="354">
        <v>14.810370000000001</v>
      </c>
    </row>
    <row r="35" spans="1:74" ht="11.1" customHeight="1" x14ac:dyDescent="0.2">
      <c r="A35" s="51"/>
      <c r="B35" s="730"/>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34"/>
      <c r="BA35" s="934"/>
      <c r="BB35" s="444"/>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3"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34"/>
      <c r="BA36" s="934"/>
      <c r="BB36" s="444"/>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1378</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34"/>
      <c r="BA37" s="934"/>
      <c r="BB37" s="444"/>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254</v>
      </c>
      <c r="B38" s="446" t="s">
        <v>473</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2.4454179549999999</v>
      </c>
      <c r="AZ38" s="892">
        <v>2.4330310000000002</v>
      </c>
      <c r="BA38" s="892">
        <v>2.4018060000000001</v>
      </c>
      <c r="BB38" s="352">
        <v>2.3812639999999998</v>
      </c>
      <c r="BC38" s="352">
        <v>2.3876240000000002</v>
      </c>
      <c r="BD38" s="352">
        <v>2.377265</v>
      </c>
      <c r="BE38" s="352">
        <v>2.3842180000000002</v>
      </c>
      <c r="BF38" s="352">
        <v>2.3918140000000001</v>
      </c>
      <c r="BG38" s="352">
        <v>2.3866390000000002</v>
      </c>
      <c r="BH38" s="352">
        <v>2.3690709999999999</v>
      </c>
      <c r="BI38" s="352">
        <v>2.3729659999999999</v>
      </c>
      <c r="BJ38" s="352">
        <v>2.393195</v>
      </c>
      <c r="BK38" s="352">
        <v>2.3960400000000002</v>
      </c>
      <c r="BL38" s="352">
        <v>2.3866809999999998</v>
      </c>
      <c r="BM38" s="352">
        <v>2.3885399999999999</v>
      </c>
      <c r="BN38" s="352">
        <v>2.396077</v>
      </c>
      <c r="BO38" s="352">
        <v>2.400668</v>
      </c>
      <c r="BP38" s="352">
        <v>2.3883420000000002</v>
      </c>
      <c r="BQ38" s="352">
        <v>2.3917760000000001</v>
      </c>
      <c r="BR38" s="352">
        <v>2.3973629999999999</v>
      </c>
      <c r="BS38" s="352">
        <v>2.389688</v>
      </c>
      <c r="BT38" s="352">
        <v>2.3712960000000001</v>
      </c>
      <c r="BU38" s="352">
        <v>2.3757969999999999</v>
      </c>
      <c r="BV38" s="352">
        <v>2.393535</v>
      </c>
    </row>
    <row r="39" spans="1:74" ht="11.1" customHeight="1" x14ac:dyDescent="0.2">
      <c r="A39" s="51" t="s">
        <v>256</v>
      </c>
      <c r="B39" s="446" t="s">
        <v>1021</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9.8066621323999996</v>
      </c>
      <c r="AZ39" s="892">
        <v>4.5951139999999997</v>
      </c>
      <c r="BA39" s="892">
        <v>3.5353439999999998</v>
      </c>
      <c r="BB39" s="352">
        <v>3.2049699999999999</v>
      </c>
      <c r="BC39" s="352">
        <v>3.147443</v>
      </c>
      <c r="BD39" s="352">
        <v>3.140326</v>
      </c>
      <c r="BE39" s="352">
        <v>3.235236</v>
      </c>
      <c r="BF39" s="352">
        <v>3.2617229999999999</v>
      </c>
      <c r="BG39" s="352">
        <v>3.3038780000000001</v>
      </c>
      <c r="BH39" s="352">
        <v>3.4038270000000002</v>
      </c>
      <c r="BI39" s="352">
        <v>3.6175799999999998</v>
      </c>
      <c r="BJ39" s="352">
        <v>4.5382899999999999</v>
      </c>
      <c r="BK39" s="352">
        <v>4.8506539999999996</v>
      </c>
      <c r="BL39" s="352">
        <v>4.2613120000000002</v>
      </c>
      <c r="BM39" s="352">
        <v>3.6643759999999999</v>
      </c>
      <c r="BN39" s="352">
        <v>3.1996470000000001</v>
      </c>
      <c r="BO39" s="352">
        <v>3.2656520000000002</v>
      </c>
      <c r="BP39" s="352">
        <v>3.272008</v>
      </c>
      <c r="BQ39" s="352">
        <v>3.42848</v>
      </c>
      <c r="BR39" s="352">
        <v>3.495355</v>
      </c>
      <c r="BS39" s="352">
        <v>3.5278230000000002</v>
      </c>
      <c r="BT39" s="352">
        <v>3.7133669999999999</v>
      </c>
      <c r="BU39" s="352">
        <v>3.8927640000000001</v>
      </c>
      <c r="BV39" s="352">
        <v>4.4809720000000004</v>
      </c>
    </row>
    <row r="40" spans="1:74" ht="11.1" customHeight="1" x14ac:dyDescent="0.2">
      <c r="A40" s="29" t="s">
        <v>255</v>
      </c>
      <c r="B40" s="446" t="s">
        <v>1107</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v>
      </c>
      <c r="AX40" s="429">
        <v>15.022028433999999</v>
      </c>
      <c r="AY40" s="429">
        <v>13.990861854</v>
      </c>
      <c r="AZ40" s="892">
        <v>13.46312</v>
      </c>
      <c r="BA40" s="892">
        <v>15.020849999999999</v>
      </c>
      <c r="BB40" s="352">
        <v>20.207460000000001</v>
      </c>
      <c r="BC40" s="352">
        <v>22.69951</v>
      </c>
      <c r="BD40" s="352">
        <v>23.00573</v>
      </c>
      <c r="BE40" s="352">
        <v>22.02957</v>
      </c>
      <c r="BF40" s="352">
        <v>20.910889999999998</v>
      </c>
      <c r="BG40" s="352">
        <v>19.816849999999999</v>
      </c>
      <c r="BH40" s="352">
        <v>18.67605</v>
      </c>
      <c r="BI40" s="352">
        <v>17.702940000000002</v>
      </c>
      <c r="BJ40" s="352">
        <v>17.476659999999999</v>
      </c>
      <c r="BK40" s="352">
        <v>17.141559999999998</v>
      </c>
      <c r="BL40" s="352">
        <v>16.37499</v>
      </c>
      <c r="BM40" s="352">
        <v>16.323619999999998</v>
      </c>
      <c r="BN40" s="352">
        <v>16.577459999999999</v>
      </c>
      <c r="BO40" s="352">
        <v>15.77341</v>
      </c>
      <c r="BP40" s="352">
        <v>15.876150000000001</v>
      </c>
      <c r="BQ40" s="352">
        <v>15.311820000000001</v>
      </c>
      <c r="BR40" s="352">
        <v>14.84911</v>
      </c>
      <c r="BS40" s="352">
        <v>14.59294</v>
      </c>
      <c r="BT40" s="352">
        <v>14.36994</v>
      </c>
      <c r="BU40" s="352">
        <v>14.094060000000001</v>
      </c>
      <c r="BV40" s="352">
        <v>14.17426</v>
      </c>
    </row>
    <row r="41" spans="1:74" ht="11.1" customHeight="1" x14ac:dyDescent="0.2">
      <c r="A41" s="29" t="s">
        <v>7</v>
      </c>
      <c r="B41" s="446" t="s">
        <v>1106</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18.07</v>
      </c>
      <c r="AW41" s="429">
        <v>18.3</v>
      </c>
      <c r="AX41" s="429">
        <v>17.331479615999999</v>
      </c>
      <c r="AY41" s="429">
        <v>17.727223581000001</v>
      </c>
      <c r="AZ41" s="892">
        <v>18.511389999999999</v>
      </c>
      <c r="BA41" s="892">
        <v>24.07883</v>
      </c>
      <c r="BB41" s="352">
        <v>32.734099999999998</v>
      </c>
      <c r="BC41" s="352">
        <v>31.664239999999999</v>
      </c>
      <c r="BD41" s="352">
        <v>30.155480000000001</v>
      </c>
      <c r="BE41" s="352">
        <v>29.031459999999999</v>
      </c>
      <c r="BF41" s="352">
        <v>27.590440000000001</v>
      </c>
      <c r="BG41" s="352">
        <v>26.20448</v>
      </c>
      <c r="BH41" s="352">
        <v>24.817730000000001</v>
      </c>
      <c r="BI41" s="352">
        <v>24.32967</v>
      </c>
      <c r="BJ41" s="352">
        <v>23.184370000000001</v>
      </c>
      <c r="BK41" s="352">
        <v>22.82752</v>
      </c>
      <c r="BL41" s="352">
        <v>22.125330000000002</v>
      </c>
      <c r="BM41" s="352">
        <v>21.885529999999999</v>
      </c>
      <c r="BN41" s="352">
        <v>21.12311</v>
      </c>
      <c r="BO41" s="352">
        <v>20.359449999999999</v>
      </c>
      <c r="BP41" s="352">
        <v>20.229209999999998</v>
      </c>
      <c r="BQ41" s="352">
        <v>20.591619999999999</v>
      </c>
      <c r="BR41" s="352">
        <v>20.589880000000001</v>
      </c>
      <c r="BS41" s="352">
        <v>20.563300000000002</v>
      </c>
      <c r="BT41" s="352">
        <v>20.369330000000001</v>
      </c>
      <c r="BU41" s="352">
        <v>20.283909999999999</v>
      </c>
      <c r="BV41" s="352">
        <v>19.28576</v>
      </c>
    </row>
    <row r="42" spans="1:74" ht="11.1" customHeight="1" x14ac:dyDescent="0.2">
      <c r="A42" s="29"/>
      <c r="B42" s="382" t="s">
        <v>1379</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92"/>
      <c r="BA42" s="89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258</v>
      </c>
      <c r="B43" s="446" t="s">
        <v>1035</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16.43</v>
      </c>
      <c r="AO43" s="429">
        <v>17.09</v>
      </c>
      <c r="AP43" s="429">
        <v>17.55</v>
      </c>
      <c r="AQ43" s="429">
        <v>17.37</v>
      </c>
      <c r="AR43" s="429">
        <v>17.47</v>
      </c>
      <c r="AS43" s="429">
        <v>17.45</v>
      </c>
      <c r="AT43" s="429">
        <v>17.61</v>
      </c>
      <c r="AU43" s="429">
        <v>18.079999999999998</v>
      </c>
      <c r="AV43" s="429">
        <v>17.97</v>
      </c>
      <c r="AW43" s="429">
        <v>17.78</v>
      </c>
      <c r="AX43" s="429">
        <v>17.239999999999998</v>
      </c>
      <c r="AY43" s="429">
        <v>17.45</v>
      </c>
      <c r="AZ43" s="892">
        <v>17.73423</v>
      </c>
      <c r="BA43" s="892">
        <v>18.169989999999999</v>
      </c>
      <c r="BB43" s="352">
        <v>18.608989999999999</v>
      </c>
      <c r="BC43" s="352">
        <v>18.234660000000002</v>
      </c>
      <c r="BD43" s="352">
        <v>18.33212</v>
      </c>
      <c r="BE43" s="352">
        <v>18.26492</v>
      </c>
      <c r="BF43" s="352">
        <v>18.249400000000001</v>
      </c>
      <c r="BG43" s="352">
        <v>18.673410000000001</v>
      </c>
      <c r="BH43" s="352">
        <v>18.533539999999999</v>
      </c>
      <c r="BI43" s="352">
        <v>18.30743</v>
      </c>
      <c r="BJ43" s="352">
        <v>17.789300000000001</v>
      </c>
      <c r="BK43" s="352">
        <v>18.093260000000001</v>
      </c>
      <c r="BL43" s="352">
        <v>18.17371</v>
      </c>
      <c r="BM43" s="352">
        <v>18.490179999999999</v>
      </c>
      <c r="BN43" s="352">
        <v>19.139970000000002</v>
      </c>
      <c r="BO43" s="352">
        <v>18.72073</v>
      </c>
      <c r="BP43" s="352">
        <v>18.759460000000001</v>
      </c>
      <c r="BQ43" s="352">
        <v>18.65578</v>
      </c>
      <c r="BR43" s="352">
        <v>18.594519999999999</v>
      </c>
      <c r="BS43" s="352">
        <v>19.04926</v>
      </c>
      <c r="BT43" s="352">
        <v>18.82405</v>
      </c>
      <c r="BU43" s="352">
        <v>18.730350000000001</v>
      </c>
      <c r="BV43" s="352">
        <v>18.20646</v>
      </c>
    </row>
    <row r="44" spans="1:74" ht="11.1" customHeight="1" x14ac:dyDescent="0.2">
      <c r="A44" s="29" t="s">
        <v>2</v>
      </c>
      <c r="B44" s="446" t="s">
        <v>989</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12.82</v>
      </c>
      <c r="AN44" s="429">
        <v>12.98</v>
      </c>
      <c r="AO44" s="429">
        <v>13.16</v>
      </c>
      <c r="AP44" s="429">
        <v>12.89</v>
      </c>
      <c r="AQ44" s="429">
        <v>12.93</v>
      </c>
      <c r="AR44" s="429">
        <v>13.54</v>
      </c>
      <c r="AS44" s="429">
        <v>14.05</v>
      </c>
      <c r="AT44" s="429">
        <v>13.93</v>
      </c>
      <c r="AU44" s="429">
        <v>13.99</v>
      </c>
      <c r="AV44" s="429">
        <v>13.49</v>
      </c>
      <c r="AW44" s="429">
        <v>13.19</v>
      </c>
      <c r="AX44" s="429">
        <v>13.63</v>
      </c>
      <c r="AY44" s="429">
        <v>13.64</v>
      </c>
      <c r="AZ44" s="892">
        <v>13.68167</v>
      </c>
      <c r="BA44" s="892">
        <v>13.764889999999999</v>
      </c>
      <c r="BB44" s="352">
        <v>13.474959999999999</v>
      </c>
      <c r="BC44" s="352">
        <v>13.435269999999999</v>
      </c>
      <c r="BD44" s="352">
        <v>14.027060000000001</v>
      </c>
      <c r="BE44" s="352">
        <v>14.50271</v>
      </c>
      <c r="BF44" s="352">
        <v>14.34735</v>
      </c>
      <c r="BG44" s="352">
        <v>14.38612</v>
      </c>
      <c r="BH44" s="352">
        <v>13.84084</v>
      </c>
      <c r="BI44" s="352">
        <v>13.48823</v>
      </c>
      <c r="BJ44" s="352">
        <v>13.938090000000001</v>
      </c>
      <c r="BK44" s="352">
        <v>13.860150000000001</v>
      </c>
      <c r="BL44" s="352">
        <v>13.786949999999999</v>
      </c>
      <c r="BM44" s="352">
        <v>13.91588</v>
      </c>
      <c r="BN44" s="352">
        <v>13.550979999999999</v>
      </c>
      <c r="BO44" s="352">
        <v>13.510759999999999</v>
      </c>
      <c r="BP44" s="352">
        <v>14.080500000000001</v>
      </c>
      <c r="BQ44" s="352">
        <v>14.561299999999999</v>
      </c>
      <c r="BR44" s="352">
        <v>14.355499999999999</v>
      </c>
      <c r="BS44" s="352">
        <v>14.4091</v>
      </c>
      <c r="BT44" s="352">
        <v>13.903029999999999</v>
      </c>
      <c r="BU44" s="352">
        <v>13.554970000000001</v>
      </c>
      <c r="BV44" s="352">
        <v>14.0319</v>
      </c>
    </row>
    <row r="45" spans="1:74" ht="11.1" customHeight="1" x14ac:dyDescent="0.2">
      <c r="A45" s="29" t="s">
        <v>1</v>
      </c>
      <c r="B45" s="446" t="s">
        <v>988</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8.34</v>
      </c>
      <c r="AN45" s="429">
        <v>8.24</v>
      </c>
      <c r="AO45" s="429">
        <v>8.26</v>
      </c>
      <c r="AP45" s="429">
        <v>8.2100000000000009</v>
      </c>
      <c r="AQ45" s="429">
        <v>8.2899999999999991</v>
      </c>
      <c r="AR45" s="429">
        <v>8.9</v>
      </c>
      <c r="AS45" s="429">
        <v>9.33</v>
      </c>
      <c r="AT45" s="429">
        <v>9.08</v>
      </c>
      <c r="AU45" s="429">
        <v>9.02</v>
      </c>
      <c r="AV45" s="429">
        <v>8.65</v>
      </c>
      <c r="AW45" s="429">
        <v>8.44</v>
      </c>
      <c r="AX45" s="429">
        <v>8.5299999999999994</v>
      </c>
      <c r="AY45" s="429">
        <v>9.2899999999999991</v>
      </c>
      <c r="AZ45" s="892">
        <v>8.5076619999999998</v>
      </c>
      <c r="BA45" s="892">
        <v>8.5570129999999995</v>
      </c>
      <c r="BB45" s="352">
        <v>8.6094840000000001</v>
      </c>
      <c r="BC45" s="352">
        <v>8.5794979999999992</v>
      </c>
      <c r="BD45" s="352">
        <v>9.1620840000000001</v>
      </c>
      <c r="BE45" s="352">
        <v>9.460502</v>
      </c>
      <c r="BF45" s="352">
        <v>9.3102099999999997</v>
      </c>
      <c r="BG45" s="352">
        <v>9.2813409999999994</v>
      </c>
      <c r="BH45" s="352">
        <v>8.8345190000000002</v>
      </c>
      <c r="BI45" s="352">
        <v>8.6502909999999993</v>
      </c>
      <c r="BJ45" s="352">
        <v>8.8042160000000003</v>
      </c>
      <c r="BK45" s="352">
        <v>8.9065349999999999</v>
      </c>
      <c r="BL45" s="352">
        <v>8.5545190000000009</v>
      </c>
      <c r="BM45" s="352">
        <v>8.7463029999999993</v>
      </c>
      <c r="BN45" s="352">
        <v>8.5837420000000009</v>
      </c>
      <c r="BO45" s="352">
        <v>8.5325129999999998</v>
      </c>
      <c r="BP45" s="352">
        <v>9.0806869999999993</v>
      </c>
      <c r="BQ45" s="352">
        <v>9.3761519999999994</v>
      </c>
      <c r="BR45" s="352">
        <v>9.2207519999999992</v>
      </c>
      <c r="BS45" s="352">
        <v>9.2062559999999998</v>
      </c>
      <c r="BT45" s="352">
        <v>8.7981669999999994</v>
      </c>
      <c r="BU45" s="352">
        <v>8.6218350000000008</v>
      </c>
      <c r="BV45" s="352">
        <v>8.7676990000000004</v>
      </c>
    </row>
    <row r="46" spans="1:74" ht="11.1" customHeight="1" x14ac:dyDescent="0.2">
      <c r="A46" s="29"/>
      <c r="B46" s="382" t="s">
        <v>1380</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92"/>
      <c r="BA46" s="892"/>
      <c r="BB46" s="352"/>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583</v>
      </c>
      <c r="B47" s="446" t="s">
        <v>993</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35.726846590999997</v>
      </c>
      <c r="AY47" s="429">
        <v>54.282812499999999</v>
      </c>
      <c r="AZ47" s="892">
        <v>18.322906249999999</v>
      </c>
      <c r="BA47" s="892">
        <v>23.424573863999999</v>
      </c>
      <c r="BB47" s="352">
        <v>33.228450000000002</v>
      </c>
      <c r="BC47" s="352">
        <v>34.674590000000002</v>
      </c>
      <c r="BD47" s="352">
        <v>37.708039999999997</v>
      </c>
      <c r="BE47" s="352">
        <v>40.659059999999997</v>
      </c>
      <c r="BF47" s="352">
        <v>44.096380000000003</v>
      </c>
      <c r="BG47" s="352">
        <v>41.900309999999998</v>
      </c>
      <c r="BH47" s="352">
        <v>35.347259999999999</v>
      </c>
      <c r="BI47" s="352">
        <v>38.77214</v>
      </c>
      <c r="BJ47" s="352">
        <v>42.0794</v>
      </c>
      <c r="BK47" s="352">
        <v>38.898710000000001</v>
      </c>
      <c r="BL47" s="352">
        <v>33.423369999999998</v>
      </c>
      <c r="BM47" s="352">
        <v>27.979780000000002</v>
      </c>
      <c r="BN47" s="352">
        <v>30.265139999999999</v>
      </c>
      <c r="BO47" s="352">
        <v>34.280380000000001</v>
      </c>
      <c r="BP47" s="352">
        <v>39.692239999999998</v>
      </c>
      <c r="BQ47" s="352">
        <v>42.702159999999999</v>
      </c>
      <c r="BR47" s="352">
        <v>46.496839999999999</v>
      </c>
      <c r="BS47" s="352">
        <v>44.655540000000002</v>
      </c>
      <c r="BT47" s="352">
        <v>38.28304</v>
      </c>
      <c r="BU47" s="352">
        <v>41.373220000000003</v>
      </c>
      <c r="BV47" s="352">
        <v>43.644010000000002</v>
      </c>
    </row>
    <row r="48" spans="1:74" ht="11.1" customHeight="1" x14ac:dyDescent="0.2">
      <c r="A48" s="29" t="s">
        <v>584</v>
      </c>
      <c r="B48" s="446" t="s">
        <v>994</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36.949807860999996</v>
      </c>
      <c r="AY48" s="429">
        <v>31.808463633999999</v>
      </c>
      <c r="AZ48" s="892">
        <v>21.729896693000001</v>
      </c>
      <c r="BA48" s="892">
        <v>12.682203774</v>
      </c>
      <c r="BB48" s="352">
        <v>19.78781</v>
      </c>
      <c r="BC48" s="352">
        <v>21.229099999999999</v>
      </c>
      <c r="BD48" s="352">
        <v>24.44248</v>
      </c>
      <c r="BE48" s="352">
        <v>28.438140000000001</v>
      </c>
      <c r="BF48" s="352">
        <v>30.671600000000002</v>
      </c>
      <c r="BG48" s="352">
        <v>28.936440000000001</v>
      </c>
      <c r="BH48" s="352">
        <v>29.410820000000001</v>
      </c>
      <c r="BI48" s="352">
        <v>33.120269999999998</v>
      </c>
      <c r="BJ48" s="352">
        <v>35.963569999999997</v>
      </c>
      <c r="BK48" s="352">
        <v>36.32864</v>
      </c>
      <c r="BL48" s="352">
        <v>25.862380000000002</v>
      </c>
      <c r="BM48" s="352">
        <v>22.268319999999999</v>
      </c>
      <c r="BN48" s="352">
        <v>20.182839999999999</v>
      </c>
      <c r="BO48" s="352">
        <v>20.74953</v>
      </c>
      <c r="BP48" s="352">
        <v>23.596969999999999</v>
      </c>
      <c r="BQ48" s="352">
        <v>28.007940000000001</v>
      </c>
      <c r="BR48" s="352">
        <v>30.513670000000001</v>
      </c>
      <c r="BS48" s="352">
        <v>29.146070000000002</v>
      </c>
      <c r="BT48" s="352">
        <v>29.062830000000002</v>
      </c>
      <c r="BU48" s="352">
        <v>32.949779999999997</v>
      </c>
      <c r="BV48" s="352">
        <v>35.193849999999998</v>
      </c>
    </row>
    <row r="49" spans="1:74" ht="11.1" customHeight="1" x14ac:dyDescent="0.2">
      <c r="A49" s="29" t="s">
        <v>585</v>
      </c>
      <c r="B49" s="446" t="s">
        <v>995</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145.46735795000001</v>
      </c>
      <c r="AY49" s="429">
        <v>186.50994317999999</v>
      </c>
      <c r="AZ49" s="892">
        <v>130.00496874999999</v>
      </c>
      <c r="BA49" s="892">
        <v>50.519090908999999</v>
      </c>
      <c r="BB49" s="352">
        <v>44.095829999999999</v>
      </c>
      <c r="BC49" s="352">
        <v>39.276620000000001</v>
      </c>
      <c r="BD49" s="352">
        <v>53.220219999999998</v>
      </c>
      <c r="BE49" s="352">
        <v>62.925980000000003</v>
      </c>
      <c r="BF49" s="352">
        <v>56.334820000000001</v>
      </c>
      <c r="BG49" s="352">
        <v>50.049460000000003</v>
      </c>
      <c r="BH49" s="352">
        <v>57.675890000000003</v>
      </c>
      <c r="BI49" s="352">
        <v>73.168390000000002</v>
      </c>
      <c r="BJ49" s="352">
        <v>114.77460000000001</v>
      </c>
      <c r="BK49" s="352">
        <v>101.46380000000001</v>
      </c>
      <c r="BL49" s="352">
        <v>62.393030000000003</v>
      </c>
      <c r="BM49" s="352">
        <v>53.746749999999999</v>
      </c>
      <c r="BN49" s="352">
        <v>48.10716</v>
      </c>
      <c r="BO49" s="352">
        <v>39.152070000000002</v>
      </c>
      <c r="BP49" s="352">
        <v>65.822289999999995</v>
      </c>
      <c r="BQ49" s="352">
        <v>66.775260000000003</v>
      </c>
      <c r="BR49" s="352">
        <v>57.008809999999997</v>
      </c>
      <c r="BS49" s="352">
        <v>50.081440000000001</v>
      </c>
      <c r="BT49" s="352">
        <v>57.025030000000001</v>
      </c>
      <c r="BU49" s="352">
        <v>73.511769999999999</v>
      </c>
      <c r="BV49" s="352">
        <v>92.478359999999995</v>
      </c>
    </row>
    <row r="50" spans="1:74" ht="11.1" customHeight="1" x14ac:dyDescent="0.2">
      <c r="A50" s="29" t="s">
        <v>586</v>
      </c>
      <c r="B50" s="446" t="s">
        <v>996</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114.17159091000001</v>
      </c>
      <c r="AY50" s="429">
        <v>216.27784091000001</v>
      </c>
      <c r="AZ50" s="892">
        <v>124.59446875</v>
      </c>
      <c r="BA50" s="892">
        <v>52.835284090999998</v>
      </c>
      <c r="BB50" s="352">
        <v>52.870980000000003</v>
      </c>
      <c r="BC50" s="352">
        <v>48.718769999999999</v>
      </c>
      <c r="BD50" s="352">
        <v>59.630159999999997</v>
      </c>
      <c r="BE50" s="352">
        <v>64.724940000000004</v>
      </c>
      <c r="BF50" s="352">
        <v>61.96734</v>
      </c>
      <c r="BG50" s="352">
        <v>58.891689999999997</v>
      </c>
      <c r="BH50" s="352">
        <v>61.421259999999997</v>
      </c>
      <c r="BI50" s="352">
        <v>83.692750000000004</v>
      </c>
      <c r="BJ50" s="352">
        <v>95.530469999999994</v>
      </c>
      <c r="BK50" s="352">
        <v>99.949889999999996</v>
      </c>
      <c r="BL50" s="352">
        <v>70.414760000000001</v>
      </c>
      <c r="BM50" s="352">
        <v>63.410769999999999</v>
      </c>
      <c r="BN50" s="352">
        <v>57.642389999999999</v>
      </c>
      <c r="BO50" s="352">
        <v>51.905749999999998</v>
      </c>
      <c r="BP50" s="352">
        <v>59.416609999999999</v>
      </c>
      <c r="BQ50" s="352">
        <v>65.488380000000006</v>
      </c>
      <c r="BR50" s="352">
        <v>63.576160000000002</v>
      </c>
      <c r="BS50" s="352">
        <v>59.381529999999998</v>
      </c>
      <c r="BT50" s="352">
        <v>63.739980000000003</v>
      </c>
      <c r="BU50" s="352">
        <v>87.802199999999999</v>
      </c>
      <c r="BV50" s="352">
        <v>96.359610000000004</v>
      </c>
    </row>
    <row r="51" spans="1:74" ht="11.1" customHeight="1" x14ac:dyDescent="0.2">
      <c r="A51" s="29" t="s">
        <v>587</v>
      </c>
      <c r="B51" s="446" t="s">
        <v>997</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78.535580455000002</v>
      </c>
      <c r="AY51" s="429">
        <v>166.30364668000001</v>
      </c>
      <c r="AZ51" s="892">
        <v>81.862416249999995</v>
      </c>
      <c r="BA51" s="892">
        <v>56.601634631000003</v>
      </c>
      <c r="BB51" s="352">
        <v>53.893320000000003</v>
      </c>
      <c r="BC51" s="352">
        <v>54.061979999999998</v>
      </c>
      <c r="BD51" s="352">
        <v>62.674370000000003</v>
      </c>
      <c r="BE51" s="352">
        <v>65.494020000000006</v>
      </c>
      <c r="BF51" s="352">
        <v>63.656500000000001</v>
      </c>
      <c r="BG51" s="352">
        <v>60.844279999999998</v>
      </c>
      <c r="BH51" s="352">
        <v>58.605310000000003</v>
      </c>
      <c r="BI51" s="352">
        <v>71.734949999999998</v>
      </c>
      <c r="BJ51" s="352">
        <v>82.472729999999999</v>
      </c>
      <c r="BK51" s="352">
        <v>82.208629999999999</v>
      </c>
      <c r="BL51" s="352">
        <v>60.787750000000003</v>
      </c>
      <c r="BM51" s="352">
        <v>59.388159999999999</v>
      </c>
      <c r="BN51" s="352">
        <v>56.955269999999999</v>
      </c>
      <c r="BO51" s="352">
        <v>56.693989999999999</v>
      </c>
      <c r="BP51" s="352">
        <v>62.226129999999998</v>
      </c>
      <c r="BQ51" s="352">
        <v>67.972930000000005</v>
      </c>
      <c r="BR51" s="352">
        <v>66.023489999999995</v>
      </c>
      <c r="BS51" s="352">
        <v>61.082940000000001</v>
      </c>
      <c r="BT51" s="352">
        <v>60.650419999999997</v>
      </c>
      <c r="BU51" s="352">
        <v>73.386259999999993</v>
      </c>
      <c r="BV51" s="352">
        <v>83.330889999999997</v>
      </c>
    </row>
    <row r="52" spans="1:74" ht="11.1" customHeight="1" x14ac:dyDescent="0.2">
      <c r="A52" s="29" t="s">
        <v>588</v>
      </c>
      <c r="B52" s="446" t="s">
        <v>998</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47.664460226999999</v>
      </c>
      <c r="AY52" s="429">
        <v>86.053494318000006</v>
      </c>
      <c r="AZ52" s="892">
        <v>42.306656250000003</v>
      </c>
      <c r="BA52" s="892">
        <v>35.183380681999999</v>
      </c>
      <c r="BB52" s="352">
        <v>40.3294</v>
      </c>
      <c r="BC52" s="352">
        <v>41.840470000000003</v>
      </c>
      <c r="BD52" s="352">
        <v>47.283250000000002</v>
      </c>
      <c r="BE52" s="352">
        <v>49.440930000000002</v>
      </c>
      <c r="BF52" s="352">
        <v>48.134140000000002</v>
      </c>
      <c r="BG52" s="352">
        <v>44.413080000000001</v>
      </c>
      <c r="BH52" s="352">
        <v>40.080089999999998</v>
      </c>
      <c r="BI52" s="352">
        <v>44.812249999999999</v>
      </c>
      <c r="BJ52" s="352">
        <v>51.25347</v>
      </c>
      <c r="BK52" s="352">
        <v>51.375959999999999</v>
      </c>
      <c r="BL52" s="352">
        <v>41.580869999999997</v>
      </c>
      <c r="BM52" s="352">
        <v>40.297519999999999</v>
      </c>
      <c r="BN52" s="352">
        <v>39.329859999999996</v>
      </c>
      <c r="BO52" s="352">
        <v>40.634779999999999</v>
      </c>
      <c r="BP52" s="352">
        <v>44.212769999999999</v>
      </c>
      <c r="BQ52" s="352">
        <v>46.716410000000003</v>
      </c>
      <c r="BR52" s="352">
        <v>46.44858</v>
      </c>
      <c r="BS52" s="352">
        <v>43.967559999999999</v>
      </c>
      <c r="BT52" s="352">
        <v>41.558669999999999</v>
      </c>
      <c r="BU52" s="352">
        <v>46.452889999999996</v>
      </c>
      <c r="BV52" s="352">
        <v>52.640990000000002</v>
      </c>
    </row>
    <row r="53" spans="1:74" ht="11.1" customHeight="1" x14ac:dyDescent="0.2">
      <c r="A53" s="29" t="s">
        <v>589</v>
      </c>
      <c r="B53" s="446" t="s">
        <v>999</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32.379060226999997</v>
      </c>
      <c r="AY53" s="429">
        <v>56.196237783999997</v>
      </c>
      <c r="AZ53" s="892">
        <v>20.995489063000001</v>
      </c>
      <c r="BA53" s="892">
        <v>18.407797159000001</v>
      </c>
      <c r="BB53" s="352">
        <v>34.701590000000003</v>
      </c>
      <c r="BC53" s="352">
        <v>36.485520000000001</v>
      </c>
      <c r="BD53" s="352">
        <v>40.624519999999997</v>
      </c>
      <c r="BE53" s="352">
        <v>42.099240000000002</v>
      </c>
      <c r="BF53" s="352">
        <v>43.128770000000003</v>
      </c>
      <c r="BG53" s="352">
        <v>40.429740000000002</v>
      </c>
      <c r="BH53" s="352">
        <v>35.05039</v>
      </c>
      <c r="BI53" s="352">
        <v>36.111719999999998</v>
      </c>
      <c r="BJ53" s="352">
        <v>39.14378</v>
      </c>
      <c r="BK53" s="352">
        <v>41.97878</v>
      </c>
      <c r="BL53" s="352">
        <v>36.276009999999999</v>
      </c>
      <c r="BM53" s="352">
        <v>34.608870000000003</v>
      </c>
      <c r="BN53" s="352">
        <v>33.974469999999997</v>
      </c>
      <c r="BO53" s="352">
        <v>35.081299999999999</v>
      </c>
      <c r="BP53" s="352">
        <v>39.654949999999999</v>
      </c>
      <c r="BQ53" s="352">
        <v>41.458680000000001</v>
      </c>
      <c r="BR53" s="352">
        <v>42.966259999999998</v>
      </c>
      <c r="BS53" s="352">
        <v>39.910710000000002</v>
      </c>
      <c r="BT53" s="352">
        <v>34.72278</v>
      </c>
      <c r="BU53" s="352">
        <v>36.580539999999999</v>
      </c>
      <c r="BV53" s="352">
        <v>40.361939999999997</v>
      </c>
    </row>
    <row r="54" spans="1:74" ht="11.1" customHeight="1" x14ac:dyDescent="0.2">
      <c r="A54" s="51" t="s">
        <v>590</v>
      </c>
      <c r="B54" s="446" t="s">
        <v>1608</v>
      </c>
      <c r="C54" s="429">
        <v>41.612499999999997</v>
      </c>
      <c r="D54" s="429">
        <v>41.171052631999999</v>
      </c>
      <c r="E54" s="429">
        <v>44.554347825999997</v>
      </c>
      <c r="F54" s="429">
        <v>64.537499999999994</v>
      </c>
      <c r="G54" s="429">
        <v>82.916666667000001</v>
      </c>
      <c r="H54" s="429">
        <v>107.41666667</v>
      </c>
      <c r="I54" s="429">
        <v>97.4375</v>
      </c>
      <c r="J54" s="429">
        <v>98.476086957000007</v>
      </c>
      <c r="K54" s="429">
        <v>88.559523810000002</v>
      </c>
      <c r="L54" s="429">
        <v>58.940476189999998</v>
      </c>
      <c r="M54" s="429">
        <v>57.421052631999999</v>
      </c>
      <c r="N54" s="429">
        <v>61.619047619</v>
      </c>
      <c r="O54" s="429">
        <v>35.962499999999999</v>
      </c>
      <c r="P54" s="429">
        <v>26.907894736999999</v>
      </c>
      <c r="Q54" s="429">
        <v>28.72826087</v>
      </c>
      <c r="R54" s="429">
        <v>31.631578947000001</v>
      </c>
      <c r="S54" s="429">
        <v>30.965909091</v>
      </c>
      <c r="T54" s="429">
        <v>32.386363635999999</v>
      </c>
      <c r="U54" s="429">
        <v>39.75</v>
      </c>
      <c r="V54" s="429">
        <v>37.836956522000001</v>
      </c>
      <c r="W54" s="429">
        <v>31.75</v>
      </c>
      <c r="X54" s="429">
        <v>32.545454544999998</v>
      </c>
      <c r="Y54" s="429">
        <v>31.592105263000001</v>
      </c>
      <c r="Z54" s="429">
        <v>27.074999999999999</v>
      </c>
      <c r="AA54" s="429">
        <v>40.678571429000002</v>
      </c>
      <c r="AB54" s="429">
        <v>21.287500000000001</v>
      </c>
      <c r="AC54" s="429">
        <v>21.9</v>
      </c>
      <c r="AD54" s="429">
        <v>25.159090909</v>
      </c>
      <c r="AE54" s="429">
        <v>31.761363635999999</v>
      </c>
      <c r="AF54" s="429">
        <v>30.684210526000001</v>
      </c>
      <c r="AG54" s="429">
        <v>31.202380951999999</v>
      </c>
      <c r="AH54" s="429">
        <v>32.306818182000001</v>
      </c>
      <c r="AI54" s="429">
        <v>31.087499999999999</v>
      </c>
      <c r="AJ54" s="429">
        <v>31.397727273000001</v>
      </c>
      <c r="AK54" s="429">
        <v>27.291666667000001</v>
      </c>
      <c r="AL54" s="429">
        <v>30.869047619</v>
      </c>
      <c r="AM54" s="429">
        <v>46.607142856999999</v>
      </c>
      <c r="AN54" s="429">
        <v>46.210526315999999</v>
      </c>
      <c r="AO54" s="429">
        <v>37.023809524000001</v>
      </c>
      <c r="AP54" s="429">
        <v>40.085238095000001</v>
      </c>
      <c r="AQ54" s="429">
        <v>38.285714286000001</v>
      </c>
      <c r="AR54" s="429">
        <v>42.024999999999999</v>
      </c>
      <c r="AS54" s="429">
        <v>51.409090909</v>
      </c>
      <c r="AT54" s="429">
        <v>36.809523810000002</v>
      </c>
      <c r="AU54" s="429">
        <v>36.75</v>
      </c>
      <c r="AV54" s="429">
        <v>39.625</v>
      </c>
      <c r="AW54" s="429">
        <v>41.132352941000001</v>
      </c>
      <c r="AX54" s="429">
        <v>40.973809524000004</v>
      </c>
      <c r="AY54" s="429">
        <v>83.684210526000001</v>
      </c>
      <c r="AZ54" s="892">
        <v>43.302631579</v>
      </c>
      <c r="BA54" s="892">
        <v>36.386363635999999</v>
      </c>
      <c r="BB54" s="352">
        <v>36.201009999999997</v>
      </c>
      <c r="BC54" s="352">
        <v>37.777659999999997</v>
      </c>
      <c r="BD54" s="352">
        <v>43.378839999999997</v>
      </c>
      <c r="BE54" s="352">
        <v>45.524749999999997</v>
      </c>
      <c r="BF54" s="352">
        <v>44.942810000000001</v>
      </c>
      <c r="BG54" s="352">
        <v>42.028550000000003</v>
      </c>
      <c r="BH54" s="352">
        <v>37.083849999999998</v>
      </c>
      <c r="BI54" s="352">
        <v>41.492739999999998</v>
      </c>
      <c r="BJ54" s="352">
        <v>47.070099999999996</v>
      </c>
      <c r="BK54" s="352">
        <v>48.461309999999997</v>
      </c>
      <c r="BL54" s="352">
        <v>39.480339999999998</v>
      </c>
      <c r="BM54" s="352">
        <v>37.437730000000002</v>
      </c>
      <c r="BN54" s="352">
        <v>36.3172</v>
      </c>
      <c r="BO54" s="352">
        <v>36.930540000000001</v>
      </c>
      <c r="BP54" s="352">
        <v>40.068049999999999</v>
      </c>
      <c r="BQ54" s="352">
        <v>42.251550000000002</v>
      </c>
      <c r="BR54" s="352">
        <v>42.180929999999996</v>
      </c>
      <c r="BS54" s="352">
        <v>40.521470000000001</v>
      </c>
      <c r="BT54" s="352">
        <v>38.386060000000001</v>
      </c>
      <c r="BU54" s="352">
        <v>42.038510000000002</v>
      </c>
      <c r="BV54" s="352">
        <v>46.68065</v>
      </c>
    </row>
    <row r="55" spans="1:74" ht="11.1" customHeight="1" x14ac:dyDescent="0.2">
      <c r="A55" s="29" t="s">
        <v>591</v>
      </c>
      <c r="B55" s="446" t="s">
        <v>1609</v>
      </c>
      <c r="C55" s="429">
        <v>40.262500000000003</v>
      </c>
      <c r="D55" s="429">
        <v>39.486842105000001</v>
      </c>
      <c r="E55" s="429">
        <v>43.586956522000001</v>
      </c>
      <c r="F55" s="429">
        <v>62.287500000000001</v>
      </c>
      <c r="G55" s="429">
        <v>75.714285713999999</v>
      </c>
      <c r="H55" s="429">
        <v>98.107142856999999</v>
      </c>
      <c r="I55" s="429">
        <v>92.775000000000006</v>
      </c>
      <c r="J55" s="429">
        <v>94.641304348000006</v>
      </c>
      <c r="K55" s="429">
        <v>90.726190475999999</v>
      </c>
      <c r="L55" s="429">
        <v>59.297619048000001</v>
      </c>
      <c r="M55" s="429">
        <v>57.3</v>
      </c>
      <c r="N55" s="429">
        <v>59.035714286000001</v>
      </c>
      <c r="O55" s="429">
        <v>34.075000000000003</v>
      </c>
      <c r="P55" s="429">
        <v>27.921052631999999</v>
      </c>
      <c r="Q55" s="429">
        <v>28.934782608999999</v>
      </c>
      <c r="R55" s="429">
        <v>33.828947368000001</v>
      </c>
      <c r="S55" s="429">
        <v>31.954545455000002</v>
      </c>
      <c r="T55" s="429">
        <v>33.386363635999999</v>
      </c>
      <c r="U55" s="429">
        <v>39.328947368000001</v>
      </c>
      <c r="V55" s="429">
        <v>38.793478260999997</v>
      </c>
      <c r="W55" s="429">
        <v>32.237499999999997</v>
      </c>
      <c r="X55" s="429">
        <v>34.272727273000001</v>
      </c>
      <c r="Y55" s="429">
        <v>33.276315789000002</v>
      </c>
      <c r="Z55" s="429">
        <v>28.6</v>
      </c>
      <c r="AA55" s="429">
        <v>42.023809524000001</v>
      </c>
      <c r="AB55" s="429">
        <v>24.3125</v>
      </c>
      <c r="AC55" s="429">
        <v>23.7</v>
      </c>
      <c r="AD55" s="429">
        <v>27.397727273000001</v>
      </c>
      <c r="AE55" s="429">
        <v>35.477272726999999</v>
      </c>
      <c r="AF55" s="429">
        <v>32.565789473999999</v>
      </c>
      <c r="AG55" s="429">
        <v>33.035714286000001</v>
      </c>
      <c r="AH55" s="429">
        <v>34.295454544999998</v>
      </c>
      <c r="AI55" s="429">
        <v>32.450000000000003</v>
      </c>
      <c r="AJ55" s="429">
        <v>31.295454544999998</v>
      </c>
      <c r="AK55" s="429">
        <v>29.097222221999999</v>
      </c>
      <c r="AL55" s="429">
        <v>32.273809524000001</v>
      </c>
      <c r="AM55" s="429">
        <v>49.226190475999999</v>
      </c>
      <c r="AN55" s="429">
        <v>49.236842105000001</v>
      </c>
      <c r="AO55" s="429">
        <v>39.845238094999999</v>
      </c>
      <c r="AP55" s="429">
        <v>41.761904762</v>
      </c>
      <c r="AQ55" s="429">
        <v>40.238095238</v>
      </c>
      <c r="AR55" s="429">
        <v>45.3</v>
      </c>
      <c r="AS55" s="429">
        <v>53.613636364000001</v>
      </c>
      <c r="AT55" s="429">
        <v>39.083333332999999</v>
      </c>
      <c r="AU55" s="429">
        <v>41.202380951999999</v>
      </c>
      <c r="AV55" s="429">
        <v>44.210869565000003</v>
      </c>
      <c r="AW55" s="429">
        <v>47.352941176000002</v>
      </c>
      <c r="AX55" s="429">
        <v>44.166666667000001</v>
      </c>
      <c r="AY55" s="429">
        <v>92.842105262999993</v>
      </c>
      <c r="AZ55" s="892">
        <v>47.828947368000001</v>
      </c>
      <c r="BA55" s="892">
        <v>41.875</v>
      </c>
      <c r="BB55" s="352">
        <v>41.743650000000002</v>
      </c>
      <c r="BC55" s="352">
        <v>43.721089999999997</v>
      </c>
      <c r="BD55" s="352">
        <v>46.626489999999997</v>
      </c>
      <c r="BE55" s="352">
        <v>47.865810000000003</v>
      </c>
      <c r="BF55" s="352">
        <v>47.877499999999998</v>
      </c>
      <c r="BG55" s="352">
        <v>49.991190000000003</v>
      </c>
      <c r="BH55" s="352">
        <v>46.155149999999999</v>
      </c>
      <c r="BI55" s="352">
        <v>45.424190000000003</v>
      </c>
      <c r="BJ55" s="352">
        <v>48.768610000000002</v>
      </c>
      <c r="BK55" s="352">
        <v>50.386719999999997</v>
      </c>
      <c r="BL55" s="352">
        <v>44.20185</v>
      </c>
      <c r="BM55" s="352">
        <v>44.655029999999996</v>
      </c>
      <c r="BN55" s="352">
        <v>43.692019999999999</v>
      </c>
      <c r="BO55" s="352">
        <v>44.476689999999998</v>
      </c>
      <c r="BP55" s="352">
        <v>47.13982</v>
      </c>
      <c r="BQ55" s="352">
        <v>49.279310000000002</v>
      </c>
      <c r="BR55" s="352">
        <v>49.243340000000003</v>
      </c>
      <c r="BS55" s="352">
        <v>50.718119999999999</v>
      </c>
      <c r="BT55" s="352">
        <v>47.516770000000001</v>
      </c>
      <c r="BU55" s="352">
        <v>46.301430000000003</v>
      </c>
      <c r="BV55" s="352">
        <v>48.223759999999999</v>
      </c>
    </row>
    <row r="56" spans="1:74" ht="11.1" customHeight="1" x14ac:dyDescent="0.2">
      <c r="A56" s="51" t="s">
        <v>592</v>
      </c>
      <c r="B56" s="446" t="s">
        <v>1610</v>
      </c>
      <c r="C56" s="429">
        <v>43.232500000000002</v>
      </c>
      <c r="D56" s="429">
        <v>40.961578947</v>
      </c>
      <c r="E56" s="429">
        <v>35.341739130000001</v>
      </c>
      <c r="F56" s="429">
        <v>75.004999999999995</v>
      </c>
      <c r="G56" s="429">
        <v>62.478571428999999</v>
      </c>
      <c r="H56" s="429">
        <v>40.696190475999998</v>
      </c>
      <c r="I56" s="429">
        <v>75.810500000000005</v>
      </c>
      <c r="J56" s="429">
        <v>113.55869565</v>
      </c>
      <c r="K56" s="429">
        <v>224.09428571000001</v>
      </c>
      <c r="L56" s="429">
        <v>75.009523810000005</v>
      </c>
      <c r="M56" s="429">
        <v>95.880526316000001</v>
      </c>
      <c r="N56" s="429">
        <v>283.27142857000001</v>
      </c>
      <c r="O56" s="429">
        <v>132.94999999999999</v>
      </c>
      <c r="P56" s="429">
        <v>97.488421052999996</v>
      </c>
      <c r="Q56" s="429">
        <v>87.541304347999997</v>
      </c>
      <c r="R56" s="429">
        <v>105.29052632</v>
      </c>
      <c r="S56" s="429">
        <v>20.886818181999999</v>
      </c>
      <c r="T56" s="429">
        <v>49.663181817999998</v>
      </c>
      <c r="U56" s="429">
        <v>94.384210526000004</v>
      </c>
      <c r="V56" s="429">
        <v>90.652608696000001</v>
      </c>
      <c r="W56" s="429">
        <v>62.055</v>
      </c>
      <c r="X56" s="429">
        <v>100.48272727</v>
      </c>
      <c r="Y56" s="429">
        <v>82.177368420999997</v>
      </c>
      <c r="Z56" s="429">
        <v>55.805500000000002</v>
      </c>
      <c r="AA56" s="429">
        <v>209.24809524</v>
      </c>
      <c r="AB56" s="429">
        <v>52.073</v>
      </c>
      <c r="AC56" s="429">
        <v>37.895499999999998</v>
      </c>
      <c r="AD56" s="429">
        <v>32.375909090999997</v>
      </c>
      <c r="AE56" s="429">
        <v>32.343636363999998</v>
      </c>
      <c r="AF56" s="429">
        <v>34.020526316000002</v>
      </c>
      <c r="AG56" s="429">
        <v>70.551428571000002</v>
      </c>
      <c r="AH56" s="429">
        <v>50.288181817999998</v>
      </c>
      <c r="AI56" s="429">
        <v>62.106499999999997</v>
      </c>
      <c r="AJ56" s="429">
        <v>52.388636364</v>
      </c>
      <c r="AK56" s="429">
        <v>37.519444444000001</v>
      </c>
      <c r="AL56" s="429">
        <v>45.374761905</v>
      </c>
      <c r="AM56" s="429">
        <v>50.754285713999998</v>
      </c>
      <c r="AN56" s="429">
        <v>73.842105262999993</v>
      </c>
      <c r="AO56" s="429">
        <v>36.567142857</v>
      </c>
      <c r="AP56" s="429">
        <v>26.173333332999999</v>
      </c>
      <c r="AQ56" s="429">
        <v>36.675238094999997</v>
      </c>
      <c r="AR56" s="429">
        <v>42.4895</v>
      </c>
      <c r="AS56" s="429">
        <v>49.759090909000001</v>
      </c>
      <c r="AT56" s="429">
        <v>52.531904762000003</v>
      </c>
      <c r="AU56" s="429">
        <v>56.996190476000002</v>
      </c>
      <c r="AV56" s="429">
        <v>43.427391303999997</v>
      </c>
      <c r="AW56" s="429">
        <v>44.048823529000003</v>
      </c>
      <c r="AX56" s="429">
        <v>33.544761905000001</v>
      </c>
      <c r="AY56" s="429">
        <v>35.657894736999999</v>
      </c>
      <c r="AZ56" s="892">
        <v>27.263157894999999</v>
      </c>
      <c r="BA56" s="892">
        <v>19.882727273</v>
      </c>
      <c r="BB56" s="352">
        <v>28.692689999999999</v>
      </c>
      <c r="BC56" s="352">
        <v>29.321169999999999</v>
      </c>
      <c r="BD56" s="352">
        <v>31.282820000000001</v>
      </c>
      <c r="BE56" s="352">
        <v>32.083269999999999</v>
      </c>
      <c r="BF56" s="352">
        <v>34.056690000000003</v>
      </c>
      <c r="BG56" s="352">
        <v>33.900930000000002</v>
      </c>
      <c r="BH56" s="352">
        <v>35.864829999999998</v>
      </c>
      <c r="BI56" s="352">
        <v>39.111040000000003</v>
      </c>
      <c r="BJ56" s="352">
        <v>42.746920000000003</v>
      </c>
      <c r="BK56" s="352">
        <v>42.97213</v>
      </c>
      <c r="BL56" s="352">
        <v>32.57499</v>
      </c>
      <c r="BM56" s="352">
        <v>27.467320000000001</v>
      </c>
      <c r="BN56" s="352">
        <v>25.59686</v>
      </c>
      <c r="BO56" s="352">
        <v>23.970369999999999</v>
      </c>
      <c r="BP56" s="352">
        <v>25.739170000000001</v>
      </c>
      <c r="BQ56" s="352">
        <v>30.442430000000002</v>
      </c>
      <c r="BR56" s="352">
        <v>33.891939999999998</v>
      </c>
      <c r="BS56" s="352">
        <v>34.487690000000001</v>
      </c>
      <c r="BT56" s="352">
        <v>35.626660000000001</v>
      </c>
      <c r="BU56" s="352">
        <v>39.741860000000003</v>
      </c>
      <c r="BV56" s="352">
        <v>42.60284</v>
      </c>
    </row>
    <row r="57" spans="1:74" ht="11.1" customHeight="1" x14ac:dyDescent="0.2">
      <c r="A57" s="53" t="s">
        <v>593</v>
      </c>
      <c r="B57" s="447" t="s">
        <v>1611</v>
      </c>
      <c r="C57" s="431">
        <v>39.200000000000003</v>
      </c>
      <c r="D57" s="431">
        <v>41.792105263000003</v>
      </c>
      <c r="E57" s="431">
        <v>36.076086957000001</v>
      </c>
      <c r="F57" s="431">
        <v>54.552500000000002</v>
      </c>
      <c r="G57" s="431">
        <v>55.416666667000001</v>
      </c>
      <c r="H57" s="431">
        <v>71.521428571000001</v>
      </c>
      <c r="I57" s="431">
        <v>84.98</v>
      </c>
      <c r="J57" s="431">
        <v>113.96391303999999</v>
      </c>
      <c r="K57" s="431">
        <v>185.8</v>
      </c>
      <c r="L57" s="431">
        <v>63.321428570999998</v>
      </c>
      <c r="M57" s="431">
        <v>74.605263158</v>
      </c>
      <c r="N57" s="431">
        <v>252.42047618999999</v>
      </c>
      <c r="O57" s="431">
        <v>128.33750000000001</v>
      </c>
      <c r="P57" s="431">
        <v>64.715789474000005</v>
      </c>
      <c r="Q57" s="431">
        <v>59.52173913</v>
      </c>
      <c r="R57" s="431">
        <v>50.842105263000001</v>
      </c>
      <c r="S57" s="431">
        <v>19.155454545000001</v>
      </c>
      <c r="T57" s="431">
        <v>24.795454544999998</v>
      </c>
      <c r="U57" s="431">
        <v>96.09</v>
      </c>
      <c r="V57" s="431">
        <v>82.195652174000003</v>
      </c>
      <c r="W57" s="431">
        <v>37.575000000000003</v>
      </c>
      <c r="X57" s="431">
        <v>52.988636364000001</v>
      </c>
      <c r="Y57" s="431">
        <v>55.592631578999999</v>
      </c>
      <c r="Z57" s="431">
        <v>41.725000000000001</v>
      </c>
      <c r="AA57" s="431">
        <v>51.699047618999998</v>
      </c>
      <c r="AB57" s="431">
        <v>27.398</v>
      </c>
      <c r="AC57" s="431">
        <v>9.75</v>
      </c>
      <c r="AD57" s="431">
        <v>0.82954545454999995</v>
      </c>
      <c r="AE57" s="431">
        <v>5.375</v>
      </c>
      <c r="AF57" s="431">
        <v>27.457368421000002</v>
      </c>
      <c r="AG57" s="431">
        <v>65</v>
      </c>
      <c r="AH57" s="431">
        <v>45.765000000000001</v>
      </c>
      <c r="AI57" s="431">
        <v>39.75</v>
      </c>
      <c r="AJ57" s="431">
        <v>36.840909091</v>
      </c>
      <c r="AK57" s="431">
        <v>29.861111111</v>
      </c>
      <c r="AL57" s="431">
        <v>38.238095238</v>
      </c>
      <c r="AM57" s="431">
        <v>38.75</v>
      </c>
      <c r="AN57" s="431">
        <v>25.342105263000001</v>
      </c>
      <c r="AO57" s="431">
        <v>19.535714286000001</v>
      </c>
      <c r="AP57" s="431">
        <v>16.02</v>
      </c>
      <c r="AQ57" s="431">
        <v>19.857142856999999</v>
      </c>
      <c r="AR57" s="431">
        <v>34.475000000000001</v>
      </c>
      <c r="AS57" s="431">
        <v>36.286363635999997</v>
      </c>
      <c r="AT57" s="431">
        <v>42.559523810000002</v>
      </c>
      <c r="AU57" s="431">
        <v>38.476190475999999</v>
      </c>
      <c r="AV57" s="431">
        <v>29.902173912999999</v>
      </c>
      <c r="AW57" s="431">
        <v>38.267647058999998</v>
      </c>
      <c r="AX57" s="431">
        <v>37.642857143000001</v>
      </c>
      <c r="AY57" s="431">
        <v>33.815789473999999</v>
      </c>
      <c r="AZ57" s="906">
        <v>21.578947368000001</v>
      </c>
      <c r="BA57" s="906">
        <v>14.227272727000001</v>
      </c>
      <c r="BB57" s="378">
        <v>20.810510000000001</v>
      </c>
      <c r="BC57" s="378">
        <v>22.93197</v>
      </c>
      <c r="BD57" s="378">
        <v>28.965730000000001</v>
      </c>
      <c r="BE57" s="378">
        <v>32.95158</v>
      </c>
      <c r="BF57" s="378">
        <v>34.668790000000001</v>
      </c>
      <c r="BG57" s="378">
        <v>31.07479</v>
      </c>
      <c r="BH57" s="378">
        <v>32.669820000000001</v>
      </c>
      <c r="BI57" s="378">
        <v>35.429929999999999</v>
      </c>
      <c r="BJ57" s="378">
        <v>37.9724</v>
      </c>
      <c r="BK57" s="378">
        <v>39.591169999999998</v>
      </c>
      <c r="BL57" s="378">
        <v>24.67475</v>
      </c>
      <c r="BM57" s="378">
        <v>22.525539999999999</v>
      </c>
      <c r="BN57" s="378">
        <v>21.290880000000001</v>
      </c>
      <c r="BO57" s="378">
        <v>24.208320000000001</v>
      </c>
      <c r="BP57" s="378">
        <v>28.97316</v>
      </c>
      <c r="BQ57" s="378">
        <v>33.024650000000001</v>
      </c>
      <c r="BR57" s="378">
        <v>34.241010000000003</v>
      </c>
      <c r="BS57" s="378">
        <v>31.250409999999999</v>
      </c>
      <c r="BT57" s="378">
        <v>31.507400000000001</v>
      </c>
      <c r="BU57" s="378">
        <v>34.58905</v>
      </c>
      <c r="BV57" s="378">
        <v>36.966929999999998</v>
      </c>
    </row>
    <row r="58" spans="1:74" s="336" customFormat="1" ht="12" customHeight="1" x14ac:dyDescent="0.2">
      <c r="A58" s="335"/>
      <c r="B58" s="1071" t="s">
        <v>1418</v>
      </c>
      <c r="C58" s="1072"/>
      <c r="D58" s="1072"/>
      <c r="E58" s="1072"/>
      <c r="F58" s="1072"/>
      <c r="G58" s="1072"/>
      <c r="H58" s="1072"/>
      <c r="I58" s="1072"/>
      <c r="J58" s="1072"/>
      <c r="K58" s="1072"/>
      <c r="L58" s="1072"/>
      <c r="M58" s="1072"/>
      <c r="N58" s="1072"/>
      <c r="O58" s="1072"/>
      <c r="P58" s="1072"/>
      <c r="Q58" s="1072"/>
      <c r="R58" s="780"/>
      <c r="AY58" s="339"/>
      <c r="AZ58" s="339"/>
      <c r="BA58" s="339"/>
      <c r="BB58" s="339"/>
      <c r="BC58" s="339"/>
      <c r="BD58" s="339"/>
      <c r="BE58" s="339"/>
      <c r="BF58" s="339"/>
      <c r="BG58" s="339"/>
      <c r="BH58" s="339"/>
      <c r="BI58" s="339"/>
    </row>
    <row r="59" spans="1:74" s="180" customFormat="1" ht="12" customHeight="1" x14ac:dyDescent="0.2">
      <c r="A59" s="179"/>
      <c r="B59" s="1058" t="s">
        <v>1419</v>
      </c>
      <c r="C59" s="981"/>
      <c r="D59" s="981"/>
      <c r="E59" s="981"/>
      <c r="F59" s="981"/>
      <c r="G59" s="981"/>
      <c r="H59" s="981"/>
      <c r="I59" s="981"/>
      <c r="J59" s="981"/>
      <c r="K59" s="981"/>
      <c r="L59" s="981"/>
      <c r="M59" s="981"/>
      <c r="N59" s="981"/>
      <c r="O59" s="981"/>
      <c r="P59" s="981"/>
      <c r="Q59" s="982"/>
      <c r="R59" s="780"/>
      <c r="AY59" s="669"/>
      <c r="AZ59" s="669"/>
      <c r="BA59" s="669"/>
      <c r="BB59" s="669"/>
      <c r="BC59" s="669"/>
      <c r="BD59" s="669"/>
      <c r="BE59" s="669"/>
      <c r="BF59" s="669"/>
      <c r="BG59" s="669"/>
      <c r="BH59" s="669"/>
      <c r="BI59" s="669"/>
      <c r="BJ59" s="207"/>
    </row>
    <row r="60" spans="1:74" s="180" customFormat="1" ht="12" customHeight="1" x14ac:dyDescent="0.2">
      <c r="A60" s="179"/>
      <c r="B60" s="1070" t="s">
        <v>1420</v>
      </c>
      <c r="C60" s="1070"/>
      <c r="D60" s="1070"/>
      <c r="E60" s="1070"/>
      <c r="F60" s="1070"/>
      <c r="G60" s="1070"/>
      <c r="H60" s="1070"/>
      <c r="I60" s="1070"/>
      <c r="J60" s="1070"/>
      <c r="K60" s="1070"/>
      <c r="L60" s="1070"/>
      <c r="M60" s="1070"/>
      <c r="N60" s="1070"/>
      <c r="O60" s="1070"/>
      <c r="P60" s="1070"/>
      <c r="Q60" s="1070"/>
      <c r="R60" s="780"/>
      <c r="AY60" s="669"/>
      <c r="AZ60" s="669"/>
      <c r="BA60" s="669"/>
      <c r="BB60" s="669"/>
      <c r="BC60" s="669"/>
      <c r="BD60" s="670"/>
      <c r="BE60" s="670"/>
      <c r="BF60" s="670"/>
      <c r="BG60" s="669"/>
      <c r="BH60" s="669"/>
      <c r="BI60" s="669"/>
      <c r="BJ60" s="207"/>
    </row>
    <row r="61" spans="1:74" s="180" customFormat="1" ht="24" customHeight="1" x14ac:dyDescent="0.2">
      <c r="A61" s="181"/>
      <c r="B61" s="1058" t="s">
        <v>1428</v>
      </c>
      <c r="C61" s="981"/>
      <c r="D61" s="981"/>
      <c r="E61" s="981"/>
      <c r="F61" s="981"/>
      <c r="G61" s="981"/>
      <c r="H61" s="981"/>
      <c r="I61" s="981"/>
      <c r="J61" s="981"/>
      <c r="K61" s="981"/>
      <c r="L61" s="981"/>
      <c r="M61" s="981"/>
      <c r="N61" s="981"/>
      <c r="O61" s="981"/>
      <c r="P61" s="981"/>
      <c r="Q61" s="982"/>
      <c r="R61" s="780"/>
      <c r="AY61" s="669"/>
      <c r="AZ61" s="669"/>
      <c r="BA61" s="669"/>
      <c r="BB61" s="669"/>
      <c r="BC61" s="669"/>
      <c r="BD61" s="670"/>
      <c r="BE61" s="670"/>
      <c r="BF61" s="670"/>
      <c r="BG61" s="669"/>
      <c r="BH61" s="669"/>
      <c r="BI61" s="669"/>
      <c r="BJ61" s="207"/>
    </row>
    <row r="62" spans="1:74" s="180" customFormat="1" ht="12.75" hidden="1" x14ac:dyDescent="0.2">
      <c r="A62" s="181"/>
      <c r="B62" s="1058" t="s">
        <v>1584</v>
      </c>
      <c r="C62" s="981"/>
      <c r="D62" s="981"/>
      <c r="E62" s="981"/>
      <c r="F62" s="981"/>
      <c r="G62" s="981"/>
      <c r="H62" s="981"/>
      <c r="I62" s="981"/>
      <c r="J62" s="981"/>
      <c r="K62" s="981"/>
      <c r="L62" s="981"/>
      <c r="M62" s="981"/>
      <c r="N62" s="981"/>
      <c r="O62" s="981"/>
      <c r="P62" s="981"/>
      <c r="Q62" s="982"/>
      <c r="R62" s="780"/>
      <c r="AY62" s="669"/>
      <c r="AZ62" s="669"/>
      <c r="BA62" s="669"/>
      <c r="BB62" s="669"/>
      <c r="BC62" s="669"/>
      <c r="BD62" s="670"/>
      <c r="BE62" s="670"/>
      <c r="BF62" s="670"/>
      <c r="BG62" s="669"/>
      <c r="BH62" s="669"/>
      <c r="BI62" s="669"/>
      <c r="BJ62" s="207"/>
    </row>
    <row r="63" spans="1:74" s="180" customFormat="1" ht="12" customHeight="1" x14ac:dyDescent="0.2">
      <c r="A63" s="181"/>
      <c r="B63" s="773" t="s">
        <v>809</v>
      </c>
      <c r="C63" s="773"/>
      <c r="D63" s="773"/>
      <c r="E63" s="773"/>
      <c r="F63" s="773"/>
      <c r="G63" s="773"/>
      <c r="H63" s="774"/>
      <c r="I63" s="773"/>
      <c r="J63" s="773"/>
      <c r="K63" s="773"/>
      <c r="L63" s="773"/>
      <c r="M63" s="773"/>
      <c r="N63" s="773"/>
      <c r="O63" s="773"/>
      <c r="P63" s="773"/>
      <c r="Q63" s="773"/>
      <c r="R63" s="775"/>
      <c r="AY63" s="669"/>
      <c r="AZ63" s="669"/>
      <c r="BA63" s="669"/>
      <c r="BB63" s="669"/>
      <c r="BC63" s="669"/>
      <c r="BD63" s="670"/>
      <c r="BE63" s="670"/>
      <c r="BF63" s="670"/>
      <c r="BG63" s="669"/>
      <c r="BH63" s="669"/>
      <c r="BI63" s="669"/>
      <c r="BJ63" s="207"/>
    </row>
    <row r="64" spans="1:74" s="180" customFormat="1" ht="12" customHeight="1" x14ac:dyDescent="0.2">
      <c r="A64" s="181"/>
      <c r="B64" s="994" t="str">
        <f>Dates!$G$2</f>
        <v>EIA completed modeling and analysis for this report on Monday, April 6, 2026.</v>
      </c>
      <c r="C64" s="995"/>
      <c r="D64" s="995"/>
      <c r="E64" s="995"/>
      <c r="F64" s="995"/>
      <c r="G64" s="995"/>
      <c r="H64" s="995"/>
      <c r="I64" s="995"/>
      <c r="J64" s="995"/>
      <c r="K64" s="995"/>
      <c r="L64" s="995"/>
      <c r="M64" s="995"/>
      <c r="N64" s="995"/>
      <c r="O64" s="995"/>
      <c r="P64" s="995"/>
      <c r="Q64" s="995"/>
      <c r="R64" s="776"/>
      <c r="AY64" s="669"/>
      <c r="AZ64" s="669"/>
      <c r="BA64" s="669"/>
      <c r="BB64" s="669"/>
      <c r="BC64" s="669"/>
      <c r="BD64" s="670"/>
      <c r="BE64" s="670"/>
      <c r="BF64" s="670"/>
      <c r="BG64" s="669"/>
      <c r="BH64" s="669"/>
      <c r="BI64" s="669"/>
      <c r="BJ64" s="207"/>
    </row>
    <row r="65" spans="1:74" s="112" customFormat="1" ht="12" customHeight="1" x14ac:dyDescent="0.2">
      <c r="A65" s="50"/>
      <c r="B65" s="985" t="s">
        <v>1405</v>
      </c>
      <c r="C65" s="986"/>
      <c r="D65" s="986"/>
      <c r="E65" s="986"/>
      <c r="F65" s="986"/>
      <c r="G65" s="986"/>
      <c r="H65" s="986"/>
      <c r="I65" s="986"/>
      <c r="J65" s="986"/>
      <c r="K65" s="986"/>
      <c r="L65" s="986"/>
      <c r="M65" s="986"/>
      <c r="N65" s="986"/>
      <c r="O65" s="986"/>
      <c r="P65" s="986"/>
      <c r="Q65" s="986"/>
      <c r="R65" s="780"/>
      <c r="AY65" s="828"/>
      <c r="AZ65" s="828"/>
      <c r="BA65" s="828"/>
      <c r="BB65" s="828"/>
      <c r="BC65" s="828"/>
      <c r="BD65" s="668"/>
      <c r="BE65" s="668"/>
      <c r="BF65" s="668"/>
      <c r="BG65" s="828"/>
      <c r="BH65" s="828"/>
      <c r="BI65" s="828"/>
      <c r="BJ65" s="206"/>
    </row>
    <row r="66" spans="1:74" s="180" customFormat="1" ht="12" customHeight="1" x14ac:dyDescent="0.2">
      <c r="A66" s="181"/>
      <c r="B66" s="993" t="s">
        <v>799</v>
      </c>
      <c r="C66" s="986"/>
      <c r="D66" s="986"/>
      <c r="E66" s="986"/>
      <c r="F66" s="986"/>
      <c r="G66" s="986"/>
      <c r="H66" s="986"/>
      <c r="I66" s="986"/>
      <c r="J66" s="986"/>
      <c r="K66" s="986"/>
      <c r="L66" s="986"/>
      <c r="M66" s="986"/>
      <c r="N66" s="986"/>
      <c r="O66" s="986"/>
      <c r="P66" s="986"/>
      <c r="Q66" s="986"/>
      <c r="R66" s="780"/>
      <c r="AY66" s="669"/>
      <c r="AZ66" s="669"/>
      <c r="BA66" s="669"/>
      <c r="BB66" s="669"/>
      <c r="BC66" s="669"/>
      <c r="BD66" s="670"/>
      <c r="BE66" s="670"/>
      <c r="BF66" s="670"/>
      <c r="BG66" s="669"/>
      <c r="BH66" s="669"/>
      <c r="BI66" s="669"/>
      <c r="BJ66" s="207"/>
    </row>
    <row r="67" spans="1:74" s="180" customFormat="1" ht="12.75" x14ac:dyDescent="0.2">
      <c r="A67" s="181"/>
      <c r="B67" s="993" t="s">
        <v>66</v>
      </c>
      <c r="C67" s="986"/>
      <c r="D67" s="986"/>
      <c r="E67" s="986"/>
      <c r="F67" s="986"/>
      <c r="G67" s="986"/>
      <c r="H67" s="986"/>
      <c r="I67" s="986"/>
      <c r="J67" s="986"/>
      <c r="K67" s="986"/>
      <c r="L67" s="986"/>
      <c r="M67" s="986"/>
      <c r="N67" s="986"/>
      <c r="O67" s="986"/>
      <c r="P67" s="986"/>
      <c r="Q67" s="986"/>
      <c r="R67" s="780"/>
      <c r="AY67" s="669"/>
      <c r="AZ67" s="669"/>
      <c r="BA67" s="669"/>
      <c r="BB67" s="669"/>
      <c r="BC67" s="669"/>
      <c r="BD67" s="670"/>
      <c r="BE67" s="670"/>
      <c r="BF67" s="670"/>
      <c r="BG67" s="669"/>
      <c r="BH67" s="669"/>
      <c r="BI67" s="669"/>
      <c r="BJ67" s="207"/>
    </row>
    <row r="68" spans="1:74" s="180" customFormat="1" x14ac:dyDescent="0.2">
      <c r="A68" s="181"/>
      <c r="B68" s="974" t="s">
        <v>823</v>
      </c>
      <c r="C68" s="974"/>
      <c r="D68" s="974"/>
      <c r="E68" s="974"/>
      <c r="F68" s="974"/>
      <c r="G68" s="974"/>
      <c r="H68" s="974"/>
      <c r="I68" s="974"/>
      <c r="J68" s="974"/>
      <c r="K68" s="974"/>
      <c r="L68" s="974"/>
      <c r="M68" s="974"/>
      <c r="N68" s="974"/>
      <c r="O68" s="974"/>
      <c r="P68" s="974"/>
      <c r="Q68" s="974"/>
      <c r="R68" s="974"/>
      <c r="AY68" s="669"/>
      <c r="AZ68" s="669"/>
      <c r="BA68" s="669"/>
      <c r="BB68" s="669"/>
      <c r="BC68" s="669"/>
      <c r="BD68" s="670"/>
      <c r="BE68" s="670"/>
      <c r="BF68" s="670"/>
      <c r="BG68" s="669"/>
      <c r="BH68" s="669"/>
      <c r="BI68" s="669"/>
      <c r="BJ68" s="207"/>
    </row>
    <row r="69" spans="1:74" s="180" customFormat="1" ht="24.75" customHeight="1" x14ac:dyDescent="0.2">
      <c r="A69" s="179"/>
      <c r="B69" s="1066" t="s">
        <v>1602</v>
      </c>
      <c r="C69" s="981"/>
      <c r="D69" s="981"/>
      <c r="E69" s="981"/>
      <c r="F69" s="981"/>
      <c r="G69" s="981"/>
      <c r="H69" s="981"/>
      <c r="I69" s="981"/>
      <c r="J69" s="981"/>
      <c r="K69" s="981"/>
      <c r="L69" s="981"/>
      <c r="M69" s="981"/>
      <c r="N69" s="981"/>
      <c r="O69" s="981"/>
      <c r="P69" s="981"/>
      <c r="Q69" s="982"/>
      <c r="R69" s="780"/>
      <c r="AY69" s="669"/>
      <c r="AZ69" s="669"/>
      <c r="BA69" s="669"/>
      <c r="BB69" s="669"/>
      <c r="BC69" s="669"/>
      <c r="BD69" s="670"/>
      <c r="BE69" s="670"/>
      <c r="BF69" s="670"/>
      <c r="BG69" s="669"/>
      <c r="BH69" s="669"/>
      <c r="BI69" s="669"/>
      <c r="BJ69" s="207"/>
    </row>
    <row r="70" spans="1:74" s="180" customFormat="1" ht="14.25" x14ac:dyDescent="0.2">
      <c r="A70" s="179"/>
      <c r="B70" s="980" t="s">
        <v>800</v>
      </c>
      <c r="C70" s="982"/>
      <c r="D70" s="982"/>
      <c r="E70" s="982"/>
      <c r="F70" s="982"/>
      <c r="G70" s="982"/>
      <c r="H70" s="982"/>
      <c r="I70" s="982"/>
      <c r="J70" s="982"/>
      <c r="K70" s="982"/>
      <c r="L70" s="982"/>
      <c r="M70" s="982"/>
      <c r="N70" s="982"/>
      <c r="O70" s="982"/>
      <c r="P70" s="982"/>
      <c r="Q70" s="1067"/>
      <c r="R70" s="780"/>
      <c r="AY70" s="669"/>
      <c r="AZ70" s="669"/>
      <c r="BA70" s="669"/>
      <c r="BB70" s="669"/>
      <c r="BC70" s="669"/>
      <c r="BD70" s="670"/>
      <c r="BE70" s="670"/>
      <c r="BF70" s="670"/>
      <c r="BG70" s="669"/>
      <c r="BH70" s="669"/>
      <c r="BI70" s="669"/>
      <c r="BJ70" s="207"/>
    </row>
    <row r="71" spans="1:74" s="180" customFormat="1" ht="12" customHeight="1" x14ac:dyDescent="0.2">
      <c r="A71" s="179"/>
      <c r="B71" s="1068" t="s">
        <v>825</v>
      </c>
      <c r="C71" s="982"/>
      <c r="D71" s="982"/>
      <c r="E71" s="982"/>
      <c r="F71" s="982"/>
      <c r="G71" s="982"/>
      <c r="H71" s="982"/>
      <c r="I71" s="982"/>
      <c r="J71" s="982"/>
      <c r="K71" s="982"/>
      <c r="L71" s="982"/>
      <c r="M71" s="982"/>
      <c r="N71" s="982"/>
      <c r="O71" s="982"/>
      <c r="P71" s="982"/>
      <c r="Q71" s="982"/>
      <c r="R71" s="780"/>
      <c r="AY71" s="669"/>
      <c r="AZ71" s="669"/>
      <c r="BA71" s="669"/>
      <c r="BB71" s="669"/>
      <c r="BC71" s="669"/>
      <c r="BD71" s="670"/>
      <c r="BE71" s="670"/>
      <c r="BF71" s="670"/>
      <c r="BG71" s="669"/>
      <c r="BH71" s="669"/>
      <c r="BI71" s="669"/>
      <c r="BJ71" s="207"/>
    </row>
    <row r="72" spans="1:74" s="182" customFormat="1" ht="12" customHeight="1" x14ac:dyDescent="0.2">
      <c r="A72" s="49"/>
      <c r="B72" s="1022"/>
      <c r="C72" s="1065"/>
      <c r="D72" s="1065"/>
      <c r="E72" s="1065"/>
      <c r="F72" s="1065"/>
      <c r="G72" s="1065"/>
      <c r="H72" s="1065"/>
      <c r="I72" s="1065"/>
      <c r="J72" s="1065"/>
      <c r="K72" s="1065"/>
      <c r="L72" s="1065"/>
      <c r="M72" s="1065"/>
      <c r="N72" s="1065"/>
      <c r="O72" s="1065"/>
      <c r="P72" s="1065"/>
      <c r="Q72" s="1023"/>
      <c r="AY72" s="829"/>
      <c r="AZ72" s="829"/>
      <c r="BA72" s="829"/>
      <c r="BB72" s="829"/>
      <c r="BC72" s="829"/>
      <c r="BD72" s="671"/>
      <c r="BE72" s="671"/>
      <c r="BF72" s="671"/>
      <c r="BG72" s="829"/>
      <c r="BH72" s="829"/>
      <c r="BI72" s="829"/>
      <c r="BJ72" s="203"/>
    </row>
    <row r="73" spans="1:74" ht="12.6" customHeight="1" x14ac:dyDescent="0.2">
      <c r="B73" s="1022"/>
      <c r="C73" s="1023"/>
      <c r="D73" s="1023"/>
      <c r="E73" s="1023"/>
      <c r="F73" s="1023"/>
      <c r="G73" s="1023"/>
      <c r="H73" s="1023"/>
      <c r="I73" s="1023"/>
      <c r="J73" s="1023"/>
      <c r="K73" s="1023"/>
      <c r="L73" s="1023"/>
      <c r="M73" s="1023"/>
      <c r="N73" s="1023"/>
      <c r="O73" s="1023"/>
      <c r="P73" s="1023"/>
      <c r="Q73" s="976"/>
      <c r="BK73" s="142"/>
      <c r="BL73" s="142"/>
      <c r="BM73" s="142"/>
      <c r="BN73" s="142"/>
      <c r="BO73" s="142"/>
      <c r="BP73" s="142"/>
      <c r="BQ73" s="142"/>
      <c r="BR73" s="142"/>
      <c r="BS73" s="142"/>
      <c r="BT73" s="142"/>
      <c r="BU73" s="142"/>
      <c r="BV73" s="142"/>
    </row>
    <row r="74" spans="1:74" ht="12.6" customHeight="1" x14ac:dyDescent="0.2">
      <c r="B74" s="1020"/>
      <c r="C74" s="976"/>
      <c r="D74" s="976"/>
      <c r="E74" s="976"/>
      <c r="F74" s="976"/>
      <c r="G74" s="976"/>
      <c r="H74" s="976"/>
      <c r="I74" s="976"/>
      <c r="J74" s="976"/>
      <c r="K74" s="976"/>
      <c r="L74" s="976"/>
      <c r="M74" s="976"/>
      <c r="N74" s="976"/>
      <c r="O74" s="976"/>
      <c r="P74" s="976"/>
      <c r="Q74" s="976"/>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AY3:BJ3"/>
    <mergeCell ref="BK3:BV3"/>
    <mergeCell ref="B66:Q66"/>
    <mergeCell ref="B60:Q60"/>
    <mergeCell ref="B58:Q58"/>
    <mergeCell ref="O3:Z3"/>
    <mergeCell ref="AA3:AL3"/>
    <mergeCell ref="B62:Q62"/>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0" customWidth="1"/>
    <col min="56" max="58" width="6.5703125" style="672" customWidth="1"/>
    <col min="59" max="61" width="6.5703125" style="830" customWidth="1"/>
    <col min="62" max="62" width="6.5703125" style="141" customWidth="1"/>
    <col min="63" max="74" width="6.5703125" style="55" customWidth="1"/>
    <col min="75" max="16384" width="9.5703125" style="55"/>
  </cols>
  <sheetData>
    <row r="1" spans="1:74" ht="15.6" customHeight="1" x14ac:dyDescent="0.2">
      <c r="A1" s="996" t="s">
        <v>478</v>
      </c>
      <c r="B1" s="1073" t="s">
        <v>757</v>
      </c>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c r="AC1" s="1074"/>
      <c r="AD1" s="1074"/>
      <c r="AE1" s="1074"/>
      <c r="AF1" s="1074"/>
      <c r="AG1" s="1074"/>
      <c r="AH1" s="1074"/>
      <c r="AI1" s="1074"/>
      <c r="AJ1" s="1074"/>
      <c r="AK1" s="1074"/>
      <c r="AL1" s="1074"/>
    </row>
    <row r="2" spans="1:74" ht="13.35" customHeight="1"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35"/>
      <c r="BA5" s="935"/>
      <c r="BB5" s="458"/>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637</v>
      </c>
      <c r="B6" s="738" t="s">
        <v>1381</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299.02180757000002</v>
      </c>
      <c r="AX6" s="299">
        <v>337.71572686000002</v>
      </c>
      <c r="AY6" s="299">
        <v>355.94017294999998</v>
      </c>
      <c r="AZ6" s="912">
        <v>320.35203257000001</v>
      </c>
      <c r="BA6" s="912">
        <v>315.01702492999999</v>
      </c>
      <c r="BB6" s="462">
        <v>295.524</v>
      </c>
      <c r="BC6" s="462">
        <v>317.82549999999998</v>
      </c>
      <c r="BD6" s="462">
        <v>358.71839999999997</v>
      </c>
      <c r="BE6" s="462">
        <v>409.6429</v>
      </c>
      <c r="BF6" s="462">
        <v>412.5548</v>
      </c>
      <c r="BG6" s="462">
        <v>356.71870000000001</v>
      </c>
      <c r="BH6" s="462">
        <v>324.18720000000002</v>
      </c>
      <c r="BI6" s="462">
        <v>304.29289999999997</v>
      </c>
      <c r="BJ6" s="462">
        <v>336.99829999999997</v>
      </c>
      <c r="BK6" s="462">
        <v>357.96359999999999</v>
      </c>
      <c r="BL6" s="462">
        <v>326.1696</v>
      </c>
      <c r="BM6" s="462">
        <v>327.43790000000001</v>
      </c>
      <c r="BN6" s="462">
        <v>307.30470000000003</v>
      </c>
      <c r="BO6" s="462">
        <v>329.31630000000001</v>
      </c>
      <c r="BP6" s="462">
        <v>371.76479999999998</v>
      </c>
      <c r="BQ6" s="462">
        <v>424.51859999999999</v>
      </c>
      <c r="BR6" s="462">
        <v>428.23910000000001</v>
      </c>
      <c r="BS6" s="462">
        <v>370.44310000000002</v>
      </c>
      <c r="BT6" s="462">
        <v>336.6345</v>
      </c>
      <c r="BU6" s="462">
        <v>315.48469999999998</v>
      </c>
      <c r="BV6" s="462">
        <v>348.59859999999998</v>
      </c>
    </row>
    <row r="7" spans="1:74" ht="11.1" customHeight="1" x14ac:dyDescent="0.2">
      <c r="A7" s="54" t="s">
        <v>627</v>
      </c>
      <c r="B7" s="736" t="s">
        <v>1004</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8.2833042399999997</v>
      </c>
      <c r="AX7" s="452">
        <v>10.34442301</v>
      </c>
      <c r="AY7" s="452">
        <v>10.59969057</v>
      </c>
      <c r="AZ7" s="913">
        <v>9.6319967848000001</v>
      </c>
      <c r="BA7" s="913">
        <v>9.3844222047999999</v>
      </c>
      <c r="BB7" s="456">
        <v>8.6147919999999996</v>
      </c>
      <c r="BC7" s="456">
        <v>8.4105399999999992</v>
      </c>
      <c r="BD7" s="456">
        <v>9.4513689999999997</v>
      </c>
      <c r="BE7" s="456">
        <v>11.474220000000001</v>
      </c>
      <c r="BF7" s="456">
        <v>11.42807</v>
      </c>
      <c r="BG7" s="456">
        <v>9.2268319999999999</v>
      </c>
      <c r="BH7" s="456">
        <v>8.6789559999999994</v>
      </c>
      <c r="BI7" s="456">
        <v>8.1535489999999999</v>
      </c>
      <c r="BJ7" s="456">
        <v>9.8658959999999993</v>
      </c>
      <c r="BK7" s="456">
        <v>10.07363</v>
      </c>
      <c r="BL7" s="456">
        <v>9.1443189999999994</v>
      </c>
      <c r="BM7" s="456">
        <v>9.2432619999999996</v>
      </c>
      <c r="BN7" s="456">
        <v>8.5711890000000004</v>
      </c>
      <c r="BO7" s="456">
        <v>8.3921969999999995</v>
      </c>
      <c r="BP7" s="456">
        <v>9.4760720000000003</v>
      </c>
      <c r="BQ7" s="456">
        <v>11.54067</v>
      </c>
      <c r="BR7" s="456">
        <v>11.49441</v>
      </c>
      <c r="BS7" s="456">
        <v>9.2531140000000001</v>
      </c>
      <c r="BT7" s="456">
        <v>8.6881640000000004</v>
      </c>
      <c r="BU7" s="456">
        <v>8.1585099999999997</v>
      </c>
      <c r="BV7" s="456">
        <v>9.8719190000000001</v>
      </c>
    </row>
    <row r="8" spans="1:74" ht="11.1" customHeight="1" x14ac:dyDescent="0.2">
      <c r="A8" s="54" t="s">
        <v>628</v>
      </c>
      <c r="B8" s="737" t="s">
        <v>1005</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25.681721809999999</v>
      </c>
      <c r="AX8" s="452">
        <v>31.978582289999999</v>
      </c>
      <c r="AY8" s="452">
        <v>33.471668409999999</v>
      </c>
      <c r="AZ8" s="913">
        <v>30.828004312000001</v>
      </c>
      <c r="BA8" s="913">
        <v>28.962724599000001</v>
      </c>
      <c r="BB8" s="456">
        <v>26.629899999999999</v>
      </c>
      <c r="BC8" s="456">
        <v>26.974640000000001</v>
      </c>
      <c r="BD8" s="456">
        <v>30.751139999999999</v>
      </c>
      <c r="BE8" s="456">
        <v>37.285339999999998</v>
      </c>
      <c r="BF8" s="456">
        <v>36.539810000000003</v>
      </c>
      <c r="BG8" s="456">
        <v>30.787089999999999</v>
      </c>
      <c r="BH8" s="456">
        <v>27.635739999999998</v>
      </c>
      <c r="BI8" s="456">
        <v>26.804400000000001</v>
      </c>
      <c r="BJ8" s="456">
        <v>31.161829999999998</v>
      </c>
      <c r="BK8" s="456">
        <v>33.536160000000002</v>
      </c>
      <c r="BL8" s="456">
        <v>30.300619999999999</v>
      </c>
      <c r="BM8" s="456">
        <v>29.812169999999998</v>
      </c>
      <c r="BN8" s="456">
        <v>27.280100000000001</v>
      </c>
      <c r="BO8" s="456">
        <v>27.601870000000002</v>
      </c>
      <c r="BP8" s="456">
        <v>31.481369999999998</v>
      </c>
      <c r="BQ8" s="456">
        <v>38.183529999999998</v>
      </c>
      <c r="BR8" s="456">
        <v>37.411999999999999</v>
      </c>
      <c r="BS8" s="456">
        <v>31.52196</v>
      </c>
      <c r="BT8" s="456">
        <v>28.286079999999998</v>
      </c>
      <c r="BU8" s="456">
        <v>27.444769999999998</v>
      </c>
      <c r="BV8" s="456">
        <v>31.903220000000001</v>
      </c>
    </row>
    <row r="9" spans="1:74" ht="11.1" customHeight="1" x14ac:dyDescent="0.2">
      <c r="A9" s="54" t="s">
        <v>629</v>
      </c>
      <c r="B9" s="736" t="s">
        <v>1006</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43.389551339999997</v>
      </c>
      <c r="AX9" s="452">
        <v>50.00150446</v>
      </c>
      <c r="AY9" s="452">
        <v>51.700652759999997</v>
      </c>
      <c r="AZ9" s="913">
        <v>46.535997291000001</v>
      </c>
      <c r="BA9" s="913">
        <v>45.650784576</v>
      </c>
      <c r="BB9" s="456">
        <v>41.624540000000003</v>
      </c>
      <c r="BC9" s="456">
        <v>44.018160000000002</v>
      </c>
      <c r="BD9" s="456">
        <v>49.627980000000001</v>
      </c>
      <c r="BE9" s="456">
        <v>55.595579999999998</v>
      </c>
      <c r="BF9" s="456">
        <v>55.1858</v>
      </c>
      <c r="BG9" s="456">
        <v>46.343040000000002</v>
      </c>
      <c r="BH9" s="456">
        <v>43.856969999999997</v>
      </c>
      <c r="BI9" s="456">
        <v>43.113770000000002</v>
      </c>
      <c r="BJ9" s="456">
        <v>48.74286</v>
      </c>
      <c r="BK9" s="456">
        <v>52.225020000000001</v>
      </c>
      <c r="BL9" s="456">
        <v>47.095550000000003</v>
      </c>
      <c r="BM9" s="456">
        <v>48.092709999999997</v>
      </c>
      <c r="BN9" s="456">
        <v>43.509399999999999</v>
      </c>
      <c r="BO9" s="456">
        <v>46.099739999999997</v>
      </c>
      <c r="BP9" s="456">
        <v>51.835000000000001</v>
      </c>
      <c r="BQ9" s="456">
        <v>58.08522</v>
      </c>
      <c r="BR9" s="456">
        <v>57.764670000000002</v>
      </c>
      <c r="BS9" s="456">
        <v>48.453769999999999</v>
      </c>
      <c r="BT9" s="456">
        <v>45.947360000000003</v>
      </c>
      <c r="BU9" s="456">
        <v>45.14913</v>
      </c>
      <c r="BV9" s="456">
        <v>50.973379999999999</v>
      </c>
    </row>
    <row r="10" spans="1:74" ht="11.1" customHeight="1" x14ac:dyDescent="0.2">
      <c r="A10" s="54" t="s">
        <v>630</v>
      </c>
      <c r="B10" s="736" t="s">
        <v>1007</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24.82163778</v>
      </c>
      <c r="AX10" s="452">
        <v>28.87513925</v>
      </c>
      <c r="AY10" s="452">
        <v>30.26009913</v>
      </c>
      <c r="AZ10" s="913">
        <v>27.496000211999998</v>
      </c>
      <c r="BA10" s="913">
        <v>26.630238988999999</v>
      </c>
      <c r="BB10" s="456">
        <v>24.34704</v>
      </c>
      <c r="BC10" s="456">
        <v>25.215810000000001</v>
      </c>
      <c r="BD10" s="456">
        <v>28.70965</v>
      </c>
      <c r="BE10" s="456">
        <v>32.872779999999999</v>
      </c>
      <c r="BF10" s="456">
        <v>32.508850000000002</v>
      </c>
      <c r="BG10" s="456">
        <v>27.251100000000001</v>
      </c>
      <c r="BH10" s="456">
        <v>26.138919999999999</v>
      </c>
      <c r="BI10" s="456">
        <v>25.7333</v>
      </c>
      <c r="BJ10" s="456">
        <v>29.394950000000001</v>
      </c>
      <c r="BK10" s="456">
        <v>30.291129999999999</v>
      </c>
      <c r="BL10" s="456">
        <v>28.755579999999998</v>
      </c>
      <c r="BM10" s="456">
        <v>27.905889999999999</v>
      </c>
      <c r="BN10" s="456">
        <v>25.008379999999999</v>
      </c>
      <c r="BO10" s="456">
        <v>25.82995</v>
      </c>
      <c r="BP10" s="456">
        <v>29.421990000000001</v>
      </c>
      <c r="BQ10" s="456">
        <v>33.697270000000003</v>
      </c>
      <c r="BR10" s="456">
        <v>33.356909999999999</v>
      </c>
      <c r="BS10" s="456">
        <v>27.959520000000001</v>
      </c>
      <c r="BT10" s="456">
        <v>26.820489999999999</v>
      </c>
      <c r="BU10" s="456">
        <v>26.390879999999999</v>
      </c>
      <c r="BV10" s="456">
        <v>30.093499999999999</v>
      </c>
    </row>
    <row r="11" spans="1:74" ht="11.1" customHeight="1" x14ac:dyDescent="0.2">
      <c r="A11" s="54" t="s">
        <v>631</v>
      </c>
      <c r="B11" s="736" t="s">
        <v>1008</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65.121466400000003</v>
      </c>
      <c r="AX11" s="452">
        <v>74.368070579999994</v>
      </c>
      <c r="AY11" s="452">
        <v>79.397820839999994</v>
      </c>
      <c r="AZ11" s="913">
        <v>70.168011887000006</v>
      </c>
      <c r="BA11" s="913">
        <v>67.010114301000002</v>
      </c>
      <c r="BB11" s="456">
        <v>63.64752</v>
      </c>
      <c r="BC11" s="456">
        <v>70.984589999999997</v>
      </c>
      <c r="BD11" s="456">
        <v>80.223759999999999</v>
      </c>
      <c r="BE11" s="456">
        <v>90.384339999999995</v>
      </c>
      <c r="BF11" s="456">
        <v>90.932749999999999</v>
      </c>
      <c r="BG11" s="456">
        <v>78.577479999999994</v>
      </c>
      <c r="BH11" s="456">
        <v>70.414609999999996</v>
      </c>
      <c r="BI11" s="456">
        <v>66.260639999999995</v>
      </c>
      <c r="BJ11" s="456">
        <v>72.412469999999999</v>
      </c>
      <c r="BK11" s="456">
        <v>75.218670000000003</v>
      </c>
      <c r="BL11" s="456">
        <v>67.497649999999993</v>
      </c>
      <c r="BM11" s="456">
        <v>67.347759999999994</v>
      </c>
      <c r="BN11" s="456">
        <v>65.115669999999994</v>
      </c>
      <c r="BO11" s="456">
        <v>71.774929999999998</v>
      </c>
      <c r="BP11" s="456">
        <v>81.193719999999999</v>
      </c>
      <c r="BQ11" s="456">
        <v>91.627359999999996</v>
      </c>
      <c r="BR11" s="456">
        <v>92.319190000000006</v>
      </c>
      <c r="BS11" s="456">
        <v>79.706410000000005</v>
      </c>
      <c r="BT11" s="456">
        <v>71.405410000000003</v>
      </c>
      <c r="BU11" s="456">
        <v>67.118489999999994</v>
      </c>
      <c r="BV11" s="456">
        <v>73.318399999999997</v>
      </c>
    </row>
    <row r="12" spans="1:74" ht="11.1" customHeight="1" x14ac:dyDescent="0.2">
      <c r="A12" s="54" t="s">
        <v>632</v>
      </c>
      <c r="B12" s="736" t="s">
        <v>1009</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28.532242920000002</v>
      </c>
      <c r="AZ12" s="913">
        <v>26.347997146000001</v>
      </c>
      <c r="BA12" s="913">
        <v>24.719412283</v>
      </c>
      <c r="BB12" s="456">
        <v>23.110130000000002</v>
      </c>
      <c r="BC12" s="456">
        <v>24.538509999999999</v>
      </c>
      <c r="BD12" s="456">
        <v>27.596900000000002</v>
      </c>
      <c r="BE12" s="456">
        <v>31.561299999999999</v>
      </c>
      <c r="BF12" s="456">
        <v>31.972840000000001</v>
      </c>
      <c r="BG12" s="456">
        <v>28.273510000000002</v>
      </c>
      <c r="BH12" s="456">
        <v>24.789190000000001</v>
      </c>
      <c r="BI12" s="456">
        <v>23.151910000000001</v>
      </c>
      <c r="BJ12" s="456">
        <v>26.474740000000001</v>
      </c>
      <c r="BK12" s="456">
        <v>27.657889999999998</v>
      </c>
      <c r="BL12" s="456">
        <v>25.534189999999999</v>
      </c>
      <c r="BM12" s="456">
        <v>24.974589999999999</v>
      </c>
      <c r="BN12" s="456">
        <v>23.675920000000001</v>
      </c>
      <c r="BO12" s="456">
        <v>24.645849999999999</v>
      </c>
      <c r="BP12" s="456">
        <v>27.791589999999999</v>
      </c>
      <c r="BQ12" s="456">
        <v>31.826170000000001</v>
      </c>
      <c r="BR12" s="456">
        <v>32.265590000000003</v>
      </c>
      <c r="BS12" s="456">
        <v>28.51388</v>
      </c>
      <c r="BT12" s="456">
        <v>24.976369999999999</v>
      </c>
      <c r="BU12" s="456">
        <v>23.31615</v>
      </c>
      <c r="BV12" s="456">
        <v>26.637250000000002</v>
      </c>
    </row>
    <row r="13" spans="1:74" ht="11.1" customHeight="1" x14ac:dyDescent="0.2">
      <c r="A13" s="54" t="s">
        <v>633</v>
      </c>
      <c r="B13" s="736" t="s">
        <v>1010</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54.401475570000002</v>
      </c>
      <c r="AX13" s="452">
        <v>56.897923679999998</v>
      </c>
      <c r="AY13" s="452">
        <v>60.624908900000001</v>
      </c>
      <c r="AZ13" s="913">
        <v>54.879987884000002</v>
      </c>
      <c r="BA13" s="913">
        <v>54.972938992000003</v>
      </c>
      <c r="BB13" s="456">
        <v>54.02158</v>
      </c>
      <c r="BC13" s="456">
        <v>60.19529</v>
      </c>
      <c r="BD13" s="456">
        <v>69.061800000000005</v>
      </c>
      <c r="BE13" s="456">
        <v>77.462019999999995</v>
      </c>
      <c r="BF13" s="456">
        <v>80.503919999999994</v>
      </c>
      <c r="BG13" s="456">
        <v>71.181579999999997</v>
      </c>
      <c r="BH13" s="456">
        <v>62.967019999999998</v>
      </c>
      <c r="BI13" s="456">
        <v>55.352409999999999</v>
      </c>
      <c r="BJ13" s="456">
        <v>58.030380000000001</v>
      </c>
      <c r="BK13" s="456">
        <v>65.870660000000001</v>
      </c>
      <c r="BL13" s="456">
        <v>61.929870000000001</v>
      </c>
      <c r="BM13" s="456">
        <v>60.565399999999997</v>
      </c>
      <c r="BN13" s="456">
        <v>59.603200000000001</v>
      </c>
      <c r="BO13" s="456">
        <v>66.402659999999997</v>
      </c>
      <c r="BP13" s="456">
        <v>76.130690000000001</v>
      </c>
      <c r="BQ13" s="456">
        <v>85.203230000000005</v>
      </c>
      <c r="BR13" s="456">
        <v>88.752619999999993</v>
      </c>
      <c r="BS13" s="456">
        <v>78.750770000000003</v>
      </c>
      <c r="BT13" s="456">
        <v>69.652079999999998</v>
      </c>
      <c r="BU13" s="456">
        <v>61.19744</v>
      </c>
      <c r="BV13" s="456">
        <v>63.866570000000003</v>
      </c>
    </row>
    <row r="14" spans="1:74" ht="11.1" customHeight="1" x14ac:dyDescent="0.2">
      <c r="A14" s="54" t="s">
        <v>634</v>
      </c>
      <c r="B14" s="736" t="s">
        <v>1011</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22.990515169999998</v>
      </c>
      <c r="AX14" s="452">
        <v>24.49821034</v>
      </c>
      <c r="AY14" s="452">
        <v>25.276740159999999</v>
      </c>
      <c r="AZ14" s="913">
        <v>22.260002267000001</v>
      </c>
      <c r="BA14" s="913">
        <v>23.867278094</v>
      </c>
      <c r="BB14" s="456">
        <v>23.247689999999999</v>
      </c>
      <c r="BC14" s="456">
        <v>26.003340000000001</v>
      </c>
      <c r="BD14" s="456">
        <v>29.7546</v>
      </c>
      <c r="BE14" s="456">
        <v>34.525500000000001</v>
      </c>
      <c r="BF14" s="456">
        <v>33.777589999999996</v>
      </c>
      <c r="BG14" s="456">
        <v>28.537120000000002</v>
      </c>
      <c r="BH14" s="456">
        <v>25.1371</v>
      </c>
      <c r="BI14" s="456">
        <v>23.743919999999999</v>
      </c>
      <c r="BJ14" s="456">
        <v>25.830030000000001</v>
      </c>
      <c r="BK14" s="456">
        <v>26.1477</v>
      </c>
      <c r="BL14" s="456">
        <v>23.050070000000002</v>
      </c>
      <c r="BM14" s="456">
        <v>24.49211</v>
      </c>
      <c r="BN14" s="456">
        <v>23.842960000000001</v>
      </c>
      <c r="BO14" s="456">
        <v>26.59121</v>
      </c>
      <c r="BP14" s="456">
        <v>30.400069999999999</v>
      </c>
      <c r="BQ14" s="456">
        <v>35.288499999999999</v>
      </c>
      <c r="BR14" s="456">
        <v>34.534050000000001</v>
      </c>
      <c r="BS14" s="456">
        <v>29.169889999999999</v>
      </c>
      <c r="BT14" s="456">
        <v>25.69594</v>
      </c>
      <c r="BU14" s="456">
        <v>24.25675</v>
      </c>
      <c r="BV14" s="456">
        <v>26.359079999999999</v>
      </c>
    </row>
    <row r="15" spans="1:74" ht="11.1" customHeight="1" x14ac:dyDescent="0.2">
      <c r="A15" s="54" t="s">
        <v>635</v>
      </c>
      <c r="B15" s="736" t="s">
        <v>1012</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29.984869509999999</v>
      </c>
      <c r="AX15" s="452">
        <v>32.686066390000001</v>
      </c>
      <c r="AY15" s="452">
        <v>34.68390007</v>
      </c>
      <c r="AZ15" s="913">
        <v>30.99600251</v>
      </c>
      <c r="BA15" s="913">
        <v>32.531060893999999</v>
      </c>
      <c r="BB15" s="456">
        <v>29.047789999999999</v>
      </c>
      <c r="BC15" s="456">
        <v>30.233460000000001</v>
      </c>
      <c r="BD15" s="456">
        <v>32.317070000000001</v>
      </c>
      <c r="BE15" s="456">
        <v>37.186140000000002</v>
      </c>
      <c r="BF15" s="456">
        <v>38.381770000000003</v>
      </c>
      <c r="BG15" s="456">
        <v>35.258130000000001</v>
      </c>
      <c r="BH15" s="456">
        <v>33.230960000000003</v>
      </c>
      <c r="BI15" s="456">
        <v>30.673100000000002</v>
      </c>
      <c r="BJ15" s="456">
        <v>33.710090000000001</v>
      </c>
      <c r="BK15" s="456">
        <v>35.553899999999999</v>
      </c>
      <c r="BL15" s="456">
        <v>31.65597</v>
      </c>
      <c r="BM15" s="456">
        <v>33.714950000000002</v>
      </c>
      <c r="BN15" s="456">
        <v>29.45861</v>
      </c>
      <c r="BO15" s="456">
        <v>30.71576</v>
      </c>
      <c r="BP15" s="456">
        <v>32.796460000000003</v>
      </c>
      <c r="BQ15" s="456">
        <v>37.754109999999997</v>
      </c>
      <c r="BR15" s="456">
        <v>38.996699999999997</v>
      </c>
      <c r="BS15" s="456">
        <v>35.809739999999998</v>
      </c>
      <c r="BT15" s="456">
        <v>33.801259999999999</v>
      </c>
      <c r="BU15" s="456">
        <v>31.122910000000001</v>
      </c>
      <c r="BV15" s="456">
        <v>34.17512</v>
      </c>
    </row>
    <row r="16" spans="1:74" ht="11.25" customHeight="1" x14ac:dyDescent="0.2">
      <c r="A16" s="54" t="s">
        <v>636</v>
      </c>
      <c r="B16" s="736" t="s">
        <v>1013</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1.29393515</v>
      </c>
      <c r="AX16" s="452">
        <v>1.3766619099999999</v>
      </c>
      <c r="AY16" s="452">
        <v>1.3924491999999999</v>
      </c>
      <c r="AZ16" s="913">
        <v>1.2080322800000001</v>
      </c>
      <c r="BA16" s="913">
        <v>1.2880499999999999</v>
      </c>
      <c r="BB16" s="456">
        <v>1.233047</v>
      </c>
      <c r="BC16" s="456">
        <v>1.251193</v>
      </c>
      <c r="BD16" s="456">
        <v>1.2241329999999999</v>
      </c>
      <c r="BE16" s="456">
        <v>1.295668</v>
      </c>
      <c r="BF16" s="456">
        <v>1.323418</v>
      </c>
      <c r="BG16" s="456">
        <v>1.2827869999999999</v>
      </c>
      <c r="BH16" s="456">
        <v>1.3377760000000001</v>
      </c>
      <c r="BI16" s="456">
        <v>1.305952</v>
      </c>
      <c r="BJ16" s="456">
        <v>1.3750439999999999</v>
      </c>
      <c r="BK16" s="456">
        <v>1.388776</v>
      </c>
      <c r="BL16" s="456">
        <v>1.2057770000000001</v>
      </c>
      <c r="BM16" s="456">
        <v>1.289058</v>
      </c>
      <c r="BN16" s="456">
        <v>1.2393209999999999</v>
      </c>
      <c r="BO16" s="456">
        <v>1.26214</v>
      </c>
      <c r="BP16" s="456">
        <v>1.237865</v>
      </c>
      <c r="BQ16" s="456">
        <v>1.3125020000000001</v>
      </c>
      <c r="BR16" s="456">
        <v>1.3430070000000001</v>
      </c>
      <c r="BS16" s="456">
        <v>1.304014</v>
      </c>
      <c r="BT16" s="456">
        <v>1.3613139999999999</v>
      </c>
      <c r="BU16" s="456">
        <v>1.3296060000000001</v>
      </c>
      <c r="BV16" s="456">
        <v>1.4001399999999999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36"/>
      <c r="BA17" s="936"/>
      <c r="BB17" s="877"/>
      <c r="BC17" s="877"/>
      <c r="BD17" s="878"/>
      <c r="BE17" s="878"/>
      <c r="BF17" s="878"/>
      <c r="BG17" s="878"/>
      <c r="BH17" s="878"/>
      <c r="BI17" s="455"/>
      <c r="BJ17" s="455"/>
      <c r="BK17" s="455"/>
      <c r="BL17" s="455"/>
      <c r="BM17" s="455"/>
      <c r="BN17" s="455"/>
      <c r="BO17" s="455"/>
      <c r="BP17" s="455"/>
      <c r="BQ17" s="455"/>
      <c r="BR17" s="455"/>
      <c r="BS17" s="455"/>
      <c r="BT17" s="455"/>
      <c r="BU17" s="455"/>
      <c r="BV17" s="455"/>
    </row>
    <row r="18" spans="1:74" s="57" customFormat="1" ht="11.1" customHeight="1" x14ac:dyDescent="0.2">
      <c r="A18" s="460" t="s">
        <v>604</v>
      </c>
      <c r="B18" s="738" t="s">
        <v>1035</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101.22240745000001</v>
      </c>
      <c r="AX18" s="299">
        <v>129.66674412</v>
      </c>
      <c r="AY18" s="299">
        <v>145.11501143999999</v>
      </c>
      <c r="AZ18" s="912">
        <v>123.50697743000001</v>
      </c>
      <c r="BA18" s="912">
        <v>108.25461564</v>
      </c>
      <c r="BB18" s="462">
        <v>96.006950000000003</v>
      </c>
      <c r="BC18" s="462">
        <v>105.3313</v>
      </c>
      <c r="BD18" s="462">
        <v>135.03129999999999</v>
      </c>
      <c r="BE18" s="462">
        <v>168.04040000000001</v>
      </c>
      <c r="BF18" s="462">
        <v>167.44829999999999</v>
      </c>
      <c r="BG18" s="462">
        <v>132.52379999999999</v>
      </c>
      <c r="BH18" s="462">
        <v>108.3047</v>
      </c>
      <c r="BI18" s="462">
        <v>102.44710000000001</v>
      </c>
      <c r="BJ18" s="462">
        <v>128.02889999999999</v>
      </c>
      <c r="BK18" s="462">
        <v>138.0001</v>
      </c>
      <c r="BL18" s="462">
        <v>120.8278</v>
      </c>
      <c r="BM18" s="462">
        <v>112.7052</v>
      </c>
      <c r="BN18" s="462">
        <v>98.392709999999994</v>
      </c>
      <c r="BO18" s="462">
        <v>105.84229999999999</v>
      </c>
      <c r="BP18" s="462">
        <v>136.0419</v>
      </c>
      <c r="BQ18" s="462">
        <v>169.70699999999999</v>
      </c>
      <c r="BR18" s="462">
        <v>169.29759999999999</v>
      </c>
      <c r="BS18" s="462">
        <v>133.7619</v>
      </c>
      <c r="BT18" s="462">
        <v>109.1576</v>
      </c>
      <c r="BU18" s="462">
        <v>102.9601</v>
      </c>
      <c r="BV18" s="462">
        <v>128.51050000000001</v>
      </c>
    </row>
    <row r="19" spans="1:74" ht="11.1" customHeight="1" x14ac:dyDescent="0.2">
      <c r="A19" s="54" t="s">
        <v>594</v>
      </c>
      <c r="B19" s="736" t="s">
        <v>1004</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4.74188045</v>
      </c>
      <c r="AY19" s="452">
        <v>5.0100799699999996</v>
      </c>
      <c r="AZ19" s="913">
        <v>4.6333909580999997</v>
      </c>
      <c r="BA19" s="913">
        <v>4.2000772040000003</v>
      </c>
      <c r="BB19" s="456">
        <v>3.6086680000000002</v>
      </c>
      <c r="BC19" s="456">
        <v>3.346079</v>
      </c>
      <c r="BD19" s="456">
        <v>3.9065340000000002</v>
      </c>
      <c r="BE19" s="456">
        <v>5.3623139999999996</v>
      </c>
      <c r="BF19" s="456">
        <v>5.3313509999999997</v>
      </c>
      <c r="BG19" s="456">
        <v>3.83636</v>
      </c>
      <c r="BH19" s="456">
        <v>3.4185140000000001</v>
      </c>
      <c r="BI19" s="456">
        <v>3.4112849999999999</v>
      </c>
      <c r="BJ19" s="456">
        <v>4.4380100000000002</v>
      </c>
      <c r="BK19" s="456">
        <v>4.6561320000000004</v>
      </c>
      <c r="BL19" s="456">
        <v>4.3007559999999998</v>
      </c>
      <c r="BM19" s="456">
        <v>4.1168170000000002</v>
      </c>
      <c r="BN19" s="456">
        <v>3.6111520000000001</v>
      </c>
      <c r="BO19" s="456">
        <v>3.358565</v>
      </c>
      <c r="BP19" s="456">
        <v>3.9515880000000001</v>
      </c>
      <c r="BQ19" s="456">
        <v>5.438987</v>
      </c>
      <c r="BR19" s="456">
        <v>5.4061279999999998</v>
      </c>
      <c r="BS19" s="456">
        <v>3.8753099999999998</v>
      </c>
      <c r="BT19" s="456">
        <v>3.4425819999999998</v>
      </c>
      <c r="BU19" s="456">
        <v>3.4306869999999998</v>
      </c>
      <c r="BV19" s="456">
        <v>4.4617389999999997</v>
      </c>
    </row>
    <row r="20" spans="1:74" ht="11.1" customHeight="1" x14ac:dyDescent="0.2">
      <c r="A20" s="54" t="s">
        <v>595</v>
      </c>
      <c r="B20" s="737" t="s">
        <v>1005</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9.5051761700000004</v>
      </c>
      <c r="AX20" s="452">
        <v>12.98801755</v>
      </c>
      <c r="AY20" s="452">
        <v>14.186567139999999</v>
      </c>
      <c r="AZ20" s="913">
        <v>12.841461468</v>
      </c>
      <c r="BA20" s="913">
        <v>10.691992063000001</v>
      </c>
      <c r="BB20" s="456">
        <v>9.0572630000000007</v>
      </c>
      <c r="BC20" s="456">
        <v>8.7771369999999997</v>
      </c>
      <c r="BD20" s="456">
        <v>11.51037</v>
      </c>
      <c r="BE20" s="456">
        <v>15.860379999999999</v>
      </c>
      <c r="BF20" s="456">
        <v>15.42062</v>
      </c>
      <c r="BG20" s="456">
        <v>11.21841</v>
      </c>
      <c r="BH20" s="456">
        <v>9.1618530000000007</v>
      </c>
      <c r="BI20" s="456">
        <v>9.3519050000000004</v>
      </c>
      <c r="BJ20" s="456">
        <v>12.068669999999999</v>
      </c>
      <c r="BK20" s="456">
        <v>12.954829999999999</v>
      </c>
      <c r="BL20" s="456">
        <v>11.82536</v>
      </c>
      <c r="BM20" s="456">
        <v>10.71466</v>
      </c>
      <c r="BN20" s="456">
        <v>9.1602560000000004</v>
      </c>
      <c r="BO20" s="456">
        <v>8.7855919999999994</v>
      </c>
      <c r="BP20" s="456">
        <v>11.58705</v>
      </c>
      <c r="BQ20" s="456">
        <v>16.006209999999999</v>
      </c>
      <c r="BR20" s="456">
        <v>15.56645</v>
      </c>
      <c r="BS20" s="456">
        <v>11.293049999999999</v>
      </c>
      <c r="BT20" s="456">
        <v>9.1987799999999993</v>
      </c>
      <c r="BU20" s="456">
        <v>9.3775089999999999</v>
      </c>
      <c r="BV20" s="456">
        <v>12.092549999999999</v>
      </c>
    </row>
    <row r="21" spans="1:74" ht="11.1" customHeight="1" x14ac:dyDescent="0.2">
      <c r="A21" s="54" t="s">
        <v>596</v>
      </c>
      <c r="B21" s="736" t="s">
        <v>1006</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13.57091018</v>
      </c>
      <c r="AX21" s="452">
        <v>17.978157419999999</v>
      </c>
      <c r="AY21" s="452">
        <v>19.21634349</v>
      </c>
      <c r="AZ21" s="913">
        <v>16.475152971</v>
      </c>
      <c r="BA21" s="913">
        <v>13.991436704</v>
      </c>
      <c r="BB21" s="456">
        <v>12.100160000000001</v>
      </c>
      <c r="BC21" s="456">
        <v>12.3687</v>
      </c>
      <c r="BD21" s="456">
        <v>16.970230000000001</v>
      </c>
      <c r="BE21" s="456">
        <v>20.951149999999998</v>
      </c>
      <c r="BF21" s="456">
        <v>20.3779</v>
      </c>
      <c r="BG21" s="456">
        <v>14.29156</v>
      </c>
      <c r="BH21" s="456">
        <v>12.73958</v>
      </c>
      <c r="BI21" s="456">
        <v>13.43614</v>
      </c>
      <c r="BJ21" s="456">
        <v>16.96724</v>
      </c>
      <c r="BK21" s="456">
        <v>17.760490000000001</v>
      </c>
      <c r="BL21" s="456">
        <v>16.182600000000001</v>
      </c>
      <c r="BM21" s="456">
        <v>14.629759999999999</v>
      </c>
      <c r="BN21" s="456">
        <v>12.273580000000001</v>
      </c>
      <c r="BO21" s="456">
        <v>12.4285</v>
      </c>
      <c r="BP21" s="456">
        <v>17.09712</v>
      </c>
      <c r="BQ21" s="456">
        <v>21.163329999999998</v>
      </c>
      <c r="BR21" s="456">
        <v>20.61093</v>
      </c>
      <c r="BS21" s="456">
        <v>14.423209999999999</v>
      </c>
      <c r="BT21" s="456">
        <v>12.8361</v>
      </c>
      <c r="BU21" s="456">
        <v>13.53298</v>
      </c>
      <c r="BV21" s="456">
        <v>17.078890000000001</v>
      </c>
    </row>
    <row r="22" spans="1:74" ht="11.1" customHeight="1" x14ac:dyDescent="0.2">
      <c r="A22" s="54" t="s">
        <v>597</v>
      </c>
      <c r="B22" s="736" t="s">
        <v>1007</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10.33163388</v>
      </c>
      <c r="AY22" s="452">
        <v>11.480273090000001</v>
      </c>
      <c r="AZ22" s="913">
        <v>9.6819022932000003</v>
      </c>
      <c r="BA22" s="913">
        <v>8.4450102097999995</v>
      </c>
      <c r="BB22" s="456">
        <v>7.0380690000000001</v>
      </c>
      <c r="BC22" s="456">
        <v>7.2946039999999996</v>
      </c>
      <c r="BD22" s="456">
        <v>9.558643</v>
      </c>
      <c r="BE22" s="456">
        <v>12.338229999999999</v>
      </c>
      <c r="BF22" s="456">
        <v>11.73513</v>
      </c>
      <c r="BG22" s="456">
        <v>8.5950570000000006</v>
      </c>
      <c r="BH22" s="456">
        <v>7.6512789999999997</v>
      </c>
      <c r="BI22" s="456">
        <v>7.8759870000000003</v>
      </c>
      <c r="BJ22" s="456">
        <v>10.446809999999999</v>
      </c>
      <c r="BK22" s="456">
        <v>11.232570000000001</v>
      </c>
      <c r="BL22" s="456">
        <v>10.34552</v>
      </c>
      <c r="BM22" s="456">
        <v>9.1403850000000002</v>
      </c>
      <c r="BN22" s="456">
        <v>7.237749</v>
      </c>
      <c r="BO22" s="456">
        <v>7.4002689999999998</v>
      </c>
      <c r="BP22" s="456">
        <v>9.7093620000000005</v>
      </c>
      <c r="BQ22" s="456">
        <v>12.54834</v>
      </c>
      <c r="BR22" s="456">
        <v>11.93919</v>
      </c>
      <c r="BS22" s="456">
        <v>8.722842</v>
      </c>
      <c r="BT22" s="456">
        <v>7.7502230000000001</v>
      </c>
      <c r="BU22" s="456">
        <v>7.9711629999999998</v>
      </c>
      <c r="BV22" s="456">
        <v>10.56385</v>
      </c>
    </row>
    <row r="23" spans="1:74" ht="11.1" customHeight="1" x14ac:dyDescent="0.2">
      <c r="A23" s="54" t="s">
        <v>598</v>
      </c>
      <c r="B23" s="736" t="s">
        <v>1008</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26.518015389999999</v>
      </c>
      <c r="AX23" s="452">
        <v>34.163596480000002</v>
      </c>
      <c r="AY23" s="452">
        <v>38.038329580000003</v>
      </c>
      <c r="AZ23" s="913">
        <v>32.611807747</v>
      </c>
      <c r="BA23" s="913">
        <v>27.371917434</v>
      </c>
      <c r="BB23" s="456">
        <v>25.018550000000001</v>
      </c>
      <c r="BC23" s="456">
        <v>28.80123</v>
      </c>
      <c r="BD23" s="456">
        <v>36.12276</v>
      </c>
      <c r="BE23" s="456">
        <v>42.18374</v>
      </c>
      <c r="BF23" s="456">
        <v>42.567720000000001</v>
      </c>
      <c r="BG23" s="456">
        <v>34.95129</v>
      </c>
      <c r="BH23" s="456">
        <v>28.456140000000001</v>
      </c>
      <c r="BI23" s="456">
        <v>26.76558</v>
      </c>
      <c r="BJ23" s="456">
        <v>32.160519999999998</v>
      </c>
      <c r="BK23" s="456">
        <v>34.139389999999999</v>
      </c>
      <c r="BL23" s="456">
        <v>29.844149999999999</v>
      </c>
      <c r="BM23" s="456">
        <v>27.8888</v>
      </c>
      <c r="BN23" s="456">
        <v>25.86206</v>
      </c>
      <c r="BO23" s="456">
        <v>28.84526</v>
      </c>
      <c r="BP23" s="456">
        <v>36.280799999999999</v>
      </c>
      <c r="BQ23" s="456">
        <v>42.519289999999998</v>
      </c>
      <c r="BR23" s="456">
        <v>43.032640000000001</v>
      </c>
      <c r="BS23" s="456">
        <v>35.282649999999997</v>
      </c>
      <c r="BT23" s="456">
        <v>28.67595</v>
      </c>
      <c r="BU23" s="456">
        <v>26.838180000000001</v>
      </c>
      <c r="BV23" s="456">
        <v>32.178040000000003</v>
      </c>
    </row>
    <row r="24" spans="1:74" ht="11.1" customHeight="1" x14ac:dyDescent="0.2">
      <c r="A24" s="54" t="s">
        <v>599</v>
      </c>
      <c r="B24" s="736" t="s">
        <v>1009</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7.91499547</v>
      </c>
      <c r="AX24" s="452">
        <v>10.84314498</v>
      </c>
      <c r="AY24" s="452">
        <v>12.2533852</v>
      </c>
      <c r="AZ24" s="913">
        <v>10.962258535</v>
      </c>
      <c r="BA24" s="913">
        <v>9.0569351910000009</v>
      </c>
      <c r="BB24" s="456">
        <v>7.5502479999999998</v>
      </c>
      <c r="BC24" s="456">
        <v>8.4429569999999998</v>
      </c>
      <c r="BD24" s="456">
        <v>10.673220000000001</v>
      </c>
      <c r="BE24" s="456">
        <v>13.30828</v>
      </c>
      <c r="BF24" s="456">
        <v>13.48175</v>
      </c>
      <c r="BG24" s="456">
        <v>11.061870000000001</v>
      </c>
      <c r="BH24" s="456">
        <v>8.619631</v>
      </c>
      <c r="BI24" s="456">
        <v>8.0564479999999996</v>
      </c>
      <c r="BJ24" s="456">
        <v>10.71876</v>
      </c>
      <c r="BK24" s="456">
        <v>11.34836</v>
      </c>
      <c r="BL24" s="456">
        <v>10.47039</v>
      </c>
      <c r="BM24" s="456">
        <v>9.8524320000000003</v>
      </c>
      <c r="BN24" s="456">
        <v>8.0430960000000002</v>
      </c>
      <c r="BO24" s="456">
        <v>8.4727449999999997</v>
      </c>
      <c r="BP24" s="456">
        <v>10.75146</v>
      </c>
      <c r="BQ24" s="456">
        <v>13.431419999999999</v>
      </c>
      <c r="BR24" s="456">
        <v>13.61533</v>
      </c>
      <c r="BS24" s="456">
        <v>11.16268</v>
      </c>
      <c r="BT24" s="456">
        <v>8.6789400000000008</v>
      </c>
      <c r="BU24" s="456">
        <v>8.0934530000000002</v>
      </c>
      <c r="BV24" s="456">
        <v>10.74966</v>
      </c>
    </row>
    <row r="25" spans="1:74" ht="11.1" customHeight="1" x14ac:dyDescent="0.2">
      <c r="A25" s="54" t="s">
        <v>600</v>
      </c>
      <c r="B25" s="736" t="s">
        <v>1010</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14.92211095</v>
      </c>
      <c r="AX25" s="452">
        <v>18.076282389999999</v>
      </c>
      <c r="AY25" s="452">
        <v>20.742763109999999</v>
      </c>
      <c r="AZ25" s="913">
        <v>16.724615683</v>
      </c>
      <c r="BA25" s="913">
        <v>15.356486576</v>
      </c>
      <c r="BB25" s="456">
        <v>14.827209999999999</v>
      </c>
      <c r="BC25" s="456">
        <v>18.182459999999999</v>
      </c>
      <c r="BD25" s="456">
        <v>24.008130000000001</v>
      </c>
      <c r="BE25" s="456">
        <v>29.44379</v>
      </c>
      <c r="BF25" s="456">
        <v>30.272970000000001</v>
      </c>
      <c r="BG25" s="456">
        <v>24.689830000000001</v>
      </c>
      <c r="BH25" s="456">
        <v>19.128869999999999</v>
      </c>
      <c r="BI25" s="456">
        <v>15.122450000000001</v>
      </c>
      <c r="BJ25" s="456">
        <v>19.29485</v>
      </c>
      <c r="BK25" s="456">
        <v>20.65391</v>
      </c>
      <c r="BL25" s="456">
        <v>17.571919999999999</v>
      </c>
      <c r="BM25" s="456">
        <v>16.31737</v>
      </c>
      <c r="BN25" s="456">
        <v>14.927049999999999</v>
      </c>
      <c r="BO25" s="456">
        <v>18.238579999999999</v>
      </c>
      <c r="BP25" s="456">
        <v>24.22561</v>
      </c>
      <c r="BQ25" s="456">
        <v>29.758469999999999</v>
      </c>
      <c r="BR25" s="456">
        <v>30.612120000000001</v>
      </c>
      <c r="BS25" s="456">
        <v>24.951789999999999</v>
      </c>
      <c r="BT25" s="456">
        <v>19.298940000000002</v>
      </c>
      <c r="BU25" s="456">
        <v>15.22616</v>
      </c>
      <c r="BV25" s="456">
        <v>19.39873</v>
      </c>
    </row>
    <row r="26" spans="1:74" ht="11.1" customHeight="1" x14ac:dyDescent="0.2">
      <c r="A26" s="54" t="s">
        <v>601</v>
      </c>
      <c r="B26" s="736" t="s">
        <v>1011</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7.1356835700000003</v>
      </c>
      <c r="AX26" s="452">
        <v>8.1588898699999994</v>
      </c>
      <c r="AY26" s="452">
        <v>8.6810106400000002</v>
      </c>
      <c r="AZ26" s="913">
        <v>7.2470377211999999</v>
      </c>
      <c r="BA26" s="913">
        <v>7.4933678234999999</v>
      </c>
      <c r="BB26" s="456">
        <v>7.082732</v>
      </c>
      <c r="BC26" s="456">
        <v>8.3880680000000005</v>
      </c>
      <c r="BD26" s="456">
        <v>11.07175</v>
      </c>
      <c r="BE26" s="456">
        <v>14.16915</v>
      </c>
      <c r="BF26" s="456">
        <v>13.565300000000001</v>
      </c>
      <c r="BG26" s="456">
        <v>10.3423</v>
      </c>
      <c r="BH26" s="456">
        <v>7.8477430000000004</v>
      </c>
      <c r="BI26" s="456">
        <v>7.4398799999999996</v>
      </c>
      <c r="BJ26" s="456">
        <v>8.9863929999999996</v>
      </c>
      <c r="BK26" s="456">
        <v>9.1559249999999999</v>
      </c>
      <c r="BL26" s="456">
        <v>7.6269520000000002</v>
      </c>
      <c r="BM26" s="456">
        <v>7.7691359999999996</v>
      </c>
      <c r="BN26" s="456">
        <v>7.2770010000000003</v>
      </c>
      <c r="BO26" s="456">
        <v>8.4958419999999997</v>
      </c>
      <c r="BP26" s="456">
        <v>11.18853</v>
      </c>
      <c r="BQ26" s="456">
        <v>14.341189999999999</v>
      </c>
      <c r="BR26" s="456">
        <v>13.72827</v>
      </c>
      <c r="BS26" s="456">
        <v>10.44717</v>
      </c>
      <c r="BT26" s="456">
        <v>7.9129189999999996</v>
      </c>
      <c r="BU26" s="456">
        <v>7.4926180000000002</v>
      </c>
      <c r="BV26" s="456">
        <v>9.0441339999999997</v>
      </c>
    </row>
    <row r="27" spans="1:74" ht="11.1" customHeight="1" x14ac:dyDescent="0.2">
      <c r="A27" s="54" t="s">
        <v>602</v>
      </c>
      <c r="B27" s="736" t="s">
        <v>1012</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10.325272999999999</v>
      </c>
      <c r="AX27" s="452">
        <v>11.91353215</v>
      </c>
      <c r="AY27" s="452">
        <v>15.002754700000001</v>
      </c>
      <c r="AZ27" s="913">
        <v>11.925137013000001</v>
      </c>
      <c r="BA27" s="913">
        <v>11.243555124</v>
      </c>
      <c r="BB27" s="456">
        <v>9.3529689999999999</v>
      </c>
      <c r="BC27" s="456">
        <v>9.3610349999999993</v>
      </c>
      <c r="BD27" s="456">
        <v>10.85661</v>
      </c>
      <c r="BE27" s="456">
        <v>14.038819999999999</v>
      </c>
      <c r="BF27" s="456">
        <v>14.300050000000001</v>
      </c>
      <c r="BG27" s="456">
        <v>13.15724</v>
      </c>
      <c r="BH27" s="456">
        <v>10.87926</v>
      </c>
      <c r="BI27" s="456">
        <v>10.57835</v>
      </c>
      <c r="BJ27" s="456">
        <v>12.482519999999999</v>
      </c>
      <c r="BK27" s="456">
        <v>15.602</v>
      </c>
      <c r="BL27" s="456">
        <v>12.261670000000001</v>
      </c>
      <c r="BM27" s="456">
        <v>11.87743</v>
      </c>
      <c r="BN27" s="456">
        <v>9.6337449999999993</v>
      </c>
      <c r="BO27" s="456">
        <v>9.4507329999999996</v>
      </c>
      <c r="BP27" s="456">
        <v>10.899100000000001</v>
      </c>
      <c r="BQ27" s="456">
        <v>14.11632</v>
      </c>
      <c r="BR27" s="456">
        <v>14.391590000000001</v>
      </c>
      <c r="BS27" s="456">
        <v>13.22364</v>
      </c>
      <c r="BT27" s="456">
        <v>10.961740000000001</v>
      </c>
      <c r="BU27" s="456">
        <v>10.58886</v>
      </c>
      <c r="BV27" s="456">
        <v>12.4786</v>
      </c>
    </row>
    <row r="28" spans="1:74" ht="11.1" customHeight="1" x14ac:dyDescent="0.2">
      <c r="A28" s="54" t="s">
        <v>603</v>
      </c>
      <c r="B28" s="736" t="s">
        <v>1013</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0.41492499999999999</v>
      </c>
      <c r="AX28" s="452">
        <v>0.47160895000000003</v>
      </c>
      <c r="AY28" s="452">
        <v>0.50350454</v>
      </c>
      <c r="AZ28" s="913">
        <v>0.40421304000000002</v>
      </c>
      <c r="BA28" s="913">
        <v>0.40383731</v>
      </c>
      <c r="BB28" s="456">
        <v>0.37107859999999998</v>
      </c>
      <c r="BC28" s="456">
        <v>0.36897600000000003</v>
      </c>
      <c r="BD28" s="456">
        <v>0.35301399999999999</v>
      </c>
      <c r="BE28" s="456">
        <v>0.38451469999999999</v>
      </c>
      <c r="BF28" s="456">
        <v>0.39551360000000002</v>
      </c>
      <c r="BG28" s="456">
        <v>0.37991730000000001</v>
      </c>
      <c r="BH28" s="456">
        <v>0.40180270000000001</v>
      </c>
      <c r="BI28" s="456">
        <v>0.40903319999999999</v>
      </c>
      <c r="BJ28" s="456">
        <v>0.46508129999999998</v>
      </c>
      <c r="BK28" s="456">
        <v>0.49648520000000002</v>
      </c>
      <c r="BL28" s="456">
        <v>0.3984936</v>
      </c>
      <c r="BM28" s="456">
        <v>0.39837159999999999</v>
      </c>
      <c r="BN28" s="456">
        <v>0.36701420000000001</v>
      </c>
      <c r="BO28" s="456">
        <v>0.36621199999999998</v>
      </c>
      <c r="BP28" s="456">
        <v>0.35130210000000001</v>
      </c>
      <c r="BQ28" s="456">
        <v>0.38346259999999999</v>
      </c>
      <c r="BR28" s="456">
        <v>0.3949088</v>
      </c>
      <c r="BS28" s="456">
        <v>0.37954389999999999</v>
      </c>
      <c r="BT28" s="456">
        <v>0.40137349999999999</v>
      </c>
      <c r="BU28" s="456">
        <v>0.40847139999999998</v>
      </c>
      <c r="BV28" s="456">
        <v>0.46429939999999997</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37"/>
      <c r="BA29" s="937"/>
      <c r="BB29" s="457"/>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615</v>
      </c>
      <c r="B30" s="738" t="s">
        <v>989</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114.82161456</v>
      </c>
      <c r="AX30" s="299">
        <v>122.52159204</v>
      </c>
      <c r="AY30" s="299">
        <v>126.11966184000001</v>
      </c>
      <c r="AZ30" s="912">
        <v>115.04282682</v>
      </c>
      <c r="BA30" s="912">
        <v>120.22300491999999</v>
      </c>
      <c r="BB30" s="462">
        <v>113.8779</v>
      </c>
      <c r="BC30" s="462">
        <v>123.5483</v>
      </c>
      <c r="BD30" s="462">
        <v>132.4015</v>
      </c>
      <c r="BE30" s="462">
        <v>145.99930000000001</v>
      </c>
      <c r="BF30" s="462">
        <v>148.85640000000001</v>
      </c>
      <c r="BG30" s="462">
        <v>133.7834</v>
      </c>
      <c r="BH30" s="462">
        <v>126.6409</v>
      </c>
      <c r="BI30" s="462">
        <v>118.14619999999999</v>
      </c>
      <c r="BJ30" s="462">
        <v>123.3433</v>
      </c>
      <c r="BK30" s="462">
        <v>130.50749999999999</v>
      </c>
      <c r="BL30" s="462">
        <v>121.0474</v>
      </c>
      <c r="BM30" s="462">
        <v>125.9323</v>
      </c>
      <c r="BN30" s="462">
        <v>119.8104</v>
      </c>
      <c r="BO30" s="462">
        <v>130.5215</v>
      </c>
      <c r="BP30" s="462">
        <v>140.02430000000001</v>
      </c>
      <c r="BQ30" s="462">
        <v>154.44229999999999</v>
      </c>
      <c r="BR30" s="462">
        <v>157.68090000000001</v>
      </c>
      <c r="BS30" s="462">
        <v>141.6798</v>
      </c>
      <c r="BT30" s="462">
        <v>133.91130000000001</v>
      </c>
      <c r="BU30" s="462">
        <v>124.9042</v>
      </c>
      <c r="BV30" s="462">
        <v>130.45869999999999</v>
      </c>
    </row>
    <row r="31" spans="1:74" ht="11.1" customHeight="1" x14ac:dyDescent="0.2">
      <c r="A31" s="54" t="s">
        <v>605</v>
      </c>
      <c r="B31" s="736" t="s">
        <v>1004</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3.63389161</v>
      </c>
      <c r="AX31" s="452">
        <v>4.3493090700000003</v>
      </c>
      <c r="AY31" s="452">
        <v>4.3457162299999998</v>
      </c>
      <c r="AZ31" s="913">
        <v>3.8599746356</v>
      </c>
      <c r="BA31" s="913">
        <v>4.0126391790999998</v>
      </c>
      <c r="BB31" s="456">
        <v>3.8067099999999998</v>
      </c>
      <c r="BC31" s="456">
        <v>3.8224559999999999</v>
      </c>
      <c r="BD31" s="456">
        <v>4.2657150000000001</v>
      </c>
      <c r="BE31" s="456">
        <v>4.7809229999999996</v>
      </c>
      <c r="BF31" s="456">
        <v>4.7904159999999996</v>
      </c>
      <c r="BG31" s="456">
        <v>4.1749650000000003</v>
      </c>
      <c r="BH31" s="456">
        <v>3.9880409999999999</v>
      </c>
      <c r="BI31" s="456">
        <v>3.5758040000000002</v>
      </c>
      <c r="BJ31" s="456">
        <v>4.2002379999999997</v>
      </c>
      <c r="BK31" s="456">
        <v>4.2043039999999996</v>
      </c>
      <c r="BL31" s="456">
        <v>3.727665</v>
      </c>
      <c r="BM31" s="456">
        <v>3.976464</v>
      </c>
      <c r="BN31" s="456">
        <v>3.7762910000000001</v>
      </c>
      <c r="BO31" s="456">
        <v>3.8052980000000001</v>
      </c>
      <c r="BP31" s="456">
        <v>4.2576970000000003</v>
      </c>
      <c r="BQ31" s="456">
        <v>4.7835140000000003</v>
      </c>
      <c r="BR31" s="456">
        <v>4.7934700000000001</v>
      </c>
      <c r="BS31" s="456">
        <v>4.1721120000000003</v>
      </c>
      <c r="BT31" s="456">
        <v>3.9821620000000002</v>
      </c>
      <c r="BU31" s="456">
        <v>3.5692110000000001</v>
      </c>
      <c r="BV31" s="456">
        <v>4.1908940000000001</v>
      </c>
    </row>
    <row r="32" spans="1:74" ht="11.1" customHeight="1" x14ac:dyDescent="0.2">
      <c r="A32" s="54" t="s">
        <v>606</v>
      </c>
      <c r="B32" s="737" t="s">
        <v>1005</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12.828382059999999</v>
      </c>
      <c r="AY32" s="452">
        <v>13.22424923</v>
      </c>
      <c r="AZ32" s="913">
        <v>12.263102665</v>
      </c>
      <c r="BA32" s="913">
        <v>12.395825391000001</v>
      </c>
      <c r="BB32" s="456">
        <v>11.673970000000001</v>
      </c>
      <c r="BC32" s="456">
        <v>11.99586</v>
      </c>
      <c r="BD32" s="456">
        <v>12.93831</v>
      </c>
      <c r="BE32" s="456">
        <v>14.52886</v>
      </c>
      <c r="BF32" s="456">
        <v>14.75047</v>
      </c>
      <c r="BG32" s="456">
        <v>13.21599</v>
      </c>
      <c r="BH32" s="456">
        <v>12.393990000000001</v>
      </c>
      <c r="BI32" s="456">
        <v>11.93642</v>
      </c>
      <c r="BJ32" s="456">
        <v>12.9206</v>
      </c>
      <c r="BK32" s="456">
        <v>14.24553</v>
      </c>
      <c r="BL32" s="456">
        <v>12.682259999999999</v>
      </c>
      <c r="BM32" s="456">
        <v>13.02732</v>
      </c>
      <c r="BN32" s="456">
        <v>12.09046</v>
      </c>
      <c r="BO32" s="456">
        <v>12.46893</v>
      </c>
      <c r="BP32" s="456">
        <v>13.43788</v>
      </c>
      <c r="BQ32" s="456">
        <v>15.110429999999999</v>
      </c>
      <c r="BR32" s="456">
        <v>15.31188</v>
      </c>
      <c r="BS32" s="456">
        <v>13.72545</v>
      </c>
      <c r="BT32" s="456">
        <v>12.866619999999999</v>
      </c>
      <c r="BU32" s="456">
        <v>12.411809999999999</v>
      </c>
      <c r="BV32" s="456">
        <v>13.47766</v>
      </c>
    </row>
    <row r="33" spans="1:74" ht="11.1" customHeight="1" x14ac:dyDescent="0.2">
      <c r="A33" s="54" t="s">
        <v>607</v>
      </c>
      <c r="B33" s="736" t="s">
        <v>1006</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14.85395076</v>
      </c>
      <c r="AX33" s="452">
        <v>16.681288630000001</v>
      </c>
      <c r="AY33" s="452">
        <v>17.251142300000001</v>
      </c>
      <c r="AZ33" s="913">
        <v>14.788794300999999</v>
      </c>
      <c r="BA33" s="913">
        <v>15.939676207</v>
      </c>
      <c r="BB33" s="456">
        <v>14.29416</v>
      </c>
      <c r="BC33" s="456">
        <v>15.847049999999999</v>
      </c>
      <c r="BD33" s="456">
        <v>16.696200000000001</v>
      </c>
      <c r="BE33" s="456">
        <v>18.117930000000001</v>
      </c>
      <c r="BF33" s="456">
        <v>18.16283</v>
      </c>
      <c r="BG33" s="456">
        <v>16.25198</v>
      </c>
      <c r="BH33" s="456">
        <v>15.53655</v>
      </c>
      <c r="BI33" s="456">
        <v>14.749230000000001</v>
      </c>
      <c r="BJ33" s="456">
        <v>16.46133</v>
      </c>
      <c r="BK33" s="456">
        <v>18.30594</v>
      </c>
      <c r="BL33" s="456">
        <v>15.73643</v>
      </c>
      <c r="BM33" s="456">
        <v>17.363510000000002</v>
      </c>
      <c r="BN33" s="456">
        <v>15.58114</v>
      </c>
      <c r="BO33" s="456">
        <v>17.349240000000002</v>
      </c>
      <c r="BP33" s="456">
        <v>18.225429999999999</v>
      </c>
      <c r="BQ33" s="456">
        <v>19.806149999999999</v>
      </c>
      <c r="BR33" s="456">
        <v>19.89751</v>
      </c>
      <c r="BS33" s="456">
        <v>17.694220000000001</v>
      </c>
      <c r="BT33" s="456">
        <v>16.977039999999999</v>
      </c>
      <c r="BU33" s="456">
        <v>16.15239</v>
      </c>
      <c r="BV33" s="456">
        <v>18.005210000000002</v>
      </c>
    </row>
    <row r="34" spans="1:74" ht="11.1" customHeight="1" x14ac:dyDescent="0.2">
      <c r="A34" s="54" t="s">
        <v>608</v>
      </c>
      <c r="B34" s="736" t="s">
        <v>1007</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10.210023209999999</v>
      </c>
      <c r="AZ34" s="913">
        <v>9.4482288355000001</v>
      </c>
      <c r="BA34" s="913">
        <v>9.4893776198000008</v>
      </c>
      <c r="BB34" s="456">
        <v>8.8407619999999998</v>
      </c>
      <c r="BC34" s="456">
        <v>9.25657</v>
      </c>
      <c r="BD34" s="456">
        <v>10.16994</v>
      </c>
      <c r="BE34" s="456">
        <v>11.325530000000001</v>
      </c>
      <c r="BF34" s="456">
        <v>11.280049999999999</v>
      </c>
      <c r="BG34" s="456">
        <v>9.9567440000000005</v>
      </c>
      <c r="BH34" s="456">
        <v>9.7215790000000002</v>
      </c>
      <c r="BI34" s="456">
        <v>9.2421769999999999</v>
      </c>
      <c r="BJ34" s="456">
        <v>10.079470000000001</v>
      </c>
      <c r="BK34" s="456">
        <v>10.428369999999999</v>
      </c>
      <c r="BL34" s="456">
        <v>9.9275929999999999</v>
      </c>
      <c r="BM34" s="456">
        <v>9.9124929999999996</v>
      </c>
      <c r="BN34" s="456">
        <v>9.09267</v>
      </c>
      <c r="BO34" s="456">
        <v>9.5183599999999995</v>
      </c>
      <c r="BP34" s="456">
        <v>10.452859999999999</v>
      </c>
      <c r="BQ34" s="456">
        <v>11.652900000000001</v>
      </c>
      <c r="BR34" s="456">
        <v>11.61575</v>
      </c>
      <c r="BS34" s="456">
        <v>10.24591</v>
      </c>
      <c r="BT34" s="456">
        <v>9.9964619999999993</v>
      </c>
      <c r="BU34" s="456">
        <v>9.4996050000000007</v>
      </c>
      <c r="BV34" s="456">
        <v>10.35322</v>
      </c>
    </row>
    <row r="35" spans="1:74" ht="11.1" customHeight="1" x14ac:dyDescent="0.2">
      <c r="A35" s="54" t="s">
        <v>609</v>
      </c>
      <c r="B35" s="736" t="s">
        <v>1008</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29.600482419999999</v>
      </c>
      <c r="AY35" s="452">
        <v>30.39069915</v>
      </c>
      <c r="AZ35" s="913">
        <v>27.044821848000002</v>
      </c>
      <c r="BA35" s="913">
        <v>27.995276399000002</v>
      </c>
      <c r="BB35" s="456">
        <v>27.425419999999999</v>
      </c>
      <c r="BC35" s="456">
        <v>30.29607</v>
      </c>
      <c r="BD35" s="456">
        <v>32.355829999999997</v>
      </c>
      <c r="BE35" s="456">
        <v>35.836959999999998</v>
      </c>
      <c r="BF35" s="456">
        <v>36.159910000000004</v>
      </c>
      <c r="BG35" s="456">
        <v>32.019689999999997</v>
      </c>
      <c r="BH35" s="456">
        <v>30.296299999999999</v>
      </c>
      <c r="BI35" s="456">
        <v>28.267849999999999</v>
      </c>
      <c r="BJ35" s="456">
        <v>29.495049999999999</v>
      </c>
      <c r="BK35" s="456">
        <v>29.639230000000001</v>
      </c>
      <c r="BL35" s="456">
        <v>27.09994</v>
      </c>
      <c r="BM35" s="456">
        <v>27.786300000000001</v>
      </c>
      <c r="BN35" s="456">
        <v>27.78266</v>
      </c>
      <c r="BO35" s="456">
        <v>30.721689999999999</v>
      </c>
      <c r="BP35" s="456">
        <v>32.82752</v>
      </c>
      <c r="BQ35" s="456">
        <v>36.392249999999997</v>
      </c>
      <c r="BR35" s="456">
        <v>36.736960000000003</v>
      </c>
      <c r="BS35" s="456">
        <v>32.49971</v>
      </c>
      <c r="BT35" s="456">
        <v>30.74635</v>
      </c>
      <c r="BU35" s="456">
        <v>28.729749999999999</v>
      </c>
      <c r="BV35" s="456">
        <v>30.033919999999998</v>
      </c>
    </row>
    <row r="36" spans="1:74" ht="11.1" customHeight="1" x14ac:dyDescent="0.2">
      <c r="A36" s="54" t="s">
        <v>610</v>
      </c>
      <c r="B36" s="736" t="s">
        <v>1009</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6.8778444399999996</v>
      </c>
      <c r="AX36" s="452">
        <v>7.4129406600000003</v>
      </c>
      <c r="AY36" s="452">
        <v>7.7461308400000002</v>
      </c>
      <c r="AZ36" s="913">
        <v>7.2238809138000004</v>
      </c>
      <c r="BA36" s="913">
        <v>7.0007643466999996</v>
      </c>
      <c r="BB36" s="456">
        <v>7.1085019999999997</v>
      </c>
      <c r="BC36" s="456">
        <v>7.5098050000000001</v>
      </c>
      <c r="BD36" s="456">
        <v>8.3169649999999997</v>
      </c>
      <c r="BE36" s="456">
        <v>9.3527299999999993</v>
      </c>
      <c r="BF36" s="456">
        <v>9.5346849999999996</v>
      </c>
      <c r="BG36" s="456">
        <v>8.6312149999999992</v>
      </c>
      <c r="BH36" s="456">
        <v>7.7198919999999998</v>
      </c>
      <c r="BI36" s="456">
        <v>6.8878779999999997</v>
      </c>
      <c r="BJ36" s="456">
        <v>7.3874700000000004</v>
      </c>
      <c r="BK36" s="456">
        <v>7.8038239999999996</v>
      </c>
      <c r="BL36" s="456">
        <v>7.0831939999999998</v>
      </c>
      <c r="BM36" s="456">
        <v>6.8104620000000002</v>
      </c>
      <c r="BN36" s="456">
        <v>7.157934</v>
      </c>
      <c r="BO36" s="456">
        <v>7.5360269999999998</v>
      </c>
      <c r="BP36" s="456">
        <v>8.3636569999999999</v>
      </c>
      <c r="BQ36" s="456">
        <v>9.4214599999999997</v>
      </c>
      <c r="BR36" s="456">
        <v>9.6145250000000004</v>
      </c>
      <c r="BS36" s="456">
        <v>8.6930720000000008</v>
      </c>
      <c r="BT36" s="456">
        <v>7.7669189999999997</v>
      </c>
      <c r="BU36" s="456">
        <v>6.9339250000000003</v>
      </c>
      <c r="BV36" s="456">
        <v>7.4389469999999998</v>
      </c>
    </row>
    <row r="37" spans="1:74" ht="11.1" customHeight="1" x14ac:dyDescent="0.2">
      <c r="A37" s="54" t="s">
        <v>611</v>
      </c>
      <c r="B37" s="736" t="s">
        <v>1010</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19.08780106</v>
      </c>
      <c r="AX37" s="452">
        <v>17.478410050000001</v>
      </c>
      <c r="AY37" s="452">
        <v>19.255806209999999</v>
      </c>
      <c r="AZ37" s="913">
        <v>17.860196598000002</v>
      </c>
      <c r="BA37" s="913">
        <v>18.446510779</v>
      </c>
      <c r="BB37" s="456">
        <v>17.953019999999999</v>
      </c>
      <c r="BC37" s="456">
        <v>19.919969999999999</v>
      </c>
      <c r="BD37" s="456">
        <v>22.022200000000002</v>
      </c>
      <c r="BE37" s="456">
        <v>23.852260000000001</v>
      </c>
      <c r="BF37" s="456">
        <v>25.120529999999999</v>
      </c>
      <c r="BG37" s="456">
        <v>23.062709999999999</v>
      </c>
      <c r="BH37" s="456">
        <v>21.103649999999998</v>
      </c>
      <c r="BI37" s="456">
        <v>19.632180000000002</v>
      </c>
      <c r="BJ37" s="456">
        <v>17.485119999999998</v>
      </c>
      <c r="BK37" s="456">
        <v>21.535270000000001</v>
      </c>
      <c r="BL37" s="456">
        <v>21.53547</v>
      </c>
      <c r="BM37" s="456">
        <v>21.27411</v>
      </c>
      <c r="BN37" s="456">
        <v>21.10493</v>
      </c>
      <c r="BO37" s="456">
        <v>23.453220000000002</v>
      </c>
      <c r="BP37" s="456">
        <v>25.978280000000002</v>
      </c>
      <c r="BQ37" s="456">
        <v>28.116209999999999</v>
      </c>
      <c r="BR37" s="456">
        <v>29.664380000000001</v>
      </c>
      <c r="BS37" s="456">
        <v>27.286010000000001</v>
      </c>
      <c r="BT37" s="456">
        <v>24.836870000000001</v>
      </c>
      <c r="BU37" s="456">
        <v>22.967089999999999</v>
      </c>
      <c r="BV37" s="456">
        <v>20.819040000000001</v>
      </c>
    </row>
    <row r="38" spans="1:74" ht="11.1" customHeight="1" x14ac:dyDescent="0.2">
      <c r="A38" s="54" t="s">
        <v>612</v>
      </c>
      <c r="B38" s="736" t="s">
        <v>1011</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8.9167030700000005</v>
      </c>
      <c r="AX38" s="452">
        <v>9.0860987699999995</v>
      </c>
      <c r="AY38" s="452">
        <v>9.4333044299999997</v>
      </c>
      <c r="AZ38" s="913">
        <v>8.5812427599000003</v>
      </c>
      <c r="BA38" s="913">
        <v>9.4952008733</v>
      </c>
      <c r="BB38" s="456">
        <v>8.8813870000000001</v>
      </c>
      <c r="BC38" s="456">
        <v>9.8388629999999999</v>
      </c>
      <c r="BD38" s="456">
        <v>10.61598</v>
      </c>
      <c r="BE38" s="456">
        <v>11.71982</v>
      </c>
      <c r="BF38" s="456">
        <v>11.86312</v>
      </c>
      <c r="BG38" s="456">
        <v>10.579090000000001</v>
      </c>
      <c r="BH38" s="456">
        <v>9.9036030000000004</v>
      </c>
      <c r="BI38" s="456">
        <v>9.3012599999999992</v>
      </c>
      <c r="BJ38" s="456">
        <v>9.5386480000000002</v>
      </c>
      <c r="BK38" s="456">
        <v>9.7729959999999991</v>
      </c>
      <c r="BL38" s="456">
        <v>8.9346420000000002</v>
      </c>
      <c r="BM38" s="456">
        <v>9.768186</v>
      </c>
      <c r="BN38" s="456">
        <v>9.2053119999999993</v>
      </c>
      <c r="BO38" s="456">
        <v>10.22987</v>
      </c>
      <c r="BP38" s="456">
        <v>11.04921</v>
      </c>
      <c r="BQ38" s="456">
        <v>12.208460000000001</v>
      </c>
      <c r="BR38" s="456">
        <v>12.35683</v>
      </c>
      <c r="BS38" s="456">
        <v>11.0143</v>
      </c>
      <c r="BT38" s="456">
        <v>10.30622</v>
      </c>
      <c r="BU38" s="456">
        <v>9.6754519999999999</v>
      </c>
      <c r="BV38" s="456">
        <v>9.9202619999999992</v>
      </c>
    </row>
    <row r="39" spans="1:74" ht="11.1" customHeight="1" x14ac:dyDescent="0.2">
      <c r="A39" s="54" t="s">
        <v>613</v>
      </c>
      <c r="B39" s="736" t="s">
        <v>1012</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13.58694131</v>
      </c>
      <c r="AX39" s="452">
        <v>14.80565273</v>
      </c>
      <c r="AY39" s="452">
        <v>13.787140920000001</v>
      </c>
      <c r="AZ39" s="913">
        <v>13.529262222</v>
      </c>
      <c r="BA39" s="913">
        <v>14.974356691000001</v>
      </c>
      <c r="BB39" s="456">
        <v>13.43699</v>
      </c>
      <c r="BC39" s="456">
        <v>14.591530000000001</v>
      </c>
      <c r="BD39" s="456">
        <v>14.55583</v>
      </c>
      <c r="BE39" s="456">
        <v>15.99868</v>
      </c>
      <c r="BF39" s="456">
        <v>16.701309999999999</v>
      </c>
      <c r="BG39" s="456">
        <v>15.4133</v>
      </c>
      <c r="BH39" s="456">
        <v>15.490130000000001</v>
      </c>
      <c r="BI39" s="456">
        <v>14.07465</v>
      </c>
      <c r="BJ39" s="456">
        <v>15.29255</v>
      </c>
      <c r="BK39" s="456">
        <v>14.0915</v>
      </c>
      <c r="BL39" s="456">
        <v>13.87257</v>
      </c>
      <c r="BM39" s="456">
        <v>15.53346</v>
      </c>
      <c r="BN39" s="456">
        <v>13.553850000000001</v>
      </c>
      <c r="BO39" s="456">
        <v>14.95829</v>
      </c>
      <c r="BP39" s="456">
        <v>14.955450000000001</v>
      </c>
      <c r="BQ39" s="456">
        <v>16.45112</v>
      </c>
      <c r="BR39" s="456">
        <v>17.180260000000001</v>
      </c>
      <c r="BS39" s="456">
        <v>15.853730000000001</v>
      </c>
      <c r="BT39" s="456">
        <v>15.926</v>
      </c>
      <c r="BU39" s="456">
        <v>14.466100000000001</v>
      </c>
      <c r="BV39" s="456">
        <v>15.714969999999999</v>
      </c>
    </row>
    <row r="40" spans="1:74" ht="11.1" customHeight="1" x14ac:dyDescent="0.2">
      <c r="A40" s="54" t="s">
        <v>614</v>
      </c>
      <c r="B40" s="736" t="s">
        <v>1013</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0.45968957999999999</v>
      </c>
      <c r="AX40" s="452">
        <v>0.47688056000000001</v>
      </c>
      <c r="AY40" s="452">
        <v>0.47544934</v>
      </c>
      <c r="AZ40" s="913">
        <v>0.44332203999999997</v>
      </c>
      <c r="BA40" s="913">
        <v>0.47337743999999998</v>
      </c>
      <c r="BB40" s="456">
        <v>0.45692549999999998</v>
      </c>
      <c r="BC40" s="456">
        <v>0.47011209999999998</v>
      </c>
      <c r="BD40" s="456">
        <v>0.46451769999999998</v>
      </c>
      <c r="BE40" s="456">
        <v>0.4856335</v>
      </c>
      <c r="BF40" s="456">
        <v>0.4931141</v>
      </c>
      <c r="BG40" s="456">
        <v>0.47768040000000001</v>
      </c>
      <c r="BH40" s="456">
        <v>0.48711389999999999</v>
      </c>
      <c r="BI40" s="456">
        <v>0.47873919999999998</v>
      </c>
      <c r="BJ40" s="456">
        <v>0.48279650000000002</v>
      </c>
      <c r="BK40" s="456">
        <v>0.48051159999999998</v>
      </c>
      <c r="BL40" s="456">
        <v>0.44766099999999998</v>
      </c>
      <c r="BM40" s="456">
        <v>0.47998940000000001</v>
      </c>
      <c r="BN40" s="456">
        <v>0.46513280000000001</v>
      </c>
      <c r="BO40" s="456">
        <v>0.48061900000000002</v>
      </c>
      <c r="BP40" s="456">
        <v>0.47630349999999999</v>
      </c>
      <c r="BQ40" s="456">
        <v>0.4998244</v>
      </c>
      <c r="BR40" s="456">
        <v>0.50936380000000003</v>
      </c>
      <c r="BS40" s="456">
        <v>0.4952992</v>
      </c>
      <c r="BT40" s="456">
        <v>0.50663740000000002</v>
      </c>
      <c r="BU40" s="456">
        <v>0.49883749999999999</v>
      </c>
      <c r="BV40" s="456">
        <v>0.50456330000000005</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37"/>
      <c r="BA41" s="937"/>
      <c r="BB41" s="457"/>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626</v>
      </c>
      <c r="B42" s="738" t="s">
        <v>988</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82.422327559999999</v>
      </c>
      <c r="AX42" s="299">
        <v>84.906782699999994</v>
      </c>
      <c r="AY42" s="299">
        <v>84.042721599999993</v>
      </c>
      <c r="AZ42" s="912">
        <v>81.223564457999998</v>
      </c>
      <c r="BA42" s="912">
        <v>85.981970781000001</v>
      </c>
      <c r="BB42" s="462">
        <v>85.122259999999997</v>
      </c>
      <c r="BC42" s="462">
        <v>88.435069999999996</v>
      </c>
      <c r="BD42" s="462">
        <v>90.756489999999999</v>
      </c>
      <c r="BE42" s="462">
        <v>95.051349999999999</v>
      </c>
      <c r="BF42" s="462">
        <v>95.70478</v>
      </c>
      <c r="BG42" s="462">
        <v>89.873630000000006</v>
      </c>
      <c r="BH42" s="462">
        <v>88.717560000000006</v>
      </c>
      <c r="BI42" s="462">
        <v>83.186149999999998</v>
      </c>
      <c r="BJ42" s="462">
        <v>85.066869999999994</v>
      </c>
      <c r="BK42" s="462">
        <v>88.874219999999994</v>
      </c>
      <c r="BL42" s="462">
        <v>83.727230000000006</v>
      </c>
      <c r="BM42" s="462">
        <v>88.246489999999994</v>
      </c>
      <c r="BN42" s="462">
        <v>88.584729999999993</v>
      </c>
      <c r="BO42" s="462">
        <v>92.441760000000002</v>
      </c>
      <c r="BP42" s="462">
        <v>95.169910000000002</v>
      </c>
      <c r="BQ42" s="462">
        <v>99.818020000000004</v>
      </c>
      <c r="BR42" s="462">
        <v>100.7161</v>
      </c>
      <c r="BS42" s="462">
        <v>94.464240000000004</v>
      </c>
      <c r="BT42" s="462">
        <v>93.042140000000003</v>
      </c>
      <c r="BU42" s="462">
        <v>87.10745</v>
      </c>
      <c r="BV42" s="462">
        <v>89.070670000000007</v>
      </c>
    </row>
    <row r="43" spans="1:74" ht="11.1" customHeight="1" x14ac:dyDescent="0.2">
      <c r="A43" s="54" t="s">
        <v>616</v>
      </c>
      <c r="B43" s="736" t="s">
        <v>1004</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1.2106132199999999</v>
      </c>
      <c r="AY43" s="452">
        <v>1.1961664400000001</v>
      </c>
      <c r="AZ43" s="913">
        <v>1.0957523849999999</v>
      </c>
      <c r="BA43" s="913">
        <v>1.1270336269000001</v>
      </c>
      <c r="BB43" s="456">
        <v>1.162032</v>
      </c>
      <c r="BC43" s="456">
        <v>1.2043330000000001</v>
      </c>
      <c r="BD43" s="456">
        <v>1.2422629999999999</v>
      </c>
      <c r="BE43" s="456">
        <v>1.2915970000000001</v>
      </c>
      <c r="BF43" s="456">
        <v>1.2656579999999999</v>
      </c>
      <c r="BG43" s="456">
        <v>1.1775100000000001</v>
      </c>
      <c r="BH43" s="456">
        <v>1.2353339999999999</v>
      </c>
      <c r="BI43" s="456">
        <v>1.1294139999999999</v>
      </c>
      <c r="BJ43" s="456">
        <v>1.184428</v>
      </c>
      <c r="BK43" s="456">
        <v>1.167921</v>
      </c>
      <c r="BL43" s="456">
        <v>1.073153</v>
      </c>
      <c r="BM43" s="456">
        <v>1.1063730000000001</v>
      </c>
      <c r="BN43" s="456">
        <v>1.146455</v>
      </c>
      <c r="BO43" s="456">
        <v>1.1906699999999999</v>
      </c>
      <c r="BP43" s="456">
        <v>1.229932</v>
      </c>
      <c r="BQ43" s="456">
        <v>1.2787850000000001</v>
      </c>
      <c r="BR43" s="456">
        <v>1.2541709999999999</v>
      </c>
      <c r="BS43" s="456">
        <v>1.1676949999999999</v>
      </c>
      <c r="BT43" s="456">
        <v>1.226353</v>
      </c>
      <c r="BU43" s="456">
        <v>1.121564</v>
      </c>
      <c r="BV43" s="456">
        <v>1.1760660000000001</v>
      </c>
    </row>
    <row r="44" spans="1:74" ht="11.1" customHeight="1" x14ac:dyDescent="0.2">
      <c r="A44" s="54" t="s">
        <v>617</v>
      </c>
      <c r="B44" s="737" t="s">
        <v>1005</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5.7028251599999997</v>
      </c>
      <c r="AZ44" s="913">
        <v>5.4192888494</v>
      </c>
      <c r="BA44" s="913">
        <v>5.5946410061999998</v>
      </c>
      <c r="BB44" s="456">
        <v>5.6395970000000002</v>
      </c>
      <c r="BC44" s="456">
        <v>5.9502139999999999</v>
      </c>
      <c r="BD44" s="456">
        <v>6.0374119999999998</v>
      </c>
      <c r="BE44" s="456">
        <v>6.621766</v>
      </c>
      <c r="BF44" s="456">
        <v>6.1019909999999999</v>
      </c>
      <c r="BG44" s="456">
        <v>6.0789280000000003</v>
      </c>
      <c r="BH44" s="456">
        <v>5.8174400000000004</v>
      </c>
      <c r="BI44" s="456">
        <v>5.257371</v>
      </c>
      <c r="BJ44" s="456">
        <v>5.8940619999999999</v>
      </c>
      <c r="BK44" s="456">
        <v>6.0439350000000003</v>
      </c>
      <c r="BL44" s="456">
        <v>5.5019830000000001</v>
      </c>
      <c r="BM44" s="456">
        <v>5.7894870000000003</v>
      </c>
      <c r="BN44" s="456">
        <v>5.7712459999999997</v>
      </c>
      <c r="BO44" s="456">
        <v>6.0970389999999997</v>
      </c>
      <c r="BP44" s="456">
        <v>6.1925270000000001</v>
      </c>
      <c r="BQ44" s="456">
        <v>6.7938260000000001</v>
      </c>
      <c r="BR44" s="456">
        <v>6.2682219999999997</v>
      </c>
      <c r="BS44" s="456">
        <v>6.2309369999999999</v>
      </c>
      <c r="BT44" s="456">
        <v>5.9594490000000002</v>
      </c>
      <c r="BU44" s="456">
        <v>5.3978820000000001</v>
      </c>
      <c r="BV44" s="456">
        <v>6.0556279999999996</v>
      </c>
    </row>
    <row r="45" spans="1:74" ht="11.1" customHeight="1" x14ac:dyDescent="0.2">
      <c r="A45" s="54" t="s">
        <v>618</v>
      </c>
      <c r="B45" s="736" t="s">
        <v>1006</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14.9233554</v>
      </c>
      <c r="AX45" s="452">
        <v>15.302271530000001</v>
      </c>
      <c r="AY45" s="452">
        <v>15.17629971</v>
      </c>
      <c r="AZ45" s="913">
        <v>15.216807962000001</v>
      </c>
      <c r="BA45" s="913">
        <v>15.676022268000001</v>
      </c>
      <c r="BB45" s="456">
        <v>15.191179999999999</v>
      </c>
      <c r="BC45" s="456">
        <v>15.76477</v>
      </c>
      <c r="BD45" s="456">
        <v>15.92412</v>
      </c>
      <c r="BE45" s="456">
        <v>16.48489</v>
      </c>
      <c r="BF45" s="456">
        <v>16.60323</v>
      </c>
      <c r="BG45" s="456">
        <v>15.75935</v>
      </c>
      <c r="BH45" s="456">
        <v>15.544079999999999</v>
      </c>
      <c r="BI45" s="456">
        <v>14.89045</v>
      </c>
      <c r="BJ45" s="456">
        <v>15.266730000000001</v>
      </c>
      <c r="BK45" s="456">
        <v>16.108260000000001</v>
      </c>
      <c r="BL45" s="456">
        <v>15.123519999999999</v>
      </c>
      <c r="BM45" s="456">
        <v>16.05602</v>
      </c>
      <c r="BN45" s="456">
        <v>15.615690000000001</v>
      </c>
      <c r="BO45" s="456">
        <v>16.284379999999999</v>
      </c>
      <c r="BP45" s="456">
        <v>16.47504</v>
      </c>
      <c r="BQ45" s="456">
        <v>17.07414</v>
      </c>
      <c r="BR45" s="456">
        <v>17.214410000000001</v>
      </c>
      <c r="BS45" s="456">
        <v>16.296209999999999</v>
      </c>
      <c r="BT45" s="456">
        <v>16.097490000000001</v>
      </c>
      <c r="BU45" s="456">
        <v>15.425829999999999</v>
      </c>
      <c r="BV45" s="456">
        <v>15.841749999999999</v>
      </c>
    </row>
    <row r="46" spans="1:74" ht="11.1" customHeight="1" x14ac:dyDescent="0.2">
      <c r="A46" s="54" t="s">
        <v>619</v>
      </c>
      <c r="B46" s="736" t="s">
        <v>1007</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8.4955707900000004</v>
      </c>
      <c r="AX46" s="452">
        <v>8.7371082500000004</v>
      </c>
      <c r="AY46" s="452">
        <v>8.5650468699999998</v>
      </c>
      <c r="AZ46" s="913">
        <v>8.3611584357000002</v>
      </c>
      <c r="BA46" s="913">
        <v>8.6914068237999995</v>
      </c>
      <c r="BB46" s="456">
        <v>8.4645010000000003</v>
      </c>
      <c r="BC46" s="456">
        <v>8.6610130000000005</v>
      </c>
      <c r="BD46" s="456">
        <v>8.9775659999999995</v>
      </c>
      <c r="BE46" s="456">
        <v>9.2052879999999995</v>
      </c>
      <c r="BF46" s="456">
        <v>9.4899749999999994</v>
      </c>
      <c r="BG46" s="456">
        <v>8.6956609999999994</v>
      </c>
      <c r="BH46" s="456">
        <v>8.7625460000000004</v>
      </c>
      <c r="BI46" s="456">
        <v>8.6113890000000008</v>
      </c>
      <c r="BJ46" s="456">
        <v>8.8640810000000005</v>
      </c>
      <c r="BK46" s="456">
        <v>8.6251680000000004</v>
      </c>
      <c r="BL46" s="456">
        <v>8.4778610000000008</v>
      </c>
      <c r="BM46" s="456">
        <v>8.8486989999999999</v>
      </c>
      <c r="BN46" s="456">
        <v>8.6742690000000007</v>
      </c>
      <c r="BO46" s="456">
        <v>8.9076699999999995</v>
      </c>
      <c r="BP46" s="456">
        <v>9.2562239999999996</v>
      </c>
      <c r="BQ46" s="456">
        <v>9.492248</v>
      </c>
      <c r="BR46" s="456">
        <v>9.7982139999999998</v>
      </c>
      <c r="BS46" s="456">
        <v>8.9870780000000003</v>
      </c>
      <c r="BT46" s="456">
        <v>9.0702309999999997</v>
      </c>
      <c r="BU46" s="456">
        <v>8.9163230000000002</v>
      </c>
      <c r="BV46" s="456">
        <v>9.1717829999999996</v>
      </c>
    </row>
    <row r="47" spans="1:74" ht="11.1" customHeight="1" x14ac:dyDescent="0.2">
      <c r="A47" s="54" t="s">
        <v>620</v>
      </c>
      <c r="B47" s="736" t="s">
        <v>1008</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v>
      </c>
      <c r="AX47" s="452">
        <v>10.482188669999999</v>
      </c>
      <c r="AY47" s="452">
        <v>10.85317238</v>
      </c>
      <c r="AZ47" s="913">
        <v>10.42574289</v>
      </c>
      <c r="BA47" s="913">
        <v>11.557531716</v>
      </c>
      <c r="BB47" s="456">
        <v>11.12294</v>
      </c>
      <c r="BC47" s="456">
        <v>11.80214</v>
      </c>
      <c r="BD47" s="456">
        <v>11.658189999999999</v>
      </c>
      <c r="BE47" s="456">
        <v>12.27135</v>
      </c>
      <c r="BF47" s="456">
        <v>12.11666</v>
      </c>
      <c r="BG47" s="456">
        <v>11.52369</v>
      </c>
      <c r="BH47" s="456">
        <v>11.57972</v>
      </c>
      <c r="BI47" s="456">
        <v>11.14804</v>
      </c>
      <c r="BJ47" s="456">
        <v>10.67259</v>
      </c>
      <c r="BK47" s="456">
        <v>11.34942</v>
      </c>
      <c r="BL47" s="456">
        <v>10.470689999999999</v>
      </c>
      <c r="BM47" s="456">
        <v>11.58785</v>
      </c>
      <c r="BN47" s="456">
        <v>11.390140000000001</v>
      </c>
      <c r="BO47" s="456">
        <v>12.12262</v>
      </c>
      <c r="BP47" s="456">
        <v>11.99821</v>
      </c>
      <c r="BQ47" s="456">
        <v>12.6233</v>
      </c>
      <c r="BR47" s="456">
        <v>12.460889999999999</v>
      </c>
      <c r="BS47" s="456">
        <v>11.84103</v>
      </c>
      <c r="BT47" s="456">
        <v>11.90043</v>
      </c>
      <c r="BU47" s="456">
        <v>11.471170000000001</v>
      </c>
      <c r="BV47" s="456">
        <v>11.0219</v>
      </c>
    </row>
    <row r="48" spans="1:74" ht="11.1" customHeight="1" x14ac:dyDescent="0.2">
      <c r="A48" s="54" t="s">
        <v>621</v>
      </c>
      <c r="B48" s="736" t="s">
        <v>1009</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8.5327268899999993</v>
      </c>
      <c r="AZ48" s="913">
        <v>8.1618576974000003</v>
      </c>
      <c r="BA48" s="913">
        <v>8.6617127450000009</v>
      </c>
      <c r="BB48" s="456">
        <v>8.4513820000000006</v>
      </c>
      <c r="BC48" s="456">
        <v>8.5857480000000006</v>
      </c>
      <c r="BD48" s="456">
        <v>8.6067160000000005</v>
      </c>
      <c r="BE48" s="456">
        <v>8.9002879999999998</v>
      </c>
      <c r="BF48" s="456">
        <v>8.9563980000000001</v>
      </c>
      <c r="BG48" s="456">
        <v>8.5804240000000007</v>
      </c>
      <c r="BH48" s="456">
        <v>8.4496690000000001</v>
      </c>
      <c r="BI48" s="456">
        <v>8.2075820000000004</v>
      </c>
      <c r="BJ48" s="456">
        <v>8.3685159999999996</v>
      </c>
      <c r="BK48" s="456">
        <v>8.5057080000000003</v>
      </c>
      <c r="BL48" s="456">
        <v>7.9806030000000003</v>
      </c>
      <c r="BM48" s="456">
        <v>8.3116979999999998</v>
      </c>
      <c r="BN48" s="456">
        <v>8.474888</v>
      </c>
      <c r="BO48" s="456">
        <v>8.6370780000000007</v>
      </c>
      <c r="BP48" s="456">
        <v>8.6764720000000004</v>
      </c>
      <c r="BQ48" s="456">
        <v>8.9732920000000007</v>
      </c>
      <c r="BR48" s="456">
        <v>9.0357350000000007</v>
      </c>
      <c r="BS48" s="456">
        <v>8.6581270000000004</v>
      </c>
      <c r="BT48" s="456">
        <v>8.5305140000000002</v>
      </c>
      <c r="BU48" s="456">
        <v>8.2887760000000004</v>
      </c>
      <c r="BV48" s="456">
        <v>8.4486469999999994</v>
      </c>
    </row>
    <row r="49" spans="1:74" ht="11.1" customHeight="1" x14ac:dyDescent="0.2">
      <c r="A49" s="54" t="s">
        <v>622</v>
      </c>
      <c r="B49" s="736" t="s">
        <v>1010</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20.389608559999999</v>
      </c>
      <c r="AX49" s="452">
        <v>21.34138583</v>
      </c>
      <c r="AY49" s="452">
        <v>20.625529749999998</v>
      </c>
      <c r="AZ49" s="913">
        <v>20.285801823</v>
      </c>
      <c r="BA49" s="913">
        <v>21.157348948999999</v>
      </c>
      <c r="BB49" s="456">
        <v>21.226769999999998</v>
      </c>
      <c r="BC49" s="456">
        <v>22.077590000000001</v>
      </c>
      <c r="BD49" s="456">
        <v>23.0153</v>
      </c>
      <c r="BE49" s="456">
        <v>24.148859999999999</v>
      </c>
      <c r="BF49" s="456">
        <v>25.092469999999999</v>
      </c>
      <c r="BG49" s="456">
        <v>23.411349999999999</v>
      </c>
      <c r="BH49" s="456">
        <v>22.716989999999999</v>
      </c>
      <c r="BI49" s="456">
        <v>20.580439999999999</v>
      </c>
      <c r="BJ49" s="456">
        <v>21.234860000000001</v>
      </c>
      <c r="BK49" s="456">
        <v>23.665459999999999</v>
      </c>
      <c r="BL49" s="456">
        <v>22.806989999999999</v>
      </c>
      <c r="BM49" s="456">
        <v>22.95853</v>
      </c>
      <c r="BN49" s="456">
        <v>23.55545</v>
      </c>
      <c r="BO49" s="456">
        <v>24.69501</v>
      </c>
      <c r="BP49" s="456">
        <v>25.910340000000001</v>
      </c>
      <c r="BQ49" s="456">
        <v>27.311260000000001</v>
      </c>
      <c r="BR49" s="456">
        <v>28.458030000000001</v>
      </c>
      <c r="BS49" s="456">
        <v>26.495180000000001</v>
      </c>
      <c r="BT49" s="456">
        <v>25.498650000000001</v>
      </c>
      <c r="BU49" s="456">
        <v>22.98676</v>
      </c>
      <c r="BV49" s="456">
        <v>23.63316</v>
      </c>
    </row>
    <row r="50" spans="1:74" ht="11.1" customHeight="1" x14ac:dyDescent="0.2">
      <c r="A50" s="54" t="s">
        <v>623</v>
      </c>
      <c r="B50" s="736" t="s">
        <v>1011</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6.9256105300000002</v>
      </c>
      <c r="AX50" s="452">
        <v>7.2400773599999999</v>
      </c>
      <c r="AY50" s="452">
        <v>7.1485466799999999</v>
      </c>
      <c r="AZ50" s="913">
        <v>6.4189054748999999</v>
      </c>
      <c r="BA50" s="913">
        <v>6.8657310758000003</v>
      </c>
      <c r="BB50" s="456">
        <v>7.2709380000000001</v>
      </c>
      <c r="BC50" s="456">
        <v>7.7636190000000003</v>
      </c>
      <c r="BD50" s="456">
        <v>8.0540839999999996</v>
      </c>
      <c r="BE50" s="456">
        <v>8.6233339999999998</v>
      </c>
      <c r="BF50" s="456">
        <v>8.3358899999999991</v>
      </c>
      <c r="BG50" s="456">
        <v>7.6029039999999997</v>
      </c>
      <c r="BH50" s="456">
        <v>7.3727650000000002</v>
      </c>
      <c r="BI50" s="456">
        <v>6.9900029999999997</v>
      </c>
      <c r="BJ50" s="456">
        <v>7.2912980000000003</v>
      </c>
      <c r="BK50" s="456">
        <v>7.2050109999999998</v>
      </c>
      <c r="BL50" s="456">
        <v>6.4756499999999999</v>
      </c>
      <c r="BM50" s="456">
        <v>6.9418280000000001</v>
      </c>
      <c r="BN50" s="456">
        <v>7.3480249999999998</v>
      </c>
      <c r="BO50" s="456">
        <v>7.8527120000000004</v>
      </c>
      <c r="BP50" s="456">
        <v>8.1495560000000005</v>
      </c>
      <c r="BQ50" s="456">
        <v>8.7256590000000003</v>
      </c>
      <c r="BR50" s="456">
        <v>8.4356849999999994</v>
      </c>
      <c r="BS50" s="456">
        <v>7.6956040000000003</v>
      </c>
      <c r="BT50" s="456">
        <v>7.4638159999999996</v>
      </c>
      <c r="BU50" s="456">
        <v>7.0759049999999997</v>
      </c>
      <c r="BV50" s="456">
        <v>7.380992</v>
      </c>
    </row>
    <row r="51" spans="1:74" ht="11.1" customHeight="1" x14ac:dyDescent="0.2">
      <c r="A51" s="54" t="s">
        <v>624</v>
      </c>
      <c r="B51" s="736" t="s">
        <v>1012</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6.0083121999999998</v>
      </c>
      <c r="AX51" s="452">
        <v>5.9003276900000001</v>
      </c>
      <c r="AY51" s="452">
        <v>5.82891242</v>
      </c>
      <c r="AZ51" s="913">
        <v>5.4777517397000004</v>
      </c>
      <c r="BA51" s="913">
        <v>6.2397073214000001</v>
      </c>
      <c r="BB51" s="456">
        <v>6.1878799999999998</v>
      </c>
      <c r="BC51" s="456">
        <v>6.2135410000000002</v>
      </c>
      <c r="BD51" s="456">
        <v>6.8342400000000003</v>
      </c>
      <c r="BE51" s="456">
        <v>7.0784580000000004</v>
      </c>
      <c r="BF51" s="456">
        <v>7.3077269999999999</v>
      </c>
      <c r="BG51" s="456">
        <v>6.618627</v>
      </c>
      <c r="BH51" s="456">
        <v>6.790165</v>
      </c>
      <c r="BI51" s="456">
        <v>5.9532809999999996</v>
      </c>
      <c r="BJ51" s="456">
        <v>5.8631380000000002</v>
      </c>
      <c r="BK51" s="456">
        <v>5.7915530000000004</v>
      </c>
      <c r="BL51" s="456">
        <v>5.4571589999999999</v>
      </c>
      <c r="BM51" s="456">
        <v>6.2353110000000003</v>
      </c>
      <c r="BN51" s="456">
        <v>6.2013939999999996</v>
      </c>
      <c r="BO51" s="456">
        <v>6.2392649999999996</v>
      </c>
      <c r="BP51" s="456">
        <v>6.8713559999999996</v>
      </c>
      <c r="BQ51" s="456">
        <v>7.116295</v>
      </c>
      <c r="BR51" s="456">
        <v>7.3519579999999998</v>
      </c>
      <c r="BS51" s="456">
        <v>6.6632179999999996</v>
      </c>
      <c r="BT51" s="456">
        <v>6.841901</v>
      </c>
      <c r="BU51" s="456">
        <v>6.0009370000000004</v>
      </c>
      <c r="BV51" s="456">
        <v>5.9094660000000001</v>
      </c>
    </row>
    <row r="52" spans="1:74" s="735" customFormat="1" ht="11.1" customHeight="1" x14ac:dyDescent="0.2">
      <c r="A52" s="314" t="s">
        <v>625</v>
      </c>
      <c r="B52" s="734" t="s">
        <v>1013</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0.41932057</v>
      </c>
      <c r="AX52" s="557">
        <v>0.42817239000000001</v>
      </c>
      <c r="AY52" s="557">
        <v>0.41349531</v>
      </c>
      <c r="AZ52" s="938">
        <v>0.36049720000000002</v>
      </c>
      <c r="BA52" s="938">
        <v>0.41083524999999999</v>
      </c>
      <c r="BB52" s="459">
        <v>0.40504250000000003</v>
      </c>
      <c r="BC52" s="459">
        <v>0.41210479999999999</v>
      </c>
      <c r="BD52" s="459">
        <v>0.4066012</v>
      </c>
      <c r="BE52" s="459">
        <v>0.42552030000000002</v>
      </c>
      <c r="BF52" s="459">
        <v>0.43479050000000002</v>
      </c>
      <c r="BG52" s="459">
        <v>0.4251896</v>
      </c>
      <c r="BH52" s="459">
        <v>0.44885890000000001</v>
      </c>
      <c r="BI52" s="459">
        <v>0.41818</v>
      </c>
      <c r="BJ52" s="459">
        <v>0.4271662</v>
      </c>
      <c r="BK52" s="459">
        <v>0.4117789</v>
      </c>
      <c r="BL52" s="459">
        <v>0.359622</v>
      </c>
      <c r="BM52" s="459">
        <v>0.41069729999999999</v>
      </c>
      <c r="BN52" s="459">
        <v>0.40717389999999998</v>
      </c>
      <c r="BO52" s="459">
        <v>0.41530909999999999</v>
      </c>
      <c r="BP52" s="459">
        <v>0.41025919999999999</v>
      </c>
      <c r="BQ52" s="459">
        <v>0.42921480000000001</v>
      </c>
      <c r="BR52" s="459">
        <v>0.43873459999999997</v>
      </c>
      <c r="BS52" s="459">
        <v>0.42917070000000002</v>
      </c>
      <c r="BT52" s="459">
        <v>0.45330280000000001</v>
      </c>
      <c r="BU52" s="459">
        <v>0.42229739999999999</v>
      </c>
      <c r="BV52" s="459">
        <v>0.43127749999999998</v>
      </c>
    </row>
    <row r="53" spans="1:74" s="336" customFormat="1" ht="12" customHeight="1" x14ac:dyDescent="0.2">
      <c r="A53" s="335"/>
      <c r="B53" s="1060" t="s">
        <v>1422</v>
      </c>
      <c r="C53" s="1067"/>
      <c r="D53" s="1067"/>
      <c r="E53" s="1067"/>
      <c r="F53" s="1067"/>
      <c r="G53" s="1067"/>
      <c r="H53" s="1067"/>
      <c r="I53" s="1067"/>
      <c r="J53" s="1067"/>
      <c r="K53" s="1067"/>
      <c r="L53" s="1067"/>
      <c r="M53" s="1067"/>
      <c r="N53" s="1067"/>
      <c r="O53" s="1067"/>
      <c r="P53" s="1067"/>
      <c r="Q53" s="1067"/>
      <c r="R53" s="779"/>
      <c r="AZ53" s="339"/>
      <c r="BA53" s="339"/>
      <c r="BB53" s="339"/>
      <c r="BC53" s="339"/>
      <c r="BD53" s="339"/>
      <c r="BE53" s="339"/>
      <c r="BF53" s="339"/>
      <c r="BG53" s="339"/>
      <c r="BH53" s="339"/>
      <c r="BI53" s="339"/>
    </row>
    <row r="54" spans="1:74" s="184" customFormat="1" ht="12" customHeight="1" x14ac:dyDescent="0.2">
      <c r="A54" s="183"/>
      <c r="B54" s="773" t="s">
        <v>809</v>
      </c>
      <c r="C54" s="773"/>
      <c r="D54" s="773"/>
      <c r="E54" s="773"/>
      <c r="F54" s="773"/>
      <c r="G54" s="773"/>
      <c r="H54" s="774"/>
      <c r="I54" s="773"/>
      <c r="J54" s="773"/>
      <c r="K54" s="773"/>
      <c r="L54" s="773"/>
      <c r="M54" s="773"/>
      <c r="N54" s="773"/>
      <c r="O54" s="773"/>
      <c r="P54" s="773"/>
      <c r="Q54" s="773"/>
      <c r="R54" s="775"/>
      <c r="AZ54" s="673"/>
      <c r="BA54" s="673"/>
      <c r="BB54" s="673"/>
      <c r="BC54" s="673"/>
      <c r="BD54" s="673"/>
      <c r="BE54" s="673"/>
      <c r="BF54" s="673"/>
      <c r="BG54" s="673"/>
      <c r="BH54" s="847"/>
      <c r="BI54" s="673"/>
      <c r="BJ54" s="205"/>
    </row>
    <row r="55" spans="1:74" s="184" customFormat="1" ht="12" customHeight="1" x14ac:dyDescent="0.2">
      <c r="A55" s="183"/>
      <c r="B55" s="994" t="str">
        <f>Dates!$G$2</f>
        <v>EIA completed modeling and analysis for this report on Monday, April 6, 2026.</v>
      </c>
      <c r="C55" s="995"/>
      <c r="D55" s="995"/>
      <c r="E55" s="995"/>
      <c r="F55" s="995"/>
      <c r="G55" s="995"/>
      <c r="H55" s="995"/>
      <c r="I55" s="995"/>
      <c r="J55" s="995"/>
      <c r="K55" s="995"/>
      <c r="L55" s="995"/>
      <c r="M55" s="995"/>
      <c r="N55" s="995"/>
      <c r="O55" s="995"/>
      <c r="P55" s="995"/>
      <c r="Q55" s="995"/>
      <c r="R55" s="776"/>
      <c r="AZ55" s="673"/>
      <c r="BA55" s="673"/>
      <c r="BB55" s="673"/>
      <c r="BC55" s="673"/>
      <c r="BD55" s="674"/>
      <c r="BE55" s="674"/>
      <c r="BF55" s="674"/>
      <c r="BG55" s="673"/>
      <c r="BH55" s="635"/>
      <c r="BI55" s="673"/>
      <c r="BJ55" s="205"/>
    </row>
    <row r="56" spans="1:74" s="184" customFormat="1" ht="12.75" x14ac:dyDescent="0.2">
      <c r="A56" s="183"/>
      <c r="B56" s="985" t="s">
        <v>1405</v>
      </c>
      <c r="C56" s="986"/>
      <c r="D56" s="986"/>
      <c r="E56" s="986"/>
      <c r="F56" s="986"/>
      <c r="G56" s="986"/>
      <c r="H56" s="986"/>
      <c r="I56" s="986"/>
      <c r="J56" s="986"/>
      <c r="K56" s="986"/>
      <c r="L56" s="986"/>
      <c r="M56" s="986"/>
      <c r="N56" s="986"/>
      <c r="O56" s="986"/>
      <c r="P56" s="986"/>
      <c r="Q56" s="986"/>
      <c r="R56" s="779"/>
      <c r="AZ56" s="673"/>
      <c r="BA56" s="673"/>
      <c r="BB56" s="673"/>
      <c r="BC56" s="673"/>
      <c r="BD56" s="674"/>
      <c r="BE56" s="674"/>
      <c r="BF56" s="674"/>
      <c r="BG56" s="673"/>
      <c r="BH56" s="635"/>
      <c r="BI56" s="673"/>
      <c r="BJ56" s="205"/>
    </row>
    <row r="57" spans="1:74" s="184" customFormat="1" ht="12" customHeight="1" x14ac:dyDescent="0.2">
      <c r="A57" s="183"/>
      <c r="B57" s="1066" t="s">
        <v>801</v>
      </c>
      <c r="C57" s="1075"/>
      <c r="D57" s="1075"/>
      <c r="E57" s="1075"/>
      <c r="F57" s="1075"/>
      <c r="G57" s="1075"/>
      <c r="H57" s="1075"/>
      <c r="I57" s="1075"/>
      <c r="J57" s="1075"/>
      <c r="K57" s="1075"/>
      <c r="L57" s="1075"/>
      <c r="M57" s="1075"/>
      <c r="N57" s="1075"/>
      <c r="O57" s="1075"/>
      <c r="P57" s="1075"/>
      <c r="Q57" s="1067"/>
      <c r="R57" s="779"/>
      <c r="AZ57" s="673"/>
      <c r="BA57" s="673"/>
      <c r="BB57" s="673"/>
      <c r="BC57" s="673"/>
      <c r="BD57" s="674"/>
      <c r="BE57" s="674"/>
      <c r="BF57" s="674"/>
      <c r="BG57" s="673"/>
      <c r="BH57" s="635"/>
      <c r="BI57" s="673"/>
      <c r="BJ57" s="205"/>
    </row>
    <row r="58" spans="1:74" s="184" customFormat="1" ht="12" customHeight="1" x14ac:dyDescent="0.2">
      <c r="A58" s="183"/>
      <c r="B58" s="1066" t="s">
        <v>802</v>
      </c>
      <c r="C58" s="1075"/>
      <c r="D58" s="1075"/>
      <c r="E58" s="1075"/>
      <c r="F58" s="1075"/>
      <c r="G58" s="1075"/>
      <c r="H58" s="1075"/>
      <c r="I58" s="1075"/>
      <c r="J58" s="1075"/>
      <c r="K58" s="1075"/>
      <c r="L58" s="1075"/>
      <c r="M58" s="1075"/>
      <c r="N58" s="1075"/>
      <c r="O58" s="1075"/>
      <c r="P58" s="1075"/>
      <c r="Q58" s="1067"/>
      <c r="R58" s="779"/>
      <c r="AZ58" s="673"/>
      <c r="BA58" s="673"/>
      <c r="BB58" s="673"/>
      <c r="BC58" s="673"/>
      <c r="BD58" s="674"/>
      <c r="BE58" s="674"/>
      <c r="BF58" s="674"/>
      <c r="BG58" s="673"/>
      <c r="BH58" s="635"/>
      <c r="BI58" s="673"/>
      <c r="BJ58" s="205"/>
    </row>
    <row r="59" spans="1:74" s="184" customFormat="1" ht="12" customHeight="1" x14ac:dyDescent="0.2">
      <c r="A59" s="183"/>
      <c r="B59" s="974" t="s">
        <v>823</v>
      </c>
      <c r="C59" s="974"/>
      <c r="D59" s="974"/>
      <c r="E59" s="974"/>
      <c r="F59" s="974"/>
      <c r="G59" s="974"/>
      <c r="H59" s="974"/>
      <c r="I59" s="974"/>
      <c r="J59" s="974"/>
      <c r="K59" s="974"/>
      <c r="L59" s="974"/>
      <c r="M59" s="974"/>
      <c r="N59" s="974"/>
      <c r="O59" s="974"/>
      <c r="P59" s="974"/>
      <c r="Q59" s="974"/>
      <c r="R59" s="974"/>
      <c r="AY59" s="673"/>
      <c r="AZ59" s="673"/>
      <c r="BA59" s="673"/>
      <c r="BB59" s="673"/>
      <c r="BC59" s="673"/>
      <c r="BD59" s="674"/>
      <c r="BE59" s="674"/>
      <c r="BF59" s="674"/>
      <c r="BG59" s="673"/>
      <c r="BH59" s="635"/>
      <c r="BI59" s="673"/>
      <c r="BJ59" s="205"/>
    </row>
    <row r="60" spans="1:74" s="184" customFormat="1" ht="12" customHeight="1" x14ac:dyDescent="0.2">
      <c r="A60" s="183"/>
      <c r="B60" s="1066" t="s">
        <v>1603</v>
      </c>
      <c r="C60" s="981"/>
      <c r="D60" s="981"/>
      <c r="E60" s="981"/>
      <c r="F60" s="981"/>
      <c r="G60" s="981"/>
      <c r="H60" s="981"/>
      <c r="I60" s="981"/>
      <c r="J60" s="981"/>
      <c r="K60" s="981"/>
      <c r="L60" s="981"/>
      <c r="M60" s="981"/>
      <c r="N60" s="981"/>
      <c r="O60" s="981"/>
      <c r="P60" s="981"/>
      <c r="Q60" s="982"/>
      <c r="R60" s="779"/>
      <c r="AY60" s="673"/>
      <c r="AZ60" s="673"/>
      <c r="BA60" s="673"/>
      <c r="BB60" s="673"/>
      <c r="BC60" s="673"/>
      <c r="BD60" s="674"/>
      <c r="BE60" s="674"/>
      <c r="BF60" s="674"/>
      <c r="BG60" s="673"/>
      <c r="BH60" s="635"/>
      <c r="BI60" s="673"/>
      <c r="BJ60" s="205"/>
    </row>
    <row r="61" spans="1:74" s="184" customFormat="1" ht="12" customHeight="1" x14ac:dyDescent="0.2">
      <c r="A61" s="183"/>
      <c r="B61" s="980" t="s">
        <v>800</v>
      </c>
      <c r="C61" s="982"/>
      <c r="D61" s="982"/>
      <c r="E61" s="982"/>
      <c r="F61" s="982"/>
      <c r="G61" s="982"/>
      <c r="H61" s="982"/>
      <c r="I61" s="982"/>
      <c r="J61" s="982"/>
      <c r="K61" s="982"/>
      <c r="L61" s="982"/>
      <c r="M61" s="982"/>
      <c r="N61" s="982"/>
      <c r="O61" s="982"/>
      <c r="P61" s="982"/>
      <c r="Q61" s="1067"/>
      <c r="R61" s="779"/>
      <c r="AY61" s="673"/>
      <c r="AZ61" s="673"/>
      <c r="BA61" s="673"/>
      <c r="BB61" s="673"/>
      <c r="BC61" s="673"/>
      <c r="BD61" s="674"/>
      <c r="BE61" s="674"/>
      <c r="BF61" s="674"/>
      <c r="BG61" s="673"/>
      <c r="BH61" s="635"/>
      <c r="BI61" s="673"/>
      <c r="BJ61" s="205"/>
    </row>
    <row r="62" spans="1:74" s="184" customFormat="1" ht="12" customHeight="1" x14ac:dyDescent="0.2">
      <c r="A62" s="183"/>
      <c r="B62" s="1068" t="s">
        <v>1421</v>
      </c>
      <c r="C62" s="982"/>
      <c r="D62" s="982"/>
      <c r="E62" s="982"/>
      <c r="F62" s="982"/>
      <c r="G62" s="982"/>
      <c r="H62" s="982"/>
      <c r="I62" s="982"/>
      <c r="J62" s="982"/>
      <c r="K62" s="982"/>
      <c r="L62" s="982"/>
      <c r="M62" s="982"/>
      <c r="N62" s="982"/>
      <c r="O62" s="982"/>
      <c r="P62" s="982"/>
      <c r="Q62" s="982"/>
      <c r="R62" s="779"/>
      <c r="AY62" s="673"/>
      <c r="AZ62" s="673"/>
      <c r="BA62" s="673"/>
      <c r="BB62" s="673"/>
      <c r="BC62" s="673"/>
      <c r="BD62" s="674"/>
      <c r="BE62" s="674"/>
      <c r="BF62" s="674"/>
      <c r="BG62" s="673"/>
      <c r="BH62" s="635"/>
      <c r="BI62" s="673"/>
      <c r="BJ62" s="205"/>
    </row>
    <row r="63" spans="1:74" s="182" customFormat="1" ht="12" customHeight="1" x14ac:dyDescent="0.2">
      <c r="A63" s="55"/>
      <c r="B63" s="1020"/>
      <c r="C63" s="976"/>
      <c r="D63" s="976"/>
      <c r="E63" s="976"/>
      <c r="F63" s="976"/>
      <c r="G63" s="976"/>
      <c r="H63" s="976"/>
      <c r="I63" s="976"/>
      <c r="J63" s="976"/>
      <c r="K63" s="976"/>
      <c r="L63" s="976"/>
      <c r="M63" s="976"/>
      <c r="N63" s="976"/>
      <c r="O63" s="976"/>
      <c r="P63" s="976"/>
      <c r="Q63" s="976"/>
      <c r="AY63" s="829"/>
      <c r="AZ63" s="829"/>
      <c r="BA63" s="829"/>
      <c r="BB63" s="829"/>
      <c r="BC63" s="829"/>
      <c r="BD63" s="671"/>
      <c r="BE63" s="671"/>
      <c r="BF63" s="671"/>
      <c r="BG63" s="829"/>
      <c r="BH63" s="635"/>
      <c r="BI63" s="829"/>
      <c r="BJ63" s="203"/>
    </row>
    <row r="64" spans="1:74" x14ac:dyDescent="0.2">
      <c r="BH64" s="635"/>
      <c r="BK64" s="141"/>
      <c r="BL64" s="141"/>
      <c r="BM64" s="141"/>
      <c r="BN64" s="141"/>
      <c r="BO64" s="141"/>
      <c r="BP64" s="141"/>
      <c r="BQ64" s="141"/>
      <c r="BR64" s="141"/>
      <c r="BS64" s="141"/>
      <c r="BT64" s="141"/>
      <c r="BU64" s="141"/>
      <c r="BV64" s="141"/>
    </row>
    <row r="65" spans="60:74" x14ac:dyDescent="0.2">
      <c r="BH65" s="635"/>
      <c r="BK65" s="141"/>
      <c r="BL65" s="141"/>
      <c r="BM65" s="141"/>
      <c r="BN65" s="141"/>
      <c r="BO65" s="141"/>
      <c r="BP65" s="141"/>
      <c r="BQ65" s="141"/>
      <c r="BR65" s="141"/>
      <c r="BS65" s="141"/>
      <c r="BT65" s="141"/>
      <c r="BU65" s="141"/>
      <c r="BV65" s="141"/>
    </row>
    <row r="66" spans="60:74" x14ac:dyDescent="0.2">
      <c r="BH66" s="635"/>
      <c r="BK66" s="141"/>
      <c r="BL66" s="141"/>
      <c r="BM66" s="141"/>
      <c r="BN66" s="141"/>
      <c r="BO66" s="141"/>
      <c r="BP66" s="141"/>
      <c r="BQ66" s="141"/>
      <c r="BR66" s="141"/>
      <c r="BS66" s="141"/>
      <c r="BT66" s="141"/>
      <c r="BU66" s="141"/>
      <c r="BV66" s="141"/>
    </row>
    <row r="67" spans="60:74" x14ac:dyDescent="0.2">
      <c r="BH67" s="635"/>
      <c r="BK67" s="141"/>
      <c r="BL67" s="141"/>
      <c r="BM67" s="141"/>
      <c r="BN67" s="141"/>
      <c r="BO67" s="141"/>
      <c r="BP67" s="141"/>
      <c r="BQ67" s="141"/>
      <c r="BR67" s="141"/>
      <c r="BS67" s="141"/>
      <c r="BT67" s="141"/>
      <c r="BU67" s="141"/>
      <c r="BV67" s="141"/>
    </row>
    <row r="68" spans="60:74" x14ac:dyDescent="0.2">
      <c r="BH68" s="635"/>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N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96" t="s">
        <v>478</v>
      </c>
      <c r="B1" s="1076" t="s">
        <v>758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55" customFormat="1" ht="13.35" customHeight="1"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8"/>
      <c r="B5" s="60" t="s">
        <v>1382</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39"/>
      <c r="BA5" s="939"/>
      <c r="BB5" s="464"/>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1150</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13.09</v>
      </c>
      <c r="AN6" s="429">
        <v>13.18</v>
      </c>
      <c r="AO6" s="429">
        <v>13.23</v>
      </c>
      <c r="AP6" s="429">
        <v>13.09</v>
      </c>
      <c r="AQ6" s="429">
        <v>13.13</v>
      </c>
      <c r="AR6" s="429">
        <v>13.86</v>
      </c>
      <c r="AS6" s="429">
        <v>14.36</v>
      </c>
      <c r="AT6" s="429">
        <v>14.22</v>
      </c>
      <c r="AU6" s="429">
        <v>14.21</v>
      </c>
      <c r="AV6" s="429">
        <v>13.66</v>
      </c>
      <c r="AW6" s="429">
        <v>13.43</v>
      </c>
      <c r="AX6" s="429">
        <v>13.73</v>
      </c>
      <c r="AY6" s="429">
        <v>14.17</v>
      </c>
      <c r="AZ6" s="892">
        <v>13.93506</v>
      </c>
      <c r="BA6" s="892">
        <v>13.85877</v>
      </c>
      <c r="BB6" s="352">
        <v>13.74239</v>
      </c>
      <c r="BC6" s="352">
        <v>13.6751</v>
      </c>
      <c r="BD6" s="352">
        <v>14.417210000000001</v>
      </c>
      <c r="BE6" s="352">
        <v>14.87567</v>
      </c>
      <c r="BF6" s="352">
        <v>14.761939999999999</v>
      </c>
      <c r="BG6" s="352">
        <v>14.691850000000001</v>
      </c>
      <c r="BH6" s="352">
        <v>14.03715</v>
      </c>
      <c r="BI6" s="352">
        <v>13.78694</v>
      </c>
      <c r="BJ6" s="352">
        <v>14.10342</v>
      </c>
      <c r="BK6" s="352">
        <v>14.26116</v>
      </c>
      <c r="BL6" s="352">
        <v>14.067629999999999</v>
      </c>
      <c r="BM6" s="352">
        <v>14.09526</v>
      </c>
      <c r="BN6" s="352">
        <v>13.906890000000001</v>
      </c>
      <c r="BO6" s="352">
        <v>13.78617</v>
      </c>
      <c r="BP6" s="352">
        <v>14.511620000000001</v>
      </c>
      <c r="BQ6" s="352">
        <v>14.97734</v>
      </c>
      <c r="BR6" s="352">
        <v>14.822100000000001</v>
      </c>
      <c r="BS6" s="352">
        <v>14.756069999999999</v>
      </c>
      <c r="BT6" s="352">
        <v>14.08563</v>
      </c>
      <c r="BU6" s="352">
        <v>13.88006</v>
      </c>
      <c r="BV6" s="352">
        <v>14.22339</v>
      </c>
    </row>
    <row r="7" spans="1:74" ht="11.1" customHeight="1" x14ac:dyDescent="0.2">
      <c r="A7" s="108" t="s">
        <v>103</v>
      </c>
      <c r="B7" s="739" t="s">
        <v>1004</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25.000716611000001</v>
      </c>
      <c r="AN7" s="429">
        <v>25.896338714999999</v>
      </c>
      <c r="AO7" s="429">
        <v>25.228356425000001</v>
      </c>
      <c r="AP7" s="429">
        <v>24.716548722999999</v>
      </c>
      <c r="AQ7" s="429">
        <v>24.150823656</v>
      </c>
      <c r="AR7" s="429">
        <v>23.816392888999999</v>
      </c>
      <c r="AS7" s="429">
        <v>24.473983638</v>
      </c>
      <c r="AT7" s="429">
        <v>24.923274134</v>
      </c>
      <c r="AU7" s="429">
        <v>24.196131011999999</v>
      </c>
      <c r="AV7" s="429">
        <v>23.734608009999999</v>
      </c>
      <c r="AW7" s="429">
        <v>24.40336434</v>
      </c>
      <c r="AX7" s="429">
        <v>25.15</v>
      </c>
      <c r="AY7" s="429">
        <v>26.17</v>
      </c>
      <c r="AZ7" s="892">
        <v>27.184570000000001</v>
      </c>
      <c r="BA7" s="892">
        <v>26.505659999999999</v>
      </c>
      <c r="BB7" s="352">
        <v>26.079750000000001</v>
      </c>
      <c r="BC7" s="352">
        <v>25.501180000000002</v>
      </c>
      <c r="BD7" s="352">
        <v>25.145489999999999</v>
      </c>
      <c r="BE7" s="352">
        <v>25.704029999999999</v>
      </c>
      <c r="BF7" s="352">
        <v>25.983219999999999</v>
      </c>
      <c r="BG7" s="352">
        <v>25.3157</v>
      </c>
      <c r="BH7" s="352">
        <v>24.78914</v>
      </c>
      <c r="BI7" s="352">
        <v>25.493030000000001</v>
      </c>
      <c r="BJ7" s="352">
        <v>26.274909999999998</v>
      </c>
      <c r="BK7" s="352">
        <v>27.29599</v>
      </c>
      <c r="BL7" s="352">
        <v>28.26746</v>
      </c>
      <c r="BM7" s="352">
        <v>27.438320000000001</v>
      </c>
      <c r="BN7" s="352">
        <v>26.95</v>
      </c>
      <c r="BO7" s="352">
        <v>26.28219</v>
      </c>
      <c r="BP7" s="352">
        <v>25.87567</v>
      </c>
      <c r="BQ7" s="352">
        <v>26.454709999999999</v>
      </c>
      <c r="BR7" s="352">
        <v>26.782050000000002</v>
      </c>
      <c r="BS7" s="352">
        <v>26.13335</v>
      </c>
      <c r="BT7" s="352">
        <v>25.620480000000001</v>
      </c>
      <c r="BU7" s="352">
        <v>26.38073</v>
      </c>
      <c r="BV7" s="352">
        <v>27.170739999999999</v>
      </c>
    </row>
    <row r="8" spans="1:74" ht="11.1" customHeight="1" x14ac:dyDescent="0.2">
      <c r="A8" s="108" t="s">
        <v>104</v>
      </c>
      <c r="B8" s="609" t="s">
        <v>1005</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17.196430122999999</v>
      </c>
      <c r="AN8" s="429">
        <v>17.611620005999999</v>
      </c>
      <c r="AO8" s="429">
        <v>17.054852422</v>
      </c>
      <c r="AP8" s="429">
        <v>16.630021337999999</v>
      </c>
      <c r="AQ8" s="429">
        <v>16.827603530000001</v>
      </c>
      <c r="AR8" s="429">
        <v>18.636947225</v>
      </c>
      <c r="AS8" s="429">
        <v>19.478023394000001</v>
      </c>
      <c r="AT8" s="429">
        <v>19.380652162000001</v>
      </c>
      <c r="AU8" s="429">
        <v>18.679007971000001</v>
      </c>
      <c r="AV8" s="429">
        <v>17.923563591000001</v>
      </c>
      <c r="AW8" s="429">
        <v>17.902681199</v>
      </c>
      <c r="AX8" s="429">
        <v>18.55</v>
      </c>
      <c r="AY8" s="429">
        <v>19.95</v>
      </c>
      <c r="AZ8" s="892">
        <v>19.987449999999999</v>
      </c>
      <c r="BA8" s="892">
        <v>18.939250000000001</v>
      </c>
      <c r="BB8" s="352">
        <v>18.207809999999998</v>
      </c>
      <c r="BC8" s="352">
        <v>18.27786</v>
      </c>
      <c r="BD8" s="352">
        <v>19.993279999999999</v>
      </c>
      <c r="BE8" s="352">
        <v>20.575669999999999</v>
      </c>
      <c r="BF8" s="352">
        <v>20.511089999999999</v>
      </c>
      <c r="BG8" s="352">
        <v>19.643080000000001</v>
      </c>
      <c r="BH8" s="352">
        <v>18.666709999999998</v>
      </c>
      <c r="BI8" s="352">
        <v>18.47579</v>
      </c>
      <c r="BJ8" s="352">
        <v>19.030930000000001</v>
      </c>
      <c r="BK8" s="352">
        <v>20.136590000000002</v>
      </c>
      <c r="BL8" s="352">
        <v>20.149039999999999</v>
      </c>
      <c r="BM8" s="352">
        <v>19.218689999999999</v>
      </c>
      <c r="BN8" s="352">
        <v>18.538509999999999</v>
      </c>
      <c r="BO8" s="352">
        <v>18.544429999999998</v>
      </c>
      <c r="BP8" s="352">
        <v>20.252109999999998</v>
      </c>
      <c r="BQ8" s="352">
        <v>20.844010000000001</v>
      </c>
      <c r="BR8" s="352">
        <v>20.747160000000001</v>
      </c>
      <c r="BS8" s="352">
        <v>19.908719999999999</v>
      </c>
      <c r="BT8" s="352">
        <v>18.947769999999998</v>
      </c>
      <c r="BU8" s="352">
        <v>18.766020000000001</v>
      </c>
      <c r="BV8" s="352">
        <v>19.353359999999999</v>
      </c>
    </row>
    <row r="9" spans="1:74" ht="11.1" customHeight="1" x14ac:dyDescent="0.2">
      <c r="A9" s="108" t="s">
        <v>105</v>
      </c>
      <c r="B9" s="739" t="s">
        <v>1006</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12.642192185000001</v>
      </c>
      <c r="AN9" s="429">
        <v>12.813618735</v>
      </c>
      <c r="AO9" s="429">
        <v>12.884686705</v>
      </c>
      <c r="AP9" s="429">
        <v>12.788086664</v>
      </c>
      <c r="AQ9" s="429">
        <v>12.740300656000001</v>
      </c>
      <c r="AR9" s="429">
        <v>13.577439878</v>
      </c>
      <c r="AS9" s="429">
        <v>13.955241743</v>
      </c>
      <c r="AT9" s="429">
        <v>13.798212744000001</v>
      </c>
      <c r="AU9" s="429">
        <v>13.626556402</v>
      </c>
      <c r="AV9" s="429">
        <v>13.375174099000001</v>
      </c>
      <c r="AW9" s="429">
        <v>13.458808748999999</v>
      </c>
      <c r="AX9" s="429">
        <v>13.41</v>
      </c>
      <c r="AY9" s="429">
        <v>13.88</v>
      </c>
      <c r="AZ9" s="892">
        <v>13.70322</v>
      </c>
      <c r="BA9" s="892">
        <v>13.65949</v>
      </c>
      <c r="BB9" s="352">
        <v>13.58405</v>
      </c>
      <c r="BC9" s="352">
        <v>13.47481</v>
      </c>
      <c r="BD9" s="352">
        <v>14.27589</v>
      </c>
      <c r="BE9" s="352">
        <v>14.60528</v>
      </c>
      <c r="BF9" s="352">
        <v>14.59355</v>
      </c>
      <c r="BG9" s="352">
        <v>14.24352</v>
      </c>
      <c r="BH9" s="352">
        <v>13.91962</v>
      </c>
      <c r="BI9" s="352">
        <v>13.968590000000001</v>
      </c>
      <c r="BJ9" s="352">
        <v>13.82882</v>
      </c>
      <c r="BK9" s="352">
        <v>13.948539999999999</v>
      </c>
      <c r="BL9" s="352">
        <v>13.99076</v>
      </c>
      <c r="BM9" s="352">
        <v>13.949070000000001</v>
      </c>
      <c r="BN9" s="352">
        <v>13.78518</v>
      </c>
      <c r="BO9" s="352">
        <v>13.61782</v>
      </c>
      <c r="BP9" s="352">
        <v>14.402229999999999</v>
      </c>
      <c r="BQ9" s="352">
        <v>14.7363</v>
      </c>
      <c r="BR9" s="352">
        <v>14.695779999999999</v>
      </c>
      <c r="BS9" s="352">
        <v>14.35885</v>
      </c>
      <c r="BT9" s="352">
        <v>14.04438</v>
      </c>
      <c r="BU9" s="352">
        <v>14.09071</v>
      </c>
      <c r="BV9" s="352">
        <v>13.948510000000001</v>
      </c>
    </row>
    <row r="10" spans="1:74" ht="11.1" customHeight="1" x14ac:dyDescent="0.2">
      <c r="A10" s="108" t="s">
        <v>106</v>
      </c>
      <c r="B10" s="739" t="s">
        <v>1007</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10.067178071000001</v>
      </c>
      <c r="AN10" s="429">
        <v>10.132594471999999</v>
      </c>
      <c r="AO10" s="429">
        <v>10.144785753000001</v>
      </c>
      <c r="AP10" s="429">
        <v>10.035526188</v>
      </c>
      <c r="AQ10" s="429">
        <v>10.501450411</v>
      </c>
      <c r="AR10" s="429">
        <v>12.064191052</v>
      </c>
      <c r="AS10" s="429">
        <v>12.256495536999999</v>
      </c>
      <c r="AT10" s="429">
        <v>12.045604187</v>
      </c>
      <c r="AU10" s="429">
        <v>11.937694501999999</v>
      </c>
      <c r="AV10" s="429">
        <v>10.486359854</v>
      </c>
      <c r="AW10" s="429">
        <v>10.430355478999999</v>
      </c>
      <c r="AX10" s="429">
        <v>10.24</v>
      </c>
      <c r="AY10" s="429">
        <v>10.64</v>
      </c>
      <c r="AZ10" s="892">
        <v>10.29857</v>
      </c>
      <c r="BA10" s="892">
        <v>10.28195</v>
      </c>
      <c r="BB10" s="352">
        <v>10.20289</v>
      </c>
      <c r="BC10" s="352">
        <v>10.607710000000001</v>
      </c>
      <c r="BD10" s="352">
        <v>12.145289999999999</v>
      </c>
      <c r="BE10" s="352">
        <v>12.27248</v>
      </c>
      <c r="BF10" s="352">
        <v>12.09403</v>
      </c>
      <c r="BG10" s="352">
        <v>11.98475</v>
      </c>
      <c r="BH10" s="352">
        <v>10.4849</v>
      </c>
      <c r="BI10" s="352">
        <v>10.454179999999999</v>
      </c>
      <c r="BJ10" s="352">
        <v>10.28234</v>
      </c>
      <c r="BK10" s="352">
        <v>10.631779999999999</v>
      </c>
      <c r="BL10" s="352">
        <v>10.38782</v>
      </c>
      <c r="BM10" s="352">
        <v>10.4026</v>
      </c>
      <c r="BN10" s="352">
        <v>10.264620000000001</v>
      </c>
      <c r="BO10" s="352">
        <v>10.688470000000001</v>
      </c>
      <c r="BP10" s="352">
        <v>12.26004</v>
      </c>
      <c r="BQ10" s="352">
        <v>12.397209999999999</v>
      </c>
      <c r="BR10" s="352">
        <v>12.19768</v>
      </c>
      <c r="BS10" s="352">
        <v>12.101979999999999</v>
      </c>
      <c r="BT10" s="352">
        <v>10.5922</v>
      </c>
      <c r="BU10" s="352">
        <v>10.56606</v>
      </c>
      <c r="BV10" s="352">
        <v>10.40498</v>
      </c>
    </row>
    <row r="11" spans="1:74" ht="11.1" customHeight="1" x14ac:dyDescent="0.2">
      <c r="A11" s="108" t="s">
        <v>107</v>
      </c>
      <c r="B11" s="739" t="s">
        <v>1008</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12.246707228</v>
      </c>
      <c r="AN11" s="429">
        <v>12.342483781</v>
      </c>
      <c r="AO11" s="429">
        <v>12.341750529</v>
      </c>
      <c r="AP11" s="429">
        <v>12.270612973</v>
      </c>
      <c r="AQ11" s="429">
        <v>12.163900558</v>
      </c>
      <c r="AR11" s="429">
        <v>12.759304378</v>
      </c>
      <c r="AS11" s="429">
        <v>12.999124448</v>
      </c>
      <c r="AT11" s="429">
        <v>12.761606046000001</v>
      </c>
      <c r="AU11" s="429">
        <v>12.887732940999999</v>
      </c>
      <c r="AV11" s="429">
        <v>12.673910771999999</v>
      </c>
      <c r="AW11" s="429">
        <v>12.735684682</v>
      </c>
      <c r="AX11" s="429">
        <v>12.73</v>
      </c>
      <c r="AY11" s="429">
        <v>13.57</v>
      </c>
      <c r="AZ11" s="892">
        <v>13.32292</v>
      </c>
      <c r="BA11" s="892">
        <v>13.222020000000001</v>
      </c>
      <c r="BB11" s="352">
        <v>13.097429999999999</v>
      </c>
      <c r="BC11" s="352">
        <v>12.93676</v>
      </c>
      <c r="BD11" s="352">
        <v>13.642239999999999</v>
      </c>
      <c r="BE11" s="352">
        <v>13.800560000000001</v>
      </c>
      <c r="BF11" s="352">
        <v>13.603619999999999</v>
      </c>
      <c r="BG11" s="352">
        <v>13.612080000000001</v>
      </c>
      <c r="BH11" s="352">
        <v>13.218059999999999</v>
      </c>
      <c r="BI11" s="352">
        <v>13.156230000000001</v>
      </c>
      <c r="BJ11" s="352">
        <v>13.199</v>
      </c>
      <c r="BK11" s="352">
        <v>13.89485</v>
      </c>
      <c r="BL11" s="352">
        <v>13.68191</v>
      </c>
      <c r="BM11" s="352">
        <v>13.615159999999999</v>
      </c>
      <c r="BN11" s="352">
        <v>13.43371</v>
      </c>
      <c r="BO11" s="352">
        <v>13.22916</v>
      </c>
      <c r="BP11" s="352">
        <v>13.88401</v>
      </c>
      <c r="BQ11" s="352">
        <v>13.9939</v>
      </c>
      <c r="BR11" s="352">
        <v>13.68488</v>
      </c>
      <c r="BS11" s="352">
        <v>13.71152</v>
      </c>
      <c r="BT11" s="352">
        <v>13.32546</v>
      </c>
      <c r="BU11" s="352">
        <v>13.33788</v>
      </c>
      <c r="BV11" s="352">
        <v>13.403740000000001</v>
      </c>
    </row>
    <row r="12" spans="1:74" ht="11.1" customHeight="1" x14ac:dyDescent="0.2">
      <c r="A12" s="108" t="s">
        <v>108</v>
      </c>
      <c r="B12" s="739" t="s">
        <v>1009</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11.395902827</v>
      </c>
      <c r="AN12" s="429">
        <v>11.444653710000001</v>
      </c>
      <c r="AO12" s="429">
        <v>11.638766278</v>
      </c>
      <c r="AP12" s="429">
        <v>11.638658698</v>
      </c>
      <c r="AQ12" s="429">
        <v>11.501077208</v>
      </c>
      <c r="AR12" s="429">
        <v>11.910141413</v>
      </c>
      <c r="AS12" s="429">
        <v>11.916538726000001</v>
      </c>
      <c r="AT12" s="429">
        <v>11.787852136</v>
      </c>
      <c r="AU12" s="429">
        <v>11.745421350000001</v>
      </c>
      <c r="AV12" s="429">
        <v>11.373264066999999</v>
      </c>
      <c r="AW12" s="429">
        <v>11.431486808000001</v>
      </c>
      <c r="AX12" s="429">
        <v>11.55</v>
      </c>
      <c r="AY12" s="429">
        <v>12.2</v>
      </c>
      <c r="AZ12" s="892">
        <v>11.978210000000001</v>
      </c>
      <c r="BA12" s="892">
        <v>12.061909999999999</v>
      </c>
      <c r="BB12" s="352">
        <v>12.021000000000001</v>
      </c>
      <c r="BC12" s="352">
        <v>11.833780000000001</v>
      </c>
      <c r="BD12" s="352">
        <v>12.2492</v>
      </c>
      <c r="BE12" s="352">
        <v>12.186629999999999</v>
      </c>
      <c r="BF12" s="352">
        <v>12.127549999999999</v>
      </c>
      <c r="BG12" s="352">
        <v>12.07701</v>
      </c>
      <c r="BH12" s="352">
        <v>11.61964</v>
      </c>
      <c r="BI12" s="352">
        <v>11.692299999999999</v>
      </c>
      <c r="BJ12" s="352">
        <v>11.835559999999999</v>
      </c>
      <c r="BK12" s="352">
        <v>12.27421</v>
      </c>
      <c r="BL12" s="352">
        <v>12.175090000000001</v>
      </c>
      <c r="BM12" s="352">
        <v>12.31611</v>
      </c>
      <c r="BN12" s="352">
        <v>12.19903</v>
      </c>
      <c r="BO12" s="352">
        <v>12.02115</v>
      </c>
      <c r="BP12" s="352">
        <v>12.42427</v>
      </c>
      <c r="BQ12" s="352">
        <v>12.3505</v>
      </c>
      <c r="BR12" s="352">
        <v>12.27129</v>
      </c>
      <c r="BS12" s="352">
        <v>12.229660000000001</v>
      </c>
      <c r="BT12" s="352">
        <v>11.80001</v>
      </c>
      <c r="BU12" s="352">
        <v>11.88095</v>
      </c>
      <c r="BV12" s="352">
        <v>12.04293</v>
      </c>
    </row>
    <row r="13" spans="1:74" ht="11.1" customHeight="1" x14ac:dyDescent="0.2">
      <c r="A13" s="108" t="s">
        <v>109</v>
      </c>
      <c r="B13" s="739" t="s">
        <v>1010</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9.6365727873000004</v>
      </c>
      <c r="AN13" s="429">
        <v>9.5083339854000002</v>
      </c>
      <c r="AO13" s="429">
        <v>9.6562354840999998</v>
      </c>
      <c r="AP13" s="429">
        <v>9.6666330129000002</v>
      </c>
      <c r="AQ13" s="429">
        <v>9.9063597198999993</v>
      </c>
      <c r="AR13" s="429">
        <v>10.105328917</v>
      </c>
      <c r="AS13" s="429">
        <v>10.50487345</v>
      </c>
      <c r="AT13" s="429">
        <v>10.485518237000001</v>
      </c>
      <c r="AU13" s="429">
        <v>10.437501264</v>
      </c>
      <c r="AV13" s="429">
        <v>10.083513799</v>
      </c>
      <c r="AW13" s="429">
        <v>9.6027136200999994</v>
      </c>
      <c r="AX13" s="429">
        <v>9.9700000000000006</v>
      </c>
      <c r="AY13" s="429">
        <v>10.32</v>
      </c>
      <c r="AZ13" s="892">
        <v>9.4988320000000002</v>
      </c>
      <c r="BA13" s="892">
        <v>9.7206340000000004</v>
      </c>
      <c r="BB13" s="352">
        <v>9.9043349999999997</v>
      </c>
      <c r="BC13" s="352">
        <v>9.9940099999999994</v>
      </c>
      <c r="BD13" s="352">
        <v>10.254440000000001</v>
      </c>
      <c r="BE13" s="352">
        <v>10.65429</v>
      </c>
      <c r="BF13" s="352">
        <v>10.596109999999999</v>
      </c>
      <c r="BG13" s="352">
        <v>10.649279999999999</v>
      </c>
      <c r="BH13" s="352">
        <v>10.26037</v>
      </c>
      <c r="BI13" s="352">
        <v>9.8038609999999995</v>
      </c>
      <c r="BJ13" s="352">
        <v>10.35834</v>
      </c>
      <c r="BK13" s="352">
        <v>10.071910000000001</v>
      </c>
      <c r="BL13" s="352">
        <v>9.5792730000000006</v>
      </c>
      <c r="BM13" s="352">
        <v>9.8496059999999996</v>
      </c>
      <c r="BN13" s="352">
        <v>9.7622750000000007</v>
      </c>
      <c r="BO13" s="352">
        <v>9.8610679999999995</v>
      </c>
      <c r="BP13" s="352">
        <v>10.12814</v>
      </c>
      <c r="BQ13" s="352">
        <v>10.54191</v>
      </c>
      <c r="BR13" s="352">
        <v>10.45942</v>
      </c>
      <c r="BS13" s="352">
        <v>10.48616</v>
      </c>
      <c r="BT13" s="352">
        <v>10.11402</v>
      </c>
      <c r="BU13" s="352">
        <v>9.6372119999999999</v>
      </c>
      <c r="BV13" s="352">
        <v>10.17731</v>
      </c>
    </row>
    <row r="14" spans="1:74" ht="11.1" customHeight="1" x14ac:dyDescent="0.2">
      <c r="A14" s="108" t="s">
        <v>110</v>
      </c>
      <c r="B14" s="739" t="s">
        <v>1011</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10.728631099999999</v>
      </c>
      <c r="AN14" s="429">
        <v>10.847654042</v>
      </c>
      <c r="AO14" s="429">
        <v>10.935173029</v>
      </c>
      <c r="AP14" s="429">
        <v>11.048077982000001</v>
      </c>
      <c r="AQ14" s="429">
        <v>11.224741848000001</v>
      </c>
      <c r="AR14" s="429">
        <v>11.871555928999999</v>
      </c>
      <c r="AS14" s="429">
        <v>12.206905214000001</v>
      </c>
      <c r="AT14" s="429">
        <v>12.229996599</v>
      </c>
      <c r="AU14" s="429">
        <v>12.126162085000001</v>
      </c>
      <c r="AV14" s="429">
        <v>11.279994822000001</v>
      </c>
      <c r="AW14" s="429">
        <v>11.095978059</v>
      </c>
      <c r="AX14" s="429">
        <v>10.91</v>
      </c>
      <c r="AY14" s="429">
        <v>11.19</v>
      </c>
      <c r="AZ14" s="892">
        <v>11.2073</v>
      </c>
      <c r="BA14" s="892">
        <v>11.27962</v>
      </c>
      <c r="BB14" s="352">
        <v>11.44683</v>
      </c>
      <c r="BC14" s="352">
        <v>11.60004</v>
      </c>
      <c r="BD14" s="352">
        <v>12.1882</v>
      </c>
      <c r="BE14" s="352">
        <v>12.54551</v>
      </c>
      <c r="BF14" s="352">
        <v>12.44951</v>
      </c>
      <c r="BG14" s="352">
        <v>12.247590000000001</v>
      </c>
      <c r="BH14" s="352">
        <v>11.35671</v>
      </c>
      <c r="BI14" s="352">
        <v>11.18609</v>
      </c>
      <c r="BJ14" s="352">
        <v>11.06439</v>
      </c>
      <c r="BK14" s="352">
        <v>11.29585</v>
      </c>
      <c r="BL14" s="352">
        <v>11.350199999999999</v>
      </c>
      <c r="BM14" s="352">
        <v>11.46228</v>
      </c>
      <c r="BN14" s="352">
        <v>11.58559</v>
      </c>
      <c r="BO14" s="352">
        <v>11.71646</v>
      </c>
      <c r="BP14" s="352">
        <v>12.320460000000001</v>
      </c>
      <c r="BQ14" s="352">
        <v>12.7081</v>
      </c>
      <c r="BR14" s="352">
        <v>12.613860000000001</v>
      </c>
      <c r="BS14" s="352">
        <v>12.419320000000001</v>
      </c>
      <c r="BT14" s="352">
        <v>11.50224</v>
      </c>
      <c r="BU14" s="352">
        <v>11.336370000000001</v>
      </c>
      <c r="BV14" s="352">
        <v>11.21916</v>
      </c>
    </row>
    <row r="15" spans="1:74" ht="11.1" customHeight="1" x14ac:dyDescent="0.2">
      <c r="A15" s="108" t="s">
        <v>111</v>
      </c>
      <c r="B15" s="739" t="s">
        <v>1014</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19.343417892000002</v>
      </c>
      <c r="AN15" s="429">
        <v>19.403813281000001</v>
      </c>
      <c r="AO15" s="429">
        <v>19.647696546999999</v>
      </c>
      <c r="AP15" s="429">
        <v>19.693705687000001</v>
      </c>
      <c r="AQ15" s="429">
        <v>20.43677611</v>
      </c>
      <c r="AR15" s="429">
        <v>21.879781646000001</v>
      </c>
      <c r="AS15" s="429">
        <v>23.295971367</v>
      </c>
      <c r="AT15" s="429">
        <v>23.069874601999999</v>
      </c>
      <c r="AU15" s="429">
        <v>23.812862001999999</v>
      </c>
      <c r="AV15" s="429">
        <v>22.151402792999999</v>
      </c>
      <c r="AW15" s="429">
        <v>20.043119441999998</v>
      </c>
      <c r="AX15" s="429">
        <v>21</v>
      </c>
      <c r="AY15" s="429">
        <v>19.7</v>
      </c>
      <c r="AZ15" s="892">
        <v>19.585439999999998</v>
      </c>
      <c r="BA15" s="892">
        <v>19.805579999999999</v>
      </c>
      <c r="BB15" s="352">
        <v>20.182379999999998</v>
      </c>
      <c r="BC15" s="352">
        <v>20.73893</v>
      </c>
      <c r="BD15" s="352">
        <v>22.2669</v>
      </c>
      <c r="BE15" s="352">
        <v>23.789110000000001</v>
      </c>
      <c r="BF15" s="352">
        <v>23.556429999999999</v>
      </c>
      <c r="BG15" s="352">
        <v>24.275449999999999</v>
      </c>
      <c r="BH15" s="352">
        <v>22.320399999999999</v>
      </c>
      <c r="BI15" s="352">
        <v>20.469360000000002</v>
      </c>
      <c r="BJ15" s="352">
        <v>21.456189999999999</v>
      </c>
      <c r="BK15" s="352">
        <v>20.145890000000001</v>
      </c>
      <c r="BL15" s="352">
        <v>20.008870000000002</v>
      </c>
      <c r="BM15" s="352">
        <v>20.309729999999998</v>
      </c>
      <c r="BN15" s="352">
        <v>20.999359999999999</v>
      </c>
      <c r="BO15" s="352">
        <v>21.22062</v>
      </c>
      <c r="BP15" s="352">
        <v>22.78828</v>
      </c>
      <c r="BQ15" s="352">
        <v>24.375060000000001</v>
      </c>
      <c r="BR15" s="352">
        <v>24.15541</v>
      </c>
      <c r="BS15" s="352">
        <v>24.917470000000002</v>
      </c>
      <c r="BT15" s="352">
        <v>22.632459999999998</v>
      </c>
      <c r="BU15" s="352">
        <v>21.04307</v>
      </c>
      <c r="BV15" s="352">
        <v>22.091709999999999</v>
      </c>
    </row>
    <row r="16" spans="1:74" ht="11.1" customHeight="1" x14ac:dyDescent="0.2">
      <c r="A16" s="108"/>
      <c r="B16" s="73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1035</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40"/>
      <c r="BA17" s="940"/>
      <c r="BB17" s="879"/>
      <c r="BC17" s="879"/>
      <c r="BD17" s="880"/>
      <c r="BE17" s="880"/>
      <c r="BF17" s="880"/>
      <c r="BG17" s="880"/>
      <c r="BH17" s="880"/>
      <c r="BI17" s="880"/>
      <c r="BJ17" s="463"/>
      <c r="BK17" s="463"/>
      <c r="BL17" s="463"/>
      <c r="BM17" s="463"/>
      <c r="BN17" s="463"/>
      <c r="BO17" s="463"/>
      <c r="BP17" s="463"/>
      <c r="BQ17" s="463"/>
      <c r="BR17" s="463"/>
      <c r="BS17" s="463"/>
      <c r="BT17" s="463"/>
      <c r="BU17" s="463"/>
      <c r="BV17" s="463"/>
    </row>
    <row r="18" spans="1:74" s="539" customFormat="1" ht="11.1" customHeight="1" x14ac:dyDescent="0.2">
      <c r="A18" s="537" t="s">
        <v>332</v>
      </c>
      <c r="B18" s="578" t="s">
        <v>1150</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16.43</v>
      </c>
      <c r="AO18" s="429">
        <v>17.09</v>
      </c>
      <c r="AP18" s="429">
        <v>17.55</v>
      </c>
      <c r="AQ18" s="429">
        <v>17.37</v>
      </c>
      <c r="AR18" s="429">
        <v>17.47</v>
      </c>
      <c r="AS18" s="429">
        <v>17.45</v>
      </c>
      <c r="AT18" s="429">
        <v>17.61</v>
      </c>
      <c r="AU18" s="429">
        <v>18.079999999999998</v>
      </c>
      <c r="AV18" s="429">
        <v>17.97</v>
      </c>
      <c r="AW18" s="429">
        <v>17.78</v>
      </c>
      <c r="AX18" s="429">
        <v>17.239999999999998</v>
      </c>
      <c r="AY18" s="429">
        <v>17.45</v>
      </c>
      <c r="AZ18" s="892">
        <v>17.73423</v>
      </c>
      <c r="BA18" s="892">
        <v>18.169989999999999</v>
      </c>
      <c r="BB18" s="352">
        <v>18.608989999999999</v>
      </c>
      <c r="BC18" s="352">
        <v>18.234660000000002</v>
      </c>
      <c r="BD18" s="352">
        <v>18.33212</v>
      </c>
      <c r="BE18" s="352">
        <v>18.26492</v>
      </c>
      <c r="BF18" s="352">
        <v>18.249400000000001</v>
      </c>
      <c r="BG18" s="352">
        <v>18.673410000000001</v>
      </c>
      <c r="BH18" s="352">
        <v>18.533539999999999</v>
      </c>
      <c r="BI18" s="352">
        <v>18.30743</v>
      </c>
      <c r="BJ18" s="352">
        <v>17.789300000000001</v>
      </c>
      <c r="BK18" s="352">
        <v>18.093260000000001</v>
      </c>
      <c r="BL18" s="352">
        <v>18.17371</v>
      </c>
      <c r="BM18" s="352">
        <v>18.490179999999999</v>
      </c>
      <c r="BN18" s="352">
        <v>19.139970000000002</v>
      </c>
      <c r="BO18" s="352">
        <v>18.72073</v>
      </c>
      <c r="BP18" s="352">
        <v>18.759460000000001</v>
      </c>
      <c r="BQ18" s="352">
        <v>18.65578</v>
      </c>
      <c r="BR18" s="352">
        <v>18.594519999999999</v>
      </c>
      <c r="BS18" s="352">
        <v>19.04926</v>
      </c>
      <c r="BT18" s="352">
        <v>18.82405</v>
      </c>
      <c r="BU18" s="352">
        <v>18.730350000000001</v>
      </c>
      <c r="BV18" s="352">
        <v>18.20646</v>
      </c>
    </row>
    <row r="19" spans="1:74" ht="11.1" customHeight="1" x14ac:dyDescent="0.2">
      <c r="A19" s="58" t="s">
        <v>323</v>
      </c>
      <c r="B19" s="739" t="s">
        <v>1004</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29.648928494</v>
      </c>
      <c r="AO19" s="429">
        <v>29.519077249999999</v>
      </c>
      <c r="AP19" s="429">
        <v>29.589511160000001</v>
      </c>
      <c r="AQ19" s="429">
        <v>29.213840392000002</v>
      </c>
      <c r="AR19" s="429">
        <v>27.998185917000001</v>
      </c>
      <c r="AS19" s="429">
        <v>27.884260955999999</v>
      </c>
      <c r="AT19" s="429">
        <v>29.070526021999999</v>
      </c>
      <c r="AU19" s="429">
        <v>29.544582243000001</v>
      </c>
      <c r="AV19" s="429">
        <v>29.222200214000001</v>
      </c>
      <c r="AW19" s="429">
        <v>28.86182329</v>
      </c>
      <c r="AX19" s="429">
        <v>28.37</v>
      </c>
      <c r="AY19" s="429">
        <v>29.36</v>
      </c>
      <c r="AZ19" s="892">
        <v>30.461680000000001</v>
      </c>
      <c r="BA19" s="892">
        <v>30.362349999999999</v>
      </c>
      <c r="BB19" s="352">
        <v>30.584630000000001</v>
      </c>
      <c r="BC19" s="352">
        <v>30.278009999999998</v>
      </c>
      <c r="BD19" s="352">
        <v>29.133430000000001</v>
      </c>
      <c r="BE19" s="352">
        <v>28.99</v>
      </c>
      <c r="BF19" s="352">
        <v>29.783359999999998</v>
      </c>
      <c r="BG19" s="352">
        <v>30.393450000000001</v>
      </c>
      <c r="BH19" s="352">
        <v>30.291969999999999</v>
      </c>
      <c r="BI19" s="352">
        <v>30.089929999999999</v>
      </c>
      <c r="BJ19" s="352">
        <v>29.767009999999999</v>
      </c>
      <c r="BK19" s="352">
        <v>30.810860000000002</v>
      </c>
      <c r="BL19" s="352">
        <v>31.896920000000001</v>
      </c>
      <c r="BM19" s="352">
        <v>31.57958</v>
      </c>
      <c r="BN19" s="352">
        <v>31.728619999999999</v>
      </c>
      <c r="BO19" s="352">
        <v>31.345030000000001</v>
      </c>
      <c r="BP19" s="352">
        <v>30.12744</v>
      </c>
      <c r="BQ19" s="352">
        <v>30.01886</v>
      </c>
      <c r="BR19" s="352">
        <v>30.94144</v>
      </c>
      <c r="BS19" s="352">
        <v>31.715489999999999</v>
      </c>
      <c r="BT19" s="352">
        <v>31.729780000000002</v>
      </c>
      <c r="BU19" s="352">
        <v>31.5657</v>
      </c>
      <c r="BV19" s="352">
        <v>31.165929999999999</v>
      </c>
    </row>
    <row r="20" spans="1:74" ht="11.1" customHeight="1" x14ac:dyDescent="0.2">
      <c r="A20" s="58" t="s">
        <v>324</v>
      </c>
      <c r="B20" s="609" t="s">
        <v>1005</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21.402971998999998</v>
      </c>
      <c r="AO20" s="429">
        <v>21.373339447999999</v>
      </c>
      <c r="AP20" s="429">
        <v>21.822115257</v>
      </c>
      <c r="AQ20" s="429">
        <v>22.43226129</v>
      </c>
      <c r="AR20" s="429">
        <v>23.528714787999998</v>
      </c>
      <c r="AS20" s="429">
        <v>23.529102300000002</v>
      </c>
      <c r="AT20" s="429">
        <v>23.793773275</v>
      </c>
      <c r="AU20" s="429">
        <v>23.839485767999999</v>
      </c>
      <c r="AV20" s="429">
        <v>23.474462968000001</v>
      </c>
      <c r="AW20" s="429">
        <v>23.030672294999999</v>
      </c>
      <c r="AX20" s="429">
        <v>23.25</v>
      </c>
      <c r="AY20" s="429">
        <v>23.68</v>
      </c>
      <c r="AZ20" s="892">
        <v>24.014399999999998</v>
      </c>
      <c r="BA20" s="892">
        <v>23.6738</v>
      </c>
      <c r="BB20" s="352">
        <v>23.75386</v>
      </c>
      <c r="BC20" s="352">
        <v>24.250450000000001</v>
      </c>
      <c r="BD20" s="352">
        <v>25.32396</v>
      </c>
      <c r="BE20" s="352">
        <v>25.06917</v>
      </c>
      <c r="BF20" s="352">
        <v>24.84695</v>
      </c>
      <c r="BG20" s="352">
        <v>24.969750000000001</v>
      </c>
      <c r="BH20" s="352">
        <v>24.69849</v>
      </c>
      <c r="BI20" s="352">
        <v>24.10378</v>
      </c>
      <c r="BJ20" s="352">
        <v>24.417169999999999</v>
      </c>
      <c r="BK20" s="352">
        <v>24.612380000000002</v>
      </c>
      <c r="BL20" s="352">
        <v>24.635190000000001</v>
      </c>
      <c r="BM20" s="352">
        <v>24.117560000000001</v>
      </c>
      <c r="BN20" s="352">
        <v>24.412590000000002</v>
      </c>
      <c r="BO20" s="352">
        <v>24.877800000000001</v>
      </c>
      <c r="BP20" s="352">
        <v>25.848379999999999</v>
      </c>
      <c r="BQ20" s="352">
        <v>25.569479999999999</v>
      </c>
      <c r="BR20" s="352">
        <v>25.372399999999999</v>
      </c>
      <c r="BS20" s="352">
        <v>25.583400000000001</v>
      </c>
      <c r="BT20" s="352">
        <v>25.366769999999999</v>
      </c>
      <c r="BU20" s="352">
        <v>24.755490000000002</v>
      </c>
      <c r="BV20" s="352">
        <v>25.036300000000001</v>
      </c>
    </row>
    <row r="21" spans="1:74" ht="11.1" customHeight="1" x14ac:dyDescent="0.2">
      <c r="A21" s="58" t="s">
        <v>325</v>
      </c>
      <c r="B21" s="739" t="s">
        <v>1006</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16.452572228000001</v>
      </c>
      <c r="AO21" s="429">
        <v>17.285546238999999</v>
      </c>
      <c r="AP21" s="429">
        <v>17.795635790999999</v>
      </c>
      <c r="AQ21" s="429">
        <v>18.229736525</v>
      </c>
      <c r="AR21" s="429">
        <v>18.266006443999999</v>
      </c>
      <c r="AS21" s="429">
        <v>17.795983891999999</v>
      </c>
      <c r="AT21" s="429">
        <v>18.181692544000001</v>
      </c>
      <c r="AU21" s="429">
        <v>18.687650140999999</v>
      </c>
      <c r="AV21" s="429">
        <v>18.531978839000001</v>
      </c>
      <c r="AW21" s="429">
        <v>18.284842103999999</v>
      </c>
      <c r="AX21" s="429">
        <v>17.45</v>
      </c>
      <c r="AY21" s="429">
        <v>17.45</v>
      </c>
      <c r="AZ21" s="892">
        <v>17.680160000000001</v>
      </c>
      <c r="BA21" s="892">
        <v>18.516269999999999</v>
      </c>
      <c r="BB21" s="352">
        <v>18.979230000000001</v>
      </c>
      <c r="BC21" s="352">
        <v>19.385390000000001</v>
      </c>
      <c r="BD21" s="352">
        <v>19.557320000000001</v>
      </c>
      <c r="BE21" s="352">
        <v>19.066410000000001</v>
      </c>
      <c r="BF21" s="352">
        <v>19.180990000000001</v>
      </c>
      <c r="BG21" s="352">
        <v>19.74014</v>
      </c>
      <c r="BH21" s="352">
        <v>19.479469999999999</v>
      </c>
      <c r="BI21" s="352">
        <v>19.186589999999999</v>
      </c>
      <c r="BJ21" s="352">
        <v>18.353480000000001</v>
      </c>
      <c r="BK21" s="352">
        <v>18.308060000000001</v>
      </c>
      <c r="BL21" s="352">
        <v>18.323039999999999</v>
      </c>
      <c r="BM21" s="352">
        <v>19.009509999999999</v>
      </c>
      <c r="BN21" s="352">
        <v>19.50027</v>
      </c>
      <c r="BO21" s="352">
        <v>19.8904</v>
      </c>
      <c r="BP21" s="352">
        <v>20.014970000000002</v>
      </c>
      <c r="BQ21" s="352">
        <v>19.467110000000002</v>
      </c>
      <c r="BR21" s="352">
        <v>19.503329999999998</v>
      </c>
      <c r="BS21" s="352">
        <v>20.09628</v>
      </c>
      <c r="BT21" s="352">
        <v>19.837299999999999</v>
      </c>
      <c r="BU21" s="352">
        <v>19.518660000000001</v>
      </c>
      <c r="BV21" s="352">
        <v>18.673100000000002</v>
      </c>
    </row>
    <row r="22" spans="1:74" ht="11.1" customHeight="1" x14ac:dyDescent="0.2">
      <c r="A22" s="58" t="s">
        <v>326</v>
      </c>
      <c r="B22" s="739" t="s">
        <v>1007</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12.271225450999999</v>
      </c>
      <c r="AO22" s="429">
        <v>12.969363996</v>
      </c>
      <c r="AP22" s="429">
        <v>13.669368993999999</v>
      </c>
      <c r="AQ22" s="429">
        <v>14.125134345999999</v>
      </c>
      <c r="AR22" s="429">
        <v>15.53839228</v>
      </c>
      <c r="AS22" s="429">
        <v>15.254080638</v>
      </c>
      <c r="AT22" s="429">
        <v>15.294298083999999</v>
      </c>
      <c r="AU22" s="429">
        <v>15.544315101</v>
      </c>
      <c r="AV22" s="429">
        <v>14.152065862000001</v>
      </c>
      <c r="AW22" s="429">
        <v>13.896343254</v>
      </c>
      <c r="AX22" s="429">
        <v>12.89</v>
      </c>
      <c r="AY22" s="429">
        <v>12.92</v>
      </c>
      <c r="AZ22" s="892">
        <v>12.88922</v>
      </c>
      <c r="BA22" s="892">
        <v>13.32114</v>
      </c>
      <c r="BB22" s="352">
        <v>13.89406</v>
      </c>
      <c r="BC22" s="352">
        <v>14.22836</v>
      </c>
      <c r="BD22" s="352">
        <v>15.66555</v>
      </c>
      <c r="BE22" s="352">
        <v>15.331810000000001</v>
      </c>
      <c r="BF22" s="352">
        <v>15.20102</v>
      </c>
      <c r="BG22" s="352">
        <v>15.58658</v>
      </c>
      <c r="BH22" s="352">
        <v>14.12177</v>
      </c>
      <c r="BI22" s="352">
        <v>13.819229999999999</v>
      </c>
      <c r="BJ22" s="352">
        <v>12.92853</v>
      </c>
      <c r="BK22" s="352">
        <v>13.036809999999999</v>
      </c>
      <c r="BL22" s="352">
        <v>12.78912</v>
      </c>
      <c r="BM22" s="352">
        <v>13.2019</v>
      </c>
      <c r="BN22" s="352">
        <v>13.92285</v>
      </c>
      <c r="BO22" s="352">
        <v>14.327209999999999</v>
      </c>
      <c r="BP22" s="352">
        <v>15.78837</v>
      </c>
      <c r="BQ22" s="352">
        <v>15.468120000000001</v>
      </c>
      <c r="BR22" s="352">
        <v>15.31907</v>
      </c>
      <c r="BS22" s="352">
        <v>15.752610000000001</v>
      </c>
      <c r="BT22" s="352">
        <v>14.292770000000001</v>
      </c>
      <c r="BU22" s="352">
        <v>13.99095</v>
      </c>
      <c r="BV22" s="352">
        <v>13.09876</v>
      </c>
    </row>
    <row r="23" spans="1:74" ht="11.1" customHeight="1" x14ac:dyDescent="0.2">
      <c r="A23" s="58" t="s">
        <v>327</v>
      </c>
      <c r="B23" s="739" t="s">
        <v>1008</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14.790800312</v>
      </c>
      <c r="AO23" s="429">
        <v>15.35648879</v>
      </c>
      <c r="AP23" s="429">
        <v>15.482005472000001</v>
      </c>
      <c r="AQ23" s="429">
        <v>15.267901211</v>
      </c>
      <c r="AR23" s="429">
        <v>15.400165433</v>
      </c>
      <c r="AS23" s="429">
        <v>15.280152619000001</v>
      </c>
      <c r="AT23" s="429">
        <v>15.621762883000001</v>
      </c>
      <c r="AU23" s="429">
        <v>16.055147802</v>
      </c>
      <c r="AV23" s="429">
        <v>15.965117719</v>
      </c>
      <c r="AW23" s="429">
        <v>15.862984043999999</v>
      </c>
      <c r="AX23" s="429">
        <v>15.03</v>
      </c>
      <c r="AY23" s="429">
        <v>15.64</v>
      </c>
      <c r="AZ23" s="892">
        <v>15.99385</v>
      </c>
      <c r="BA23" s="892">
        <v>16.583410000000001</v>
      </c>
      <c r="BB23" s="352">
        <v>16.73546</v>
      </c>
      <c r="BC23" s="352">
        <v>16.419339999999998</v>
      </c>
      <c r="BD23" s="352">
        <v>16.63429</v>
      </c>
      <c r="BE23" s="352">
        <v>16.513359999999999</v>
      </c>
      <c r="BF23" s="352">
        <v>16.590669999999999</v>
      </c>
      <c r="BG23" s="352">
        <v>16.887979999999999</v>
      </c>
      <c r="BH23" s="352">
        <v>16.797930000000001</v>
      </c>
      <c r="BI23" s="352">
        <v>16.54278</v>
      </c>
      <c r="BJ23" s="352">
        <v>15.83968</v>
      </c>
      <c r="BK23" s="352">
        <v>16.54823</v>
      </c>
      <c r="BL23" s="352">
        <v>16.797560000000001</v>
      </c>
      <c r="BM23" s="352">
        <v>17.15286</v>
      </c>
      <c r="BN23" s="352">
        <v>17.262119999999999</v>
      </c>
      <c r="BO23" s="352">
        <v>17.004919999999998</v>
      </c>
      <c r="BP23" s="352">
        <v>17.10238</v>
      </c>
      <c r="BQ23" s="352">
        <v>16.874669999999998</v>
      </c>
      <c r="BR23" s="352">
        <v>16.799710000000001</v>
      </c>
      <c r="BS23" s="352">
        <v>17.118490000000001</v>
      </c>
      <c r="BT23" s="352">
        <v>17.006150000000002</v>
      </c>
      <c r="BU23" s="352">
        <v>16.904640000000001</v>
      </c>
      <c r="BV23" s="352">
        <v>16.209409999999998</v>
      </c>
    </row>
    <row r="24" spans="1:74" ht="11.1" customHeight="1" x14ac:dyDescent="0.2">
      <c r="A24" s="58" t="s">
        <v>328</v>
      </c>
      <c r="B24" s="739" t="s">
        <v>1009</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13.496050574</v>
      </c>
      <c r="AO24" s="429">
        <v>14.285402091</v>
      </c>
      <c r="AP24" s="429">
        <v>14.83908462</v>
      </c>
      <c r="AQ24" s="429">
        <v>14.635599992</v>
      </c>
      <c r="AR24" s="429">
        <v>14.405807499</v>
      </c>
      <c r="AS24" s="429">
        <v>13.985900352</v>
      </c>
      <c r="AT24" s="429">
        <v>13.97457625</v>
      </c>
      <c r="AU24" s="429">
        <v>14.328568913</v>
      </c>
      <c r="AV24" s="429">
        <v>14.391252387</v>
      </c>
      <c r="AW24" s="429">
        <v>14.515121218999999</v>
      </c>
      <c r="AX24" s="429">
        <v>13.95</v>
      </c>
      <c r="AY24" s="429">
        <v>14.34</v>
      </c>
      <c r="AZ24" s="892">
        <v>14.344440000000001</v>
      </c>
      <c r="BA24" s="892">
        <v>14.97861</v>
      </c>
      <c r="BB24" s="352">
        <v>15.404109999999999</v>
      </c>
      <c r="BC24" s="352">
        <v>14.89433</v>
      </c>
      <c r="BD24" s="352">
        <v>14.717930000000001</v>
      </c>
      <c r="BE24" s="352">
        <v>14.35974</v>
      </c>
      <c r="BF24" s="352">
        <v>14.2219</v>
      </c>
      <c r="BG24" s="352">
        <v>14.606920000000001</v>
      </c>
      <c r="BH24" s="352">
        <v>14.775829999999999</v>
      </c>
      <c r="BI24" s="352">
        <v>14.881320000000001</v>
      </c>
      <c r="BJ24" s="352">
        <v>14.340400000000001</v>
      </c>
      <c r="BK24" s="352">
        <v>14.775700000000001</v>
      </c>
      <c r="BL24" s="352">
        <v>14.640560000000001</v>
      </c>
      <c r="BM24" s="352">
        <v>14.932119999999999</v>
      </c>
      <c r="BN24" s="352">
        <v>15.42835</v>
      </c>
      <c r="BO24" s="352">
        <v>15.20721</v>
      </c>
      <c r="BP24" s="352">
        <v>15.017989999999999</v>
      </c>
      <c r="BQ24" s="352">
        <v>14.61609</v>
      </c>
      <c r="BR24" s="352">
        <v>14.45337</v>
      </c>
      <c r="BS24" s="352">
        <v>14.84357</v>
      </c>
      <c r="BT24" s="352">
        <v>15.049580000000001</v>
      </c>
      <c r="BU24" s="352">
        <v>15.1934</v>
      </c>
      <c r="BV24" s="352">
        <v>14.663790000000001</v>
      </c>
    </row>
    <row r="25" spans="1:74" ht="11.1" customHeight="1" x14ac:dyDescent="0.2">
      <c r="A25" s="58" t="s">
        <v>329</v>
      </c>
      <c r="B25" s="739" t="s">
        <v>1010</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13.82523864</v>
      </c>
      <c r="AO25" s="429">
        <v>14.463824088000001</v>
      </c>
      <c r="AP25" s="429">
        <v>14.929595115</v>
      </c>
      <c r="AQ25" s="429">
        <v>14.850229638</v>
      </c>
      <c r="AR25" s="429">
        <v>14.647476051</v>
      </c>
      <c r="AS25" s="429">
        <v>14.711657518999999</v>
      </c>
      <c r="AT25" s="429">
        <v>14.809593301</v>
      </c>
      <c r="AU25" s="429">
        <v>15.14079538</v>
      </c>
      <c r="AV25" s="429">
        <v>15.282762886</v>
      </c>
      <c r="AW25" s="429">
        <v>15.134076821000001</v>
      </c>
      <c r="AX25" s="429">
        <v>14.74</v>
      </c>
      <c r="AY25" s="429">
        <v>14.64</v>
      </c>
      <c r="AZ25" s="892">
        <v>15.104200000000001</v>
      </c>
      <c r="BA25" s="892">
        <v>15.36773</v>
      </c>
      <c r="BB25" s="352">
        <v>15.66667</v>
      </c>
      <c r="BC25" s="352">
        <v>15.44825</v>
      </c>
      <c r="BD25" s="352">
        <v>15.087960000000001</v>
      </c>
      <c r="BE25" s="352">
        <v>14.98724</v>
      </c>
      <c r="BF25" s="352">
        <v>14.982609999999999</v>
      </c>
      <c r="BG25" s="352">
        <v>15.3993</v>
      </c>
      <c r="BH25" s="352">
        <v>15.71893</v>
      </c>
      <c r="BI25" s="352">
        <v>15.475770000000001</v>
      </c>
      <c r="BJ25" s="352">
        <v>14.982189999999999</v>
      </c>
      <c r="BK25" s="352">
        <v>15.057230000000001</v>
      </c>
      <c r="BL25" s="352">
        <v>15.41333</v>
      </c>
      <c r="BM25" s="352">
        <v>15.671749999999999</v>
      </c>
      <c r="BN25" s="352">
        <v>16.124669999999998</v>
      </c>
      <c r="BO25" s="352">
        <v>15.908659999999999</v>
      </c>
      <c r="BP25" s="352">
        <v>15.514620000000001</v>
      </c>
      <c r="BQ25" s="352">
        <v>15.39466</v>
      </c>
      <c r="BR25" s="352">
        <v>15.38148</v>
      </c>
      <c r="BS25" s="352">
        <v>15.80213</v>
      </c>
      <c r="BT25" s="352">
        <v>16.128019999999999</v>
      </c>
      <c r="BU25" s="352">
        <v>15.87717</v>
      </c>
      <c r="BV25" s="352">
        <v>15.35514</v>
      </c>
    </row>
    <row r="26" spans="1:74" ht="11.1" customHeight="1" x14ac:dyDescent="0.2">
      <c r="A26" s="58" t="s">
        <v>330</v>
      </c>
      <c r="B26" s="739" t="s">
        <v>1011</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13.729526141999999</v>
      </c>
      <c r="AO26" s="429">
        <v>13.99411901</v>
      </c>
      <c r="AP26" s="429">
        <v>14.347293347999999</v>
      </c>
      <c r="AQ26" s="429">
        <v>14.492457738000001</v>
      </c>
      <c r="AR26" s="429">
        <v>14.418837916999999</v>
      </c>
      <c r="AS26" s="429">
        <v>14.589690659</v>
      </c>
      <c r="AT26" s="429">
        <v>14.646696546999999</v>
      </c>
      <c r="AU26" s="429">
        <v>14.95226491</v>
      </c>
      <c r="AV26" s="429">
        <v>14.909278784</v>
      </c>
      <c r="AW26" s="429">
        <v>14.746169257</v>
      </c>
      <c r="AX26" s="429">
        <v>14.28</v>
      </c>
      <c r="AY26" s="429">
        <v>14.5</v>
      </c>
      <c r="AZ26" s="892">
        <v>14.53922</v>
      </c>
      <c r="BA26" s="892">
        <v>14.732419999999999</v>
      </c>
      <c r="BB26" s="352">
        <v>15.09094</v>
      </c>
      <c r="BC26" s="352">
        <v>15.2121</v>
      </c>
      <c r="BD26" s="352">
        <v>15.056609999999999</v>
      </c>
      <c r="BE26" s="352">
        <v>15.19347</v>
      </c>
      <c r="BF26" s="352">
        <v>15.172840000000001</v>
      </c>
      <c r="BG26" s="352">
        <v>15.352220000000001</v>
      </c>
      <c r="BH26" s="352">
        <v>15.210649999999999</v>
      </c>
      <c r="BI26" s="352">
        <v>14.922459999999999</v>
      </c>
      <c r="BJ26" s="352">
        <v>14.36299</v>
      </c>
      <c r="BK26" s="352">
        <v>14.543670000000001</v>
      </c>
      <c r="BL26" s="352">
        <v>14.71129</v>
      </c>
      <c r="BM26" s="352">
        <v>14.98598</v>
      </c>
      <c r="BN26" s="352">
        <v>15.380100000000001</v>
      </c>
      <c r="BO26" s="352">
        <v>15.483169999999999</v>
      </c>
      <c r="BP26" s="352">
        <v>15.341279999999999</v>
      </c>
      <c r="BQ26" s="352">
        <v>15.510160000000001</v>
      </c>
      <c r="BR26" s="352">
        <v>15.49558</v>
      </c>
      <c r="BS26" s="352">
        <v>15.719950000000001</v>
      </c>
      <c r="BT26" s="352">
        <v>15.584350000000001</v>
      </c>
      <c r="BU26" s="352">
        <v>15.286630000000001</v>
      </c>
      <c r="BV26" s="352">
        <v>14.70316</v>
      </c>
    </row>
    <row r="27" spans="1:74" ht="11.1" customHeight="1" x14ac:dyDescent="0.2">
      <c r="A27" s="58" t="s">
        <v>331</v>
      </c>
      <c r="B27" s="740" t="s">
        <v>1014</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22.413787723999999</v>
      </c>
      <c r="AO27" s="429">
        <v>23.188635674</v>
      </c>
      <c r="AP27" s="429">
        <v>24.985913407999998</v>
      </c>
      <c r="AQ27" s="429">
        <v>25.559609421000001</v>
      </c>
      <c r="AR27" s="429">
        <v>26.193332097999999</v>
      </c>
      <c r="AS27" s="429">
        <v>25.984860690000001</v>
      </c>
      <c r="AT27" s="429">
        <v>25.748513801000001</v>
      </c>
      <c r="AU27" s="429">
        <v>26.759816883999999</v>
      </c>
      <c r="AV27" s="429">
        <v>26.377509698000001</v>
      </c>
      <c r="AW27" s="429">
        <v>24.070271242</v>
      </c>
      <c r="AX27" s="429">
        <v>24.2</v>
      </c>
      <c r="AY27" s="429">
        <v>23.27</v>
      </c>
      <c r="AZ27" s="892">
        <v>23.019469999999998</v>
      </c>
      <c r="BA27" s="892">
        <v>23.585470000000001</v>
      </c>
      <c r="BB27" s="352">
        <v>26.31935</v>
      </c>
      <c r="BC27" s="352">
        <v>25.88552</v>
      </c>
      <c r="BD27" s="352">
        <v>26.548410000000001</v>
      </c>
      <c r="BE27" s="352">
        <v>26.275469999999999</v>
      </c>
      <c r="BF27" s="352">
        <v>26.038589999999999</v>
      </c>
      <c r="BG27" s="352">
        <v>27.10473</v>
      </c>
      <c r="BH27" s="352">
        <v>25.809809999999999</v>
      </c>
      <c r="BI27" s="352">
        <v>24.403929999999999</v>
      </c>
      <c r="BJ27" s="352">
        <v>24.532360000000001</v>
      </c>
      <c r="BK27" s="352">
        <v>23.643599999999999</v>
      </c>
      <c r="BL27" s="352">
        <v>23.392579999999999</v>
      </c>
      <c r="BM27" s="352">
        <v>23.981680000000001</v>
      </c>
      <c r="BN27" s="352">
        <v>27.83398</v>
      </c>
      <c r="BO27" s="352">
        <v>26.432169999999999</v>
      </c>
      <c r="BP27" s="352">
        <v>27.107530000000001</v>
      </c>
      <c r="BQ27" s="352">
        <v>26.849640000000001</v>
      </c>
      <c r="BR27" s="352">
        <v>26.627050000000001</v>
      </c>
      <c r="BS27" s="352">
        <v>27.748560000000001</v>
      </c>
      <c r="BT27" s="352">
        <v>25.501619999999999</v>
      </c>
      <c r="BU27" s="352">
        <v>25.028559999999999</v>
      </c>
      <c r="BV27" s="352">
        <v>25.19332</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2"/>
      <c r="BA28" s="89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989</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39"/>
      <c r="BA29" s="939"/>
      <c r="BB29" s="464"/>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342</v>
      </c>
      <c r="B30" s="578" t="s">
        <v>1150</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12.82</v>
      </c>
      <c r="AN30" s="429">
        <v>12.98</v>
      </c>
      <c r="AO30" s="429">
        <v>13.16</v>
      </c>
      <c r="AP30" s="429">
        <v>12.89</v>
      </c>
      <c r="AQ30" s="429">
        <v>12.93</v>
      </c>
      <c r="AR30" s="429">
        <v>13.54</v>
      </c>
      <c r="AS30" s="429">
        <v>14.05</v>
      </c>
      <c r="AT30" s="429">
        <v>13.93</v>
      </c>
      <c r="AU30" s="429">
        <v>13.99</v>
      </c>
      <c r="AV30" s="429">
        <v>13.49</v>
      </c>
      <c r="AW30" s="429">
        <v>13.19</v>
      </c>
      <c r="AX30" s="429">
        <v>13.63</v>
      </c>
      <c r="AY30" s="429">
        <v>13.64</v>
      </c>
      <c r="AZ30" s="892">
        <v>13.68167</v>
      </c>
      <c r="BA30" s="892">
        <v>13.764889999999999</v>
      </c>
      <c r="BB30" s="352">
        <v>13.474959999999999</v>
      </c>
      <c r="BC30" s="352">
        <v>13.435269999999999</v>
      </c>
      <c r="BD30" s="352">
        <v>14.027060000000001</v>
      </c>
      <c r="BE30" s="352">
        <v>14.50271</v>
      </c>
      <c r="BF30" s="352">
        <v>14.34735</v>
      </c>
      <c r="BG30" s="352">
        <v>14.38612</v>
      </c>
      <c r="BH30" s="352">
        <v>13.84084</v>
      </c>
      <c r="BI30" s="352">
        <v>13.48823</v>
      </c>
      <c r="BJ30" s="352">
        <v>13.938090000000001</v>
      </c>
      <c r="BK30" s="352">
        <v>13.860150000000001</v>
      </c>
      <c r="BL30" s="352">
        <v>13.786949999999999</v>
      </c>
      <c r="BM30" s="352">
        <v>13.91588</v>
      </c>
      <c r="BN30" s="352">
        <v>13.550979999999999</v>
      </c>
      <c r="BO30" s="352">
        <v>13.510759999999999</v>
      </c>
      <c r="BP30" s="352">
        <v>14.080500000000001</v>
      </c>
      <c r="BQ30" s="352">
        <v>14.561299999999999</v>
      </c>
      <c r="BR30" s="352">
        <v>14.355499999999999</v>
      </c>
      <c r="BS30" s="352">
        <v>14.4091</v>
      </c>
      <c r="BT30" s="352">
        <v>13.903029999999999</v>
      </c>
      <c r="BU30" s="352">
        <v>13.554970000000001</v>
      </c>
      <c r="BV30" s="352">
        <v>14.0319</v>
      </c>
    </row>
    <row r="31" spans="1:74" ht="11.1" customHeight="1" x14ac:dyDescent="0.2">
      <c r="A31" s="58" t="s">
        <v>333</v>
      </c>
      <c r="B31" s="739" t="s">
        <v>1004</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22.874088622999999</v>
      </c>
      <c r="AN31" s="429">
        <v>23.623276485000002</v>
      </c>
      <c r="AO31" s="429">
        <v>23.090197947</v>
      </c>
      <c r="AP31" s="429">
        <v>22.671732923</v>
      </c>
      <c r="AQ31" s="429">
        <v>22.200748395000002</v>
      </c>
      <c r="AR31" s="429">
        <v>21.938791687999998</v>
      </c>
      <c r="AS31" s="429">
        <v>22.481636026</v>
      </c>
      <c r="AT31" s="429">
        <v>22.650969060000001</v>
      </c>
      <c r="AU31" s="429">
        <v>21.789978851000001</v>
      </c>
      <c r="AV31" s="429">
        <v>21.597061578000002</v>
      </c>
      <c r="AW31" s="429">
        <v>22.465931219000002</v>
      </c>
      <c r="AX31" s="429">
        <v>23.53</v>
      </c>
      <c r="AY31" s="429">
        <v>24.22</v>
      </c>
      <c r="AZ31" s="892">
        <v>25.101230000000001</v>
      </c>
      <c r="BA31" s="892">
        <v>24.536560000000001</v>
      </c>
      <c r="BB31" s="352">
        <v>24.228300000000001</v>
      </c>
      <c r="BC31" s="352">
        <v>23.733899999999998</v>
      </c>
      <c r="BD31" s="352">
        <v>23.474499999999999</v>
      </c>
      <c r="BE31" s="352">
        <v>23.929929999999999</v>
      </c>
      <c r="BF31" s="352">
        <v>23.745619999999999</v>
      </c>
      <c r="BG31" s="352">
        <v>22.87801</v>
      </c>
      <c r="BH31" s="352">
        <v>22.6281</v>
      </c>
      <c r="BI31" s="352">
        <v>23.532959999999999</v>
      </c>
      <c r="BJ31" s="352">
        <v>24.664439999999999</v>
      </c>
      <c r="BK31" s="352">
        <v>25.308789999999998</v>
      </c>
      <c r="BL31" s="352">
        <v>26.117380000000001</v>
      </c>
      <c r="BM31" s="352">
        <v>25.342269999999999</v>
      </c>
      <c r="BN31" s="352">
        <v>24.95936</v>
      </c>
      <c r="BO31" s="352">
        <v>24.378740000000001</v>
      </c>
      <c r="BP31" s="352">
        <v>24.033290000000001</v>
      </c>
      <c r="BQ31" s="352">
        <v>24.431380000000001</v>
      </c>
      <c r="BR31" s="352">
        <v>24.21546</v>
      </c>
      <c r="BS31" s="352">
        <v>23.33296</v>
      </c>
      <c r="BT31" s="352">
        <v>23.077110000000001</v>
      </c>
      <c r="BU31" s="352">
        <v>24.00393</v>
      </c>
      <c r="BV31" s="352">
        <v>25.159990000000001</v>
      </c>
    </row>
    <row r="32" spans="1:74" ht="11.1" customHeight="1" x14ac:dyDescent="0.2">
      <c r="A32" s="58" t="s">
        <v>334</v>
      </c>
      <c r="B32" s="609" t="s">
        <v>1005</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16.691517081000001</v>
      </c>
      <c r="AN32" s="429">
        <v>17.228993453000001</v>
      </c>
      <c r="AO32" s="429">
        <v>16.939735874</v>
      </c>
      <c r="AP32" s="429">
        <v>16.337205226999998</v>
      </c>
      <c r="AQ32" s="429">
        <v>16.670690557</v>
      </c>
      <c r="AR32" s="429">
        <v>18.394863848</v>
      </c>
      <c r="AS32" s="429">
        <v>19.084007341</v>
      </c>
      <c r="AT32" s="429">
        <v>18.941155715000001</v>
      </c>
      <c r="AU32" s="429">
        <v>18.762980994999999</v>
      </c>
      <c r="AV32" s="429">
        <v>17.564615045</v>
      </c>
      <c r="AW32" s="429">
        <v>17.059116371999998</v>
      </c>
      <c r="AX32" s="429">
        <v>17.420000000000002</v>
      </c>
      <c r="AY32" s="429">
        <v>18.850000000000001</v>
      </c>
      <c r="AZ32" s="892">
        <v>19.0731</v>
      </c>
      <c r="BA32" s="892">
        <v>18.616879999999998</v>
      </c>
      <c r="BB32" s="352">
        <v>17.816770000000002</v>
      </c>
      <c r="BC32" s="352">
        <v>18.05452</v>
      </c>
      <c r="BD32" s="352">
        <v>19.672460000000001</v>
      </c>
      <c r="BE32" s="352">
        <v>20.190770000000001</v>
      </c>
      <c r="BF32" s="352">
        <v>19.999780000000001</v>
      </c>
      <c r="BG32" s="352">
        <v>19.603480000000001</v>
      </c>
      <c r="BH32" s="352">
        <v>18.165710000000001</v>
      </c>
      <c r="BI32" s="352">
        <v>17.58933</v>
      </c>
      <c r="BJ32" s="352">
        <v>17.791499999999999</v>
      </c>
      <c r="BK32" s="352">
        <v>19.2821</v>
      </c>
      <c r="BL32" s="352">
        <v>19.45608</v>
      </c>
      <c r="BM32" s="352">
        <v>18.988990000000001</v>
      </c>
      <c r="BN32" s="352">
        <v>18.100249999999999</v>
      </c>
      <c r="BO32" s="352">
        <v>18.295970000000001</v>
      </c>
      <c r="BP32" s="352">
        <v>19.93534</v>
      </c>
      <c r="BQ32" s="352">
        <v>20.430730000000001</v>
      </c>
      <c r="BR32" s="352">
        <v>20.133150000000001</v>
      </c>
      <c r="BS32" s="352">
        <v>19.808</v>
      </c>
      <c r="BT32" s="352">
        <v>18.408799999999999</v>
      </c>
      <c r="BU32" s="352">
        <v>17.861409999999999</v>
      </c>
      <c r="BV32" s="352">
        <v>18.160430000000002</v>
      </c>
    </row>
    <row r="33" spans="1:74" ht="11.1" customHeight="1" x14ac:dyDescent="0.2">
      <c r="A33" s="58" t="s">
        <v>335</v>
      </c>
      <c r="B33" s="739" t="s">
        <v>1006</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12.107212119</v>
      </c>
      <c r="AN33" s="429">
        <v>12.673745614</v>
      </c>
      <c r="AO33" s="429">
        <v>12.930895752</v>
      </c>
      <c r="AP33" s="429">
        <v>12.797277006</v>
      </c>
      <c r="AQ33" s="429">
        <v>12.787558548</v>
      </c>
      <c r="AR33" s="429">
        <v>12.976594861000001</v>
      </c>
      <c r="AS33" s="429">
        <v>13.297044071</v>
      </c>
      <c r="AT33" s="429">
        <v>13.327074016999999</v>
      </c>
      <c r="AU33" s="429">
        <v>13.419862913999999</v>
      </c>
      <c r="AV33" s="429">
        <v>13.341859917000001</v>
      </c>
      <c r="AW33" s="429">
        <v>13.395577882</v>
      </c>
      <c r="AX33" s="429">
        <v>12.93</v>
      </c>
      <c r="AY33" s="429">
        <v>13.26</v>
      </c>
      <c r="AZ33" s="892">
        <v>13.60384</v>
      </c>
      <c r="BA33" s="892">
        <v>13.640689999999999</v>
      </c>
      <c r="BB33" s="352">
        <v>13.48554</v>
      </c>
      <c r="BC33" s="352">
        <v>13.3964</v>
      </c>
      <c r="BD33" s="352">
        <v>13.60322</v>
      </c>
      <c r="BE33" s="352">
        <v>13.93646</v>
      </c>
      <c r="BF33" s="352">
        <v>13.85807</v>
      </c>
      <c r="BG33" s="352">
        <v>13.88068</v>
      </c>
      <c r="BH33" s="352">
        <v>13.762079999999999</v>
      </c>
      <c r="BI33" s="352">
        <v>13.744759999999999</v>
      </c>
      <c r="BJ33" s="352">
        <v>13.22383</v>
      </c>
      <c r="BK33" s="352">
        <v>13.43472</v>
      </c>
      <c r="BL33" s="352">
        <v>13.727790000000001</v>
      </c>
      <c r="BM33" s="352">
        <v>13.74714</v>
      </c>
      <c r="BN33" s="352">
        <v>13.57156</v>
      </c>
      <c r="BO33" s="352">
        <v>13.4435</v>
      </c>
      <c r="BP33" s="352">
        <v>13.643370000000001</v>
      </c>
      <c r="BQ33" s="352">
        <v>13.98297</v>
      </c>
      <c r="BR33" s="352">
        <v>13.910600000000001</v>
      </c>
      <c r="BS33" s="352">
        <v>13.95731</v>
      </c>
      <c r="BT33" s="352">
        <v>13.85398</v>
      </c>
      <c r="BU33" s="352">
        <v>13.85005</v>
      </c>
      <c r="BV33" s="352">
        <v>13.347390000000001</v>
      </c>
    </row>
    <row r="34" spans="1:74" ht="11.1" customHeight="1" x14ac:dyDescent="0.2">
      <c r="A34" s="58" t="s">
        <v>336</v>
      </c>
      <c r="B34" s="739" t="s">
        <v>1007</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9.6787894861999995</v>
      </c>
      <c r="AN34" s="429">
        <v>9.77291928</v>
      </c>
      <c r="AO34" s="429">
        <v>9.9218918018999993</v>
      </c>
      <c r="AP34" s="429">
        <v>9.7081192444000006</v>
      </c>
      <c r="AQ34" s="429">
        <v>10.213098854</v>
      </c>
      <c r="AR34" s="429">
        <v>11.790247329</v>
      </c>
      <c r="AS34" s="429">
        <v>11.706636817</v>
      </c>
      <c r="AT34" s="429">
        <v>11.696791666999999</v>
      </c>
      <c r="AU34" s="429">
        <v>11.578841175999999</v>
      </c>
      <c r="AV34" s="429">
        <v>10.172679378</v>
      </c>
      <c r="AW34" s="429">
        <v>10.190455433</v>
      </c>
      <c r="AX34" s="429">
        <v>9.84</v>
      </c>
      <c r="AY34" s="429">
        <v>10.01</v>
      </c>
      <c r="AZ34" s="892">
        <v>9.9184459999999994</v>
      </c>
      <c r="BA34" s="892">
        <v>9.9872130000000006</v>
      </c>
      <c r="BB34" s="352">
        <v>9.7507219999999997</v>
      </c>
      <c r="BC34" s="352">
        <v>10.20383</v>
      </c>
      <c r="BD34" s="352">
        <v>11.719139999999999</v>
      </c>
      <c r="BE34" s="352">
        <v>11.592280000000001</v>
      </c>
      <c r="BF34" s="352">
        <v>11.545</v>
      </c>
      <c r="BG34" s="352">
        <v>11.47428</v>
      </c>
      <c r="BH34" s="352">
        <v>10.06514</v>
      </c>
      <c r="BI34" s="352">
        <v>10.08089</v>
      </c>
      <c r="BJ34" s="352">
        <v>9.7798350000000003</v>
      </c>
      <c r="BK34" s="352">
        <v>9.9827139999999996</v>
      </c>
      <c r="BL34" s="352">
        <v>9.9204570000000007</v>
      </c>
      <c r="BM34" s="352">
        <v>9.9943340000000003</v>
      </c>
      <c r="BN34" s="352">
        <v>9.7973149999999993</v>
      </c>
      <c r="BO34" s="352">
        <v>10.301399999999999</v>
      </c>
      <c r="BP34" s="352">
        <v>11.894209999999999</v>
      </c>
      <c r="BQ34" s="352">
        <v>11.770429999999999</v>
      </c>
      <c r="BR34" s="352">
        <v>11.680580000000001</v>
      </c>
      <c r="BS34" s="352">
        <v>11.615550000000001</v>
      </c>
      <c r="BT34" s="352">
        <v>10.19192</v>
      </c>
      <c r="BU34" s="352">
        <v>10.213979999999999</v>
      </c>
      <c r="BV34" s="352">
        <v>9.9276260000000001</v>
      </c>
    </row>
    <row r="35" spans="1:74" ht="11.1" customHeight="1" x14ac:dyDescent="0.2">
      <c r="A35" s="58" t="s">
        <v>337</v>
      </c>
      <c r="B35" s="739" t="s">
        <v>1008</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11.022046804</v>
      </c>
      <c r="AN35" s="429">
        <v>11.139058994000001</v>
      </c>
      <c r="AO35" s="429">
        <v>11.217052614</v>
      </c>
      <c r="AP35" s="429">
        <v>11.064319121</v>
      </c>
      <c r="AQ35" s="429">
        <v>10.847362088000001</v>
      </c>
      <c r="AR35" s="429">
        <v>11.293199617999999</v>
      </c>
      <c r="AS35" s="429">
        <v>11.518036619</v>
      </c>
      <c r="AT35" s="429">
        <v>11.127449529</v>
      </c>
      <c r="AU35" s="429">
        <v>11.382893190000001</v>
      </c>
      <c r="AV35" s="429">
        <v>11.415964002999999</v>
      </c>
      <c r="AW35" s="429">
        <v>11.646315335000001</v>
      </c>
      <c r="AX35" s="429">
        <v>11.68</v>
      </c>
      <c r="AY35" s="429">
        <v>12.54</v>
      </c>
      <c r="AZ35" s="892">
        <v>12.264519999999999</v>
      </c>
      <c r="BA35" s="892">
        <v>12.175840000000001</v>
      </c>
      <c r="BB35" s="352">
        <v>11.91859</v>
      </c>
      <c r="BC35" s="352">
        <v>11.63191</v>
      </c>
      <c r="BD35" s="352">
        <v>12.06683</v>
      </c>
      <c r="BE35" s="352">
        <v>12.234640000000001</v>
      </c>
      <c r="BF35" s="352">
        <v>11.801209999999999</v>
      </c>
      <c r="BG35" s="352">
        <v>11.93661</v>
      </c>
      <c r="BH35" s="352">
        <v>11.867380000000001</v>
      </c>
      <c r="BI35" s="352">
        <v>12.014089999999999</v>
      </c>
      <c r="BJ35" s="352">
        <v>12.052860000000001</v>
      </c>
      <c r="BK35" s="352">
        <v>12.872120000000001</v>
      </c>
      <c r="BL35" s="352">
        <v>12.559609999999999</v>
      </c>
      <c r="BM35" s="352">
        <v>12.44101</v>
      </c>
      <c r="BN35" s="352">
        <v>12.152469999999999</v>
      </c>
      <c r="BO35" s="352">
        <v>11.82558</v>
      </c>
      <c r="BP35" s="352">
        <v>12.21729</v>
      </c>
      <c r="BQ35" s="352">
        <v>12.350540000000001</v>
      </c>
      <c r="BR35" s="352">
        <v>11.801550000000001</v>
      </c>
      <c r="BS35" s="352">
        <v>11.969010000000001</v>
      </c>
      <c r="BT35" s="352">
        <v>11.947089999999999</v>
      </c>
      <c r="BU35" s="352">
        <v>12.15197</v>
      </c>
      <c r="BV35" s="352">
        <v>12.22716</v>
      </c>
    </row>
    <row r="36" spans="1:74" ht="11.1" customHeight="1" x14ac:dyDescent="0.2">
      <c r="A36" s="58" t="s">
        <v>338</v>
      </c>
      <c r="B36" s="739" t="s">
        <v>1009</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12.740337630999999</v>
      </c>
      <c r="AN36" s="429">
        <v>12.996684936999999</v>
      </c>
      <c r="AO36" s="429">
        <v>13.505606425</v>
      </c>
      <c r="AP36" s="429">
        <v>13.282734525</v>
      </c>
      <c r="AQ36" s="429">
        <v>13.052744898</v>
      </c>
      <c r="AR36" s="429">
        <v>13.241844027000001</v>
      </c>
      <c r="AS36" s="429">
        <v>12.974221365</v>
      </c>
      <c r="AT36" s="429">
        <v>13.034308414</v>
      </c>
      <c r="AU36" s="429">
        <v>13.174121717</v>
      </c>
      <c r="AV36" s="429">
        <v>12.848879779000001</v>
      </c>
      <c r="AW36" s="429">
        <v>13.111827493</v>
      </c>
      <c r="AX36" s="429">
        <v>13.08</v>
      </c>
      <c r="AY36" s="429">
        <v>13.7</v>
      </c>
      <c r="AZ36" s="892">
        <v>13.740869999999999</v>
      </c>
      <c r="BA36" s="892">
        <v>14.18033</v>
      </c>
      <c r="BB36" s="352">
        <v>13.95295</v>
      </c>
      <c r="BC36" s="352">
        <v>13.62734</v>
      </c>
      <c r="BD36" s="352">
        <v>13.7522</v>
      </c>
      <c r="BE36" s="352">
        <v>13.42216</v>
      </c>
      <c r="BF36" s="352">
        <v>13.380470000000001</v>
      </c>
      <c r="BG36" s="352">
        <v>13.474539999999999</v>
      </c>
      <c r="BH36" s="352">
        <v>13.119490000000001</v>
      </c>
      <c r="BI36" s="352">
        <v>13.3348</v>
      </c>
      <c r="BJ36" s="352">
        <v>13.321160000000001</v>
      </c>
      <c r="BK36" s="352">
        <v>13.906980000000001</v>
      </c>
      <c r="BL36" s="352">
        <v>14.068339999999999</v>
      </c>
      <c r="BM36" s="352">
        <v>14.51159</v>
      </c>
      <c r="BN36" s="352">
        <v>14.192769999999999</v>
      </c>
      <c r="BO36" s="352">
        <v>13.83939</v>
      </c>
      <c r="BP36" s="352">
        <v>13.94247</v>
      </c>
      <c r="BQ36" s="352">
        <v>13.594469999999999</v>
      </c>
      <c r="BR36" s="352">
        <v>13.511850000000001</v>
      </c>
      <c r="BS36" s="352">
        <v>13.63298</v>
      </c>
      <c r="BT36" s="352">
        <v>13.310650000000001</v>
      </c>
      <c r="BU36" s="352">
        <v>13.540319999999999</v>
      </c>
      <c r="BV36" s="352">
        <v>13.55588</v>
      </c>
    </row>
    <row r="37" spans="1:74" ht="11.1" customHeight="1" x14ac:dyDescent="0.2">
      <c r="A37" s="58" t="s">
        <v>339</v>
      </c>
      <c r="B37" s="739" t="s">
        <v>1010</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8.7671542592999998</v>
      </c>
      <c r="AN37" s="429">
        <v>8.7133008159000003</v>
      </c>
      <c r="AO37" s="429">
        <v>9.0770157104999996</v>
      </c>
      <c r="AP37" s="429">
        <v>9.0494895961000008</v>
      </c>
      <c r="AQ37" s="429">
        <v>9.0090985096999994</v>
      </c>
      <c r="AR37" s="429">
        <v>8.9908615476999998</v>
      </c>
      <c r="AS37" s="429">
        <v>9.3532306308000006</v>
      </c>
      <c r="AT37" s="429">
        <v>9.2995200657999995</v>
      </c>
      <c r="AU37" s="429">
        <v>9.2519727577000008</v>
      </c>
      <c r="AV37" s="429">
        <v>9.0625084550999997</v>
      </c>
      <c r="AW37" s="429">
        <v>8.6592876323999999</v>
      </c>
      <c r="AX37" s="429">
        <v>9.32</v>
      </c>
      <c r="AY37" s="429">
        <v>9.18</v>
      </c>
      <c r="AZ37" s="892">
        <v>8.5403289999999998</v>
      </c>
      <c r="BA37" s="892">
        <v>8.8619129999999995</v>
      </c>
      <c r="BB37" s="352">
        <v>8.8433589999999995</v>
      </c>
      <c r="BC37" s="352">
        <v>8.7735649999999996</v>
      </c>
      <c r="BD37" s="352">
        <v>8.8000179999999997</v>
      </c>
      <c r="BE37" s="352">
        <v>9.2160240000000009</v>
      </c>
      <c r="BF37" s="352">
        <v>9.3019569999999998</v>
      </c>
      <c r="BG37" s="352">
        <v>9.3906360000000006</v>
      </c>
      <c r="BH37" s="352">
        <v>9.2738750000000003</v>
      </c>
      <c r="BI37" s="352">
        <v>8.7705169999999999</v>
      </c>
      <c r="BJ37" s="352">
        <v>9.5495029999999996</v>
      </c>
      <c r="BK37" s="352">
        <v>9.3615899999999996</v>
      </c>
      <c r="BL37" s="352">
        <v>8.8005899999999997</v>
      </c>
      <c r="BM37" s="352">
        <v>9.0176770000000008</v>
      </c>
      <c r="BN37" s="352">
        <v>8.9569130000000001</v>
      </c>
      <c r="BO37" s="352">
        <v>8.9284999999999997</v>
      </c>
      <c r="BP37" s="352">
        <v>8.9393150000000006</v>
      </c>
      <c r="BQ37" s="352">
        <v>9.3860480000000006</v>
      </c>
      <c r="BR37" s="352">
        <v>9.4135080000000002</v>
      </c>
      <c r="BS37" s="352">
        <v>9.4653270000000003</v>
      </c>
      <c r="BT37" s="352">
        <v>9.3676239999999993</v>
      </c>
      <c r="BU37" s="352">
        <v>8.7894459999999999</v>
      </c>
      <c r="BV37" s="352">
        <v>9.4664260000000002</v>
      </c>
    </row>
    <row r="38" spans="1:74" ht="11.1" customHeight="1" x14ac:dyDescent="0.2">
      <c r="A38" s="58" t="s">
        <v>340</v>
      </c>
      <c r="B38" s="739" t="s">
        <v>1011</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10.486633658000001</v>
      </c>
      <c r="AN38" s="429">
        <v>10.747546145999999</v>
      </c>
      <c r="AO38" s="429">
        <v>10.844823606</v>
      </c>
      <c r="AP38" s="429">
        <v>11.005106285</v>
      </c>
      <c r="AQ38" s="429">
        <v>11.194733702000001</v>
      </c>
      <c r="AR38" s="429">
        <v>11.707973486</v>
      </c>
      <c r="AS38" s="429">
        <v>12.133704843</v>
      </c>
      <c r="AT38" s="429">
        <v>11.965716193</v>
      </c>
      <c r="AU38" s="429">
        <v>11.983027531999999</v>
      </c>
      <c r="AV38" s="429">
        <v>11.194637854</v>
      </c>
      <c r="AW38" s="429">
        <v>10.949652407</v>
      </c>
      <c r="AX38" s="429">
        <v>10.83</v>
      </c>
      <c r="AY38" s="429">
        <v>10.84</v>
      </c>
      <c r="AZ38" s="892">
        <v>11.05946</v>
      </c>
      <c r="BA38" s="892">
        <v>11.08465</v>
      </c>
      <c r="BB38" s="352">
        <v>11.22908</v>
      </c>
      <c r="BC38" s="352">
        <v>11.385619999999999</v>
      </c>
      <c r="BD38" s="352">
        <v>11.82108</v>
      </c>
      <c r="BE38" s="352">
        <v>12.161390000000001</v>
      </c>
      <c r="BF38" s="352">
        <v>11.92061</v>
      </c>
      <c r="BG38" s="352">
        <v>11.843970000000001</v>
      </c>
      <c r="BH38" s="352">
        <v>11.01276</v>
      </c>
      <c r="BI38" s="352">
        <v>10.8508</v>
      </c>
      <c r="BJ38" s="352">
        <v>10.77835</v>
      </c>
      <c r="BK38" s="352">
        <v>10.816689999999999</v>
      </c>
      <c r="BL38" s="352">
        <v>11.03149</v>
      </c>
      <c r="BM38" s="352">
        <v>11.06799</v>
      </c>
      <c r="BN38" s="352">
        <v>11.214840000000001</v>
      </c>
      <c r="BO38" s="352">
        <v>11.37087</v>
      </c>
      <c r="BP38" s="352">
        <v>11.824310000000001</v>
      </c>
      <c r="BQ38" s="352">
        <v>12.17375</v>
      </c>
      <c r="BR38" s="352">
        <v>11.94407</v>
      </c>
      <c r="BS38" s="352">
        <v>11.86999</v>
      </c>
      <c r="BT38" s="352">
        <v>11.02988</v>
      </c>
      <c r="BU38" s="352">
        <v>10.88569</v>
      </c>
      <c r="BV38" s="352">
        <v>10.824999999999999</v>
      </c>
    </row>
    <row r="39" spans="1:74" ht="11.1" customHeight="1" x14ac:dyDescent="0.2">
      <c r="A39" s="58" t="s">
        <v>341</v>
      </c>
      <c r="B39" s="740" t="s">
        <v>1014</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18.905695096999999</v>
      </c>
      <c r="AN39" s="429">
        <v>18.994493172999999</v>
      </c>
      <c r="AO39" s="429">
        <v>19.238868364999998</v>
      </c>
      <c r="AP39" s="429">
        <v>18.902980886999998</v>
      </c>
      <c r="AQ39" s="429">
        <v>19.621202233999998</v>
      </c>
      <c r="AR39" s="429">
        <v>21.509074733999999</v>
      </c>
      <c r="AS39" s="429">
        <v>23.628534427000002</v>
      </c>
      <c r="AT39" s="429">
        <v>23.535391007000001</v>
      </c>
      <c r="AU39" s="429">
        <v>23.894887436000001</v>
      </c>
      <c r="AV39" s="429">
        <v>21.867233513999999</v>
      </c>
      <c r="AW39" s="429">
        <v>19.803013808999999</v>
      </c>
      <c r="AX39" s="429">
        <v>21.21</v>
      </c>
      <c r="AY39" s="429">
        <v>18.489999999999998</v>
      </c>
      <c r="AZ39" s="892">
        <v>18.977820000000001</v>
      </c>
      <c r="BA39" s="892">
        <v>19.414840000000002</v>
      </c>
      <c r="BB39" s="352">
        <v>19.12876</v>
      </c>
      <c r="BC39" s="352">
        <v>19.902819999999998</v>
      </c>
      <c r="BD39" s="352">
        <v>21.854389999999999</v>
      </c>
      <c r="BE39" s="352">
        <v>24.0517</v>
      </c>
      <c r="BF39" s="352">
        <v>23.973939999999999</v>
      </c>
      <c r="BG39" s="352">
        <v>24.324290000000001</v>
      </c>
      <c r="BH39" s="352">
        <v>22.262599999999999</v>
      </c>
      <c r="BI39" s="352">
        <v>20.168209999999998</v>
      </c>
      <c r="BJ39" s="352">
        <v>21.592590000000001</v>
      </c>
      <c r="BK39" s="352">
        <v>18.818719999999999</v>
      </c>
      <c r="BL39" s="352">
        <v>19.301200000000001</v>
      </c>
      <c r="BM39" s="352">
        <v>19.767150000000001</v>
      </c>
      <c r="BN39" s="352">
        <v>19.458410000000001</v>
      </c>
      <c r="BO39" s="352">
        <v>20.270340000000001</v>
      </c>
      <c r="BP39" s="352">
        <v>22.276430000000001</v>
      </c>
      <c r="BQ39" s="352">
        <v>24.547219999999999</v>
      </c>
      <c r="BR39" s="352">
        <v>24.494129999999998</v>
      </c>
      <c r="BS39" s="352">
        <v>24.889880000000002</v>
      </c>
      <c r="BT39" s="352">
        <v>22.8187</v>
      </c>
      <c r="BU39" s="352">
        <v>20.70918</v>
      </c>
      <c r="BV39" s="352">
        <v>22.223710000000001</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92"/>
      <c r="BA40" s="892"/>
      <c r="BB40" s="352"/>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988</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39"/>
      <c r="BA41" s="939"/>
      <c r="BB41" s="464"/>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352</v>
      </c>
      <c r="B42" s="578" t="s">
        <v>1150</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8.34</v>
      </c>
      <c r="AN42" s="429">
        <v>8.24</v>
      </c>
      <c r="AO42" s="429">
        <v>8.26</v>
      </c>
      <c r="AP42" s="429">
        <v>8.2100000000000009</v>
      </c>
      <c r="AQ42" s="429">
        <v>8.2899999999999991</v>
      </c>
      <c r="AR42" s="429">
        <v>8.9</v>
      </c>
      <c r="AS42" s="429">
        <v>9.33</v>
      </c>
      <c r="AT42" s="429">
        <v>9.08</v>
      </c>
      <c r="AU42" s="429">
        <v>9.02</v>
      </c>
      <c r="AV42" s="429">
        <v>8.65</v>
      </c>
      <c r="AW42" s="429">
        <v>8.44</v>
      </c>
      <c r="AX42" s="429">
        <v>8.5299999999999994</v>
      </c>
      <c r="AY42" s="429">
        <v>9.2899999999999991</v>
      </c>
      <c r="AZ42" s="892">
        <v>8.5076619999999998</v>
      </c>
      <c r="BA42" s="892">
        <v>8.5570129999999995</v>
      </c>
      <c r="BB42" s="352">
        <v>8.6094840000000001</v>
      </c>
      <c r="BC42" s="352">
        <v>8.5794979999999992</v>
      </c>
      <c r="BD42" s="352">
        <v>9.1620840000000001</v>
      </c>
      <c r="BE42" s="352">
        <v>9.460502</v>
      </c>
      <c r="BF42" s="352">
        <v>9.3102099999999997</v>
      </c>
      <c r="BG42" s="352">
        <v>9.2813409999999994</v>
      </c>
      <c r="BH42" s="352">
        <v>8.8345190000000002</v>
      </c>
      <c r="BI42" s="352">
        <v>8.6502909999999993</v>
      </c>
      <c r="BJ42" s="352">
        <v>8.8042160000000003</v>
      </c>
      <c r="BK42" s="352">
        <v>8.9065349999999999</v>
      </c>
      <c r="BL42" s="352">
        <v>8.5545190000000009</v>
      </c>
      <c r="BM42" s="352">
        <v>8.7463029999999993</v>
      </c>
      <c r="BN42" s="352">
        <v>8.5837420000000009</v>
      </c>
      <c r="BO42" s="352">
        <v>8.5325129999999998</v>
      </c>
      <c r="BP42" s="352">
        <v>9.0806869999999993</v>
      </c>
      <c r="BQ42" s="352">
        <v>9.3761519999999994</v>
      </c>
      <c r="BR42" s="352">
        <v>9.2207519999999992</v>
      </c>
      <c r="BS42" s="352">
        <v>9.2062559999999998</v>
      </c>
      <c r="BT42" s="352">
        <v>8.7981669999999994</v>
      </c>
      <c r="BU42" s="352">
        <v>8.6218350000000008</v>
      </c>
      <c r="BV42" s="352">
        <v>8.7676990000000004</v>
      </c>
    </row>
    <row r="43" spans="1:74" ht="11.1" customHeight="1" x14ac:dyDescent="0.2">
      <c r="A43" s="58" t="s">
        <v>343</v>
      </c>
      <c r="B43" s="739" t="s">
        <v>1004</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18.270868841999999</v>
      </c>
      <c r="AN43" s="429">
        <v>19.201444677000001</v>
      </c>
      <c r="AO43" s="429">
        <v>17.982466300999999</v>
      </c>
      <c r="AP43" s="429">
        <v>17.151127520999999</v>
      </c>
      <c r="AQ43" s="429">
        <v>17.008311654</v>
      </c>
      <c r="AR43" s="429">
        <v>17.674500593000001</v>
      </c>
      <c r="AS43" s="429">
        <v>18.100644300999999</v>
      </c>
      <c r="AT43" s="429">
        <v>18.053226308999999</v>
      </c>
      <c r="AU43" s="429">
        <v>17.120956074999999</v>
      </c>
      <c r="AV43" s="429">
        <v>16.276670979999999</v>
      </c>
      <c r="AW43" s="429">
        <v>17.621468403000002</v>
      </c>
      <c r="AX43" s="429">
        <v>18.79</v>
      </c>
      <c r="AY43" s="429">
        <v>20.3</v>
      </c>
      <c r="AZ43" s="892">
        <v>21.124310000000001</v>
      </c>
      <c r="BA43" s="892">
        <v>19.680479999999999</v>
      </c>
      <c r="BB43" s="352">
        <v>18.58652</v>
      </c>
      <c r="BC43" s="352">
        <v>18.276129999999998</v>
      </c>
      <c r="BD43" s="352">
        <v>18.743680000000001</v>
      </c>
      <c r="BE43" s="352">
        <v>19.056429999999999</v>
      </c>
      <c r="BF43" s="352">
        <v>18.90767</v>
      </c>
      <c r="BG43" s="352">
        <v>17.875520000000002</v>
      </c>
      <c r="BH43" s="352">
        <v>16.95852</v>
      </c>
      <c r="BI43" s="352">
        <v>18.285350000000001</v>
      </c>
      <c r="BJ43" s="352">
        <v>19.437239999999999</v>
      </c>
      <c r="BK43" s="352">
        <v>20.97532</v>
      </c>
      <c r="BL43" s="352">
        <v>21.785699999999999</v>
      </c>
      <c r="BM43" s="352">
        <v>20.194780000000002</v>
      </c>
      <c r="BN43" s="352">
        <v>18.96724</v>
      </c>
      <c r="BO43" s="352">
        <v>18.590209999999999</v>
      </c>
      <c r="BP43" s="352">
        <v>19.05339</v>
      </c>
      <c r="BQ43" s="352">
        <v>19.350269999999998</v>
      </c>
      <c r="BR43" s="352">
        <v>19.184380000000001</v>
      </c>
      <c r="BS43" s="352">
        <v>18.128920000000001</v>
      </c>
      <c r="BT43" s="352">
        <v>17.198699999999999</v>
      </c>
      <c r="BU43" s="352">
        <v>18.60849</v>
      </c>
      <c r="BV43" s="352">
        <v>19.772860000000001</v>
      </c>
    </row>
    <row r="44" spans="1:74" ht="11.1" customHeight="1" x14ac:dyDescent="0.2">
      <c r="A44" s="58" t="s">
        <v>344</v>
      </c>
      <c r="B44" s="609" t="s">
        <v>1005</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9.9030467735999999</v>
      </c>
      <c r="AN44" s="429">
        <v>10.106840228999999</v>
      </c>
      <c r="AO44" s="429">
        <v>9.0190880750000009</v>
      </c>
      <c r="AP44" s="429">
        <v>8.8572361118000007</v>
      </c>
      <c r="AQ44" s="429">
        <v>8.8796449813000002</v>
      </c>
      <c r="AR44" s="429">
        <v>9.7954153454000004</v>
      </c>
      <c r="AS44" s="429">
        <v>10.35291658</v>
      </c>
      <c r="AT44" s="429">
        <v>10.224714848</v>
      </c>
      <c r="AU44" s="429">
        <v>9.4722252134999998</v>
      </c>
      <c r="AV44" s="429">
        <v>9.9878701314999994</v>
      </c>
      <c r="AW44" s="429">
        <v>10.211331828</v>
      </c>
      <c r="AX44" s="429">
        <v>10.74</v>
      </c>
      <c r="AY44" s="429">
        <v>13.35</v>
      </c>
      <c r="AZ44" s="892">
        <v>12.630050000000001</v>
      </c>
      <c r="BA44" s="892">
        <v>10.682869999999999</v>
      </c>
      <c r="BB44" s="352">
        <v>10.184430000000001</v>
      </c>
      <c r="BC44" s="352">
        <v>9.9952889999999996</v>
      </c>
      <c r="BD44" s="352">
        <v>10.63106</v>
      </c>
      <c r="BE44" s="352">
        <v>10.797000000000001</v>
      </c>
      <c r="BF44" s="352">
        <v>10.94983</v>
      </c>
      <c r="BG44" s="352">
        <v>10.03411</v>
      </c>
      <c r="BH44" s="352">
        <v>10.37627</v>
      </c>
      <c r="BI44" s="352">
        <v>10.630660000000001</v>
      </c>
      <c r="BJ44" s="352">
        <v>10.89099</v>
      </c>
      <c r="BK44" s="352">
        <v>12.75394</v>
      </c>
      <c r="BL44" s="352">
        <v>12.331189999999999</v>
      </c>
      <c r="BM44" s="352">
        <v>10.844480000000001</v>
      </c>
      <c r="BN44" s="352">
        <v>10.281219999999999</v>
      </c>
      <c r="BO44" s="352">
        <v>10.057029999999999</v>
      </c>
      <c r="BP44" s="352">
        <v>10.627549999999999</v>
      </c>
      <c r="BQ44" s="352">
        <v>10.804550000000001</v>
      </c>
      <c r="BR44" s="352">
        <v>10.950480000000001</v>
      </c>
      <c r="BS44" s="352">
        <v>10.00647</v>
      </c>
      <c r="BT44" s="352">
        <v>10.364570000000001</v>
      </c>
      <c r="BU44" s="352">
        <v>10.61106</v>
      </c>
      <c r="BV44" s="352">
        <v>10.843859999999999</v>
      </c>
    </row>
    <row r="45" spans="1:74" ht="11.1" customHeight="1" x14ac:dyDescent="0.2">
      <c r="A45" s="58" t="s">
        <v>345</v>
      </c>
      <c r="B45" s="739" t="s">
        <v>1006</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8.7538340945000002</v>
      </c>
      <c r="AN45" s="429">
        <v>8.8308313774999991</v>
      </c>
      <c r="AO45" s="429">
        <v>8.7337587709999998</v>
      </c>
      <c r="AP45" s="429">
        <v>8.7426585121000002</v>
      </c>
      <c r="AQ45" s="429">
        <v>8.4122118468</v>
      </c>
      <c r="AR45" s="429">
        <v>9.0245423166999998</v>
      </c>
      <c r="AS45" s="429">
        <v>9.5310196660000006</v>
      </c>
      <c r="AT45" s="429">
        <v>9.3350593531000001</v>
      </c>
      <c r="AU45" s="429">
        <v>9.3053901219000004</v>
      </c>
      <c r="AV45" s="429">
        <v>9.2579821171999992</v>
      </c>
      <c r="AW45" s="429">
        <v>9.1592641153999992</v>
      </c>
      <c r="AX45" s="429">
        <v>9.19</v>
      </c>
      <c r="AY45" s="429">
        <v>10.09</v>
      </c>
      <c r="AZ45" s="892">
        <v>9.5150360000000003</v>
      </c>
      <c r="BA45" s="892">
        <v>9.3582909999999995</v>
      </c>
      <c r="BB45" s="352">
        <v>9.3930720000000001</v>
      </c>
      <c r="BC45" s="352">
        <v>8.9296550000000003</v>
      </c>
      <c r="BD45" s="352">
        <v>9.3669670000000007</v>
      </c>
      <c r="BE45" s="352">
        <v>9.6869730000000001</v>
      </c>
      <c r="BF45" s="352">
        <v>9.7844010000000008</v>
      </c>
      <c r="BG45" s="352">
        <v>9.6482949999999992</v>
      </c>
      <c r="BH45" s="352">
        <v>9.5345379999999995</v>
      </c>
      <c r="BI45" s="352">
        <v>9.4962440000000008</v>
      </c>
      <c r="BJ45" s="352">
        <v>9.4702520000000003</v>
      </c>
      <c r="BK45" s="352">
        <v>9.7434829999999994</v>
      </c>
      <c r="BL45" s="352">
        <v>9.6499780000000008</v>
      </c>
      <c r="BM45" s="352">
        <v>9.5712430000000008</v>
      </c>
      <c r="BN45" s="352">
        <v>9.5201410000000006</v>
      </c>
      <c r="BO45" s="352">
        <v>9.0293410000000005</v>
      </c>
      <c r="BP45" s="352">
        <v>9.430949</v>
      </c>
      <c r="BQ45" s="352">
        <v>9.7623899999999999</v>
      </c>
      <c r="BR45" s="352">
        <v>9.8634620000000002</v>
      </c>
      <c r="BS45" s="352">
        <v>9.7318029999999993</v>
      </c>
      <c r="BT45" s="352">
        <v>9.6397969999999997</v>
      </c>
      <c r="BU45" s="352">
        <v>9.5948329999999995</v>
      </c>
      <c r="BV45" s="352">
        <v>9.5555079999999997</v>
      </c>
    </row>
    <row r="46" spans="1:74" ht="11.1" customHeight="1" x14ac:dyDescent="0.2">
      <c r="A46" s="58" t="s">
        <v>346</v>
      </c>
      <c r="B46" s="739" t="s">
        <v>1007</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7.5696091713999998</v>
      </c>
      <c r="AN46" s="429">
        <v>7.6631869624000002</v>
      </c>
      <c r="AO46" s="429">
        <v>7.4735306076999999</v>
      </c>
      <c r="AP46" s="429">
        <v>7.3501893457999996</v>
      </c>
      <c r="AQ46" s="429">
        <v>7.8150832033000004</v>
      </c>
      <c r="AR46" s="429">
        <v>8.7218772690000002</v>
      </c>
      <c r="AS46" s="429">
        <v>8.9517688808999996</v>
      </c>
      <c r="AT46" s="429">
        <v>8.7333842215999997</v>
      </c>
      <c r="AU46" s="429">
        <v>8.8092071417</v>
      </c>
      <c r="AV46" s="429">
        <v>7.6826441896000004</v>
      </c>
      <c r="AW46" s="429">
        <v>7.6483862949999999</v>
      </c>
      <c r="AX46" s="429">
        <v>7.55</v>
      </c>
      <c r="AY46" s="429">
        <v>8.32</v>
      </c>
      <c r="AZ46" s="892">
        <v>7.7286130000000002</v>
      </c>
      <c r="BA46" s="892">
        <v>7.6512010000000004</v>
      </c>
      <c r="BB46" s="352">
        <v>7.6063770000000002</v>
      </c>
      <c r="BC46" s="352">
        <v>7.9903880000000003</v>
      </c>
      <c r="BD46" s="352">
        <v>8.8798709999999996</v>
      </c>
      <c r="BE46" s="352">
        <v>9.0089140000000008</v>
      </c>
      <c r="BF46" s="352">
        <v>8.904674</v>
      </c>
      <c r="BG46" s="352">
        <v>9.0092099999999995</v>
      </c>
      <c r="BH46" s="352">
        <v>7.7756020000000001</v>
      </c>
      <c r="BI46" s="352">
        <v>7.7778609999999997</v>
      </c>
      <c r="BJ46" s="352">
        <v>7.7359799999999996</v>
      </c>
      <c r="BK46" s="352">
        <v>8.2856989999999993</v>
      </c>
      <c r="BL46" s="352">
        <v>8.0059170000000002</v>
      </c>
      <c r="BM46" s="352">
        <v>7.96943</v>
      </c>
      <c r="BN46" s="352">
        <v>7.7028869999999996</v>
      </c>
      <c r="BO46" s="352">
        <v>8.0800110000000007</v>
      </c>
      <c r="BP46" s="352">
        <v>8.9725619999999999</v>
      </c>
      <c r="BQ46" s="352">
        <v>9.1076350000000001</v>
      </c>
      <c r="BR46" s="352">
        <v>9.0077879999999997</v>
      </c>
      <c r="BS46" s="352">
        <v>9.1137490000000003</v>
      </c>
      <c r="BT46" s="352">
        <v>7.872242</v>
      </c>
      <c r="BU46" s="352">
        <v>7.880325</v>
      </c>
      <c r="BV46" s="352">
        <v>7.8423660000000002</v>
      </c>
    </row>
    <row r="47" spans="1:74" ht="11.1" customHeight="1" x14ac:dyDescent="0.2">
      <c r="A47" s="58" t="s">
        <v>347</v>
      </c>
      <c r="B47" s="739" t="s">
        <v>1008</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8.4727260026</v>
      </c>
      <c r="AN47" s="429">
        <v>7.7927028855999998</v>
      </c>
      <c r="AO47" s="429">
        <v>7.8082323958000002</v>
      </c>
      <c r="AP47" s="429">
        <v>7.8395737075999996</v>
      </c>
      <c r="AQ47" s="429">
        <v>7.7485426147999998</v>
      </c>
      <c r="AR47" s="429">
        <v>8.6143832584000002</v>
      </c>
      <c r="AS47" s="429">
        <v>9.1377505198000009</v>
      </c>
      <c r="AT47" s="429">
        <v>8.2266842328000003</v>
      </c>
      <c r="AU47" s="429">
        <v>8.1105642822000004</v>
      </c>
      <c r="AV47" s="429">
        <v>7.9549910937000003</v>
      </c>
      <c r="AW47" s="429">
        <v>7.9166425465000003</v>
      </c>
      <c r="AX47" s="429">
        <v>8.25</v>
      </c>
      <c r="AY47" s="429">
        <v>9.23</v>
      </c>
      <c r="AZ47" s="892">
        <v>7.7296639999999996</v>
      </c>
      <c r="BA47" s="892">
        <v>7.811992</v>
      </c>
      <c r="BB47" s="352">
        <v>7.839035</v>
      </c>
      <c r="BC47" s="352">
        <v>7.8052840000000003</v>
      </c>
      <c r="BD47" s="352">
        <v>8.765314</v>
      </c>
      <c r="BE47" s="352">
        <v>9.0717990000000004</v>
      </c>
      <c r="BF47" s="352">
        <v>8.5149589999999993</v>
      </c>
      <c r="BG47" s="352">
        <v>8.3598630000000007</v>
      </c>
      <c r="BH47" s="352">
        <v>7.9821410000000004</v>
      </c>
      <c r="BI47" s="352">
        <v>7.9481400000000004</v>
      </c>
      <c r="BJ47" s="352">
        <v>8.4370340000000006</v>
      </c>
      <c r="BK47" s="352">
        <v>8.6179740000000002</v>
      </c>
      <c r="BL47" s="352">
        <v>7.7423719999999996</v>
      </c>
      <c r="BM47" s="352">
        <v>7.9479600000000001</v>
      </c>
      <c r="BN47" s="352">
        <v>7.8954230000000001</v>
      </c>
      <c r="BO47" s="352">
        <v>7.8284770000000004</v>
      </c>
      <c r="BP47" s="352">
        <v>8.7413329999999991</v>
      </c>
      <c r="BQ47" s="352">
        <v>9.0575880000000009</v>
      </c>
      <c r="BR47" s="352">
        <v>8.5102320000000002</v>
      </c>
      <c r="BS47" s="352">
        <v>8.3730510000000002</v>
      </c>
      <c r="BT47" s="352">
        <v>8.0466689999999996</v>
      </c>
      <c r="BU47" s="352">
        <v>7.9916830000000001</v>
      </c>
      <c r="BV47" s="352">
        <v>8.4486899999999991</v>
      </c>
    </row>
    <row r="48" spans="1:74" ht="11.1" customHeight="1" x14ac:dyDescent="0.2">
      <c r="A48" s="58" t="s">
        <v>348</v>
      </c>
      <c r="B48" s="739" t="s">
        <v>1009</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7.0482611684999998</v>
      </c>
      <c r="AN48" s="429">
        <v>7.0644682509000001</v>
      </c>
      <c r="AO48" s="429">
        <v>7.1320685160000004</v>
      </c>
      <c r="AP48" s="429">
        <v>7.2762105591999999</v>
      </c>
      <c r="AQ48" s="429">
        <v>7.1184300345000002</v>
      </c>
      <c r="AR48" s="429">
        <v>7.5699022239999998</v>
      </c>
      <c r="AS48" s="429">
        <v>7.6052322197000004</v>
      </c>
      <c r="AT48" s="429">
        <v>7.3756953662000004</v>
      </c>
      <c r="AU48" s="429">
        <v>7.2083196150999997</v>
      </c>
      <c r="AV48" s="429">
        <v>6.9861506222000003</v>
      </c>
      <c r="AW48" s="429">
        <v>7.0896831167999999</v>
      </c>
      <c r="AX48" s="429">
        <v>7.13</v>
      </c>
      <c r="AY48" s="429">
        <v>7.77</v>
      </c>
      <c r="AZ48" s="892">
        <v>7.2400099999999998</v>
      </c>
      <c r="BA48" s="892">
        <v>7.2999330000000002</v>
      </c>
      <c r="BB48" s="352">
        <v>7.3736449999999998</v>
      </c>
      <c r="BC48" s="352">
        <v>7.2553270000000003</v>
      </c>
      <c r="BD48" s="352">
        <v>7.7353110000000003</v>
      </c>
      <c r="BE48" s="352">
        <v>7.6389069999999997</v>
      </c>
      <c r="BF48" s="352">
        <v>7.6411769999999999</v>
      </c>
      <c r="BG48" s="352">
        <v>7.4096570000000002</v>
      </c>
      <c r="BH48" s="352">
        <v>7.0296459999999996</v>
      </c>
      <c r="BI48" s="352">
        <v>7.1835889999999996</v>
      </c>
      <c r="BJ48" s="352">
        <v>7.3157920000000001</v>
      </c>
      <c r="BK48" s="352">
        <v>7.4386809999999999</v>
      </c>
      <c r="BL48" s="352">
        <v>7.2600870000000004</v>
      </c>
      <c r="BM48" s="352">
        <v>7.4162249999999998</v>
      </c>
      <c r="BN48" s="352">
        <v>7.4503069999999996</v>
      </c>
      <c r="BO48" s="352">
        <v>7.3092709999999999</v>
      </c>
      <c r="BP48" s="352">
        <v>7.7467980000000001</v>
      </c>
      <c r="BQ48" s="352">
        <v>7.6532080000000002</v>
      </c>
      <c r="BR48" s="352">
        <v>7.6632509999999998</v>
      </c>
      <c r="BS48" s="352">
        <v>7.4506430000000003</v>
      </c>
      <c r="BT48" s="352">
        <v>7.1184940000000001</v>
      </c>
      <c r="BU48" s="352">
        <v>7.2584080000000002</v>
      </c>
      <c r="BV48" s="352">
        <v>7.37615</v>
      </c>
    </row>
    <row r="49" spans="1:74" ht="11.1" customHeight="1" x14ac:dyDescent="0.2">
      <c r="A49" s="58" t="s">
        <v>349</v>
      </c>
      <c r="B49" s="739" t="s">
        <v>1010</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6.3262871464000003</v>
      </c>
      <c r="AN49" s="429">
        <v>6.0123690990999998</v>
      </c>
      <c r="AO49" s="429">
        <v>6.4153924837999998</v>
      </c>
      <c r="AP49" s="429">
        <v>6.4990527098999999</v>
      </c>
      <c r="AQ49" s="429">
        <v>6.5549876009999997</v>
      </c>
      <c r="AR49" s="429">
        <v>6.4313239277000003</v>
      </c>
      <c r="AS49" s="429">
        <v>6.7194348315000001</v>
      </c>
      <c r="AT49" s="429">
        <v>6.6154920469</v>
      </c>
      <c r="AU49" s="429">
        <v>6.6723773411999998</v>
      </c>
      <c r="AV49" s="429">
        <v>6.4678970313999997</v>
      </c>
      <c r="AW49" s="429">
        <v>6.4473193755000002</v>
      </c>
      <c r="AX49" s="429">
        <v>6.47</v>
      </c>
      <c r="AY49" s="429">
        <v>7.04</v>
      </c>
      <c r="AZ49" s="892">
        <v>5.7199200000000001</v>
      </c>
      <c r="BA49" s="892">
        <v>6.368595</v>
      </c>
      <c r="BB49" s="352">
        <v>6.7745689999999996</v>
      </c>
      <c r="BC49" s="352">
        <v>6.6011179999999996</v>
      </c>
      <c r="BD49" s="352">
        <v>6.6022270000000001</v>
      </c>
      <c r="BE49" s="352">
        <v>6.7903419999999999</v>
      </c>
      <c r="BF49" s="352">
        <v>6.5981379999999996</v>
      </c>
      <c r="BG49" s="352">
        <v>6.8783440000000002</v>
      </c>
      <c r="BH49" s="352">
        <v>6.5787040000000001</v>
      </c>
      <c r="BI49" s="352">
        <v>6.61965</v>
      </c>
      <c r="BJ49" s="352">
        <v>6.8214449999999998</v>
      </c>
      <c r="BK49" s="352">
        <v>6.3660059999999996</v>
      </c>
      <c r="BL49" s="352">
        <v>5.8177919999999999</v>
      </c>
      <c r="BM49" s="352">
        <v>6.4808719999999997</v>
      </c>
      <c r="BN49" s="352">
        <v>6.4504279999999996</v>
      </c>
      <c r="BO49" s="352">
        <v>6.278734</v>
      </c>
      <c r="BP49" s="352">
        <v>6.2825810000000004</v>
      </c>
      <c r="BQ49" s="352">
        <v>6.4432790000000004</v>
      </c>
      <c r="BR49" s="352">
        <v>6.2541500000000001</v>
      </c>
      <c r="BS49" s="352">
        <v>6.5303199999999997</v>
      </c>
      <c r="BT49" s="352">
        <v>6.2881650000000002</v>
      </c>
      <c r="BU49" s="352">
        <v>6.3494089999999996</v>
      </c>
      <c r="BV49" s="352">
        <v>6.5524849999999999</v>
      </c>
    </row>
    <row r="50" spans="1:74" ht="11.1" customHeight="1" x14ac:dyDescent="0.2">
      <c r="A50" s="58" t="s">
        <v>350</v>
      </c>
      <c r="B50" s="739" t="s">
        <v>1011</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7.2873267845000003</v>
      </c>
      <c r="AN50" s="429">
        <v>7.4428274405000003</v>
      </c>
      <c r="AO50" s="429">
        <v>7.6175230008000003</v>
      </c>
      <c r="AP50" s="429">
        <v>7.7969630476000003</v>
      </c>
      <c r="AQ50" s="429">
        <v>7.7066726291999998</v>
      </c>
      <c r="AR50" s="429">
        <v>8.5689811888000005</v>
      </c>
      <c r="AS50" s="429">
        <v>8.5748636588</v>
      </c>
      <c r="AT50" s="429">
        <v>8.6764999788000008</v>
      </c>
      <c r="AU50" s="429">
        <v>8.5212824700999992</v>
      </c>
      <c r="AV50" s="429">
        <v>7.5551149642000004</v>
      </c>
      <c r="AW50" s="429">
        <v>7.5383329250999997</v>
      </c>
      <c r="AX50" s="429">
        <v>7.21</v>
      </c>
      <c r="AY50" s="429">
        <v>7.62</v>
      </c>
      <c r="AZ50" s="892">
        <v>7.6431009999999997</v>
      </c>
      <c r="BA50" s="892">
        <v>7.7818269999999998</v>
      </c>
      <c r="BB50" s="352">
        <v>8.1641510000000004</v>
      </c>
      <c r="BC50" s="352">
        <v>7.9707920000000003</v>
      </c>
      <c r="BD50" s="352">
        <v>8.7306620000000006</v>
      </c>
      <c r="BE50" s="352">
        <v>8.7194839999999996</v>
      </c>
      <c r="BF50" s="352">
        <v>8.7732989999999997</v>
      </c>
      <c r="BG50" s="352">
        <v>8.5882839999999998</v>
      </c>
      <c r="BH50" s="352">
        <v>7.7184080000000002</v>
      </c>
      <c r="BI50" s="352">
        <v>7.6575730000000002</v>
      </c>
      <c r="BJ50" s="352">
        <v>7.3756959999999996</v>
      </c>
      <c r="BK50" s="352">
        <v>7.8219019999999997</v>
      </c>
      <c r="BL50" s="352">
        <v>7.8340160000000001</v>
      </c>
      <c r="BM50" s="352">
        <v>8.0767699999999998</v>
      </c>
      <c r="BN50" s="352">
        <v>8.2951739999999994</v>
      </c>
      <c r="BO50" s="352">
        <v>8.094557</v>
      </c>
      <c r="BP50" s="352">
        <v>8.8488959999999999</v>
      </c>
      <c r="BQ50" s="352">
        <v>8.8543699999999994</v>
      </c>
      <c r="BR50" s="352">
        <v>8.9092179999999992</v>
      </c>
      <c r="BS50" s="352">
        <v>8.7281259999999996</v>
      </c>
      <c r="BT50" s="352">
        <v>7.8295729999999999</v>
      </c>
      <c r="BU50" s="352">
        <v>7.772748</v>
      </c>
      <c r="BV50" s="352">
        <v>7.4832179999999999</v>
      </c>
    </row>
    <row r="51" spans="1:74" s="539" customFormat="1" ht="11.1" customHeight="1" x14ac:dyDescent="0.2">
      <c r="A51" s="108" t="s">
        <v>351</v>
      </c>
      <c r="B51" s="741" t="s">
        <v>1014</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13.51145483</v>
      </c>
      <c r="AN51" s="431">
        <v>13.601043734999999</v>
      </c>
      <c r="AO51" s="431">
        <v>13.809997982000001</v>
      </c>
      <c r="AP51" s="431">
        <v>12.841759045</v>
      </c>
      <c r="AQ51" s="431">
        <v>14.532526718</v>
      </c>
      <c r="AR51" s="431">
        <v>15.947551149000001</v>
      </c>
      <c r="AS51" s="431">
        <v>17.749634124</v>
      </c>
      <c r="AT51" s="431">
        <v>17.254661857999999</v>
      </c>
      <c r="AU51" s="431">
        <v>18.016271804999999</v>
      </c>
      <c r="AV51" s="431">
        <v>16.252049378999999</v>
      </c>
      <c r="AW51" s="431">
        <v>13.730943815</v>
      </c>
      <c r="AX51" s="431">
        <v>14.05</v>
      </c>
      <c r="AY51" s="431">
        <v>13.42</v>
      </c>
      <c r="AZ51" s="906">
        <v>13.658010000000001</v>
      </c>
      <c r="BA51" s="906">
        <v>13.996040000000001</v>
      </c>
      <c r="BB51" s="378">
        <v>13.26957</v>
      </c>
      <c r="BC51" s="378">
        <v>15.03614</v>
      </c>
      <c r="BD51" s="378">
        <v>16.44088</v>
      </c>
      <c r="BE51" s="378">
        <v>18.3673</v>
      </c>
      <c r="BF51" s="378">
        <v>17.848320000000001</v>
      </c>
      <c r="BG51" s="378">
        <v>18.654409999999999</v>
      </c>
      <c r="BH51" s="378">
        <v>16.966419999999999</v>
      </c>
      <c r="BI51" s="378">
        <v>14.296010000000001</v>
      </c>
      <c r="BJ51" s="378">
        <v>14.675800000000001</v>
      </c>
      <c r="BK51" s="378">
        <v>14.065239999999999</v>
      </c>
      <c r="BL51" s="378">
        <v>14.312379999999999</v>
      </c>
      <c r="BM51" s="378">
        <v>14.776730000000001</v>
      </c>
      <c r="BN51" s="378">
        <v>13.87069</v>
      </c>
      <c r="BO51" s="378">
        <v>15.72706</v>
      </c>
      <c r="BP51" s="378">
        <v>17.179069999999999</v>
      </c>
      <c r="BQ51" s="378">
        <v>19.200089999999999</v>
      </c>
      <c r="BR51" s="378">
        <v>18.65503</v>
      </c>
      <c r="BS51" s="378">
        <v>19.506920000000001</v>
      </c>
      <c r="BT51" s="378">
        <v>17.726019999999998</v>
      </c>
      <c r="BU51" s="378">
        <v>14.941079999999999</v>
      </c>
      <c r="BV51" s="378">
        <v>15.33653</v>
      </c>
    </row>
    <row r="52" spans="1:74" s="336" customFormat="1" ht="12" customHeight="1" x14ac:dyDescent="0.2">
      <c r="A52" s="335"/>
      <c r="B52" s="1060" t="s">
        <v>1424</v>
      </c>
      <c r="C52" s="1060"/>
      <c r="D52" s="1060"/>
      <c r="E52" s="1060"/>
      <c r="F52" s="1060"/>
      <c r="G52" s="1060"/>
      <c r="H52" s="1060"/>
      <c r="I52" s="1060"/>
      <c r="J52" s="1060"/>
      <c r="K52" s="1060"/>
      <c r="L52" s="1060"/>
      <c r="M52" s="1060"/>
      <c r="N52" s="1060"/>
      <c r="O52" s="1060"/>
      <c r="P52" s="1060"/>
      <c r="Q52" s="1060"/>
      <c r="R52" s="778"/>
      <c r="AY52" s="339"/>
      <c r="AZ52" s="339"/>
      <c r="BA52" s="339"/>
      <c r="BB52" s="339"/>
      <c r="BC52" s="339"/>
      <c r="BD52" s="339"/>
      <c r="BE52" s="339"/>
      <c r="BF52" s="339"/>
      <c r="BG52" s="339"/>
      <c r="BH52" s="339"/>
      <c r="BI52" s="339"/>
    </row>
    <row r="53" spans="1:74" s="186" customFormat="1" x14ac:dyDescent="0.2">
      <c r="A53" s="185"/>
      <c r="B53" s="773" t="s">
        <v>809</v>
      </c>
      <c r="C53" s="773"/>
      <c r="D53" s="773"/>
      <c r="E53" s="773"/>
      <c r="F53" s="773"/>
      <c r="G53" s="773"/>
      <c r="H53" s="774"/>
      <c r="I53" s="773"/>
      <c r="J53" s="773"/>
      <c r="K53" s="773"/>
      <c r="L53" s="773"/>
      <c r="M53" s="773"/>
      <c r="N53" s="773"/>
      <c r="O53" s="773"/>
      <c r="P53" s="773"/>
      <c r="Q53" s="773"/>
      <c r="R53" s="775"/>
      <c r="AY53" s="832"/>
      <c r="AZ53" s="832"/>
      <c r="BA53" s="832"/>
      <c r="BB53" s="832"/>
      <c r="BC53" s="832"/>
      <c r="BD53" s="676"/>
      <c r="BE53" s="676"/>
      <c r="BF53" s="676"/>
      <c r="BG53" s="832"/>
      <c r="BH53" s="832"/>
      <c r="BI53" s="832"/>
      <c r="BJ53" s="204"/>
    </row>
    <row r="54" spans="1:74" s="186" customFormat="1" ht="12.75" x14ac:dyDescent="0.2">
      <c r="A54" s="185"/>
      <c r="B54" s="994" t="str">
        <f>Dates!$G$2</f>
        <v>EIA completed modeling and analysis for this report on Monday, April 6, 2026.</v>
      </c>
      <c r="C54" s="995"/>
      <c r="D54" s="995"/>
      <c r="E54" s="995"/>
      <c r="F54" s="995"/>
      <c r="G54" s="995"/>
      <c r="H54" s="995"/>
      <c r="I54" s="995"/>
      <c r="J54" s="995"/>
      <c r="K54" s="995"/>
      <c r="L54" s="995"/>
      <c r="M54" s="995"/>
      <c r="N54" s="995"/>
      <c r="O54" s="995"/>
      <c r="P54" s="995"/>
      <c r="Q54" s="995"/>
      <c r="R54" s="776"/>
      <c r="AY54" s="832"/>
      <c r="AZ54" s="832"/>
      <c r="BA54" s="832"/>
      <c r="BB54" s="832"/>
      <c r="BC54" s="832"/>
      <c r="BD54" s="676"/>
      <c r="BE54" s="676"/>
      <c r="BF54" s="676"/>
      <c r="BG54" s="832"/>
      <c r="BH54" s="832"/>
      <c r="BI54" s="832"/>
      <c r="BJ54" s="204"/>
    </row>
    <row r="55" spans="1:74" s="186" customFormat="1" ht="12.75" x14ac:dyDescent="0.2">
      <c r="A55" s="185"/>
      <c r="B55" s="985" t="s">
        <v>1405</v>
      </c>
      <c r="C55" s="986"/>
      <c r="D55" s="986"/>
      <c r="E55" s="986"/>
      <c r="F55" s="986"/>
      <c r="G55" s="986"/>
      <c r="H55" s="986"/>
      <c r="I55" s="986"/>
      <c r="J55" s="986"/>
      <c r="K55" s="986"/>
      <c r="L55" s="986"/>
      <c r="M55" s="986"/>
      <c r="N55" s="986"/>
      <c r="O55" s="986"/>
      <c r="P55" s="986"/>
      <c r="Q55" s="986"/>
      <c r="R55" s="778"/>
      <c r="AY55" s="832"/>
      <c r="AZ55" s="832"/>
      <c r="BA55" s="832"/>
      <c r="BB55" s="832"/>
      <c r="BC55" s="832"/>
      <c r="BD55" s="676"/>
      <c r="BE55" s="676"/>
      <c r="BF55" s="676"/>
      <c r="BG55" s="832"/>
      <c r="BH55" s="832"/>
      <c r="BI55" s="832"/>
      <c r="BJ55" s="204"/>
    </row>
    <row r="56" spans="1:74" s="186" customFormat="1" ht="23.1" customHeight="1" x14ac:dyDescent="0.2">
      <c r="A56" s="185"/>
      <c r="B56" s="1066" t="s">
        <v>1423</v>
      </c>
      <c r="C56" s="1072"/>
      <c r="D56" s="1072"/>
      <c r="E56" s="1072"/>
      <c r="F56" s="1072"/>
      <c r="G56" s="1072"/>
      <c r="H56" s="1072"/>
      <c r="I56" s="1072"/>
      <c r="J56" s="1072"/>
      <c r="K56" s="1072"/>
      <c r="L56" s="1072"/>
      <c r="M56" s="1072"/>
      <c r="N56" s="1072"/>
      <c r="O56" s="1072"/>
      <c r="P56" s="1072"/>
      <c r="Q56" s="1072"/>
      <c r="R56" s="778"/>
      <c r="AY56" s="832"/>
      <c r="AZ56" s="832"/>
      <c r="BA56" s="832"/>
      <c r="BB56" s="832"/>
      <c r="BC56" s="832"/>
      <c r="BD56" s="676"/>
      <c r="BE56" s="676"/>
      <c r="BF56" s="676"/>
      <c r="BG56" s="832"/>
      <c r="BH56" s="832"/>
      <c r="BI56" s="832"/>
      <c r="BJ56" s="204"/>
    </row>
    <row r="57" spans="1:74" s="186" customFormat="1" ht="10.5" customHeight="1" x14ac:dyDescent="0.2">
      <c r="A57" s="185"/>
      <c r="B57" s="993" t="s">
        <v>66</v>
      </c>
      <c r="C57" s="986"/>
      <c r="D57" s="986"/>
      <c r="E57" s="986"/>
      <c r="F57" s="986"/>
      <c r="G57" s="986"/>
      <c r="H57" s="986"/>
      <c r="I57" s="986"/>
      <c r="J57" s="986"/>
      <c r="K57" s="986"/>
      <c r="L57" s="986"/>
      <c r="M57" s="986"/>
      <c r="N57" s="986"/>
      <c r="O57" s="986"/>
      <c r="P57" s="986"/>
      <c r="Q57" s="986"/>
      <c r="R57" s="778"/>
      <c r="AY57" s="832"/>
      <c r="AZ57" s="832"/>
      <c r="BA57" s="832"/>
      <c r="BB57" s="832"/>
      <c r="BC57" s="832"/>
      <c r="BD57" s="676"/>
      <c r="BE57" s="676"/>
      <c r="BF57" s="676"/>
      <c r="BG57" s="832"/>
      <c r="BH57" s="832"/>
      <c r="BI57" s="832"/>
      <c r="BJ57" s="204"/>
    </row>
    <row r="58" spans="1:74" s="186" customFormat="1" ht="10.5" customHeight="1" x14ac:dyDescent="0.2">
      <c r="A58" s="185"/>
      <c r="B58" s="1066" t="s">
        <v>802</v>
      </c>
      <c r="C58" s="1066"/>
      <c r="D58" s="1066"/>
      <c r="E58" s="1066"/>
      <c r="F58" s="1066"/>
      <c r="G58" s="1066"/>
      <c r="H58" s="1066"/>
      <c r="I58" s="1066"/>
      <c r="J58" s="1066"/>
      <c r="K58" s="1066"/>
      <c r="L58" s="1066"/>
      <c r="M58" s="1066"/>
      <c r="N58" s="1066"/>
      <c r="O58" s="1066"/>
      <c r="P58" s="1066"/>
      <c r="Q58" s="1066"/>
      <c r="R58" s="778"/>
      <c r="AY58" s="832"/>
      <c r="AZ58" s="832"/>
      <c r="BA58" s="832"/>
      <c r="BB58" s="832"/>
      <c r="BC58" s="832"/>
      <c r="BD58" s="676"/>
      <c r="BE58" s="676"/>
      <c r="BF58" s="676"/>
      <c r="BG58" s="832"/>
      <c r="BH58" s="832"/>
      <c r="BI58" s="832"/>
      <c r="BJ58" s="204"/>
    </row>
    <row r="59" spans="1:74" s="186" customFormat="1" ht="12.6" customHeight="1" x14ac:dyDescent="0.2">
      <c r="A59" s="185"/>
      <c r="B59" s="974" t="s">
        <v>823</v>
      </c>
      <c r="C59" s="974"/>
      <c r="D59" s="974"/>
      <c r="E59" s="974"/>
      <c r="F59" s="974"/>
      <c r="G59" s="974"/>
      <c r="H59" s="974"/>
      <c r="I59" s="974"/>
      <c r="J59" s="974"/>
      <c r="K59" s="974"/>
      <c r="L59" s="974"/>
      <c r="M59" s="974"/>
      <c r="N59" s="974"/>
      <c r="O59" s="974"/>
      <c r="P59" s="974"/>
      <c r="Q59" s="974"/>
      <c r="R59" s="974"/>
      <c r="AY59" s="832"/>
      <c r="AZ59" s="832"/>
      <c r="BA59" s="832"/>
      <c r="BB59" s="832"/>
      <c r="BC59" s="832"/>
      <c r="BD59" s="676"/>
      <c r="BE59" s="676"/>
      <c r="BF59" s="676"/>
      <c r="BG59" s="832"/>
      <c r="BH59" s="832"/>
      <c r="BI59" s="832"/>
      <c r="BJ59" s="204"/>
    </row>
    <row r="60" spans="1:74" s="186" customFormat="1" ht="12.75" customHeight="1" x14ac:dyDescent="0.2">
      <c r="A60" s="185"/>
      <c r="B60" s="1066" t="s">
        <v>1603</v>
      </c>
      <c r="C60" s="981"/>
      <c r="D60" s="981"/>
      <c r="E60" s="981"/>
      <c r="F60" s="981"/>
      <c r="G60" s="981"/>
      <c r="H60" s="981"/>
      <c r="I60" s="981"/>
      <c r="J60" s="981"/>
      <c r="K60" s="981"/>
      <c r="L60" s="981"/>
      <c r="M60" s="981"/>
      <c r="N60" s="981"/>
      <c r="O60" s="981"/>
      <c r="P60" s="981"/>
      <c r="Q60" s="982"/>
      <c r="R60" s="778"/>
      <c r="AY60" s="832"/>
      <c r="AZ60" s="832"/>
      <c r="BA60" s="832"/>
      <c r="BB60" s="832"/>
      <c r="BC60" s="832"/>
      <c r="BD60" s="676"/>
      <c r="BE60" s="676"/>
      <c r="BF60" s="676"/>
      <c r="BG60" s="832"/>
      <c r="BH60" s="832"/>
      <c r="BI60" s="832"/>
      <c r="BJ60" s="204"/>
    </row>
    <row r="61" spans="1:74" s="186" customFormat="1" ht="14.25" x14ac:dyDescent="0.2">
      <c r="A61" s="185"/>
      <c r="B61" s="980" t="s">
        <v>800</v>
      </c>
      <c r="C61" s="982"/>
      <c r="D61" s="982"/>
      <c r="E61" s="982"/>
      <c r="F61" s="982"/>
      <c r="G61" s="982"/>
      <c r="H61" s="982"/>
      <c r="I61" s="982"/>
      <c r="J61" s="982"/>
      <c r="K61" s="982"/>
      <c r="L61" s="982"/>
      <c r="M61" s="982"/>
      <c r="N61" s="982"/>
      <c r="O61" s="982"/>
      <c r="P61" s="982"/>
      <c r="Q61" s="1067"/>
      <c r="R61" s="778"/>
      <c r="AY61" s="832"/>
      <c r="AZ61" s="832"/>
      <c r="BA61" s="832"/>
      <c r="BB61" s="832"/>
      <c r="BC61" s="832"/>
      <c r="BD61" s="676"/>
      <c r="BE61" s="676"/>
      <c r="BF61" s="676"/>
      <c r="BG61" s="832"/>
      <c r="BH61" s="832"/>
      <c r="BI61" s="832"/>
      <c r="BJ61" s="204"/>
    </row>
    <row r="62" spans="1:74" s="182" customFormat="1" ht="12" customHeight="1" x14ac:dyDescent="0.2">
      <c r="A62" s="185"/>
      <c r="B62" s="1068" t="s">
        <v>1421</v>
      </c>
      <c r="C62" s="982"/>
      <c r="D62" s="982"/>
      <c r="E62" s="982"/>
      <c r="F62" s="982"/>
      <c r="G62" s="982"/>
      <c r="H62" s="982"/>
      <c r="I62" s="982"/>
      <c r="J62" s="982"/>
      <c r="K62" s="982"/>
      <c r="L62" s="982"/>
      <c r="M62" s="982"/>
      <c r="N62" s="982"/>
      <c r="O62" s="982"/>
      <c r="P62" s="982"/>
      <c r="Q62" s="982"/>
      <c r="R62" s="778"/>
      <c r="AY62" s="829"/>
      <c r="AZ62" s="829"/>
      <c r="BA62" s="829"/>
      <c r="BB62" s="829"/>
      <c r="BC62" s="829"/>
      <c r="BD62" s="671"/>
      <c r="BE62" s="671"/>
      <c r="BF62" s="671"/>
      <c r="BG62" s="829"/>
      <c r="BH62" s="829"/>
      <c r="BI62" s="829"/>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3"/>
      <c r="AZ63" s="833"/>
      <c r="BA63" s="833"/>
      <c r="BB63" s="833"/>
      <c r="BC63" s="833"/>
      <c r="BD63" s="677"/>
      <c r="BE63" s="677"/>
      <c r="BF63" s="677"/>
      <c r="BG63" s="833"/>
      <c r="BH63" s="833"/>
      <c r="BI63" s="833"/>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3"/>
      <c r="AZ64" s="833"/>
      <c r="BA64" s="833"/>
      <c r="BB64" s="833"/>
      <c r="BC64" s="833"/>
      <c r="BD64" s="677"/>
      <c r="BE64" s="677"/>
      <c r="BF64" s="677"/>
      <c r="BG64" s="833"/>
      <c r="BH64" s="833"/>
      <c r="BI64" s="833"/>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3"/>
      <c r="AZ65" s="833"/>
      <c r="BA65" s="833"/>
      <c r="BB65" s="833"/>
      <c r="BC65" s="833"/>
      <c r="BD65" s="677"/>
      <c r="BE65" s="677"/>
      <c r="BF65" s="677"/>
      <c r="BG65" s="833"/>
      <c r="BH65" s="833"/>
      <c r="BI65" s="833"/>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3"/>
      <c r="AZ66" s="833"/>
      <c r="BA66" s="833"/>
      <c r="BB66" s="833"/>
      <c r="BC66" s="833"/>
      <c r="BD66" s="677"/>
      <c r="BE66" s="677"/>
      <c r="BF66" s="677"/>
      <c r="BG66" s="833"/>
      <c r="BH66" s="833"/>
      <c r="BI66" s="833"/>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3"/>
      <c r="AZ67" s="833"/>
      <c r="BA67" s="833"/>
      <c r="BB67" s="833"/>
      <c r="BC67" s="833"/>
      <c r="BD67" s="677"/>
      <c r="BE67" s="677"/>
      <c r="BF67" s="677"/>
      <c r="BG67" s="833"/>
      <c r="BH67" s="833"/>
      <c r="BI67" s="833"/>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3"/>
      <c r="AZ68" s="833"/>
      <c r="BA68" s="833"/>
      <c r="BB68" s="833"/>
      <c r="BC68" s="833"/>
      <c r="BD68" s="677"/>
      <c r="BE68" s="677"/>
      <c r="BF68" s="677"/>
      <c r="BG68" s="833"/>
      <c r="BH68" s="833"/>
      <c r="BI68" s="833"/>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3"/>
      <c r="AZ69" s="833"/>
      <c r="BA69" s="833"/>
      <c r="BB69" s="833"/>
      <c r="BC69" s="833"/>
      <c r="BD69" s="677"/>
      <c r="BE69" s="677"/>
      <c r="BF69" s="677"/>
      <c r="BG69" s="833"/>
      <c r="BH69" s="833"/>
      <c r="BI69" s="833"/>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3"/>
      <c r="AZ70" s="833"/>
      <c r="BA70" s="833"/>
      <c r="BB70" s="833"/>
      <c r="BC70" s="833"/>
      <c r="BD70" s="677"/>
      <c r="BE70" s="677"/>
      <c r="BF70" s="677"/>
      <c r="BG70" s="833"/>
      <c r="BH70" s="833"/>
      <c r="BI70" s="833"/>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3"/>
      <c r="AZ71" s="833"/>
      <c r="BA71" s="833"/>
      <c r="BB71" s="833"/>
      <c r="BC71" s="833"/>
      <c r="BD71" s="677"/>
      <c r="BE71" s="677"/>
      <c r="BF71" s="677"/>
      <c r="BG71" s="833"/>
      <c r="BH71" s="833"/>
      <c r="BI71" s="833"/>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3"/>
      <c r="AZ73" s="833"/>
      <c r="BA73" s="833"/>
      <c r="BB73" s="833"/>
      <c r="BC73" s="833"/>
      <c r="BD73" s="677"/>
      <c r="BE73" s="677"/>
      <c r="BF73" s="677"/>
      <c r="BG73" s="833"/>
      <c r="BH73" s="833"/>
      <c r="BI73" s="833"/>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3"/>
      <c r="AZ74" s="833"/>
      <c r="BA74" s="833"/>
      <c r="BB74" s="833"/>
      <c r="BC74" s="833"/>
      <c r="BD74" s="677"/>
      <c r="BE74" s="677"/>
      <c r="BF74" s="677"/>
      <c r="BG74" s="833"/>
      <c r="BH74" s="833"/>
      <c r="BI74" s="833"/>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3"/>
      <c r="AZ75" s="833"/>
      <c r="BA75" s="833"/>
      <c r="BB75" s="833"/>
      <c r="BC75" s="833"/>
      <c r="BD75" s="677"/>
      <c r="BE75" s="677"/>
      <c r="BF75" s="677"/>
      <c r="BG75" s="833"/>
      <c r="BH75" s="833"/>
      <c r="BI75" s="833"/>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3"/>
      <c r="AZ76" s="833"/>
      <c r="BA76" s="833"/>
      <c r="BB76" s="833"/>
      <c r="BC76" s="833"/>
      <c r="BD76" s="677"/>
      <c r="BE76" s="677"/>
      <c r="BF76" s="677"/>
      <c r="BG76" s="833"/>
      <c r="BH76" s="833"/>
      <c r="BI76" s="833"/>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3"/>
      <c r="AZ77" s="833"/>
      <c r="BA77" s="833"/>
      <c r="BB77" s="833"/>
      <c r="BC77" s="833"/>
      <c r="BD77" s="677"/>
      <c r="BE77" s="677"/>
      <c r="BF77" s="677"/>
      <c r="BG77" s="833"/>
      <c r="BH77" s="833"/>
      <c r="BI77" s="833"/>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3"/>
      <c r="AZ78" s="833"/>
      <c r="BA78" s="833"/>
      <c r="BB78" s="833"/>
      <c r="BC78" s="833"/>
      <c r="BD78" s="677"/>
      <c r="BE78" s="677"/>
      <c r="BF78" s="677"/>
      <c r="BG78" s="833"/>
      <c r="BH78" s="833"/>
      <c r="BI78" s="833"/>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3"/>
      <c r="AZ79" s="833"/>
      <c r="BA79" s="833"/>
      <c r="BB79" s="833"/>
      <c r="BC79" s="833"/>
      <c r="BD79" s="677"/>
      <c r="BE79" s="677"/>
      <c r="BF79" s="677"/>
      <c r="BG79" s="833"/>
      <c r="BH79" s="833"/>
      <c r="BI79" s="833"/>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3"/>
      <c r="AZ80" s="833"/>
      <c r="BA80" s="833"/>
      <c r="BB80" s="833"/>
      <c r="BC80" s="833"/>
      <c r="BD80" s="677"/>
      <c r="BE80" s="677"/>
      <c r="BF80" s="677"/>
      <c r="BG80" s="833"/>
      <c r="BH80" s="833"/>
      <c r="BI80" s="833"/>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3"/>
      <c r="AZ81" s="833"/>
      <c r="BA81" s="833"/>
      <c r="BB81" s="833"/>
      <c r="BC81" s="833"/>
      <c r="BD81" s="677"/>
      <c r="BE81" s="677"/>
      <c r="BF81" s="677"/>
      <c r="BG81" s="833"/>
      <c r="BH81" s="833"/>
      <c r="BI81" s="833"/>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4"/>
      <c r="AZ84" s="834"/>
      <c r="BA84" s="834"/>
      <c r="BB84" s="834"/>
      <c r="BC84" s="834"/>
      <c r="BD84" s="678"/>
      <c r="BE84" s="678"/>
      <c r="BF84" s="678"/>
      <c r="BG84" s="834"/>
      <c r="BH84" s="834"/>
      <c r="BI84" s="834"/>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5"/>
      <c r="AZ94" s="835"/>
      <c r="BA94" s="835"/>
      <c r="BB94" s="835"/>
      <c r="BC94" s="835"/>
      <c r="BD94" s="679"/>
      <c r="BE94" s="679"/>
      <c r="BF94" s="679"/>
      <c r="BG94" s="835"/>
      <c r="BH94" s="835"/>
      <c r="BI94" s="835"/>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5"/>
      <c r="AZ95" s="835"/>
      <c r="BA95" s="835"/>
      <c r="BB95" s="835"/>
      <c r="BC95" s="835"/>
      <c r="BD95" s="679"/>
      <c r="BE95" s="679"/>
      <c r="BF95" s="679"/>
      <c r="BG95" s="835"/>
      <c r="BH95" s="835"/>
      <c r="BI95" s="835"/>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5"/>
      <c r="AZ96" s="835"/>
      <c r="BA96" s="835"/>
      <c r="BB96" s="835"/>
      <c r="BC96" s="835"/>
      <c r="BD96" s="679"/>
      <c r="BE96" s="679"/>
      <c r="BF96" s="679"/>
      <c r="BG96" s="835"/>
      <c r="BH96" s="835"/>
      <c r="BI96" s="835"/>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5"/>
      <c r="AZ97" s="835"/>
      <c r="BA97" s="835"/>
      <c r="BB97" s="835"/>
      <c r="BC97" s="835"/>
      <c r="BD97" s="679"/>
      <c r="BE97" s="679"/>
      <c r="BF97" s="679"/>
      <c r="BG97" s="835"/>
      <c r="BH97" s="835"/>
      <c r="BI97" s="835"/>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5"/>
      <c r="AZ98" s="835"/>
      <c r="BA98" s="835"/>
      <c r="BB98" s="835"/>
      <c r="BC98" s="835"/>
      <c r="BD98" s="679"/>
      <c r="BE98" s="679"/>
      <c r="BF98" s="679"/>
      <c r="BG98" s="835"/>
      <c r="BH98" s="835"/>
      <c r="BI98" s="835"/>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5"/>
      <c r="AZ99" s="835"/>
      <c r="BA99" s="835"/>
      <c r="BB99" s="835"/>
      <c r="BC99" s="835"/>
      <c r="BD99" s="679"/>
      <c r="BE99" s="679"/>
      <c r="BF99" s="679"/>
      <c r="BG99" s="835"/>
      <c r="BH99" s="835"/>
      <c r="BI99" s="835"/>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5"/>
      <c r="AZ100" s="835"/>
      <c r="BA100" s="835"/>
      <c r="BB100" s="835"/>
      <c r="BC100" s="835"/>
      <c r="BD100" s="679"/>
      <c r="BE100" s="679"/>
      <c r="BF100" s="679"/>
      <c r="BG100" s="835"/>
      <c r="BH100" s="835"/>
      <c r="BI100" s="835"/>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5"/>
      <c r="AZ101" s="835"/>
      <c r="BA101" s="835"/>
      <c r="BB101" s="835"/>
      <c r="BC101" s="835"/>
      <c r="BD101" s="679"/>
      <c r="BE101" s="679"/>
      <c r="BF101" s="679"/>
      <c r="BG101" s="835"/>
      <c r="BH101" s="835"/>
      <c r="BI101" s="835"/>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5"/>
      <c r="AZ102" s="835"/>
      <c r="BA102" s="835"/>
      <c r="BB102" s="835"/>
      <c r="BC102" s="835"/>
      <c r="BD102" s="679"/>
      <c r="BE102" s="679"/>
      <c r="BF102" s="679"/>
      <c r="BG102" s="835"/>
      <c r="BH102" s="835"/>
      <c r="BI102" s="835"/>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6"/>
      <c r="AZ104" s="836"/>
      <c r="BA104" s="836"/>
      <c r="BB104" s="836"/>
      <c r="BC104" s="836"/>
      <c r="BD104" s="680"/>
      <c r="BE104" s="680"/>
      <c r="BF104" s="680"/>
      <c r="BG104" s="836"/>
      <c r="BH104" s="836"/>
      <c r="BI104" s="836"/>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236</v>
      </c>
    </row>
    <row r="6" spans="1:18" ht="15.75" x14ac:dyDescent="0.25">
      <c r="B6" s="119" t="str">
        <f>"Short-Term Energy Outlook, "&amp;Dates!D1</f>
        <v>Short-Term Energy Outlook, April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761</v>
      </c>
      <c r="C9" s="120"/>
      <c r="D9" s="120"/>
      <c r="E9" s="120"/>
      <c r="F9" s="120"/>
      <c r="G9" s="120"/>
      <c r="H9" s="120"/>
      <c r="I9" s="120"/>
      <c r="J9" s="120"/>
      <c r="K9" s="120"/>
      <c r="L9" s="120"/>
      <c r="M9" s="120"/>
      <c r="N9" s="120"/>
      <c r="O9" s="120"/>
      <c r="P9" s="120"/>
      <c r="Q9" s="120"/>
      <c r="R9" s="120"/>
    </row>
    <row r="10" spans="1:18" ht="15" customHeight="1" x14ac:dyDescent="0.2">
      <c r="A10" s="120"/>
      <c r="B10" s="121" t="s">
        <v>889</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898</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897</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896</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895</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888</v>
      </c>
      <c r="C15" s="84"/>
      <c r="D15" s="84"/>
      <c r="E15" s="84"/>
      <c r="F15" s="84"/>
      <c r="G15" s="84"/>
      <c r="H15" s="84"/>
      <c r="I15" s="84"/>
      <c r="J15" s="84"/>
      <c r="K15" s="84"/>
      <c r="L15" s="84"/>
      <c r="M15" s="84"/>
      <c r="N15" s="84"/>
      <c r="O15" s="84"/>
      <c r="P15" s="84"/>
      <c r="Q15" s="84"/>
      <c r="R15" s="84"/>
    </row>
    <row r="16" spans="1:18" ht="15" customHeight="1" x14ac:dyDescent="0.2">
      <c r="A16" s="120"/>
      <c r="B16" s="121" t="s">
        <v>536</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899</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1535</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900</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480</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901</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902</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903</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904</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905</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906</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744</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745</v>
      </c>
      <c r="C31" s="128"/>
      <c r="D31" s="128"/>
      <c r="E31" s="128"/>
      <c r="F31" s="128"/>
      <c r="G31" s="128"/>
      <c r="H31" s="128"/>
      <c r="I31" s="128"/>
      <c r="J31" s="128"/>
      <c r="K31" s="128"/>
      <c r="L31" s="128"/>
      <c r="M31" s="128"/>
      <c r="N31" s="128"/>
      <c r="O31" s="128"/>
      <c r="P31" s="128"/>
      <c r="Q31" s="128"/>
      <c r="R31" s="128"/>
    </row>
    <row r="32" spans="1:18" ht="15" customHeight="1" x14ac:dyDescent="0.2">
      <c r="B32" s="121" t="s">
        <v>1223</v>
      </c>
    </row>
    <row r="33" spans="2:2" ht="15" customHeight="1" x14ac:dyDescent="0.2">
      <c r="B33" s="121" t="s">
        <v>1299</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38" width="11" style="227"/>
    <col min="239" max="239" width="1.5703125" style="227" customWidth="1"/>
    <col min="240" max="16384" width="11" style="227"/>
  </cols>
  <sheetData>
    <row r="1" spans="1:74" ht="12.75" customHeight="1" x14ac:dyDescent="0.2">
      <c r="A1" s="996" t="s">
        <v>478</v>
      </c>
      <c r="B1" s="226" t="s">
        <v>737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97"/>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30"/>
      <c r="C3" s="1091">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75" customHeight="1" x14ac:dyDescent="0.2">
      <c r="A4" s="322" t="str">
        <f>TEXT(Dates!$D$2,"dddd, mmmm d, yyyy")</f>
        <v>Monday, April 6,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6" t="s">
        <v>195</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1"/>
      <c r="BA5" s="941"/>
      <c r="BB5" s="472"/>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649</v>
      </c>
      <c r="B6" s="477" t="s">
        <v>1027</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386.21136704999998</v>
      </c>
      <c r="AZ6" s="912">
        <v>329.86136736999998</v>
      </c>
      <c r="BA6" s="912">
        <v>332.29055477000003</v>
      </c>
      <c r="BB6" s="462">
        <v>310.29629999999997</v>
      </c>
      <c r="BC6" s="462">
        <v>338.01069999999999</v>
      </c>
      <c r="BD6" s="462">
        <v>380.38630000000001</v>
      </c>
      <c r="BE6" s="462">
        <v>431.5213</v>
      </c>
      <c r="BF6" s="462">
        <v>426.78100000000001</v>
      </c>
      <c r="BG6" s="462">
        <v>365.66140000000001</v>
      </c>
      <c r="BH6" s="462">
        <v>334.32709999999997</v>
      </c>
      <c r="BI6" s="462">
        <v>325.1345</v>
      </c>
      <c r="BJ6" s="462">
        <v>364.0419</v>
      </c>
      <c r="BK6" s="462">
        <v>386.45479999999998</v>
      </c>
      <c r="BL6" s="462">
        <v>335.16800000000001</v>
      </c>
      <c r="BM6" s="462">
        <v>345.49579999999997</v>
      </c>
      <c r="BN6" s="462">
        <v>322.90660000000003</v>
      </c>
      <c r="BO6" s="462">
        <v>350.41090000000003</v>
      </c>
      <c r="BP6" s="462">
        <v>394.71190000000001</v>
      </c>
      <c r="BQ6" s="462">
        <v>447.8109</v>
      </c>
      <c r="BR6" s="462">
        <v>443.5582</v>
      </c>
      <c r="BS6" s="462">
        <v>380.10230000000001</v>
      </c>
      <c r="BT6" s="462">
        <v>347.7115</v>
      </c>
      <c r="BU6" s="462">
        <v>338.04289999999997</v>
      </c>
      <c r="BV6" s="462">
        <v>377.99079999999998</v>
      </c>
    </row>
    <row r="7" spans="1:74" ht="11.1" customHeight="1" x14ac:dyDescent="0.2">
      <c r="A7" s="234" t="s">
        <v>638</v>
      </c>
      <c r="B7" s="478" t="s">
        <v>1021</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142.52171663999999</v>
      </c>
      <c r="AZ7" s="913">
        <v>125.6148</v>
      </c>
      <c r="BA7" s="913">
        <v>118.4174</v>
      </c>
      <c r="BB7" s="456">
        <v>107.7009</v>
      </c>
      <c r="BC7" s="456">
        <v>122.78360000000001</v>
      </c>
      <c r="BD7" s="456">
        <v>149.43809999999999</v>
      </c>
      <c r="BE7" s="456">
        <v>189.73869999999999</v>
      </c>
      <c r="BF7" s="456">
        <v>190.93899999999999</v>
      </c>
      <c r="BG7" s="456">
        <v>160.2208</v>
      </c>
      <c r="BH7" s="456">
        <v>132.06120000000001</v>
      </c>
      <c r="BI7" s="456">
        <v>123.021</v>
      </c>
      <c r="BJ7" s="456">
        <v>141.9023</v>
      </c>
      <c r="BK7" s="456">
        <v>155.0471</v>
      </c>
      <c r="BL7" s="456">
        <v>129.48759999999999</v>
      </c>
      <c r="BM7" s="456">
        <v>122.4729</v>
      </c>
      <c r="BN7" s="456">
        <v>110.9182</v>
      </c>
      <c r="BO7" s="456">
        <v>124.7482</v>
      </c>
      <c r="BP7" s="456">
        <v>153.97489999999999</v>
      </c>
      <c r="BQ7" s="456">
        <v>195.97040000000001</v>
      </c>
      <c r="BR7" s="456">
        <v>198.10499999999999</v>
      </c>
      <c r="BS7" s="456">
        <v>166.41120000000001</v>
      </c>
      <c r="BT7" s="456">
        <v>137.88380000000001</v>
      </c>
      <c r="BU7" s="456">
        <v>128.172</v>
      </c>
      <c r="BV7" s="456">
        <v>150.46809999999999</v>
      </c>
    </row>
    <row r="8" spans="1:74" ht="11.1" customHeight="1" x14ac:dyDescent="0.2">
      <c r="A8" s="234" t="s">
        <v>639</v>
      </c>
      <c r="B8" s="478" t="s">
        <v>473</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72.112735169999993</v>
      </c>
      <c r="AZ8" s="913">
        <v>58.317349999999998</v>
      </c>
      <c r="BA8" s="913">
        <v>45.22954</v>
      </c>
      <c r="BB8" s="456">
        <v>39.831270000000004</v>
      </c>
      <c r="BC8" s="456">
        <v>46.126690000000004</v>
      </c>
      <c r="BD8" s="456">
        <v>58.02937</v>
      </c>
      <c r="BE8" s="456">
        <v>71.950149999999994</v>
      </c>
      <c r="BF8" s="456">
        <v>72.083789999999993</v>
      </c>
      <c r="BG8" s="456">
        <v>57.01144</v>
      </c>
      <c r="BH8" s="456">
        <v>48.87753</v>
      </c>
      <c r="BI8" s="456">
        <v>51.137500000000003</v>
      </c>
      <c r="BJ8" s="456">
        <v>59.743810000000003</v>
      </c>
      <c r="BK8" s="456">
        <v>62.395949999999999</v>
      </c>
      <c r="BL8" s="456">
        <v>49.676369999999999</v>
      </c>
      <c r="BM8" s="456">
        <v>45.009869999999999</v>
      </c>
      <c r="BN8" s="456">
        <v>39.928840000000001</v>
      </c>
      <c r="BO8" s="456">
        <v>44.846820000000001</v>
      </c>
      <c r="BP8" s="456">
        <v>56.963099999999997</v>
      </c>
      <c r="BQ8" s="456">
        <v>71.200699999999998</v>
      </c>
      <c r="BR8" s="456">
        <v>72.281440000000003</v>
      </c>
      <c r="BS8" s="456">
        <v>56.994140000000002</v>
      </c>
      <c r="BT8" s="456">
        <v>48.826079999999997</v>
      </c>
      <c r="BU8" s="456">
        <v>51.137830000000001</v>
      </c>
      <c r="BV8" s="456">
        <v>58.258099999999999</v>
      </c>
    </row>
    <row r="9" spans="1:74" ht="11.1" customHeight="1" x14ac:dyDescent="0.2">
      <c r="A9" s="235" t="s">
        <v>640</v>
      </c>
      <c r="B9" s="446" t="s">
        <v>1022</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73.250911000000002</v>
      </c>
      <c r="AZ9" s="913">
        <v>61.226640000000003</v>
      </c>
      <c r="BA9" s="913">
        <v>61.18291</v>
      </c>
      <c r="BB9" s="456">
        <v>56.06409</v>
      </c>
      <c r="BC9" s="456">
        <v>67.020679999999999</v>
      </c>
      <c r="BD9" s="456">
        <v>68.912559999999999</v>
      </c>
      <c r="BE9" s="456">
        <v>71.667770000000004</v>
      </c>
      <c r="BF9" s="456">
        <v>71.659570000000002</v>
      </c>
      <c r="BG9" s="456">
        <v>65.904489999999996</v>
      </c>
      <c r="BH9" s="456">
        <v>61.706229999999998</v>
      </c>
      <c r="BI9" s="456">
        <v>64.398449999999997</v>
      </c>
      <c r="BJ9" s="456">
        <v>71.373869999999997</v>
      </c>
      <c r="BK9" s="456">
        <v>71.697829999999996</v>
      </c>
      <c r="BL9" s="456">
        <v>63.076549999999997</v>
      </c>
      <c r="BM9" s="456">
        <v>64.037040000000005</v>
      </c>
      <c r="BN9" s="456">
        <v>56.982930000000003</v>
      </c>
      <c r="BO9" s="456">
        <v>67.356350000000006</v>
      </c>
      <c r="BP9" s="456">
        <v>69.336759999999998</v>
      </c>
      <c r="BQ9" s="456">
        <v>71.667770000000004</v>
      </c>
      <c r="BR9" s="456">
        <v>71.659570000000002</v>
      </c>
      <c r="BS9" s="456">
        <v>66.662700000000001</v>
      </c>
      <c r="BT9" s="456">
        <v>61.068390000000001</v>
      </c>
      <c r="BU9" s="456">
        <v>64.912750000000003</v>
      </c>
      <c r="BV9" s="456">
        <v>70.877309999999994</v>
      </c>
    </row>
    <row r="10" spans="1:74" ht="11.1" customHeight="1" x14ac:dyDescent="0.2">
      <c r="A10" s="235" t="s">
        <v>641</v>
      </c>
      <c r="B10" s="446" t="s">
        <v>1023</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93.241745871999996</v>
      </c>
      <c r="AZ10" s="913">
        <v>83.283609999999996</v>
      </c>
      <c r="BA10" s="913">
        <v>106.25230000000001</v>
      </c>
      <c r="BB10" s="456">
        <v>105.34950000000001</v>
      </c>
      <c r="BC10" s="456">
        <v>100.3352</v>
      </c>
      <c r="BD10" s="456">
        <v>102.2615</v>
      </c>
      <c r="BE10" s="456">
        <v>96.531670000000005</v>
      </c>
      <c r="BF10" s="456">
        <v>91.03546</v>
      </c>
      <c r="BG10" s="456">
        <v>81.466340000000002</v>
      </c>
      <c r="BH10" s="456">
        <v>90.731049999999996</v>
      </c>
      <c r="BI10" s="456">
        <v>85.970240000000004</v>
      </c>
      <c r="BJ10" s="456">
        <v>89.923379999999995</v>
      </c>
      <c r="BK10" s="456">
        <v>95.657550000000001</v>
      </c>
      <c r="BL10" s="456">
        <v>91.839979999999997</v>
      </c>
      <c r="BM10" s="456">
        <v>113.1383</v>
      </c>
      <c r="BN10" s="456">
        <v>114.1823</v>
      </c>
      <c r="BO10" s="456">
        <v>112.5847</v>
      </c>
      <c r="BP10" s="456">
        <v>113.7079</v>
      </c>
      <c r="BQ10" s="456">
        <v>108.1965</v>
      </c>
      <c r="BR10" s="456">
        <v>101.2821</v>
      </c>
      <c r="BS10" s="456">
        <v>89.74109</v>
      </c>
      <c r="BT10" s="456">
        <v>99.503050000000002</v>
      </c>
      <c r="BU10" s="456">
        <v>93.47296</v>
      </c>
      <c r="BV10" s="456">
        <v>97.361369999999994</v>
      </c>
    </row>
    <row r="11" spans="1:74" ht="11.1" customHeight="1" x14ac:dyDescent="0.2">
      <c r="A11" s="235" t="s">
        <v>642</v>
      </c>
      <c r="B11" s="728" t="s">
        <v>1015</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27.792925654000001</v>
      </c>
      <c r="AZ11" s="913">
        <v>21.832619999999999</v>
      </c>
      <c r="BA11" s="913">
        <v>25.11402</v>
      </c>
      <c r="BB11" s="456">
        <v>23.554659999999998</v>
      </c>
      <c r="BC11" s="456">
        <v>23.242930000000001</v>
      </c>
      <c r="BD11" s="456">
        <v>23.03734</v>
      </c>
      <c r="BE11" s="456">
        <v>21.76885</v>
      </c>
      <c r="BF11" s="456">
        <v>20.17653</v>
      </c>
      <c r="BG11" s="456">
        <v>16.963139999999999</v>
      </c>
      <c r="BH11" s="456">
        <v>16.6067</v>
      </c>
      <c r="BI11" s="456">
        <v>18.62463</v>
      </c>
      <c r="BJ11" s="456">
        <v>21.054680000000001</v>
      </c>
      <c r="BK11" s="456">
        <v>23.2439</v>
      </c>
      <c r="BL11" s="456">
        <v>20.822340000000001</v>
      </c>
      <c r="BM11" s="456">
        <v>23.11778</v>
      </c>
      <c r="BN11" s="456">
        <v>22.513850000000001</v>
      </c>
      <c r="BO11" s="456">
        <v>25.814119999999999</v>
      </c>
      <c r="BP11" s="456">
        <v>24.56325</v>
      </c>
      <c r="BQ11" s="456">
        <v>23.222239999999999</v>
      </c>
      <c r="BR11" s="456">
        <v>20.772839999999999</v>
      </c>
      <c r="BS11" s="456">
        <v>16.963100000000001</v>
      </c>
      <c r="BT11" s="456">
        <v>16.783059999999999</v>
      </c>
      <c r="BU11" s="456">
        <v>18.81035</v>
      </c>
      <c r="BV11" s="456">
        <v>21.251439999999999</v>
      </c>
    </row>
    <row r="12" spans="1:74" ht="11.1" customHeight="1" x14ac:dyDescent="0.2">
      <c r="A12" s="234" t="s">
        <v>643</v>
      </c>
      <c r="B12" s="742" t="s">
        <v>1016</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44.402120689999997</v>
      </c>
      <c r="AZ12" s="913">
        <v>39.60342</v>
      </c>
      <c r="BA12" s="913">
        <v>51.984990000000003</v>
      </c>
      <c r="BB12" s="456">
        <v>48.714559999999999</v>
      </c>
      <c r="BC12" s="456">
        <v>39.660089999999997</v>
      </c>
      <c r="BD12" s="456">
        <v>38.956409999999998</v>
      </c>
      <c r="BE12" s="456">
        <v>32.846820000000001</v>
      </c>
      <c r="BF12" s="456">
        <v>30.53783</v>
      </c>
      <c r="BG12" s="456">
        <v>29.417580000000001</v>
      </c>
      <c r="BH12" s="456">
        <v>42.207169999999998</v>
      </c>
      <c r="BI12" s="456">
        <v>43.457259999999998</v>
      </c>
      <c r="BJ12" s="456">
        <v>47.557229999999997</v>
      </c>
      <c r="BK12" s="456">
        <v>47.708799999999997</v>
      </c>
      <c r="BL12" s="456">
        <v>45.151769999999999</v>
      </c>
      <c r="BM12" s="456">
        <v>55.544750000000001</v>
      </c>
      <c r="BN12" s="456">
        <v>52.37773</v>
      </c>
      <c r="BO12" s="456">
        <v>42.436839999999997</v>
      </c>
      <c r="BP12" s="456">
        <v>40.967100000000002</v>
      </c>
      <c r="BQ12" s="456">
        <v>34.587220000000002</v>
      </c>
      <c r="BR12" s="456">
        <v>31.660959999999999</v>
      </c>
      <c r="BS12" s="456">
        <v>30.375730000000001</v>
      </c>
      <c r="BT12" s="456">
        <v>44.824460000000002</v>
      </c>
      <c r="BU12" s="456">
        <v>46.36459</v>
      </c>
      <c r="BV12" s="456">
        <v>50.686540000000001</v>
      </c>
    </row>
    <row r="13" spans="1:74" ht="11.1" customHeight="1" x14ac:dyDescent="0.2">
      <c r="A13" s="234" t="s">
        <v>644</v>
      </c>
      <c r="B13" s="743" t="s">
        <v>1017</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17.795156746</v>
      </c>
      <c r="AZ13" s="913">
        <v>19.2788</v>
      </c>
      <c r="BA13" s="913">
        <v>26.572510000000001</v>
      </c>
      <c r="BB13" s="456">
        <v>30.72644</v>
      </c>
      <c r="BC13" s="456">
        <v>34.881270000000001</v>
      </c>
      <c r="BD13" s="456">
        <v>37.460940000000001</v>
      </c>
      <c r="BE13" s="456">
        <v>38.73216</v>
      </c>
      <c r="BF13" s="456">
        <v>37.081609999999998</v>
      </c>
      <c r="BG13" s="456">
        <v>32.137599999999999</v>
      </c>
      <c r="BH13" s="456">
        <v>29.126010000000001</v>
      </c>
      <c r="BI13" s="456">
        <v>20.961670000000002</v>
      </c>
      <c r="BJ13" s="456">
        <v>18.080449999999999</v>
      </c>
      <c r="BK13" s="456">
        <v>21.353909999999999</v>
      </c>
      <c r="BL13" s="456">
        <v>23.147290000000002</v>
      </c>
      <c r="BM13" s="456">
        <v>31.684889999999999</v>
      </c>
      <c r="BN13" s="456">
        <v>36.827840000000002</v>
      </c>
      <c r="BO13" s="456">
        <v>41.823239999999998</v>
      </c>
      <c r="BP13" s="456">
        <v>45.46219</v>
      </c>
      <c r="BQ13" s="456">
        <v>47.22139</v>
      </c>
      <c r="BR13" s="456">
        <v>45.578139999999998</v>
      </c>
      <c r="BS13" s="456">
        <v>39.412759999999999</v>
      </c>
      <c r="BT13" s="456">
        <v>35.163719999999998</v>
      </c>
      <c r="BU13" s="456">
        <v>25.481339999999999</v>
      </c>
      <c r="BV13" s="456">
        <v>22.19943</v>
      </c>
    </row>
    <row r="14" spans="1:74" ht="11.1" customHeight="1" x14ac:dyDescent="0.2">
      <c r="A14" s="234" t="s">
        <v>645</v>
      </c>
      <c r="B14" s="743" t="s">
        <v>1018</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1.4168723270000001</v>
      </c>
      <c r="AZ14" s="913">
        <v>0.97001230000000005</v>
      </c>
      <c r="BA14" s="913">
        <v>0.92663910000000005</v>
      </c>
      <c r="BB14" s="456">
        <v>0.94695339999999995</v>
      </c>
      <c r="BC14" s="456">
        <v>0.92041740000000005</v>
      </c>
      <c r="BD14" s="456">
        <v>1.1036520000000001</v>
      </c>
      <c r="BE14" s="456">
        <v>1.363248</v>
      </c>
      <c r="BF14" s="456">
        <v>1.4107149999999999</v>
      </c>
      <c r="BG14" s="456">
        <v>1.3050999999999999</v>
      </c>
      <c r="BH14" s="456">
        <v>1.321734</v>
      </c>
      <c r="BI14" s="456">
        <v>1.326694</v>
      </c>
      <c r="BJ14" s="456">
        <v>1.451227</v>
      </c>
      <c r="BK14" s="456">
        <v>1.5263899999999999</v>
      </c>
      <c r="BL14" s="456">
        <v>1.109343</v>
      </c>
      <c r="BM14" s="456">
        <v>1.128493</v>
      </c>
      <c r="BN14" s="456">
        <v>1.052861</v>
      </c>
      <c r="BO14" s="456">
        <v>0.88258769999999998</v>
      </c>
      <c r="BP14" s="456">
        <v>0.99962169999999995</v>
      </c>
      <c r="BQ14" s="456">
        <v>1.3494120000000001</v>
      </c>
      <c r="BR14" s="456">
        <v>1.4478279999999999</v>
      </c>
      <c r="BS14" s="456">
        <v>1.330012</v>
      </c>
      <c r="BT14" s="456">
        <v>1.258046</v>
      </c>
      <c r="BU14" s="456">
        <v>1.218313</v>
      </c>
      <c r="BV14" s="456">
        <v>1.446383</v>
      </c>
    </row>
    <row r="15" spans="1:74" ht="11.1" customHeight="1" x14ac:dyDescent="0.2">
      <c r="A15" s="234" t="s">
        <v>731</v>
      </c>
      <c r="B15" s="743" t="s">
        <v>1019</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0.82922387200000003</v>
      </c>
      <c r="AZ15" s="913">
        <v>0.81435760000000001</v>
      </c>
      <c r="BA15" s="913">
        <v>0.86905160000000004</v>
      </c>
      <c r="BB15" s="456">
        <v>0.80404960000000003</v>
      </c>
      <c r="BC15" s="456">
        <v>0.88860570000000005</v>
      </c>
      <c r="BD15" s="456">
        <v>0.86994700000000003</v>
      </c>
      <c r="BE15" s="456">
        <v>0.89547810000000005</v>
      </c>
      <c r="BF15" s="456">
        <v>0.89468599999999998</v>
      </c>
      <c r="BG15" s="456">
        <v>0.83721380000000001</v>
      </c>
      <c r="BH15" s="456">
        <v>0.84492330000000004</v>
      </c>
      <c r="BI15" s="456">
        <v>0.849823</v>
      </c>
      <c r="BJ15" s="456">
        <v>0.89019899999999996</v>
      </c>
      <c r="BK15" s="456">
        <v>0.87247260000000004</v>
      </c>
      <c r="BL15" s="456">
        <v>0.81466079999999996</v>
      </c>
      <c r="BM15" s="456">
        <v>0.87017359999999999</v>
      </c>
      <c r="BN15" s="456">
        <v>0.80746890000000004</v>
      </c>
      <c r="BO15" s="456">
        <v>0.88510420000000001</v>
      </c>
      <c r="BP15" s="456">
        <v>0.86897369999999996</v>
      </c>
      <c r="BQ15" s="456">
        <v>0.89560649999999997</v>
      </c>
      <c r="BR15" s="456">
        <v>0.89353910000000003</v>
      </c>
      <c r="BS15" s="456">
        <v>0.83961410000000003</v>
      </c>
      <c r="BT15" s="456">
        <v>0.83803269999999996</v>
      </c>
      <c r="BU15" s="456">
        <v>0.84632790000000002</v>
      </c>
      <c r="BV15" s="456">
        <v>0.86277190000000004</v>
      </c>
    </row>
    <row r="16" spans="1:74" ht="11.1" customHeight="1" x14ac:dyDescent="0.2">
      <c r="A16" s="234" t="s">
        <v>732</v>
      </c>
      <c r="B16" s="743" t="s">
        <v>1020</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1.0054465829999999</v>
      </c>
      <c r="AZ16" s="913">
        <v>0.78439510000000001</v>
      </c>
      <c r="BA16" s="913">
        <v>0.78508319999999998</v>
      </c>
      <c r="BB16" s="456">
        <v>0.60278810000000005</v>
      </c>
      <c r="BC16" s="456">
        <v>0.74191620000000003</v>
      </c>
      <c r="BD16" s="456">
        <v>0.8331771</v>
      </c>
      <c r="BE16" s="456">
        <v>0.92510579999999998</v>
      </c>
      <c r="BF16" s="456">
        <v>0.9340908</v>
      </c>
      <c r="BG16" s="456">
        <v>0.80570240000000004</v>
      </c>
      <c r="BH16" s="456">
        <v>0.62449980000000005</v>
      </c>
      <c r="BI16" s="456">
        <v>0.75016769999999999</v>
      </c>
      <c r="BJ16" s="456">
        <v>0.88958630000000005</v>
      </c>
      <c r="BK16" s="456">
        <v>0.95208519999999996</v>
      </c>
      <c r="BL16" s="456">
        <v>0.79457529999999998</v>
      </c>
      <c r="BM16" s="456">
        <v>0.79224740000000005</v>
      </c>
      <c r="BN16" s="456">
        <v>0.60250999999999999</v>
      </c>
      <c r="BO16" s="456">
        <v>0.74275880000000005</v>
      </c>
      <c r="BP16" s="456">
        <v>0.84672930000000002</v>
      </c>
      <c r="BQ16" s="456">
        <v>0.92063669999999997</v>
      </c>
      <c r="BR16" s="456">
        <v>0.92878740000000004</v>
      </c>
      <c r="BS16" s="456">
        <v>0.81987659999999996</v>
      </c>
      <c r="BT16" s="456">
        <v>0.6357216</v>
      </c>
      <c r="BU16" s="456">
        <v>0.75203549999999997</v>
      </c>
      <c r="BV16" s="456">
        <v>0.91480510000000004</v>
      </c>
    </row>
    <row r="17" spans="1:74" ht="11.1" customHeight="1" x14ac:dyDescent="0.2">
      <c r="A17" s="234" t="s">
        <v>646</v>
      </c>
      <c r="B17" s="478" t="s">
        <v>1024</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-0.51540799999999998</v>
      </c>
      <c r="AZ17" s="913">
        <v>-9.4059699999999996E-2</v>
      </c>
      <c r="BA17" s="913">
        <v>7.1913599999999999E-3</v>
      </c>
      <c r="BB17" s="456">
        <v>0.24689059999999999</v>
      </c>
      <c r="BC17" s="456">
        <v>0.63688040000000001</v>
      </c>
      <c r="BD17" s="456">
        <v>0.45753529999999998</v>
      </c>
      <c r="BE17" s="456">
        <v>8.7058300000000005E-2</v>
      </c>
      <c r="BF17" s="456">
        <v>-0.3129981</v>
      </c>
      <c r="BG17" s="456">
        <v>-3.99879E-2</v>
      </c>
      <c r="BH17" s="456">
        <v>-6.8271999999999999E-2</v>
      </c>
      <c r="BI17" s="456">
        <v>-0.42879919999999999</v>
      </c>
      <c r="BJ17" s="456">
        <v>-0.43035050000000002</v>
      </c>
      <c r="BK17" s="456">
        <v>-1.772443</v>
      </c>
      <c r="BL17" s="456">
        <v>-0.1317151</v>
      </c>
      <c r="BM17" s="456">
        <v>-0.16387760000000001</v>
      </c>
      <c r="BN17" s="456">
        <v>-7.0414599999999994E-2</v>
      </c>
      <c r="BO17" s="456">
        <v>-8.3559099999999997E-2</v>
      </c>
      <c r="BP17" s="456">
        <v>-0.45285360000000002</v>
      </c>
      <c r="BQ17" s="456">
        <v>-0.60820879999999999</v>
      </c>
      <c r="BR17" s="456">
        <v>-0.94741089999999994</v>
      </c>
      <c r="BS17" s="456">
        <v>-0.57329390000000002</v>
      </c>
      <c r="BT17" s="456">
        <v>-0.38711079999999998</v>
      </c>
      <c r="BU17" s="456">
        <v>-0.4803984</v>
      </c>
      <c r="BV17" s="456">
        <v>-0.37290299999999998</v>
      </c>
    </row>
    <row r="18" spans="1:74" ht="11.1" customHeight="1" x14ac:dyDescent="0.2">
      <c r="A18" s="234" t="s">
        <v>647</v>
      </c>
      <c r="B18" s="478" t="s">
        <v>1025</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5.4375651229999997</v>
      </c>
      <c r="AZ18" s="913">
        <v>1.275199</v>
      </c>
      <c r="BA18" s="913">
        <v>1.0104550000000001</v>
      </c>
      <c r="BB18" s="456">
        <v>0.98127240000000004</v>
      </c>
      <c r="BC18" s="456">
        <v>1.0075259999999999</v>
      </c>
      <c r="BD18" s="456">
        <v>1.1760459999999999</v>
      </c>
      <c r="BE18" s="456">
        <v>1.4259250000000001</v>
      </c>
      <c r="BF18" s="456">
        <v>1.331955</v>
      </c>
      <c r="BG18" s="456">
        <v>1.1452</v>
      </c>
      <c r="BH18" s="456">
        <v>1.0849200000000001</v>
      </c>
      <c r="BI18" s="456">
        <v>0.97576980000000002</v>
      </c>
      <c r="BJ18" s="456">
        <v>1.463956</v>
      </c>
      <c r="BK18" s="456">
        <v>3.3539680000000001</v>
      </c>
      <c r="BL18" s="456">
        <v>1.1456900000000001</v>
      </c>
      <c r="BM18" s="456">
        <v>0.9822729</v>
      </c>
      <c r="BN18" s="456">
        <v>0.98460700000000001</v>
      </c>
      <c r="BO18" s="456">
        <v>1.0077259999999999</v>
      </c>
      <c r="BP18" s="456">
        <v>1.209754</v>
      </c>
      <c r="BQ18" s="456">
        <v>1.4305909999999999</v>
      </c>
      <c r="BR18" s="456">
        <v>1.305974</v>
      </c>
      <c r="BS18" s="456">
        <v>1.0918429999999999</v>
      </c>
      <c r="BT18" s="456">
        <v>1.094177</v>
      </c>
      <c r="BU18" s="456">
        <v>1.017574</v>
      </c>
      <c r="BV18" s="456">
        <v>1.6043799999999999</v>
      </c>
    </row>
    <row r="19" spans="1:74" ht="11.1" customHeight="1" x14ac:dyDescent="0.2">
      <c r="A19" s="234" t="s">
        <v>648</v>
      </c>
      <c r="B19" s="478" t="s">
        <v>1537</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0.185023461</v>
      </c>
      <c r="AZ19" s="913">
        <v>0.26613110000000001</v>
      </c>
      <c r="BA19" s="913">
        <v>0.2223455</v>
      </c>
      <c r="BB19" s="456">
        <v>0.19515099999999999</v>
      </c>
      <c r="BC19" s="456">
        <v>0.2130592</v>
      </c>
      <c r="BD19" s="456">
        <v>0.27182889999999998</v>
      </c>
      <c r="BE19" s="456">
        <v>0.26843159999999999</v>
      </c>
      <c r="BF19" s="456">
        <v>0.23368069999999999</v>
      </c>
      <c r="BG19" s="456">
        <v>0.2369272</v>
      </c>
      <c r="BH19" s="456">
        <v>0.2329291</v>
      </c>
      <c r="BI19" s="456">
        <v>0.22328419999999999</v>
      </c>
      <c r="BJ19" s="456">
        <v>0.2333875</v>
      </c>
      <c r="BK19" s="456">
        <v>0.25878590000000001</v>
      </c>
      <c r="BL19" s="456">
        <v>0.27564889999999997</v>
      </c>
      <c r="BM19" s="456">
        <v>0.2030544</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738</v>
      </c>
      <c r="B20" s="446" t="s">
        <v>1026</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-2.2922221999999999E-2</v>
      </c>
      <c r="AZ20" s="913">
        <v>-2.8287900000000001E-2</v>
      </c>
      <c r="BA20" s="913">
        <v>-3.1557300000000003E-2</v>
      </c>
      <c r="BB20" s="456">
        <v>-7.2708300000000003E-2</v>
      </c>
      <c r="BC20" s="456">
        <v>-0.11291229999999999</v>
      </c>
      <c r="BD20" s="456">
        <v>-0.1605916</v>
      </c>
      <c r="BE20" s="456">
        <v>-0.14842320000000001</v>
      </c>
      <c r="BF20" s="456">
        <v>-0.1894467</v>
      </c>
      <c r="BG20" s="456">
        <v>-0.28381849999999997</v>
      </c>
      <c r="BH20" s="456">
        <v>-0.29843560000000002</v>
      </c>
      <c r="BI20" s="456">
        <v>-0.16301450000000001</v>
      </c>
      <c r="BJ20" s="456">
        <v>-0.1684427</v>
      </c>
      <c r="BK20" s="456">
        <v>-0.18392069999999999</v>
      </c>
      <c r="BL20" s="456">
        <v>-0.2020429</v>
      </c>
      <c r="BM20" s="456">
        <v>-0.18375610000000001</v>
      </c>
      <c r="BN20" s="456">
        <v>-0.2128216</v>
      </c>
      <c r="BO20" s="456">
        <v>-0.23055149999999999</v>
      </c>
      <c r="BP20" s="456">
        <v>-0.2990969</v>
      </c>
      <c r="BQ20" s="456">
        <v>-0.30305700000000002</v>
      </c>
      <c r="BR20" s="456">
        <v>-0.3291116</v>
      </c>
      <c r="BS20" s="456">
        <v>-0.44490829999999998</v>
      </c>
      <c r="BT20" s="456">
        <v>-0.50460150000000004</v>
      </c>
      <c r="BU20" s="456">
        <v>-0.40028920000000001</v>
      </c>
      <c r="BV20" s="456">
        <v>-0.411217</v>
      </c>
    </row>
    <row r="21" spans="1:74" ht="11.1" customHeight="1" x14ac:dyDescent="0.2">
      <c r="A21" s="229"/>
      <c r="B21" s="67" t="s">
        <v>733</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42"/>
      <c r="BA21" s="942"/>
      <c r="BB21" s="474"/>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655</v>
      </c>
      <c r="B22" s="449" t="s">
        <v>1027</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10.140251151999999</v>
      </c>
      <c r="AZ22" s="912">
        <v>9.3096399999999999</v>
      </c>
      <c r="BA22" s="912">
        <v>9.1658679999999997</v>
      </c>
      <c r="BB22" s="462">
        <v>7.6381220000000001</v>
      </c>
      <c r="BC22" s="462">
        <v>7.8715149999999996</v>
      </c>
      <c r="BD22" s="462">
        <v>8.9020360000000007</v>
      </c>
      <c r="BE22" s="462">
        <v>10.889709999999999</v>
      </c>
      <c r="BF22" s="462">
        <v>10.39213</v>
      </c>
      <c r="BG22" s="462">
        <v>8.4003350000000001</v>
      </c>
      <c r="BH22" s="462">
        <v>7.8417909999999997</v>
      </c>
      <c r="BI22" s="462">
        <v>7.6872179999999997</v>
      </c>
      <c r="BJ22" s="462">
        <v>8.7332199999999993</v>
      </c>
      <c r="BK22" s="462">
        <v>9.0213789999999996</v>
      </c>
      <c r="BL22" s="462">
        <v>7.8110869999999997</v>
      </c>
      <c r="BM22" s="462">
        <v>8.4940820000000006</v>
      </c>
      <c r="BN22" s="462">
        <v>7.7210760000000001</v>
      </c>
      <c r="BO22" s="462">
        <v>7.7518359999999999</v>
      </c>
      <c r="BP22" s="462">
        <v>8.7631359999999994</v>
      </c>
      <c r="BQ22" s="462">
        <v>10.83145</v>
      </c>
      <c r="BR22" s="462">
        <v>10.38203</v>
      </c>
      <c r="BS22" s="462">
        <v>8.3390319999999996</v>
      </c>
      <c r="BT22" s="462">
        <v>7.5322719999999999</v>
      </c>
      <c r="BU22" s="462">
        <v>7.7242730000000002</v>
      </c>
      <c r="BV22" s="462">
        <v>8.7063780000000008</v>
      </c>
    </row>
    <row r="23" spans="1:74" ht="11.1" customHeight="1" x14ac:dyDescent="0.2">
      <c r="A23" s="234" t="s">
        <v>650</v>
      </c>
      <c r="B23" s="478" t="s">
        <v>1021</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4.9141118119999998</v>
      </c>
      <c r="AZ23" s="913">
        <v>5.335712</v>
      </c>
      <c r="BA23" s="913">
        <v>4.4893850000000004</v>
      </c>
      <c r="BB23" s="456">
        <v>4.4096919999999997</v>
      </c>
      <c r="BC23" s="456">
        <v>3.6689750000000001</v>
      </c>
      <c r="BD23" s="456">
        <v>4.6457980000000001</v>
      </c>
      <c r="BE23" s="456">
        <v>6.526535</v>
      </c>
      <c r="BF23" s="456">
        <v>6.271299</v>
      </c>
      <c r="BG23" s="456">
        <v>4.5562180000000003</v>
      </c>
      <c r="BH23" s="456">
        <v>4.266686</v>
      </c>
      <c r="BI23" s="456">
        <v>3.6483590000000001</v>
      </c>
      <c r="BJ23" s="456">
        <v>4.0293859999999997</v>
      </c>
      <c r="BK23" s="456">
        <v>3.8397779999999999</v>
      </c>
      <c r="BL23" s="456">
        <v>3.5425930000000001</v>
      </c>
      <c r="BM23" s="456">
        <v>3.6162339999999999</v>
      </c>
      <c r="BN23" s="456">
        <v>2.8811369999999998</v>
      </c>
      <c r="BO23" s="456">
        <v>2.9862760000000002</v>
      </c>
      <c r="BP23" s="456">
        <v>4.2910009999999996</v>
      </c>
      <c r="BQ23" s="456">
        <v>6.2927759999999999</v>
      </c>
      <c r="BR23" s="456">
        <v>6.1052150000000003</v>
      </c>
      <c r="BS23" s="456">
        <v>4.3217340000000002</v>
      </c>
      <c r="BT23" s="456">
        <v>4.5160369999999999</v>
      </c>
      <c r="BU23" s="456">
        <v>3.5658280000000002</v>
      </c>
      <c r="BV23" s="456">
        <v>3.9483459999999999</v>
      </c>
    </row>
    <row r="24" spans="1:74" ht="11.1" customHeight="1" x14ac:dyDescent="0.2">
      <c r="A24" s="234" t="s">
        <v>651</v>
      </c>
      <c r="B24" s="478" t="s">
        <v>473</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1.8944280000000001E-3</v>
      </c>
      <c r="AZ24" s="913">
        <v>3.3500700000000001E-2</v>
      </c>
      <c r="BA24" s="913">
        <v>4.2489600000000004E-3</v>
      </c>
      <c r="BB24" s="456">
        <v>2.16248E-3</v>
      </c>
      <c r="BC24" s="456">
        <v>2.3613900000000001E-3</v>
      </c>
      <c r="BD24" s="456">
        <v>2.20799E-2</v>
      </c>
      <c r="BE24" s="456">
        <v>6.5920099999999995E-2</v>
      </c>
      <c r="BF24" s="456">
        <v>3.1459899999999999E-2</v>
      </c>
      <c r="BG24" s="456">
        <v>1.6689000000000001E-3</v>
      </c>
      <c r="BH24" s="456">
        <v>3.1495E-3</v>
      </c>
      <c r="BI24" s="456">
        <v>2.5787900000000001E-3</v>
      </c>
      <c r="BJ24" s="456">
        <v>1.2121499999999999E-3</v>
      </c>
      <c r="BK24" s="456">
        <v>1.8944299999999999E-3</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3.1495E-3</v>
      </c>
      <c r="BU24" s="456">
        <v>2.5787900000000001E-3</v>
      </c>
      <c r="BV24" s="456">
        <v>1.2121499999999999E-3</v>
      </c>
    </row>
    <row r="25" spans="1:74" ht="11.1" customHeight="1" x14ac:dyDescent="0.2">
      <c r="A25" s="234" t="s">
        <v>652</v>
      </c>
      <c r="B25" s="446" t="s">
        <v>1022</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2.5008840000000001</v>
      </c>
      <c r="AZ25" s="913">
        <v>2.26953</v>
      </c>
      <c r="BA25" s="913">
        <v>2.4989599999999998</v>
      </c>
      <c r="BB25" s="456">
        <v>0.99356999999999995</v>
      </c>
      <c r="BC25" s="456">
        <v>2.0521600000000002</v>
      </c>
      <c r="BD25" s="456">
        <v>2.34104</v>
      </c>
      <c r="BE25" s="456">
        <v>2.4190700000000001</v>
      </c>
      <c r="BF25" s="456">
        <v>2.4190700000000001</v>
      </c>
      <c r="BG25" s="456">
        <v>2.34104</v>
      </c>
      <c r="BH25" s="456">
        <v>1.7998700000000001</v>
      </c>
      <c r="BI25" s="456">
        <v>1.9454</v>
      </c>
      <c r="BJ25" s="456">
        <v>2.4190700000000001</v>
      </c>
      <c r="BK25" s="456">
        <v>2.4190700000000001</v>
      </c>
      <c r="BL25" s="456">
        <v>2.1849699999999999</v>
      </c>
      <c r="BM25" s="456">
        <v>2.4190700000000001</v>
      </c>
      <c r="BN25" s="456">
        <v>2.34104</v>
      </c>
      <c r="BO25" s="456">
        <v>2.4190700000000001</v>
      </c>
      <c r="BP25" s="456">
        <v>2.34104</v>
      </c>
      <c r="BQ25" s="456">
        <v>2.4190700000000001</v>
      </c>
      <c r="BR25" s="456">
        <v>2.4190700000000001</v>
      </c>
      <c r="BS25" s="456">
        <v>2.34104</v>
      </c>
      <c r="BT25" s="456">
        <v>1.02057</v>
      </c>
      <c r="BU25" s="456">
        <v>2.0315599999999998</v>
      </c>
      <c r="BV25" s="456">
        <v>2.4190700000000001</v>
      </c>
    </row>
    <row r="26" spans="1:74" ht="11.1" customHeight="1" x14ac:dyDescent="0.2">
      <c r="A26" s="234" t="s">
        <v>653</v>
      </c>
      <c r="B26" s="446" t="s">
        <v>1015</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0.50342493799999999</v>
      </c>
      <c r="AZ26" s="913">
        <v>0.50877969999999995</v>
      </c>
      <c r="BA26" s="913">
        <v>0.68704659999999995</v>
      </c>
      <c r="BB26" s="456">
        <v>0.82409900000000003</v>
      </c>
      <c r="BC26" s="456">
        <v>0.75983400000000001</v>
      </c>
      <c r="BD26" s="456">
        <v>0.54392110000000005</v>
      </c>
      <c r="BE26" s="456">
        <v>0.48913000000000001</v>
      </c>
      <c r="BF26" s="456">
        <v>0.39740989999999998</v>
      </c>
      <c r="BG26" s="456">
        <v>0.36007509999999998</v>
      </c>
      <c r="BH26" s="456">
        <v>0.48155290000000001</v>
      </c>
      <c r="BI26" s="456">
        <v>0.54706589999999999</v>
      </c>
      <c r="BJ26" s="456">
        <v>0.67028759999999998</v>
      </c>
      <c r="BK26" s="456">
        <v>0.68084339999999999</v>
      </c>
      <c r="BL26" s="456">
        <v>0.59564249999999996</v>
      </c>
      <c r="BM26" s="456">
        <v>0.74005240000000005</v>
      </c>
      <c r="BN26" s="456">
        <v>0.85338959999999997</v>
      </c>
      <c r="BO26" s="456">
        <v>0.77722369999999996</v>
      </c>
      <c r="BP26" s="456">
        <v>0.55351709999999998</v>
      </c>
      <c r="BQ26" s="456">
        <v>0.49517060000000002</v>
      </c>
      <c r="BR26" s="456">
        <v>0.40117059999999999</v>
      </c>
      <c r="BS26" s="456">
        <v>0.362622</v>
      </c>
      <c r="BT26" s="456">
        <v>0.48405720000000002</v>
      </c>
      <c r="BU26" s="456">
        <v>0.54951760000000005</v>
      </c>
      <c r="BV26" s="456">
        <v>0.67047029999999996</v>
      </c>
    </row>
    <row r="27" spans="1:74" ht="11.1" customHeight="1" x14ac:dyDescent="0.2">
      <c r="A27" s="234" t="s">
        <v>1556</v>
      </c>
      <c r="B27" s="446" t="s">
        <v>1016</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0.43133021500000002</v>
      </c>
      <c r="AZ27" s="913">
        <v>0.38277670000000003</v>
      </c>
      <c r="BA27" s="913">
        <v>0.6602654</v>
      </c>
      <c r="BB27" s="456">
        <v>0.56925049999999999</v>
      </c>
      <c r="BC27" s="456">
        <v>0.43040679999999998</v>
      </c>
      <c r="BD27" s="456">
        <v>0.37214829999999999</v>
      </c>
      <c r="BE27" s="456">
        <v>0.30399619999999999</v>
      </c>
      <c r="BF27" s="456">
        <v>0.28537380000000001</v>
      </c>
      <c r="BG27" s="456">
        <v>0.30217369999999999</v>
      </c>
      <c r="BH27" s="456">
        <v>0.53788449999999999</v>
      </c>
      <c r="BI27" s="456">
        <v>0.84881980000000001</v>
      </c>
      <c r="BJ27" s="456">
        <v>0.83746549999999997</v>
      </c>
      <c r="BK27" s="456">
        <v>0.82385730000000001</v>
      </c>
      <c r="BL27" s="456">
        <v>0.72035479999999996</v>
      </c>
      <c r="BM27" s="456">
        <v>0.84628800000000004</v>
      </c>
      <c r="BN27" s="456">
        <v>0.72986430000000002</v>
      </c>
      <c r="BO27" s="456">
        <v>0.54643819999999999</v>
      </c>
      <c r="BP27" s="456">
        <v>0.48157929999999999</v>
      </c>
      <c r="BQ27" s="456">
        <v>0.39591700000000002</v>
      </c>
      <c r="BR27" s="456">
        <v>0.3592148</v>
      </c>
      <c r="BS27" s="456">
        <v>0.38652829999999999</v>
      </c>
      <c r="BT27" s="456">
        <v>0.6937508</v>
      </c>
      <c r="BU27" s="456">
        <v>0.84627830000000004</v>
      </c>
      <c r="BV27" s="456">
        <v>0.8513754</v>
      </c>
    </row>
    <row r="28" spans="1:74" ht="11.1" customHeight="1" x14ac:dyDescent="0.2">
      <c r="A28" s="234" t="s">
        <v>1557</v>
      </c>
      <c r="B28" s="446" t="s">
        <v>1017</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0.31751908499999998</v>
      </c>
      <c r="AZ28" s="913">
        <v>0.33326670000000003</v>
      </c>
      <c r="BA28" s="913">
        <v>0.4759678</v>
      </c>
      <c r="BB28" s="456">
        <v>0.53090610000000005</v>
      </c>
      <c r="BC28" s="456">
        <v>0.60172859999999995</v>
      </c>
      <c r="BD28" s="456">
        <v>0.6309631</v>
      </c>
      <c r="BE28" s="456">
        <v>0.64980640000000001</v>
      </c>
      <c r="BF28" s="456">
        <v>0.62817789999999996</v>
      </c>
      <c r="BG28" s="456">
        <v>0.55152440000000003</v>
      </c>
      <c r="BH28" s="456">
        <v>0.47276980000000002</v>
      </c>
      <c r="BI28" s="456">
        <v>0.3499758</v>
      </c>
      <c r="BJ28" s="456">
        <v>0.2569708</v>
      </c>
      <c r="BK28" s="456">
        <v>0.33353250000000001</v>
      </c>
      <c r="BL28" s="456">
        <v>0.36790030000000001</v>
      </c>
      <c r="BM28" s="456">
        <v>0.53015449999999997</v>
      </c>
      <c r="BN28" s="456">
        <v>0.58996760000000004</v>
      </c>
      <c r="BO28" s="456">
        <v>0.66969239999999997</v>
      </c>
      <c r="BP28" s="456">
        <v>0.71130669999999996</v>
      </c>
      <c r="BQ28" s="456">
        <v>0.73376459999999999</v>
      </c>
      <c r="BR28" s="456">
        <v>0.70682440000000002</v>
      </c>
      <c r="BS28" s="456">
        <v>0.62010100000000001</v>
      </c>
      <c r="BT28" s="456">
        <v>0.54032199999999997</v>
      </c>
      <c r="BU28" s="456">
        <v>0.3991864</v>
      </c>
      <c r="BV28" s="456">
        <v>0.28689550000000003</v>
      </c>
    </row>
    <row r="29" spans="1:74" ht="11.1" customHeight="1" x14ac:dyDescent="0.2">
      <c r="A29" s="234" t="s">
        <v>654</v>
      </c>
      <c r="B29" s="478" t="s">
        <v>1558</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1.4710866739999999</v>
      </c>
      <c r="AZ29" s="913">
        <v>0.44607429999999998</v>
      </c>
      <c r="BA29" s="913">
        <v>0.34999340000000001</v>
      </c>
      <c r="BB29" s="456">
        <v>0.30844129999999997</v>
      </c>
      <c r="BC29" s="456">
        <v>0.35604910000000001</v>
      </c>
      <c r="BD29" s="456">
        <v>0.34608620000000001</v>
      </c>
      <c r="BE29" s="456">
        <v>0.43525459999999999</v>
      </c>
      <c r="BF29" s="456">
        <v>0.3593441</v>
      </c>
      <c r="BG29" s="456">
        <v>0.28763460000000002</v>
      </c>
      <c r="BH29" s="456">
        <v>0.27987840000000003</v>
      </c>
      <c r="BI29" s="456">
        <v>0.34501900000000002</v>
      </c>
      <c r="BJ29" s="456">
        <v>0.51882779999999995</v>
      </c>
      <c r="BK29" s="456">
        <v>0.92240370000000005</v>
      </c>
      <c r="BL29" s="456">
        <v>0.36612529999999999</v>
      </c>
      <c r="BM29" s="456">
        <v>0.33803430000000001</v>
      </c>
      <c r="BN29" s="456">
        <v>0.32351469999999999</v>
      </c>
      <c r="BO29" s="456">
        <v>0.35077419999999998</v>
      </c>
      <c r="BP29" s="456">
        <v>0.36261260000000001</v>
      </c>
      <c r="BQ29" s="456">
        <v>0.4288324</v>
      </c>
      <c r="BR29" s="456">
        <v>0.35907939999999999</v>
      </c>
      <c r="BS29" s="456">
        <v>0.30533739999999998</v>
      </c>
      <c r="BT29" s="456">
        <v>0.27438570000000001</v>
      </c>
      <c r="BU29" s="456">
        <v>0.3293237</v>
      </c>
      <c r="BV29" s="456">
        <v>0.52900789999999998</v>
      </c>
    </row>
    <row r="30" spans="1:74" ht="11.1" customHeight="1" x14ac:dyDescent="0.2">
      <c r="A30" s="234" t="s">
        <v>656</v>
      </c>
      <c r="B30" s="476" t="s">
        <v>1559</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913">
        <v>10.36769</v>
      </c>
      <c r="BA30" s="913">
        <v>9.8170400000000004</v>
      </c>
      <c r="BB30" s="456">
        <v>8.479355</v>
      </c>
      <c r="BC30" s="456">
        <v>8.5702639999999999</v>
      </c>
      <c r="BD30" s="456">
        <v>9.7773090000000007</v>
      </c>
      <c r="BE30" s="456">
        <v>12.10758</v>
      </c>
      <c r="BF30" s="456">
        <v>11.6394</v>
      </c>
      <c r="BG30" s="456">
        <v>9.2152410000000007</v>
      </c>
      <c r="BH30" s="456">
        <v>8.7975600000000007</v>
      </c>
      <c r="BI30" s="456">
        <v>8.7770460000000003</v>
      </c>
      <c r="BJ30" s="456">
        <v>10.38583</v>
      </c>
      <c r="BK30" s="456">
        <v>10.73484</v>
      </c>
      <c r="BL30" s="456">
        <v>9.2412849999999995</v>
      </c>
      <c r="BM30" s="456">
        <v>9.4221780000000006</v>
      </c>
      <c r="BN30" s="456">
        <v>8.2441460000000006</v>
      </c>
      <c r="BO30" s="456">
        <v>8.4203840000000003</v>
      </c>
      <c r="BP30" s="456">
        <v>9.6794429999999991</v>
      </c>
      <c r="BQ30" s="456">
        <v>12.05627</v>
      </c>
      <c r="BR30" s="456">
        <v>11.61407</v>
      </c>
      <c r="BS30" s="456">
        <v>9.1394850000000005</v>
      </c>
      <c r="BT30" s="456">
        <v>8.6874839999999995</v>
      </c>
      <c r="BU30" s="456">
        <v>8.7144759999999994</v>
      </c>
      <c r="BV30" s="456">
        <v>10.27054</v>
      </c>
    </row>
    <row r="31" spans="1:74" ht="11.1" customHeight="1" x14ac:dyDescent="0.2">
      <c r="A31" s="229"/>
      <c r="B31" s="67" t="s">
        <v>734</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42"/>
      <c r="BA31" s="942"/>
      <c r="BB31" s="474"/>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662</v>
      </c>
      <c r="B32" s="449" t="s">
        <v>1027</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12.651777289</v>
      </c>
      <c r="AZ32" s="912">
        <v>11.37485</v>
      </c>
      <c r="BA32" s="912">
        <v>10.84924</v>
      </c>
      <c r="BB32" s="462">
        <v>9.8899100000000004</v>
      </c>
      <c r="BC32" s="462">
        <v>10.8</v>
      </c>
      <c r="BD32" s="462">
        <v>11.917870000000001</v>
      </c>
      <c r="BE32" s="462">
        <v>14.1515</v>
      </c>
      <c r="BF32" s="462">
        <v>13.62391</v>
      </c>
      <c r="BG32" s="462">
        <v>11.08009</v>
      </c>
      <c r="BH32" s="462">
        <v>10.82658</v>
      </c>
      <c r="BI32" s="462">
        <v>10.75041</v>
      </c>
      <c r="BJ32" s="462">
        <v>11.671049999999999</v>
      </c>
      <c r="BK32" s="462">
        <v>12.055630000000001</v>
      </c>
      <c r="BL32" s="462">
        <v>10.413080000000001</v>
      </c>
      <c r="BM32" s="462">
        <v>10.9817</v>
      </c>
      <c r="BN32" s="462">
        <v>10.202109999999999</v>
      </c>
      <c r="BO32" s="462">
        <v>10.78546</v>
      </c>
      <c r="BP32" s="462">
        <v>12.001939999999999</v>
      </c>
      <c r="BQ32" s="462">
        <v>14.41498</v>
      </c>
      <c r="BR32" s="462">
        <v>13.93571</v>
      </c>
      <c r="BS32" s="462">
        <v>11.490959999999999</v>
      </c>
      <c r="BT32" s="462">
        <v>10.834350000000001</v>
      </c>
      <c r="BU32" s="462">
        <v>11.04846</v>
      </c>
      <c r="BV32" s="462">
        <v>11.942360000000001</v>
      </c>
    </row>
    <row r="33" spans="1:74" ht="11.1" customHeight="1" x14ac:dyDescent="0.2">
      <c r="A33" s="234" t="s">
        <v>657</v>
      </c>
      <c r="B33" s="478" t="s">
        <v>1021</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5.7326677530000003</v>
      </c>
      <c r="AZ33" s="913">
        <v>6.231033</v>
      </c>
      <c r="BA33" s="913">
        <v>5.6062580000000004</v>
      </c>
      <c r="BB33" s="456">
        <v>4.9278339999999998</v>
      </c>
      <c r="BC33" s="456">
        <v>5.0776050000000001</v>
      </c>
      <c r="BD33" s="456">
        <v>6.3495330000000001</v>
      </c>
      <c r="BE33" s="456">
        <v>8.5177099999999992</v>
      </c>
      <c r="BF33" s="456">
        <v>8.0713039999999996</v>
      </c>
      <c r="BG33" s="456">
        <v>6.1463279999999996</v>
      </c>
      <c r="BH33" s="456">
        <v>5.1899050000000004</v>
      </c>
      <c r="BI33" s="456">
        <v>4.947368</v>
      </c>
      <c r="BJ33" s="456">
        <v>5.4998079999999998</v>
      </c>
      <c r="BK33" s="456">
        <v>5.4714280000000004</v>
      </c>
      <c r="BL33" s="456">
        <v>4.9218739999999999</v>
      </c>
      <c r="BM33" s="456">
        <v>4.7749839999999999</v>
      </c>
      <c r="BN33" s="456">
        <v>4.0055670000000001</v>
      </c>
      <c r="BO33" s="456">
        <v>4.4463350000000004</v>
      </c>
      <c r="BP33" s="456">
        <v>5.8080850000000002</v>
      </c>
      <c r="BQ33" s="456">
        <v>8.1188400000000005</v>
      </c>
      <c r="BR33" s="456">
        <v>7.7643700000000004</v>
      </c>
      <c r="BS33" s="456">
        <v>5.6935339999999997</v>
      </c>
      <c r="BT33" s="456">
        <v>4.8698030000000001</v>
      </c>
      <c r="BU33" s="456">
        <v>4.5607889999999998</v>
      </c>
      <c r="BV33" s="456">
        <v>5.0642509999999996</v>
      </c>
    </row>
    <row r="34" spans="1:74" ht="11.1" customHeight="1" x14ac:dyDescent="0.2">
      <c r="A34" s="234" t="s">
        <v>658</v>
      </c>
      <c r="B34" s="446" t="s">
        <v>473</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913">
        <v>0</v>
      </c>
      <c r="BA34" s="913">
        <v>0</v>
      </c>
      <c r="BB34" s="456">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659</v>
      </c>
      <c r="B35" s="446" t="s">
        <v>1022</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2.4797009999999999</v>
      </c>
      <c r="AZ35" s="913">
        <v>2.2012999999999998</v>
      </c>
      <c r="BA35" s="913">
        <v>1.7201299999999999</v>
      </c>
      <c r="BB35" s="456">
        <v>1.712</v>
      </c>
      <c r="BC35" s="456">
        <v>2.4228200000000002</v>
      </c>
      <c r="BD35" s="456">
        <v>2.3446600000000002</v>
      </c>
      <c r="BE35" s="456">
        <v>2.4228200000000002</v>
      </c>
      <c r="BF35" s="456">
        <v>2.4228200000000002</v>
      </c>
      <c r="BG35" s="456">
        <v>2.02908</v>
      </c>
      <c r="BH35" s="456">
        <v>2.4228200000000002</v>
      </c>
      <c r="BI35" s="456">
        <v>2.3446600000000002</v>
      </c>
      <c r="BJ35" s="456">
        <v>2.4228200000000002</v>
      </c>
      <c r="BK35" s="456">
        <v>2.4228200000000002</v>
      </c>
      <c r="BL35" s="456">
        <v>2.1883499999999998</v>
      </c>
      <c r="BM35" s="456">
        <v>2.16913</v>
      </c>
      <c r="BN35" s="456">
        <v>2.2709000000000001</v>
      </c>
      <c r="BO35" s="456">
        <v>2.4228200000000002</v>
      </c>
      <c r="BP35" s="456">
        <v>2.3446600000000002</v>
      </c>
      <c r="BQ35" s="456">
        <v>2.4228200000000002</v>
      </c>
      <c r="BR35" s="456">
        <v>2.4228200000000002</v>
      </c>
      <c r="BS35" s="456">
        <v>2.3446600000000002</v>
      </c>
      <c r="BT35" s="456">
        <v>2.16696</v>
      </c>
      <c r="BU35" s="456">
        <v>2.3446600000000002</v>
      </c>
      <c r="BV35" s="456">
        <v>2.4228200000000002</v>
      </c>
    </row>
    <row r="36" spans="1:74" ht="11.1" customHeight="1" x14ac:dyDescent="0.2">
      <c r="A36" s="234" t="s">
        <v>660</v>
      </c>
      <c r="B36" s="446" t="s">
        <v>1015</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2.0897001030000002</v>
      </c>
      <c r="AZ36" s="913">
        <v>1.911009</v>
      </c>
      <c r="BA36" s="913">
        <v>2.2460339999999999</v>
      </c>
      <c r="BB36" s="456">
        <v>2.0917949999999998</v>
      </c>
      <c r="BC36" s="456">
        <v>2.2246619999999999</v>
      </c>
      <c r="BD36" s="456">
        <v>2.1623139999999998</v>
      </c>
      <c r="BE36" s="456">
        <v>2.2848139999999999</v>
      </c>
      <c r="BF36" s="456">
        <v>2.2411949999999998</v>
      </c>
      <c r="BG36" s="456">
        <v>2.0795910000000002</v>
      </c>
      <c r="BH36" s="456">
        <v>2.1274449999999998</v>
      </c>
      <c r="BI36" s="456">
        <v>2.2812030000000001</v>
      </c>
      <c r="BJ36" s="456">
        <v>2.409815</v>
      </c>
      <c r="BK36" s="456">
        <v>2.3254269999999999</v>
      </c>
      <c r="BL36" s="456">
        <v>2.0894400000000002</v>
      </c>
      <c r="BM36" s="456">
        <v>2.4115880000000001</v>
      </c>
      <c r="BN36" s="456">
        <v>2.2260599999999999</v>
      </c>
      <c r="BO36" s="456">
        <v>2.340932</v>
      </c>
      <c r="BP36" s="456">
        <v>2.2563620000000002</v>
      </c>
      <c r="BQ36" s="456">
        <v>2.3664710000000002</v>
      </c>
      <c r="BR36" s="456">
        <v>2.309628</v>
      </c>
      <c r="BS36" s="456">
        <v>2.1350899999999999</v>
      </c>
      <c r="BT36" s="456">
        <v>2.1755049999999998</v>
      </c>
      <c r="BU36" s="456">
        <v>2.3201800000000001</v>
      </c>
      <c r="BV36" s="456">
        <v>2.4435690000000001</v>
      </c>
    </row>
    <row r="37" spans="1:74" ht="11.1" customHeight="1" x14ac:dyDescent="0.2">
      <c r="A37" s="234" t="s">
        <v>1560</v>
      </c>
      <c r="B37" s="446" t="s">
        <v>1016</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0.73328474700000001</v>
      </c>
      <c r="AZ37" s="913">
        <v>0.61764819999999998</v>
      </c>
      <c r="BA37" s="913">
        <v>0.83262659999999999</v>
      </c>
      <c r="BB37" s="456">
        <v>0.67264639999999998</v>
      </c>
      <c r="BC37" s="456">
        <v>0.49939810000000001</v>
      </c>
      <c r="BD37" s="456">
        <v>0.47680600000000001</v>
      </c>
      <c r="BE37" s="456">
        <v>0.32531640000000001</v>
      </c>
      <c r="BF37" s="456">
        <v>0.33963120000000002</v>
      </c>
      <c r="BG37" s="456">
        <v>0.30311729999999998</v>
      </c>
      <c r="BH37" s="456">
        <v>0.53974080000000002</v>
      </c>
      <c r="BI37" s="456">
        <v>0.74746780000000002</v>
      </c>
      <c r="BJ37" s="456">
        <v>0.87162340000000005</v>
      </c>
      <c r="BK37" s="456">
        <v>0.87287650000000006</v>
      </c>
      <c r="BL37" s="456">
        <v>0.70921000000000001</v>
      </c>
      <c r="BM37" s="456">
        <v>1.009714</v>
      </c>
      <c r="BN37" s="456">
        <v>0.99407330000000005</v>
      </c>
      <c r="BO37" s="456">
        <v>0.74523150000000005</v>
      </c>
      <c r="BP37" s="456">
        <v>0.71302480000000001</v>
      </c>
      <c r="BQ37" s="456">
        <v>0.58582730000000005</v>
      </c>
      <c r="BR37" s="456">
        <v>0.60093949999999996</v>
      </c>
      <c r="BS37" s="456">
        <v>0.53823310000000002</v>
      </c>
      <c r="BT37" s="456">
        <v>0.95840420000000004</v>
      </c>
      <c r="BU37" s="456">
        <v>1.2822309999999999</v>
      </c>
      <c r="BV37" s="456">
        <v>1.419916</v>
      </c>
    </row>
    <row r="38" spans="1:74" ht="11.1" customHeight="1" x14ac:dyDescent="0.2">
      <c r="A38" s="234" t="s">
        <v>1561</v>
      </c>
      <c r="B38" s="446" t="s">
        <v>1017</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0.27526018400000002</v>
      </c>
      <c r="AZ38" s="913">
        <v>0.27493010000000001</v>
      </c>
      <c r="BA38" s="913">
        <v>0.39293509999999998</v>
      </c>
      <c r="BB38" s="456">
        <v>0.44938879999999998</v>
      </c>
      <c r="BC38" s="456">
        <v>0.52509220000000001</v>
      </c>
      <c r="BD38" s="456">
        <v>0.54218820000000001</v>
      </c>
      <c r="BE38" s="456">
        <v>0.57800660000000004</v>
      </c>
      <c r="BF38" s="456">
        <v>0.52784350000000002</v>
      </c>
      <c r="BG38" s="456">
        <v>0.48549829999999999</v>
      </c>
      <c r="BH38" s="456">
        <v>0.48309659999999999</v>
      </c>
      <c r="BI38" s="456">
        <v>0.36907020000000001</v>
      </c>
      <c r="BJ38" s="456">
        <v>0.26560250000000002</v>
      </c>
      <c r="BK38" s="456">
        <v>0.35899609999999998</v>
      </c>
      <c r="BL38" s="456">
        <v>0.38793280000000002</v>
      </c>
      <c r="BM38" s="456">
        <v>0.5766502</v>
      </c>
      <c r="BN38" s="456">
        <v>0.67809549999999996</v>
      </c>
      <c r="BO38" s="456">
        <v>0.77358610000000005</v>
      </c>
      <c r="BP38" s="456">
        <v>0.83971459999999998</v>
      </c>
      <c r="BQ38" s="456">
        <v>0.91315630000000003</v>
      </c>
      <c r="BR38" s="456">
        <v>0.83439479999999999</v>
      </c>
      <c r="BS38" s="456">
        <v>0.77308779999999999</v>
      </c>
      <c r="BT38" s="456">
        <v>0.63935520000000001</v>
      </c>
      <c r="BU38" s="456">
        <v>0.47721590000000003</v>
      </c>
      <c r="BV38" s="456">
        <v>0.36995919999999999</v>
      </c>
    </row>
    <row r="39" spans="1:74" ht="11.1" customHeight="1" x14ac:dyDescent="0.2">
      <c r="A39" s="234" t="s">
        <v>661</v>
      </c>
      <c r="B39" s="478" t="s">
        <v>1558</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1.3411635019999999</v>
      </c>
      <c r="AZ39" s="913">
        <v>0.13893259999999999</v>
      </c>
      <c r="BA39" s="913">
        <v>5.1253199999999999E-2</v>
      </c>
      <c r="BB39" s="456">
        <v>3.6245600000000003E-2</v>
      </c>
      <c r="BC39" s="456">
        <v>5.0425499999999998E-2</v>
      </c>
      <c r="BD39" s="456">
        <v>4.2364800000000001E-2</v>
      </c>
      <c r="BE39" s="456">
        <v>2.2837199999999998E-2</v>
      </c>
      <c r="BF39" s="456">
        <v>2.1116800000000002E-2</v>
      </c>
      <c r="BG39" s="456">
        <v>3.6474199999999998E-2</v>
      </c>
      <c r="BH39" s="456">
        <v>6.3573699999999997E-2</v>
      </c>
      <c r="BI39" s="456">
        <v>6.0643500000000003E-2</v>
      </c>
      <c r="BJ39" s="456">
        <v>0.20138490000000001</v>
      </c>
      <c r="BK39" s="456">
        <v>0.60408580000000001</v>
      </c>
      <c r="BL39" s="456">
        <v>0.1162696</v>
      </c>
      <c r="BM39" s="456">
        <v>3.9630199999999997E-2</v>
      </c>
      <c r="BN39" s="456">
        <v>2.7416099999999999E-2</v>
      </c>
      <c r="BO39" s="456">
        <v>5.6551400000000002E-2</v>
      </c>
      <c r="BP39" s="456">
        <v>4.0097000000000001E-2</v>
      </c>
      <c r="BQ39" s="456">
        <v>7.8645499999999997E-3</v>
      </c>
      <c r="BR39" s="456">
        <v>3.5569500000000001E-3</v>
      </c>
      <c r="BS39" s="456">
        <v>6.3537400000000001E-3</v>
      </c>
      <c r="BT39" s="456">
        <v>2.4321099999999998E-2</v>
      </c>
      <c r="BU39" s="456">
        <v>6.3386100000000001E-2</v>
      </c>
      <c r="BV39" s="456">
        <v>0.2218473</v>
      </c>
    </row>
    <row r="40" spans="1:74" ht="11.1" customHeight="1" x14ac:dyDescent="0.2">
      <c r="A40" s="234" t="s">
        <v>663</v>
      </c>
      <c r="B40" s="476" t="s">
        <v>1559</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913">
        <v>12.786443999999999</v>
      </c>
      <c r="BA40" s="913">
        <v>12.69542</v>
      </c>
      <c r="BB40" s="456">
        <v>11.423439999999999</v>
      </c>
      <c r="BC40" s="456">
        <v>11.94093</v>
      </c>
      <c r="BD40" s="456">
        <v>13.752929999999999</v>
      </c>
      <c r="BE40" s="456">
        <v>16.63804</v>
      </c>
      <c r="BF40" s="456">
        <v>15.99592</v>
      </c>
      <c r="BG40" s="456">
        <v>13.099019999999999</v>
      </c>
      <c r="BH40" s="456">
        <v>12.0276</v>
      </c>
      <c r="BI40" s="456">
        <v>11.95209</v>
      </c>
      <c r="BJ40" s="456">
        <v>13.46411</v>
      </c>
      <c r="BK40" s="456">
        <v>14.228249999999999</v>
      </c>
      <c r="BL40" s="456">
        <v>12.382160000000001</v>
      </c>
      <c r="BM40" s="456">
        <v>12.744579999999999</v>
      </c>
      <c r="BN40" s="456">
        <v>11.330069999999999</v>
      </c>
      <c r="BO40" s="456">
        <v>11.86032</v>
      </c>
      <c r="BP40" s="456">
        <v>13.72785</v>
      </c>
      <c r="BQ40" s="456">
        <v>16.674440000000001</v>
      </c>
      <c r="BR40" s="456">
        <v>16.072019999999998</v>
      </c>
      <c r="BS40" s="456">
        <v>13.121130000000001</v>
      </c>
      <c r="BT40" s="456">
        <v>12.00311</v>
      </c>
      <c r="BU40" s="456">
        <v>12.001620000000001</v>
      </c>
      <c r="BV40" s="456">
        <v>13.458259999999999</v>
      </c>
    </row>
    <row r="41" spans="1:74" ht="11.1" customHeight="1" x14ac:dyDescent="0.2">
      <c r="A41" s="229"/>
      <c r="B41" s="67" t="s">
        <v>735</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42"/>
      <c r="BA41" s="942"/>
      <c r="BB41" s="474"/>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669</v>
      </c>
      <c r="B42" s="449" t="s">
        <v>1027</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87.631159353000001</v>
      </c>
      <c r="AZ42" s="912">
        <v>76.337879373000007</v>
      </c>
      <c r="BA42" s="912">
        <v>70.212188771000001</v>
      </c>
      <c r="BB42" s="462">
        <v>63.336269999999999</v>
      </c>
      <c r="BC42" s="462">
        <v>67.757570000000001</v>
      </c>
      <c r="BD42" s="462">
        <v>77.673519999999996</v>
      </c>
      <c r="BE42" s="462">
        <v>90.125789999999995</v>
      </c>
      <c r="BF42" s="462">
        <v>88.371229999999997</v>
      </c>
      <c r="BG42" s="462">
        <v>74.629769999999994</v>
      </c>
      <c r="BH42" s="462">
        <v>67.983189999999993</v>
      </c>
      <c r="BI42" s="462">
        <v>69.850390000000004</v>
      </c>
      <c r="BJ42" s="462">
        <v>81.103830000000002</v>
      </c>
      <c r="BK42" s="462">
        <v>89.863460000000003</v>
      </c>
      <c r="BL42" s="462">
        <v>76.370009999999994</v>
      </c>
      <c r="BM42" s="462">
        <v>77.496530000000007</v>
      </c>
      <c r="BN42" s="462">
        <v>68.170749999999998</v>
      </c>
      <c r="BO42" s="462">
        <v>73.085089999999994</v>
      </c>
      <c r="BP42" s="462">
        <v>82.856210000000004</v>
      </c>
      <c r="BQ42" s="462">
        <v>95.599900000000005</v>
      </c>
      <c r="BR42" s="462">
        <v>93.844279999999998</v>
      </c>
      <c r="BS42" s="462">
        <v>79.092889999999997</v>
      </c>
      <c r="BT42" s="462">
        <v>72.163830000000004</v>
      </c>
      <c r="BU42" s="462">
        <v>73.683400000000006</v>
      </c>
      <c r="BV42" s="462">
        <v>85.255309999999994</v>
      </c>
    </row>
    <row r="43" spans="1:74" ht="11.1" customHeight="1" x14ac:dyDescent="0.2">
      <c r="A43" s="234" t="s">
        <v>664</v>
      </c>
      <c r="B43" s="478" t="s">
        <v>1021</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36.181013884999999</v>
      </c>
      <c r="AZ43" s="913">
        <v>33.771322222000002</v>
      </c>
      <c r="BA43" s="913">
        <v>29.374180301999999</v>
      </c>
      <c r="BB43" s="456">
        <v>25.960599999999999</v>
      </c>
      <c r="BC43" s="456">
        <v>28.048100000000002</v>
      </c>
      <c r="BD43" s="456">
        <v>34.628390000000003</v>
      </c>
      <c r="BE43" s="456">
        <v>43.076180000000001</v>
      </c>
      <c r="BF43" s="456">
        <v>41.454500000000003</v>
      </c>
      <c r="BG43" s="456">
        <v>35.37547</v>
      </c>
      <c r="BH43" s="456">
        <v>28.43327</v>
      </c>
      <c r="BI43" s="456">
        <v>27.870329999999999</v>
      </c>
      <c r="BJ43" s="456">
        <v>34.019970000000001</v>
      </c>
      <c r="BK43" s="456">
        <v>38.763019999999997</v>
      </c>
      <c r="BL43" s="456">
        <v>34.348700000000001</v>
      </c>
      <c r="BM43" s="456">
        <v>32.795679999999997</v>
      </c>
      <c r="BN43" s="456">
        <v>27.21434</v>
      </c>
      <c r="BO43" s="456">
        <v>29.45055</v>
      </c>
      <c r="BP43" s="456">
        <v>36.307519999999997</v>
      </c>
      <c r="BQ43" s="456">
        <v>45.37894</v>
      </c>
      <c r="BR43" s="456">
        <v>43.757829999999998</v>
      </c>
      <c r="BS43" s="456">
        <v>36.839320000000001</v>
      </c>
      <c r="BT43" s="456">
        <v>29.697130000000001</v>
      </c>
      <c r="BU43" s="456">
        <v>29.130120000000002</v>
      </c>
      <c r="BV43" s="456">
        <v>36.269880000000001</v>
      </c>
    </row>
    <row r="44" spans="1:74" ht="11.1" customHeight="1" x14ac:dyDescent="0.2">
      <c r="A44" s="234" t="s">
        <v>665</v>
      </c>
      <c r="B44" s="446" t="s">
        <v>473</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19.049990465</v>
      </c>
      <c r="AZ44" s="913">
        <v>15.590350000000001</v>
      </c>
      <c r="BA44" s="913">
        <v>11.004099999999999</v>
      </c>
      <c r="BB44" s="456">
        <v>9.9888779999999997</v>
      </c>
      <c r="BC44" s="456">
        <v>9.4711890000000007</v>
      </c>
      <c r="BD44" s="456">
        <v>12.76713</v>
      </c>
      <c r="BE44" s="456">
        <v>16.665379999999999</v>
      </c>
      <c r="BF44" s="456">
        <v>16.674510000000001</v>
      </c>
      <c r="BG44" s="456">
        <v>11.45734</v>
      </c>
      <c r="BH44" s="456">
        <v>10.921340000000001</v>
      </c>
      <c r="BI44" s="456">
        <v>13.22405</v>
      </c>
      <c r="BJ44" s="456">
        <v>16.112079999999999</v>
      </c>
      <c r="BK44" s="456">
        <v>18.46612</v>
      </c>
      <c r="BL44" s="456">
        <v>13.244630000000001</v>
      </c>
      <c r="BM44" s="456">
        <v>13.36233</v>
      </c>
      <c r="BN44" s="456">
        <v>12.52247</v>
      </c>
      <c r="BO44" s="456">
        <v>11.99887</v>
      </c>
      <c r="BP44" s="456">
        <v>14.66216</v>
      </c>
      <c r="BQ44" s="456">
        <v>18.54504</v>
      </c>
      <c r="BR44" s="456">
        <v>18.655180000000001</v>
      </c>
      <c r="BS44" s="456">
        <v>12.93483</v>
      </c>
      <c r="BT44" s="456">
        <v>12.50591</v>
      </c>
      <c r="BU44" s="456">
        <v>14.593859999999999</v>
      </c>
      <c r="BV44" s="456">
        <v>16.695049999999998</v>
      </c>
    </row>
    <row r="45" spans="1:74" ht="11.1" customHeight="1" x14ac:dyDescent="0.2">
      <c r="A45" s="234" t="s">
        <v>666</v>
      </c>
      <c r="B45" s="446" t="s">
        <v>1022</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24.911684999999999</v>
      </c>
      <c r="AZ45" s="913">
        <v>20.94042</v>
      </c>
      <c r="BA45" s="913">
        <v>21.712230000000002</v>
      </c>
      <c r="BB45" s="456">
        <v>19.524809999999999</v>
      </c>
      <c r="BC45" s="456">
        <v>23.102920000000001</v>
      </c>
      <c r="BD45" s="456">
        <v>23.418569999999999</v>
      </c>
      <c r="BE45" s="456">
        <v>24.346419999999998</v>
      </c>
      <c r="BF45" s="456">
        <v>24.346419999999998</v>
      </c>
      <c r="BG45" s="456">
        <v>22.5806</v>
      </c>
      <c r="BH45" s="456">
        <v>21.714739999999999</v>
      </c>
      <c r="BI45" s="456">
        <v>22.453499999999998</v>
      </c>
      <c r="BJ45" s="456">
        <v>24.346419999999998</v>
      </c>
      <c r="BK45" s="456">
        <v>24.346419999999998</v>
      </c>
      <c r="BL45" s="456">
        <v>21.30256</v>
      </c>
      <c r="BM45" s="456">
        <v>21.273849999999999</v>
      </c>
      <c r="BN45" s="456">
        <v>18.812169999999998</v>
      </c>
      <c r="BO45" s="456">
        <v>23.01925</v>
      </c>
      <c r="BP45" s="456">
        <v>23.561060000000001</v>
      </c>
      <c r="BQ45" s="456">
        <v>24.346419999999998</v>
      </c>
      <c r="BR45" s="456">
        <v>24.346419999999998</v>
      </c>
      <c r="BS45" s="456">
        <v>22.975930000000002</v>
      </c>
      <c r="BT45" s="456">
        <v>21.648150000000001</v>
      </c>
      <c r="BU45" s="456">
        <v>22.177309999999999</v>
      </c>
      <c r="BV45" s="456">
        <v>24.20234</v>
      </c>
    </row>
    <row r="46" spans="1:74" ht="11.1" customHeight="1" x14ac:dyDescent="0.2">
      <c r="A46" s="234" t="s">
        <v>667</v>
      </c>
      <c r="B46" s="446" t="s">
        <v>1015</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0.61417451700000003</v>
      </c>
      <c r="AZ46" s="913">
        <v>0.64164089999999996</v>
      </c>
      <c r="BA46" s="913">
        <v>0.91429050000000001</v>
      </c>
      <c r="BB46" s="456">
        <v>0.92200610000000005</v>
      </c>
      <c r="BC46" s="456">
        <v>0.90858649999999996</v>
      </c>
      <c r="BD46" s="456">
        <v>0.68504220000000005</v>
      </c>
      <c r="BE46" s="456">
        <v>0.63632069999999996</v>
      </c>
      <c r="BF46" s="456">
        <v>0.56773549999999995</v>
      </c>
      <c r="BG46" s="456">
        <v>0.51573159999999996</v>
      </c>
      <c r="BH46" s="456">
        <v>0.62304150000000003</v>
      </c>
      <c r="BI46" s="456">
        <v>0.65551599999999999</v>
      </c>
      <c r="BJ46" s="456">
        <v>0.86435430000000002</v>
      </c>
      <c r="BK46" s="456">
        <v>0.90575850000000002</v>
      </c>
      <c r="BL46" s="456">
        <v>0.78429649999999995</v>
      </c>
      <c r="BM46" s="456">
        <v>1.0025120000000001</v>
      </c>
      <c r="BN46" s="456">
        <v>0.96986609999999995</v>
      </c>
      <c r="BO46" s="456">
        <v>0.93690450000000003</v>
      </c>
      <c r="BP46" s="456">
        <v>0.70070169999999998</v>
      </c>
      <c r="BQ46" s="456">
        <v>0.64612959999999997</v>
      </c>
      <c r="BR46" s="456">
        <v>0.57398579999999999</v>
      </c>
      <c r="BS46" s="456">
        <v>0.51993619999999996</v>
      </c>
      <c r="BT46" s="456">
        <v>0.62777289999999997</v>
      </c>
      <c r="BU46" s="456">
        <v>0.66254259999999998</v>
      </c>
      <c r="BV46" s="456">
        <v>0.87748689999999996</v>
      </c>
    </row>
    <row r="47" spans="1:74" ht="11.1" customHeight="1" x14ac:dyDescent="0.2">
      <c r="A47" s="234" t="s">
        <v>1562</v>
      </c>
      <c r="B47" s="446" t="s">
        <v>1016</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3.6338490029999999</v>
      </c>
      <c r="AZ47" s="913">
        <v>3.1214010000000001</v>
      </c>
      <c r="BA47" s="913">
        <v>4.0759829999999999</v>
      </c>
      <c r="BB47" s="456">
        <v>3.3579699999999999</v>
      </c>
      <c r="BC47" s="456">
        <v>2.506148</v>
      </c>
      <c r="BD47" s="456">
        <v>2.0561790000000002</v>
      </c>
      <c r="BE47" s="456">
        <v>1.273998</v>
      </c>
      <c r="BF47" s="456">
        <v>1.3141039999999999</v>
      </c>
      <c r="BG47" s="456">
        <v>1.3616250000000001</v>
      </c>
      <c r="BH47" s="456">
        <v>2.8414709999999999</v>
      </c>
      <c r="BI47" s="456">
        <v>3.4201239999999999</v>
      </c>
      <c r="BJ47" s="456">
        <v>3.8456459999999999</v>
      </c>
      <c r="BK47" s="456">
        <v>4.7742560000000003</v>
      </c>
      <c r="BL47" s="456">
        <v>4.0342789999999997</v>
      </c>
      <c r="BM47" s="456">
        <v>5.3179040000000004</v>
      </c>
      <c r="BN47" s="456">
        <v>4.4506569999999996</v>
      </c>
      <c r="BO47" s="456">
        <v>3.3290670000000002</v>
      </c>
      <c r="BP47" s="456">
        <v>2.7131460000000001</v>
      </c>
      <c r="BQ47" s="456">
        <v>1.7000519999999999</v>
      </c>
      <c r="BR47" s="456">
        <v>1.7238169999999999</v>
      </c>
      <c r="BS47" s="456">
        <v>1.7835350000000001</v>
      </c>
      <c r="BT47" s="456">
        <v>3.758067</v>
      </c>
      <c r="BU47" s="456">
        <v>4.5103689999999999</v>
      </c>
      <c r="BV47" s="456">
        <v>4.8201890000000001</v>
      </c>
    </row>
    <row r="48" spans="1:74" ht="11.1" customHeight="1" x14ac:dyDescent="0.2">
      <c r="A48" s="234" t="s">
        <v>1563</v>
      </c>
      <c r="B48" s="446" t="s">
        <v>1017</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1.6277428780000001</v>
      </c>
      <c r="AZ48" s="913">
        <v>1.8097240000000001</v>
      </c>
      <c r="BA48" s="913">
        <v>2.6633279999999999</v>
      </c>
      <c r="BB48" s="456">
        <v>3.041388</v>
      </c>
      <c r="BC48" s="456">
        <v>3.2643140000000002</v>
      </c>
      <c r="BD48" s="456">
        <v>3.6962630000000001</v>
      </c>
      <c r="BE48" s="456">
        <v>3.7445930000000001</v>
      </c>
      <c r="BF48" s="456">
        <v>3.6222750000000001</v>
      </c>
      <c r="BG48" s="456">
        <v>2.9810780000000001</v>
      </c>
      <c r="BH48" s="456">
        <v>2.916947</v>
      </c>
      <c r="BI48" s="456">
        <v>1.9098869999999999</v>
      </c>
      <c r="BJ48" s="456">
        <v>1.4350510000000001</v>
      </c>
      <c r="BK48" s="456">
        <v>1.937046</v>
      </c>
      <c r="BL48" s="456">
        <v>2.146903</v>
      </c>
      <c r="BM48" s="456">
        <v>3.263906</v>
      </c>
      <c r="BN48" s="456">
        <v>3.7398600000000002</v>
      </c>
      <c r="BO48" s="456">
        <v>3.9281239999999999</v>
      </c>
      <c r="BP48" s="456">
        <v>4.5966149999999999</v>
      </c>
      <c r="BQ48" s="456">
        <v>4.6510069999999999</v>
      </c>
      <c r="BR48" s="456">
        <v>4.4436640000000001</v>
      </c>
      <c r="BS48" s="456">
        <v>3.71739</v>
      </c>
      <c r="BT48" s="456">
        <v>3.4656159999999998</v>
      </c>
      <c r="BU48" s="456">
        <v>2.2724129999999998</v>
      </c>
      <c r="BV48" s="456">
        <v>1.836085</v>
      </c>
    </row>
    <row r="49" spans="1:74" ht="11.1" customHeight="1" x14ac:dyDescent="0.2">
      <c r="A49" s="234" t="s">
        <v>668</v>
      </c>
      <c r="B49" s="478" t="s">
        <v>1558</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1.6127036050000001</v>
      </c>
      <c r="AZ49" s="913">
        <v>0.46302120000000002</v>
      </c>
      <c r="BA49" s="913">
        <v>0.46807690000000002</v>
      </c>
      <c r="BB49" s="456">
        <v>0.54061630000000005</v>
      </c>
      <c r="BC49" s="456">
        <v>0.45631329999999998</v>
      </c>
      <c r="BD49" s="456">
        <v>0.42194500000000001</v>
      </c>
      <c r="BE49" s="456">
        <v>0.38289570000000001</v>
      </c>
      <c r="BF49" s="456">
        <v>0.3916906</v>
      </c>
      <c r="BG49" s="456">
        <v>0.35791849999999997</v>
      </c>
      <c r="BH49" s="456">
        <v>0.53237959999999995</v>
      </c>
      <c r="BI49" s="456">
        <v>0.31698310000000002</v>
      </c>
      <c r="BJ49" s="456">
        <v>0.48030349999999999</v>
      </c>
      <c r="BK49" s="456">
        <v>0.67083680000000001</v>
      </c>
      <c r="BL49" s="456">
        <v>0.50863700000000001</v>
      </c>
      <c r="BM49" s="456">
        <v>0.48034700000000002</v>
      </c>
      <c r="BN49" s="456">
        <v>0.46138689999999999</v>
      </c>
      <c r="BO49" s="456">
        <v>0.42232560000000002</v>
      </c>
      <c r="BP49" s="456">
        <v>0.31501610000000002</v>
      </c>
      <c r="BQ49" s="456">
        <v>0.33230320000000002</v>
      </c>
      <c r="BR49" s="456">
        <v>0.34338610000000003</v>
      </c>
      <c r="BS49" s="456">
        <v>0.32194729999999999</v>
      </c>
      <c r="BT49" s="456">
        <v>0.4611806</v>
      </c>
      <c r="BU49" s="456">
        <v>0.33678609999999998</v>
      </c>
      <c r="BV49" s="456">
        <v>0.55427280000000001</v>
      </c>
    </row>
    <row r="50" spans="1:74" ht="11.1" customHeight="1" x14ac:dyDescent="0.2">
      <c r="A50" s="234" t="s">
        <v>670</v>
      </c>
      <c r="B50" s="476" t="s">
        <v>1559</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51.227432694999997</v>
      </c>
      <c r="AZ50" s="913">
        <v>73.784478336999996</v>
      </c>
      <c r="BA50" s="913">
        <v>71.41377</v>
      </c>
      <c r="BB50" s="456">
        <v>63.562139999999999</v>
      </c>
      <c r="BC50" s="456">
        <v>67.361149999999995</v>
      </c>
      <c r="BD50" s="456">
        <v>75.556920000000005</v>
      </c>
      <c r="BE50" s="456">
        <v>87.145859999999999</v>
      </c>
      <c r="BF50" s="456">
        <v>84.694069999999996</v>
      </c>
      <c r="BG50" s="456">
        <v>71.144180000000006</v>
      </c>
      <c r="BH50" s="456">
        <v>65.887749999999997</v>
      </c>
      <c r="BI50" s="456">
        <v>68.080609999999993</v>
      </c>
      <c r="BJ50" s="456">
        <v>78.798010000000005</v>
      </c>
      <c r="BK50" s="456">
        <v>87.924850000000006</v>
      </c>
      <c r="BL50" s="456">
        <v>74.107299999999995</v>
      </c>
      <c r="BM50" s="456">
        <v>75.513580000000005</v>
      </c>
      <c r="BN50" s="456">
        <v>67.344059999999999</v>
      </c>
      <c r="BO50" s="456">
        <v>71.216980000000007</v>
      </c>
      <c r="BP50" s="456">
        <v>79.730890000000002</v>
      </c>
      <c r="BQ50" s="456">
        <v>92.031170000000003</v>
      </c>
      <c r="BR50" s="456">
        <v>89.853039999999993</v>
      </c>
      <c r="BS50" s="456">
        <v>75.350999999999999</v>
      </c>
      <c r="BT50" s="456">
        <v>69.794280000000001</v>
      </c>
      <c r="BU50" s="456">
        <v>72.364689999999996</v>
      </c>
      <c r="BV50" s="456">
        <v>83.210430000000002</v>
      </c>
    </row>
    <row r="51" spans="1:74" ht="11.1" customHeight="1" x14ac:dyDescent="0.2">
      <c r="A51" s="229"/>
      <c r="B51" s="67" t="s">
        <v>671</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42"/>
      <c r="BA51" s="942"/>
      <c r="BB51" s="474"/>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677</v>
      </c>
      <c r="B52" s="449" t="s">
        <v>1027</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60.864076570999998</v>
      </c>
      <c r="AZ52" s="912">
        <v>51.098869999999998</v>
      </c>
      <c r="BA52" s="912">
        <v>47.608020000000003</v>
      </c>
      <c r="BB52" s="462">
        <v>45.769860000000001</v>
      </c>
      <c r="BC52" s="462">
        <v>52.239130000000003</v>
      </c>
      <c r="BD52" s="462">
        <v>59.443869999999997</v>
      </c>
      <c r="BE52" s="462">
        <v>65.745440000000002</v>
      </c>
      <c r="BF52" s="462">
        <v>65.381460000000004</v>
      </c>
      <c r="BG52" s="462">
        <v>55.02993</v>
      </c>
      <c r="BH52" s="462">
        <v>48.30697</v>
      </c>
      <c r="BI52" s="462">
        <v>47.758780000000002</v>
      </c>
      <c r="BJ52" s="462">
        <v>54.087919999999997</v>
      </c>
      <c r="BK52" s="462">
        <v>57.77129</v>
      </c>
      <c r="BL52" s="462">
        <v>48.818269999999998</v>
      </c>
      <c r="BM52" s="462">
        <v>49.254770000000001</v>
      </c>
      <c r="BN52" s="462">
        <v>46.46575</v>
      </c>
      <c r="BO52" s="462">
        <v>52.586880000000001</v>
      </c>
      <c r="BP52" s="462">
        <v>59.998719999999999</v>
      </c>
      <c r="BQ52" s="462">
        <v>66.548339999999996</v>
      </c>
      <c r="BR52" s="462">
        <v>66.436909999999997</v>
      </c>
      <c r="BS52" s="462">
        <v>55.790210000000002</v>
      </c>
      <c r="BT52" s="462">
        <v>48.853589999999997</v>
      </c>
      <c r="BU52" s="462">
        <v>48.471429999999998</v>
      </c>
      <c r="BV52" s="462">
        <v>54.556289999999997</v>
      </c>
    </row>
    <row r="53" spans="1:74" ht="11.1" customHeight="1" x14ac:dyDescent="0.2">
      <c r="A53" s="234" t="s">
        <v>672</v>
      </c>
      <c r="B53" s="478" t="s">
        <v>1021</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23.708179192999999</v>
      </c>
      <c r="AZ53" s="913">
        <v>20.697649999999999</v>
      </c>
      <c r="BA53" s="913">
        <v>18.633620000000001</v>
      </c>
      <c r="BB53" s="456">
        <v>16.705739999999999</v>
      </c>
      <c r="BC53" s="456">
        <v>19.155010000000001</v>
      </c>
      <c r="BD53" s="456">
        <v>23.46996</v>
      </c>
      <c r="BE53" s="456">
        <v>27.661580000000001</v>
      </c>
      <c r="BF53" s="456">
        <v>28.042380000000001</v>
      </c>
      <c r="BG53" s="456">
        <v>23.225539999999999</v>
      </c>
      <c r="BH53" s="456">
        <v>19.195160000000001</v>
      </c>
      <c r="BI53" s="456">
        <v>18.448740000000001</v>
      </c>
      <c r="BJ53" s="456">
        <v>21.946480000000001</v>
      </c>
      <c r="BK53" s="456">
        <v>24.933669999999999</v>
      </c>
      <c r="BL53" s="456">
        <v>20.680240000000001</v>
      </c>
      <c r="BM53" s="456">
        <v>19.87857</v>
      </c>
      <c r="BN53" s="456">
        <v>17.864879999999999</v>
      </c>
      <c r="BO53" s="456">
        <v>19.878299999999999</v>
      </c>
      <c r="BP53" s="456">
        <v>25.05396</v>
      </c>
      <c r="BQ53" s="456">
        <v>29.469639999999998</v>
      </c>
      <c r="BR53" s="456">
        <v>29.746210000000001</v>
      </c>
      <c r="BS53" s="456">
        <v>23.815550000000002</v>
      </c>
      <c r="BT53" s="456">
        <v>19.439160000000001</v>
      </c>
      <c r="BU53" s="456">
        <v>19.390730000000001</v>
      </c>
      <c r="BV53" s="456">
        <v>22.816680000000002</v>
      </c>
    </row>
    <row r="54" spans="1:74" ht="11.1" customHeight="1" x14ac:dyDescent="0.2">
      <c r="A54" s="234" t="s">
        <v>673</v>
      </c>
      <c r="B54" s="446" t="s">
        <v>473</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11.994102377000001</v>
      </c>
      <c r="AZ54" s="913">
        <v>8.45017</v>
      </c>
      <c r="BA54" s="913">
        <v>6.2094800000000001</v>
      </c>
      <c r="BB54" s="456">
        <v>6.4457230000000001</v>
      </c>
      <c r="BC54" s="456">
        <v>7.8231619999999999</v>
      </c>
      <c r="BD54" s="456">
        <v>10.09876</v>
      </c>
      <c r="BE54" s="456">
        <v>11.46616</v>
      </c>
      <c r="BF54" s="456">
        <v>11.188800000000001</v>
      </c>
      <c r="BG54" s="456">
        <v>7.8325149999999999</v>
      </c>
      <c r="BH54" s="456">
        <v>6.4022690000000004</v>
      </c>
      <c r="BI54" s="456">
        <v>6.08622</v>
      </c>
      <c r="BJ54" s="456">
        <v>6.9577119999999999</v>
      </c>
      <c r="BK54" s="456">
        <v>7.3322989999999999</v>
      </c>
      <c r="BL54" s="456">
        <v>4.5463550000000001</v>
      </c>
      <c r="BM54" s="456">
        <v>5.1213379999999997</v>
      </c>
      <c r="BN54" s="456">
        <v>5.0516639999999997</v>
      </c>
      <c r="BO54" s="456">
        <v>6.3516789999999999</v>
      </c>
      <c r="BP54" s="456">
        <v>8.9573219999999996</v>
      </c>
      <c r="BQ54" s="456">
        <v>10.48742</v>
      </c>
      <c r="BR54" s="456">
        <v>10.37738</v>
      </c>
      <c r="BS54" s="456">
        <v>7.0792799999999998</v>
      </c>
      <c r="BT54" s="456">
        <v>5.7142390000000001</v>
      </c>
      <c r="BU54" s="456">
        <v>5.6296039999999996</v>
      </c>
      <c r="BV54" s="456">
        <v>6.1519950000000003</v>
      </c>
    </row>
    <row r="55" spans="1:74" ht="11.1" customHeight="1" x14ac:dyDescent="0.2">
      <c r="A55" s="234" t="s">
        <v>674</v>
      </c>
      <c r="B55" s="446" t="s">
        <v>1022</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20.953596999999998</v>
      </c>
      <c r="AZ55" s="913">
        <v>17.443950000000001</v>
      </c>
      <c r="BA55" s="913">
        <v>17.236260000000001</v>
      </c>
      <c r="BB55" s="456">
        <v>17.23462</v>
      </c>
      <c r="BC55" s="456">
        <v>19.15192</v>
      </c>
      <c r="BD55" s="456">
        <v>19.67353</v>
      </c>
      <c r="BE55" s="456">
        <v>20.628409999999999</v>
      </c>
      <c r="BF55" s="456">
        <v>20.62021</v>
      </c>
      <c r="BG55" s="456">
        <v>18.92897</v>
      </c>
      <c r="BH55" s="456">
        <v>17.92023</v>
      </c>
      <c r="BI55" s="456">
        <v>18.821380000000001</v>
      </c>
      <c r="BJ55" s="456">
        <v>20.506239999999998</v>
      </c>
      <c r="BK55" s="456">
        <v>20.658470000000001</v>
      </c>
      <c r="BL55" s="456">
        <v>18.151969999999999</v>
      </c>
      <c r="BM55" s="456">
        <v>17.87744</v>
      </c>
      <c r="BN55" s="456">
        <v>17.517430000000001</v>
      </c>
      <c r="BO55" s="456">
        <v>20.204350000000002</v>
      </c>
      <c r="BP55" s="456">
        <v>19.943819999999999</v>
      </c>
      <c r="BQ55" s="456">
        <v>20.628409999999999</v>
      </c>
      <c r="BR55" s="456">
        <v>20.62021</v>
      </c>
      <c r="BS55" s="456">
        <v>19.642250000000001</v>
      </c>
      <c r="BT55" s="456">
        <v>18.557099999999998</v>
      </c>
      <c r="BU55" s="456">
        <v>18.576319999999999</v>
      </c>
      <c r="BV55" s="456">
        <v>20.335819999999998</v>
      </c>
    </row>
    <row r="56" spans="1:74" ht="11.1" customHeight="1" x14ac:dyDescent="0.2">
      <c r="A56" s="234" t="s">
        <v>675</v>
      </c>
      <c r="B56" s="446" t="s">
        <v>1015</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2.243290172</v>
      </c>
      <c r="AZ56" s="913">
        <v>2.3369010000000001</v>
      </c>
      <c r="BA56" s="913">
        <v>2.545201</v>
      </c>
      <c r="BB56" s="456">
        <v>2.072797</v>
      </c>
      <c r="BC56" s="456">
        <v>2.2634820000000002</v>
      </c>
      <c r="BD56" s="456">
        <v>2.1522760000000001</v>
      </c>
      <c r="BE56" s="456">
        <v>2.1822530000000002</v>
      </c>
      <c r="BF56" s="456">
        <v>2.2358560000000001</v>
      </c>
      <c r="BG56" s="456">
        <v>1.942779</v>
      </c>
      <c r="BH56" s="456">
        <v>2.0436239999999999</v>
      </c>
      <c r="BI56" s="456">
        <v>2.2635369999999999</v>
      </c>
      <c r="BJ56" s="456">
        <v>2.8873190000000002</v>
      </c>
      <c r="BK56" s="456">
        <v>3.5481210000000001</v>
      </c>
      <c r="BL56" s="456">
        <v>3.1761750000000002</v>
      </c>
      <c r="BM56" s="456">
        <v>3.2068989999999999</v>
      </c>
      <c r="BN56" s="456">
        <v>2.5287730000000002</v>
      </c>
      <c r="BO56" s="456">
        <v>2.5990880000000001</v>
      </c>
      <c r="BP56" s="456">
        <v>2.3852769999999999</v>
      </c>
      <c r="BQ56" s="456">
        <v>2.3542040000000002</v>
      </c>
      <c r="BR56" s="456">
        <v>2.3588830000000001</v>
      </c>
      <c r="BS56" s="456">
        <v>2.027901</v>
      </c>
      <c r="BT56" s="456">
        <v>2.1067930000000001</v>
      </c>
      <c r="BU56" s="456">
        <v>2.3078180000000001</v>
      </c>
      <c r="BV56" s="456">
        <v>2.920982</v>
      </c>
    </row>
    <row r="57" spans="1:74" ht="11.1" customHeight="1" x14ac:dyDescent="0.2">
      <c r="A57" s="234" t="s">
        <v>1564</v>
      </c>
      <c r="B57" s="446" t="s">
        <v>1016</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913">
        <v>0</v>
      </c>
      <c r="BA57" s="913">
        <v>0</v>
      </c>
      <c r="BB57" s="456">
        <v>0</v>
      </c>
      <c r="BC57" s="456">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1565</v>
      </c>
      <c r="B58" s="446" t="s">
        <v>1017</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1.685646684</v>
      </c>
      <c r="AZ58" s="913">
        <v>1.791836</v>
      </c>
      <c r="BA58" s="913">
        <v>2.5201210000000001</v>
      </c>
      <c r="BB58" s="456">
        <v>2.8611650000000002</v>
      </c>
      <c r="BC58" s="456">
        <v>2.9316909999999998</v>
      </c>
      <c r="BD58" s="456">
        <v>3.2149640000000002</v>
      </c>
      <c r="BE58" s="456">
        <v>3.1957049999999998</v>
      </c>
      <c r="BF58" s="456">
        <v>2.9670100000000001</v>
      </c>
      <c r="BG58" s="456">
        <v>2.600546</v>
      </c>
      <c r="BH58" s="456">
        <v>2.4481090000000001</v>
      </c>
      <c r="BI58" s="456">
        <v>1.9393180000000001</v>
      </c>
      <c r="BJ58" s="456">
        <v>1.62737</v>
      </c>
      <c r="BK58" s="456">
        <v>1.9093599999999999</v>
      </c>
      <c r="BL58" s="456">
        <v>1.9927950000000001</v>
      </c>
      <c r="BM58" s="456">
        <v>2.8153009999999998</v>
      </c>
      <c r="BN58" s="456">
        <v>3.2660529999999999</v>
      </c>
      <c r="BO58" s="456">
        <v>3.305701</v>
      </c>
      <c r="BP58" s="456">
        <v>3.662531</v>
      </c>
      <c r="BQ58" s="456">
        <v>3.6636600000000001</v>
      </c>
      <c r="BR58" s="456">
        <v>3.6030190000000002</v>
      </c>
      <c r="BS58" s="456">
        <v>3.2051669999999999</v>
      </c>
      <c r="BT58" s="456">
        <v>2.9942600000000001</v>
      </c>
      <c r="BU58" s="456">
        <v>2.4634019999999999</v>
      </c>
      <c r="BV58" s="456">
        <v>2.085855</v>
      </c>
    </row>
    <row r="59" spans="1:74" ht="11.1" customHeight="1" x14ac:dyDescent="0.2">
      <c r="A59" s="234" t="s">
        <v>676</v>
      </c>
      <c r="B59" s="478" t="s">
        <v>1558</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0.27926114499999999</v>
      </c>
      <c r="AZ59" s="913">
        <v>0.37836409999999998</v>
      </c>
      <c r="BA59" s="913">
        <v>0.46334229999999998</v>
      </c>
      <c r="BB59" s="456">
        <v>0.44981759999999998</v>
      </c>
      <c r="BC59" s="456">
        <v>0.91386290000000003</v>
      </c>
      <c r="BD59" s="456">
        <v>0.83437589999999995</v>
      </c>
      <c r="BE59" s="456">
        <v>0.61133179999999998</v>
      </c>
      <c r="BF59" s="456">
        <v>0.32721129999999998</v>
      </c>
      <c r="BG59" s="456">
        <v>0.49958160000000001</v>
      </c>
      <c r="BH59" s="456">
        <v>0.29757060000000002</v>
      </c>
      <c r="BI59" s="456">
        <v>0.19959099999999999</v>
      </c>
      <c r="BJ59" s="456">
        <v>0.16279959999999999</v>
      </c>
      <c r="BK59" s="456">
        <v>-0.61063190000000001</v>
      </c>
      <c r="BL59" s="456">
        <v>0.27074039999999999</v>
      </c>
      <c r="BM59" s="456">
        <v>0.35522219999999999</v>
      </c>
      <c r="BN59" s="456">
        <v>0.2369549</v>
      </c>
      <c r="BO59" s="456">
        <v>0.24776319999999999</v>
      </c>
      <c r="BP59" s="456">
        <v>-4.1881100000000001E-3</v>
      </c>
      <c r="BQ59" s="456">
        <v>-5.4991400000000003E-2</v>
      </c>
      <c r="BR59" s="456">
        <v>-0.26879720000000001</v>
      </c>
      <c r="BS59" s="456">
        <v>2.0061300000000001E-2</v>
      </c>
      <c r="BT59" s="456">
        <v>4.2041299999999997E-2</v>
      </c>
      <c r="BU59" s="456">
        <v>0.1035524</v>
      </c>
      <c r="BV59" s="456">
        <v>0.24495230000000001</v>
      </c>
    </row>
    <row r="60" spans="1:74" ht="11.1" customHeight="1" x14ac:dyDescent="0.2">
      <c r="A60" s="234" t="s">
        <v>678</v>
      </c>
      <c r="B60" s="476" t="s">
        <v>1559</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913">
        <v>46.940788355000002</v>
      </c>
      <c r="BA60" s="913">
        <v>43.454889999999999</v>
      </c>
      <c r="BB60" s="456">
        <v>41.644599999999997</v>
      </c>
      <c r="BC60" s="456">
        <v>46.714939999999999</v>
      </c>
      <c r="BD60" s="456">
        <v>53.505839999999999</v>
      </c>
      <c r="BE60" s="456">
        <v>59.016919999999999</v>
      </c>
      <c r="BF60" s="456">
        <v>58.838360000000002</v>
      </c>
      <c r="BG60" s="456">
        <v>50.05733</v>
      </c>
      <c r="BH60" s="456">
        <v>43.931530000000002</v>
      </c>
      <c r="BI60" s="456">
        <v>43.379890000000003</v>
      </c>
      <c r="BJ60" s="456">
        <v>48.936709999999998</v>
      </c>
      <c r="BK60" s="456">
        <v>52.307850000000002</v>
      </c>
      <c r="BL60" s="456">
        <v>44.124310000000001</v>
      </c>
      <c r="BM60" s="456">
        <v>44.508589999999998</v>
      </c>
      <c r="BN60" s="456">
        <v>41.938319999999997</v>
      </c>
      <c r="BO60" s="456">
        <v>46.709960000000002</v>
      </c>
      <c r="BP60" s="456">
        <v>53.744680000000002</v>
      </c>
      <c r="BQ60" s="456">
        <v>59.500729999999997</v>
      </c>
      <c r="BR60" s="456">
        <v>59.559849999999997</v>
      </c>
      <c r="BS60" s="456">
        <v>50.563189999999999</v>
      </c>
      <c r="BT60" s="456">
        <v>44.253100000000003</v>
      </c>
      <c r="BU60" s="456">
        <v>43.852449999999997</v>
      </c>
      <c r="BV60" s="456">
        <v>49.152659999999997</v>
      </c>
    </row>
    <row r="61" spans="1:74" ht="11.1" customHeight="1" x14ac:dyDescent="0.2">
      <c r="A61" s="229"/>
      <c r="B61" s="67" t="s">
        <v>679</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42"/>
      <c r="BA61" s="942"/>
      <c r="BB61" s="474"/>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685</v>
      </c>
      <c r="B62" s="449" t="s">
        <v>1027</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19.751150225</v>
      </c>
      <c r="AZ62" s="912">
        <v>18.665040000000001</v>
      </c>
      <c r="BA62" s="912">
        <v>20.10277</v>
      </c>
      <c r="BB62" s="462">
        <v>19.621420000000001</v>
      </c>
      <c r="BC62" s="462">
        <v>23.186389999999999</v>
      </c>
      <c r="BD62" s="462">
        <v>24.86112</v>
      </c>
      <c r="BE62" s="462">
        <v>26.835049999999999</v>
      </c>
      <c r="BF62" s="462">
        <v>27.14808</v>
      </c>
      <c r="BG62" s="462">
        <v>24.665410000000001</v>
      </c>
      <c r="BH62" s="462">
        <v>22.346299999999999</v>
      </c>
      <c r="BI62" s="462">
        <v>18.8462</v>
      </c>
      <c r="BJ62" s="462">
        <v>19.247789999999998</v>
      </c>
      <c r="BK62" s="462">
        <v>19.642050000000001</v>
      </c>
      <c r="BL62" s="462">
        <v>17.56915</v>
      </c>
      <c r="BM62" s="462">
        <v>19.242470000000001</v>
      </c>
      <c r="BN62" s="462">
        <v>20.064599999999999</v>
      </c>
      <c r="BO62" s="462">
        <v>23.081610000000001</v>
      </c>
      <c r="BP62" s="462">
        <v>24.861450000000001</v>
      </c>
      <c r="BQ62" s="462">
        <v>26.94181</v>
      </c>
      <c r="BR62" s="462">
        <v>27.353819999999999</v>
      </c>
      <c r="BS62" s="462">
        <v>24.833269999999999</v>
      </c>
      <c r="BT62" s="462">
        <v>22.36768</v>
      </c>
      <c r="BU62" s="462">
        <v>18.974779999999999</v>
      </c>
      <c r="BV62" s="462">
        <v>19.27618</v>
      </c>
    </row>
    <row r="63" spans="1:74" ht="11.1" customHeight="1" x14ac:dyDescent="0.2">
      <c r="A63" s="234" t="s">
        <v>680</v>
      </c>
      <c r="B63" s="478" t="s">
        <v>1021</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13.532322049999999</v>
      </c>
      <c r="AZ63" s="913">
        <v>13.823259999999999</v>
      </c>
      <c r="BA63" s="913">
        <v>14.698079999999999</v>
      </c>
      <c r="BB63" s="456">
        <v>13.948320000000001</v>
      </c>
      <c r="BC63" s="456">
        <v>16.818529999999999</v>
      </c>
      <c r="BD63" s="456">
        <v>18.190919999999998</v>
      </c>
      <c r="BE63" s="456">
        <v>19.834869999999999</v>
      </c>
      <c r="BF63" s="456">
        <v>20.430040000000002</v>
      </c>
      <c r="BG63" s="456">
        <v>18.765160000000002</v>
      </c>
      <c r="BH63" s="456">
        <v>16.311509999999998</v>
      </c>
      <c r="BI63" s="456">
        <v>13.53093</v>
      </c>
      <c r="BJ63" s="456">
        <v>14.282859999999999</v>
      </c>
      <c r="BK63" s="456">
        <v>14.352370000000001</v>
      </c>
      <c r="BL63" s="456">
        <v>12.392239999999999</v>
      </c>
      <c r="BM63" s="456">
        <v>13.410259999999999</v>
      </c>
      <c r="BN63" s="456">
        <v>13.819599999999999</v>
      </c>
      <c r="BO63" s="456">
        <v>16.150300000000001</v>
      </c>
      <c r="BP63" s="456">
        <v>18.097370000000002</v>
      </c>
      <c r="BQ63" s="456">
        <v>19.85135</v>
      </c>
      <c r="BR63" s="456">
        <v>20.420919999999999</v>
      </c>
      <c r="BS63" s="456">
        <v>18.236160000000002</v>
      </c>
      <c r="BT63" s="456">
        <v>16.791039999999999</v>
      </c>
      <c r="BU63" s="456">
        <v>13.71838</v>
      </c>
      <c r="BV63" s="456">
        <v>14.243589999999999</v>
      </c>
    </row>
    <row r="64" spans="1:74" ht="11.1" customHeight="1" x14ac:dyDescent="0.2">
      <c r="A64" s="234" t="s">
        <v>681</v>
      </c>
      <c r="B64" s="446" t="s">
        <v>473</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1.3294560900000001</v>
      </c>
      <c r="AZ64" s="913">
        <v>0.82267310000000005</v>
      </c>
      <c r="BA64" s="913">
        <v>0.70103930000000003</v>
      </c>
      <c r="BB64" s="456">
        <v>0.98852459999999998</v>
      </c>
      <c r="BC64" s="456">
        <v>1.035914</v>
      </c>
      <c r="BD64" s="456">
        <v>1.2508870000000001</v>
      </c>
      <c r="BE64" s="456">
        <v>1.402668</v>
      </c>
      <c r="BF64" s="456">
        <v>1.2542660000000001</v>
      </c>
      <c r="BG64" s="456">
        <v>1.459724</v>
      </c>
      <c r="BH64" s="456">
        <v>1.044853</v>
      </c>
      <c r="BI64" s="456">
        <v>0.53505939999999996</v>
      </c>
      <c r="BJ64" s="456">
        <v>0.2969868</v>
      </c>
      <c r="BK64" s="456">
        <v>0.45695409999999997</v>
      </c>
      <c r="BL64" s="456">
        <v>0.56891749999999996</v>
      </c>
      <c r="BM64" s="456">
        <v>0.69780540000000002</v>
      </c>
      <c r="BN64" s="456">
        <v>1.0041610000000001</v>
      </c>
      <c r="BO64" s="456">
        <v>1.0283180000000001</v>
      </c>
      <c r="BP64" s="456">
        <v>1.1674260000000001</v>
      </c>
      <c r="BQ64" s="456">
        <v>1.2492259999999999</v>
      </c>
      <c r="BR64" s="456">
        <v>1.268964</v>
      </c>
      <c r="BS64" s="456">
        <v>1.3395779999999999</v>
      </c>
      <c r="BT64" s="456">
        <v>1.0513870000000001</v>
      </c>
      <c r="BU64" s="456">
        <v>0.56564440000000005</v>
      </c>
      <c r="BV64" s="456">
        <v>0.2058324</v>
      </c>
    </row>
    <row r="65" spans="1:74" ht="11.1" customHeight="1" x14ac:dyDescent="0.2">
      <c r="A65" s="234" t="s">
        <v>682</v>
      </c>
      <c r="B65" s="446" t="s">
        <v>1022</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2.78647</v>
      </c>
      <c r="AZ65" s="913">
        <v>1.9642999999999999</v>
      </c>
      <c r="BA65" s="913">
        <v>2.1103000000000001</v>
      </c>
      <c r="BB65" s="456">
        <v>1.71041</v>
      </c>
      <c r="BC65" s="456">
        <v>2.3668100000000001</v>
      </c>
      <c r="BD65" s="456">
        <v>2.6480299999999999</v>
      </c>
      <c r="BE65" s="456">
        <v>2.7363</v>
      </c>
      <c r="BF65" s="456">
        <v>2.7363</v>
      </c>
      <c r="BG65" s="456">
        <v>2.0273099999999999</v>
      </c>
      <c r="BH65" s="456">
        <v>2.7120899999999999</v>
      </c>
      <c r="BI65" s="456">
        <v>2.6480299999999999</v>
      </c>
      <c r="BJ65" s="456">
        <v>2.7363</v>
      </c>
      <c r="BK65" s="456">
        <v>2.7363</v>
      </c>
      <c r="BL65" s="456">
        <v>2.4714900000000002</v>
      </c>
      <c r="BM65" s="456">
        <v>2.3706100000000001</v>
      </c>
      <c r="BN65" s="456">
        <v>2.0282800000000001</v>
      </c>
      <c r="BO65" s="456">
        <v>2.7363</v>
      </c>
      <c r="BP65" s="456">
        <v>2.6480299999999999</v>
      </c>
      <c r="BQ65" s="456">
        <v>2.7363</v>
      </c>
      <c r="BR65" s="456">
        <v>2.7363</v>
      </c>
      <c r="BS65" s="456">
        <v>2.6480299999999999</v>
      </c>
      <c r="BT65" s="456">
        <v>2.0031599999999998</v>
      </c>
      <c r="BU65" s="456">
        <v>2.31548</v>
      </c>
      <c r="BV65" s="456">
        <v>2.7363</v>
      </c>
    </row>
    <row r="66" spans="1:74" ht="11.1" customHeight="1" x14ac:dyDescent="0.2">
      <c r="A66" s="234" t="s">
        <v>683</v>
      </c>
      <c r="B66" s="446" t="s">
        <v>1015</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1.321612E-2</v>
      </c>
      <c r="AZ66" s="913">
        <v>1.25497E-2</v>
      </c>
      <c r="BA66" s="913">
        <v>1.6416799999999999E-2</v>
      </c>
      <c r="BB66" s="456">
        <v>1.58686E-2</v>
      </c>
      <c r="BC66" s="456">
        <v>1.59113E-2</v>
      </c>
      <c r="BD66" s="456">
        <v>1.27987E-2</v>
      </c>
      <c r="BE66" s="456">
        <v>1.3214099999999999E-2</v>
      </c>
      <c r="BF66" s="456">
        <v>1.22939E-2</v>
      </c>
      <c r="BG66" s="456">
        <v>1.1259999999999999E-2</v>
      </c>
      <c r="BH66" s="456">
        <v>1.19282E-2</v>
      </c>
      <c r="BI66" s="456">
        <v>1.3332699999999999E-2</v>
      </c>
      <c r="BJ66" s="456">
        <v>1.6431899999999999E-2</v>
      </c>
      <c r="BK66" s="456">
        <v>1.9160400000000001E-2</v>
      </c>
      <c r="BL66" s="456">
        <v>1.6271399999999998E-2</v>
      </c>
      <c r="BM66" s="456">
        <v>1.9272999999999998E-2</v>
      </c>
      <c r="BN66" s="456">
        <v>1.7784600000000001E-2</v>
      </c>
      <c r="BO66" s="456">
        <v>1.7283699999999999E-2</v>
      </c>
      <c r="BP66" s="456">
        <v>1.37193E-2</v>
      </c>
      <c r="BQ66" s="456">
        <v>1.38735E-2</v>
      </c>
      <c r="BR66" s="456">
        <v>1.2751E-2</v>
      </c>
      <c r="BS66" s="456">
        <v>1.1566699999999999E-2</v>
      </c>
      <c r="BT66" s="456">
        <v>1.21478E-2</v>
      </c>
      <c r="BU66" s="456">
        <v>1.34801E-2</v>
      </c>
      <c r="BV66" s="456">
        <v>1.6537400000000001E-2</v>
      </c>
    </row>
    <row r="67" spans="1:74" ht="11.1" customHeight="1" x14ac:dyDescent="0.2">
      <c r="A67" s="234" t="s">
        <v>1566</v>
      </c>
      <c r="B67" s="446" t="s">
        <v>1016</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913">
        <v>0</v>
      </c>
      <c r="BA67" s="913">
        <v>0</v>
      </c>
      <c r="BB67" s="456">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1567</v>
      </c>
      <c r="B68" s="446" t="s">
        <v>1017</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1.7320493720000001</v>
      </c>
      <c r="AZ68" s="913">
        <v>1.787072</v>
      </c>
      <c r="BA68" s="913">
        <v>2.3209209999999998</v>
      </c>
      <c r="BB68" s="456">
        <v>2.7084670000000002</v>
      </c>
      <c r="BC68" s="456">
        <v>2.6791559999999999</v>
      </c>
      <c r="BD68" s="456">
        <v>2.4339409999999999</v>
      </c>
      <c r="BE68" s="456">
        <v>2.4674580000000002</v>
      </c>
      <c r="BF68" s="456">
        <v>2.349434</v>
      </c>
      <c r="BG68" s="456">
        <v>2.164882</v>
      </c>
      <c r="BH68" s="456">
        <v>2.0921639999999999</v>
      </c>
      <c r="BI68" s="456">
        <v>1.877575</v>
      </c>
      <c r="BJ68" s="456">
        <v>1.6883269999999999</v>
      </c>
      <c r="BK68" s="456">
        <v>1.741182</v>
      </c>
      <c r="BL68" s="456">
        <v>1.9013340000000001</v>
      </c>
      <c r="BM68" s="456">
        <v>2.4899040000000001</v>
      </c>
      <c r="BN68" s="456">
        <v>2.9352839999999998</v>
      </c>
      <c r="BO68" s="456">
        <v>2.8788689999999999</v>
      </c>
      <c r="BP68" s="456">
        <v>2.5995020000000002</v>
      </c>
      <c r="BQ68" s="456">
        <v>2.7031350000000001</v>
      </c>
      <c r="BR68" s="456">
        <v>2.5462769999999999</v>
      </c>
      <c r="BS68" s="456">
        <v>2.364331</v>
      </c>
      <c r="BT68" s="456">
        <v>2.3251390000000001</v>
      </c>
      <c r="BU68" s="456">
        <v>2.1109499999999999</v>
      </c>
      <c r="BV68" s="456">
        <v>1.849982</v>
      </c>
    </row>
    <row r="69" spans="1:74" ht="11.1" customHeight="1" x14ac:dyDescent="0.2">
      <c r="A69" s="234" t="s">
        <v>684</v>
      </c>
      <c r="B69" s="478" t="s">
        <v>1558</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0.357636593</v>
      </c>
      <c r="AZ69" s="913">
        <v>0.25518570000000002</v>
      </c>
      <c r="BA69" s="913">
        <v>0.2560135</v>
      </c>
      <c r="BB69" s="456">
        <v>0.249835</v>
      </c>
      <c r="BC69" s="456">
        <v>0.27007439999999999</v>
      </c>
      <c r="BD69" s="456">
        <v>0.32455060000000002</v>
      </c>
      <c r="BE69" s="456">
        <v>0.38054149999999998</v>
      </c>
      <c r="BF69" s="456">
        <v>0.36574010000000001</v>
      </c>
      <c r="BG69" s="456">
        <v>0.2370699</v>
      </c>
      <c r="BH69" s="456">
        <v>0.1737495</v>
      </c>
      <c r="BI69" s="456">
        <v>0.24126719999999999</v>
      </c>
      <c r="BJ69" s="456">
        <v>0.22688710000000001</v>
      </c>
      <c r="BK69" s="456">
        <v>0.33607949999999998</v>
      </c>
      <c r="BL69" s="456">
        <v>0.2188976</v>
      </c>
      <c r="BM69" s="456">
        <v>0.25461080000000003</v>
      </c>
      <c r="BN69" s="456">
        <v>0.25948860000000001</v>
      </c>
      <c r="BO69" s="456">
        <v>0.27053559999999999</v>
      </c>
      <c r="BP69" s="456">
        <v>0.3353969</v>
      </c>
      <c r="BQ69" s="456">
        <v>0.38792500000000002</v>
      </c>
      <c r="BR69" s="456">
        <v>0.36861159999999998</v>
      </c>
      <c r="BS69" s="456">
        <v>0.2336078</v>
      </c>
      <c r="BT69" s="456">
        <v>0.18479770000000001</v>
      </c>
      <c r="BU69" s="456">
        <v>0.25084770000000001</v>
      </c>
      <c r="BV69" s="456">
        <v>0.22394330000000001</v>
      </c>
    </row>
    <row r="70" spans="1:74" ht="11.1" customHeight="1" x14ac:dyDescent="0.2">
      <c r="A70" s="234" t="s">
        <v>686</v>
      </c>
      <c r="B70" s="479" t="s">
        <v>1559</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19.905596014</v>
      </c>
      <c r="AZ70" s="938">
        <v>18.577362852</v>
      </c>
      <c r="BA70" s="938">
        <v>20.483029999999999</v>
      </c>
      <c r="BB70" s="459">
        <v>20.049759999999999</v>
      </c>
      <c r="BC70" s="459">
        <v>24.0139</v>
      </c>
      <c r="BD70" s="459">
        <v>25.88721</v>
      </c>
      <c r="BE70" s="459">
        <v>27.779109999999999</v>
      </c>
      <c r="BF70" s="459">
        <v>28.234480000000001</v>
      </c>
      <c r="BG70" s="459">
        <v>25.6096</v>
      </c>
      <c r="BH70" s="459">
        <v>22.936399999999999</v>
      </c>
      <c r="BI70" s="459">
        <v>19.2057</v>
      </c>
      <c r="BJ70" s="459">
        <v>19.565180000000002</v>
      </c>
      <c r="BK70" s="459">
        <v>19.613679999999999</v>
      </c>
      <c r="BL70" s="459">
        <v>17.60793</v>
      </c>
      <c r="BM70" s="459">
        <v>19.599229999999999</v>
      </c>
      <c r="BN70" s="459">
        <v>20.578130000000002</v>
      </c>
      <c r="BO70" s="459">
        <v>23.900320000000001</v>
      </c>
      <c r="BP70" s="459">
        <v>25.894549999999999</v>
      </c>
      <c r="BQ70" s="459">
        <v>27.87933</v>
      </c>
      <c r="BR70" s="459">
        <v>28.43178</v>
      </c>
      <c r="BS70" s="459">
        <v>25.727229999999999</v>
      </c>
      <c r="BT70" s="459">
        <v>22.96452</v>
      </c>
      <c r="BU70" s="459">
        <v>19.327110000000001</v>
      </c>
      <c r="BV70" s="459">
        <v>19.57114</v>
      </c>
    </row>
    <row r="71" spans="1:74" s="336" customFormat="1" ht="12.75" x14ac:dyDescent="0.2">
      <c r="A71" s="335"/>
      <c r="B71" s="1087" t="s">
        <v>1568</v>
      </c>
      <c r="C71" s="1085"/>
      <c r="D71" s="1085"/>
      <c r="E71" s="1085"/>
      <c r="F71" s="1085"/>
      <c r="G71" s="1085"/>
      <c r="H71" s="1085"/>
      <c r="I71" s="1085"/>
      <c r="J71" s="1085"/>
      <c r="K71" s="1085"/>
      <c r="L71" s="1085"/>
      <c r="M71" s="1085"/>
      <c r="N71" s="1085"/>
      <c r="O71" s="1085"/>
      <c r="P71" s="1085"/>
      <c r="Q71" s="1086"/>
      <c r="R71" s="762"/>
      <c r="AY71" s="339"/>
      <c r="AZ71" s="339"/>
      <c r="BA71" s="339"/>
      <c r="BB71" s="339"/>
      <c r="BC71" s="339"/>
      <c r="BD71" s="339"/>
      <c r="BE71" s="339"/>
      <c r="BF71" s="339"/>
      <c r="BG71" s="339"/>
      <c r="BH71" s="339"/>
      <c r="BI71" s="339"/>
    </row>
    <row r="72" spans="1:74" ht="12" customHeight="1" x14ac:dyDescent="0.2">
      <c r="A72" s="229"/>
      <c r="B72" s="1084" t="s">
        <v>1425</v>
      </c>
      <c r="C72" s="1085"/>
      <c r="D72" s="1085"/>
      <c r="E72" s="1085"/>
      <c r="F72" s="1085"/>
      <c r="G72" s="1085"/>
      <c r="H72" s="1085"/>
      <c r="I72" s="1085"/>
      <c r="J72" s="1085"/>
      <c r="K72" s="1085"/>
      <c r="L72" s="1085"/>
      <c r="M72" s="1085"/>
      <c r="N72" s="1085"/>
      <c r="O72" s="1085"/>
      <c r="P72" s="1085"/>
      <c r="Q72" s="1086"/>
      <c r="R72" s="762"/>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3"/>
      <c r="AZ72" s="683"/>
      <c r="BA72" s="683"/>
      <c r="BB72" s="683"/>
      <c r="BC72" s="683"/>
      <c r="BD72" s="683"/>
      <c r="BE72" s="683"/>
      <c r="BF72" s="683"/>
      <c r="BG72" s="683"/>
      <c r="BH72" s="683"/>
      <c r="BI72" s="683"/>
      <c r="BJ72" s="236"/>
      <c r="BK72" s="236"/>
      <c r="BL72" s="236"/>
      <c r="BM72" s="236"/>
      <c r="BN72" s="236"/>
      <c r="BO72" s="236"/>
      <c r="BP72" s="236"/>
      <c r="BQ72" s="236"/>
      <c r="BR72" s="236"/>
      <c r="BS72" s="236"/>
      <c r="BT72" s="236"/>
      <c r="BU72" s="236"/>
      <c r="BV72" s="236"/>
    </row>
    <row r="73" spans="1:74" ht="12" customHeight="1" x14ac:dyDescent="0.2">
      <c r="A73" s="229"/>
      <c r="B73" s="1084" t="s">
        <v>1426</v>
      </c>
      <c r="C73" s="1085"/>
      <c r="D73" s="1085"/>
      <c r="E73" s="1085"/>
      <c r="F73" s="1085"/>
      <c r="G73" s="1085"/>
      <c r="H73" s="1085"/>
      <c r="I73" s="1085"/>
      <c r="J73" s="1085"/>
      <c r="K73" s="1085"/>
      <c r="L73" s="1085"/>
      <c r="M73" s="1085"/>
      <c r="N73" s="1085"/>
      <c r="O73" s="1085"/>
      <c r="P73" s="1085"/>
      <c r="Q73" s="1086"/>
      <c r="R73" s="762"/>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1"/>
      <c r="AZ73" s="691"/>
      <c r="BA73" s="691"/>
      <c r="BB73" s="691"/>
      <c r="BC73" s="691"/>
      <c r="BD73" s="684"/>
      <c r="BE73" s="684"/>
      <c r="BF73" s="684"/>
      <c r="BG73" s="691"/>
      <c r="BH73" s="691"/>
      <c r="BI73" s="691"/>
      <c r="BJ73" s="236"/>
      <c r="BK73" s="236"/>
      <c r="BL73" s="236"/>
      <c r="BM73" s="236"/>
      <c r="BN73" s="236"/>
      <c r="BO73" s="236"/>
      <c r="BP73" s="236"/>
      <c r="BQ73" s="236"/>
      <c r="BR73" s="236"/>
      <c r="BS73" s="236"/>
      <c r="BT73" s="236"/>
      <c r="BU73" s="236"/>
      <c r="BV73" s="236"/>
    </row>
    <row r="74" spans="1:74" ht="12" customHeight="1" x14ac:dyDescent="0.2">
      <c r="A74" s="237"/>
      <c r="B74" s="1084" t="s">
        <v>1569</v>
      </c>
      <c r="C74" s="1085"/>
      <c r="D74" s="1085"/>
      <c r="E74" s="1085"/>
      <c r="F74" s="1085"/>
      <c r="G74" s="1085"/>
      <c r="H74" s="1085"/>
      <c r="I74" s="1085"/>
      <c r="J74" s="1085"/>
      <c r="K74" s="1085"/>
      <c r="L74" s="1085"/>
      <c r="M74" s="1085"/>
      <c r="N74" s="1085"/>
      <c r="O74" s="1085"/>
      <c r="P74" s="1085"/>
      <c r="Q74" s="1086"/>
      <c r="R74" s="762"/>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85"/>
      <c r="BE74" s="685"/>
      <c r="BF74" s="685"/>
      <c r="BG74" s="695"/>
      <c r="BH74" s="695"/>
      <c r="BI74" s="695"/>
      <c r="BJ74" s="238"/>
      <c r="BK74" s="238"/>
      <c r="BL74" s="238"/>
      <c r="BM74" s="238"/>
      <c r="BN74" s="238"/>
      <c r="BO74" s="238"/>
      <c r="BP74" s="238"/>
      <c r="BQ74" s="238"/>
      <c r="BR74" s="238"/>
      <c r="BS74" s="238"/>
      <c r="BT74" s="238"/>
      <c r="BU74" s="238"/>
      <c r="BV74" s="238"/>
    </row>
    <row r="75" spans="1:74" ht="12" customHeight="1" x14ac:dyDescent="0.2">
      <c r="A75" s="237"/>
      <c r="B75" s="1084" t="s">
        <v>1570</v>
      </c>
      <c r="C75" s="1088"/>
      <c r="D75" s="1088"/>
      <c r="E75" s="1088"/>
      <c r="F75" s="1088"/>
      <c r="G75" s="1088"/>
      <c r="H75" s="1088"/>
      <c r="I75" s="1088"/>
      <c r="J75" s="1088"/>
      <c r="K75" s="1088"/>
      <c r="L75" s="1088"/>
      <c r="M75" s="1088"/>
      <c r="N75" s="1088"/>
      <c r="O75" s="1088"/>
      <c r="P75" s="1088"/>
      <c r="Q75" s="1088"/>
      <c r="R75" s="1088"/>
      <c r="S75" s="108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85"/>
      <c r="BE75" s="685"/>
      <c r="BF75" s="685"/>
      <c r="BG75" s="695"/>
      <c r="BH75" s="695"/>
      <c r="BI75" s="695"/>
      <c r="BJ75" s="238"/>
      <c r="BK75" s="238"/>
      <c r="BL75" s="238"/>
      <c r="BM75" s="238"/>
      <c r="BN75" s="238"/>
      <c r="BO75" s="238"/>
      <c r="BP75" s="238"/>
      <c r="BQ75" s="238"/>
      <c r="BR75" s="238"/>
      <c r="BS75" s="238"/>
      <c r="BT75" s="238"/>
      <c r="BU75" s="238"/>
      <c r="BV75" s="238"/>
    </row>
    <row r="76" spans="1:74" ht="12" customHeight="1" x14ac:dyDescent="0.2">
      <c r="A76" s="237"/>
      <c r="B76" s="773" t="s">
        <v>809</v>
      </c>
      <c r="C76" s="773"/>
      <c r="D76" s="773"/>
      <c r="E76" s="773"/>
      <c r="F76" s="773"/>
      <c r="G76" s="773"/>
      <c r="H76" s="774"/>
      <c r="I76" s="773"/>
      <c r="J76" s="773"/>
      <c r="K76" s="773"/>
      <c r="L76" s="773"/>
      <c r="M76" s="773"/>
      <c r="N76" s="773"/>
      <c r="O76" s="773"/>
      <c r="P76" s="773"/>
      <c r="Q76" s="773"/>
      <c r="R76" s="775"/>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85"/>
      <c r="BE76" s="685"/>
      <c r="BF76" s="685"/>
      <c r="BG76" s="695"/>
      <c r="BH76" s="695"/>
      <c r="BI76" s="695"/>
      <c r="BJ76" s="238"/>
      <c r="BK76" s="238"/>
      <c r="BL76" s="238"/>
      <c r="BM76" s="238"/>
      <c r="BN76" s="238"/>
      <c r="BO76" s="238"/>
      <c r="BP76" s="238"/>
      <c r="BQ76" s="238"/>
      <c r="BR76" s="238"/>
      <c r="BS76" s="238"/>
      <c r="BT76" s="238"/>
      <c r="BU76" s="238"/>
      <c r="BV76" s="238"/>
    </row>
    <row r="77" spans="1:74" ht="12" customHeight="1" x14ac:dyDescent="0.2">
      <c r="A77" s="237"/>
      <c r="B77" s="994" t="str">
        <f>Dates!$G$2</f>
        <v>EIA completed modeling and analysis for this report on Monday, April 6, 2026.</v>
      </c>
      <c r="C77" s="995"/>
      <c r="D77" s="995"/>
      <c r="E77" s="995"/>
      <c r="F77" s="995"/>
      <c r="G77" s="995"/>
      <c r="H77" s="995"/>
      <c r="I77" s="995"/>
      <c r="J77" s="995"/>
      <c r="K77" s="995"/>
      <c r="L77" s="995"/>
      <c r="M77" s="995"/>
      <c r="N77" s="995"/>
      <c r="O77" s="995"/>
      <c r="P77" s="995"/>
      <c r="Q77" s="995"/>
      <c r="R77" s="776"/>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85"/>
      <c r="BE77" s="685"/>
      <c r="BF77" s="685"/>
      <c r="BG77" s="695"/>
      <c r="BH77" s="695"/>
      <c r="BI77" s="695"/>
      <c r="BJ77" s="238"/>
      <c r="BK77" s="238"/>
      <c r="BL77" s="238"/>
      <c r="BM77" s="238"/>
      <c r="BN77" s="238"/>
      <c r="BO77" s="238"/>
      <c r="BP77" s="238"/>
      <c r="BQ77" s="238"/>
      <c r="BR77" s="238"/>
      <c r="BS77" s="238"/>
      <c r="BT77" s="238"/>
      <c r="BU77" s="238"/>
      <c r="BV77" s="238"/>
    </row>
    <row r="78" spans="1:74" ht="12" customHeight="1" x14ac:dyDescent="0.2">
      <c r="A78" s="237"/>
      <c r="B78" s="985" t="s">
        <v>1405</v>
      </c>
      <c r="C78" s="986"/>
      <c r="D78" s="986"/>
      <c r="E78" s="986"/>
      <c r="F78" s="986"/>
      <c r="G78" s="986"/>
      <c r="H78" s="986"/>
      <c r="I78" s="986"/>
      <c r="J78" s="986"/>
      <c r="K78" s="986"/>
      <c r="L78" s="986"/>
      <c r="M78" s="986"/>
      <c r="N78" s="986"/>
      <c r="O78" s="986"/>
      <c r="P78" s="986"/>
      <c r="Q78" s="986"/>
      <c r="R78" s="770"/>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5"/>
      <c r="AZ78" s="695"/>
      <c r="BA78" s="695"/>
      <c r="BB78" s="695"/>
      <c r="BC78" s="695"/>
      <c r="BD78" s="685"/>
      <c r="BE78" s="685"/>
      <c r="BF78" s="685"/>
      <c r="BG78" s="695"/>
      <c r="BH78" s="695"/>
      <c r="BI78" s="695"/>
      <c r="BJ78" s="238"/>
      <c r="BK78" s="238"/>
      <c r="BL78" s="238"/>
      <c r="BM78" s="238"/>
      <c r="BN78" s="238"/>
      <c r="BO78" s="238"/>
      <c r="BP78" s="238"/>
      <c r="BQ78" s="238"/>
      <c r="BR78" s="238"/>
      <c r="BS78" s="238"/>
      <c r="BT78" s="238"/>
      <c r="BU78" s="238"/>
      <c r="BV78" s="238"/>
    </row>
    <row r="79" spans="1:74" ht="12.75" x14ac:dyDescent="0.2">
      <c r="A79" s="237"/>
      <c r="B79" s="1081" t="s">
        <v>1571</v>
      </c>
      <c r="C79" s="1082"/>
      <c r="D79" s="1082"/>
      <c r="E79" s="1082"/>
      <c r="F79" s="1082"/>
      <c r="G79" s="1082"/>
      <c r="H79" s="1082"/>
      <c r="I79" s="1082"/>
      <c r="J79" s="1082"/>
      <c r="K79" s="1082"/>
      <c r="L79" s="1082"/>
      <c r="M79" s="1082"/>
      <c r="N79" s="1082"/>
      <c r="O79" s="1082"/>
      <c r="P79" s="1082"/>
      <c r="Q79" s="1083"/>
      <c r="R79" s="762"/>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5"/>
      <c r="AZ79" s="695"/>
      <c r="BA79" s="695"/>
      <c r="BB79" s="695"/>
      <c r="BC79" s="695"/>
      <c r="BD79" s="685"/>
      <c r="BE79" s="685"/>
      <c r="BF79" s="685"/>
      <c r="BG79" s="695"/>
      <c r="BH79" s="695"/>
      <c r="BI79" s="695"/>
      <c r="BJ79" s="238"/>
      <c r="BK79" s="238"/>
      <c r="BL79" s="238"/>
      <c r="BM79" s="238"/>
      <c r="BN79" s="238"/>
      <c r="BO79" s="238"/>
      <c r="BP79" s="238"/>
      <c r="BQ79" s="238"/>
      <c r="BR79" s="238"/>
      <c r="BS79" s="238"/>
      <c r="BT79" s="238"/>
      <c r="BU79" s="238"/>
      <c r="BV79" s="238"/>
    </row>
    <row r="80" spans="1:74" ht="12" customHeight="1" x14ac:dyDescent="0.2">
      <c r="A80" s="237"/>
      <c r="B80" s="974" t="s">
        <v>823</v>
      </c>
      <c r="C80" s="974"/>
      <c r="D80" s="974"/>
      <c r="E80" s="974"/>
      <c r="F80" s="974"/>
      <c r="G80" s="974"/>
      <c r="H80" s="974"/>
      <c r="I80" s="974"/>
      <c r="J80" s="974"/>
      <c r="K80" s="974"/>
      <c r="L80" s="974"/>
      <c r="M80" s="974"/>
      <c r="N80" s="974"/>
      <c r="O80" s="974"/>
      <c r="P80" s="974"/>
      <c r="Q80" s="974"/>
      <c r="R80" s="974"/>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5"/>
      <c r="AZ80" s="695"/>
      <c r="BA80" s="695"/>
      <c r="BB80" s="695"/>
      <c r="BC80" s="695"/>
      <c r="BD80" s="685"/>
      <c r="BE80" s="685"/>
      <c r="BF80" s="685"/>
      <c r="BG80" s="695"/>
      <c r="BH80" s="695"/>
      <c r="BI80" s="695"/>
      <c r="BJ80" s="238"/>
      <c r="BK80" s="238"/>
      <c r="BL80" s="238"/>
      <c r="BM80" s="238"/>
      <c r="BN80" s="238"/>
      <c r="BO80" s="238"/>
      <c r="BP80" s="238"/>
      <c r="BQ80" s="238"/>
      <c r="BR80" s="238"/>
      <c r="BS80" s="238"/>
      <c r="BT80" s="238"/>
      <c r="BU80" s="238"/>
      <c r="BV80" s="238"/>
    </row>
    <row r="81" spans="1:74" ht="12" customHeight="1" x14ac:dyDescent="0.2">
      <c r="A81" s="237"/>
      <c r="B81" s="1066" t="s">
        <v>1603</v>
      </c>
      <c r="C81" s="981"/>
      <c r="D81" s="981"/>
      <c r="E81" s="981"/>
      <c r="F81" s="981"/>
      <c r="G81" s="981"/>
      <c r="H81" s="981"/>
      <c r="I81" s="981"/>
      <c r="J81" s="981"/>
      <c r="K81" s="981"/>
      <c r="L81" s="981"/>
      <c r="M81" s="981"/>
      <c r="N81" s="981"/>
      <c r="O81" s="981"/>
      <c r="P81" s="981"/>
      <c r="Q81" s="982"/>
      <c r="R81" s="762"/>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5"/>
      <c r="AZ81" s="695"/>
      <c r="BA81" s="695"/>
      <c r="BB81" s="695"/>
      <c r="BC81" s="695"/>
      <c r="BD81" s="685"/>
      <c r="BE81" s="685"/>
      <c r="BF81" s="685"/>
      <c r="BG81" s="695"/>
      <c r="BH81" s="695"/>
      <c r="BI81" s="695"/>
      <c r="BJ81" s="238"/>
      <c r="BK81" s="238"/>
      <c r="BL81" s="238"/>
      <c r="BM81" s="238"/>
      <c r="BN81" s="238"/>
      <c r="BO81" s="238"/>
      <c r="BP81" s="238"/>
      <c r="BQ81" s="238"/>
      <c r="BR81" s="238"/>
      <c r="BS81" s="238"/>
      <c r="BT81" s="238"/>
      <c r="BU81" s="238"/>
      <c r="BV81" s="238"/>
    </row>
    <row r="82" spans="1:74" ht="12" customHeight="1" x14ac:dyDescent="0.2">
      <c r="A82" s="237"/>
      <c r="B82" s="1078" t="s">
        <v>800</v>
      </c>
      <c r="C82" s="1079"/>
      <c r="D82" s="1079"/>
      <c r="E82" s="1079"/>
      <c r="F82" s="1079"/>
      <c r="G82" s="1079"/>
      <c r="H82" s="1079"/>
      <c r="I82" s="1079"/>
      <c r="J82" s="1079"/>
      <c r="K82" s="1079"/>
      <c r="L82" s="1079"/>
      <c r="M82" s="1079"/>
      <c r="N82" s="1079"/>
      <c r="O82" s="1079"/>
      <c r="P82" s="1079"/>
      <c r="Q82" s="1080"/>
      <c r="R82" s="762"/>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1"/>
      <c r="AZ82" s="696"/>
      <c r="BA82" s="696"/>
      <c r="BB82" s="696"/>
      <c r="BC82" s="696"/>
      <c r="BD82" s="668"/>
      <c r="BE82" s="668"/>
      <c r="BF82" s="668"/>
      <c r="BG82" s="696"/>
      <c r="BH82" s="696"/>
      <c r="BI82" s="696"/>
      <c r="BJ82" s="240"/>
      <c r="BK82" s="239"/>
      <c r="BL82" s="240"/>
      <c r="BM82" s="240"/>
      <c r="BN82" s="240"/>
      <c r="BO82" s="240"/>
      <c r="BP82" s="240"/>
      <c r="BQ82" s="240"/>
      <c r="BR82" s="240"/>
      <c r="BS82" s="240"/>
      <c r="BT82" s="240"/>
      <c r="BU82" s="240"/>
      <c r="BV82" s="240"/>
    </row>
    <row r="83" spans="1:74" ht="12.75" x14ac:dyDescent="0.2">
      <c r="A83" s="237"/>
      <c r="B83" s="1089" t="s">
        <v>1421</v>
      </c>
      <c r="C83" s="1079"/>
      <c r="D83" s="1079"/>
      <c r="E83" s="1079"/>
      <c r="F83" s="1079"/>
      <c r="G83" s="1079"/>
      <c r="H83" s="1079"/>
      <c r="I83" s="1079"/>
      <c r="J83" s="1079"/>
      <c r="K83" s="1079"/>
      <c r="L83" s="1079"/>
      <c r="M83" s="1079"/>
      <c r="N83" s="1079"/>
      <c r="O83" s="1079"/>
      <c r="P83" s="1079"/>
      <c r="Q83" s="1090"/>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86"/>
      <c r="BE83" s="686"/>
      <c r="BF83" s="686"/>
      <c r="BG83" s="697"/>
      <c r="BH83" s="697"/>
      <c r="BI83" s="697"/>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86"/>
      <c r="BE84" s="686"/>
      <c r="BF84" s="686"/>
      <c r="BG84" s="697"/>
      <c r="BH84" s="697"/>
      <c r="BI84" s="697"/>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86"/>
      <c r="BE85" s="686"/>
      <c r="BF85" s="686"/>
      <c r="BG85" s="697"/>
      <c r="BH85" s="697"/>
      <c r="BI85" s="697"/>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86"/>
      <c r="BE87" s="686"/>
      <c r="BF87" s="686"/>
      <c r="BG87" s="697"/>
      <c r="BH87" s="697"/>
      <c r="BI87" s="697"/>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86"/>
      <c r="BE88" s="686"/>
      <c r="BF88" s="686"/>
      <c r="BG88" s="697"/>
      <c r="BH88" s="697"/>
      <c r="BI88" s="697"/>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86"/>
      <c r="BE89" s="686"/>
      <c r="BF89" s="686"/>
      <c r="BG89" s="697"/>
      <c r="BH89" s="697"/>
      <c r="BI89" s="697"/>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697"/>
      <c r="AZ90" s="697"/>
      <c r="BA90" s="697"/>
      <c r="BB90" s="697"/>
      <c r="BC90" s="697"/>
      <c r="BD90" s="686"/>
      <c r="BE90" s="686"/>
      <c r="BF90" s="686"/>
      <c r="BG90" s="697"/>
      <c r="BH90" s="697"/>
      <c r="BI90" s="697"/>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86"/>
      <c r="BE91" s="686"/>
      <c r="BF91" s="686"/>
      <c r="BG91" s="697"/>
      <c r="BH91" s="697"/>
      <c r="BI91" s="697"/>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86"/>
      <c r="BE92" s="686"/>
      <c r="BF92" s="686"/>
      <c r="BG92" s="697"/>
      <c r="BH92" s="697"/>
      <c r="BI92" s="697"/>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86"/>
      <c r="BE93" s="686"/>
      <c r="BF93" s="686"/>
      <c r="BG93" s="697"/>
      <c r="BH93" s="697"/>
      <c r="BI93" s="697"/>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697"/>
      <c r="AZ95" s="697"/>
      <c r="BA95" s="697"/>
      <c r="BB95" s="697"/>
      <c r="BC95" s="697"/>
      <c r="BD95" s="686"/>
      <c r="BE95" s="686"/>
      <c r="BF95" s="686"/>
      <c r="BG95" s="697"/>
      <c r="BH95" s="697"/>
      <c r="BI95" s="697"/>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697"/>
      <c r="AZ96" s="697"/>
      <c r="BA96" s="697"/>
      <c r="BB96" s="697"/>
      <c r="BC96" s="697"/>
      <c r="BD96" s="686"/>
      <c r="BE96" s="686"/>
      <c r="BF96" s="686"/>
      <c r="BG96" s="697"/>
      <c r="BH96" s="697"/>
      <c r="BI96" s="697"/>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86"/>
      <c r="BE97" s="686"/>
      <c r="BF97" s="686"/>
      <c r="BG97" s="697"/>
      <c r="BH97" s="697"/>
      <c r="BI97" s="697"/>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698"/>
      <c r="AZ99" s="698"/>
      <c r="BA99" s="698"/>
      <c r="BB99" s="698"/>
      <c r="BC99" s="698"/>
      <c r="BD99" s="687"/>
      <c r="BE99" s="687"/>
      <c r="BF99" s="687"/>
      <c r="BG99" s="698"/>
      <c r="BH99" s="698"/>
      <c r="BI99" s="698"/>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698"/>
      <c r="AZ100" s="698"/>
      <c r="BA100" s="698"/>
      <c r="BB100" s="698"/>
      <c r="BC100" s="698"/>
      <c r="BD100" s="687"/>
      <c r="BE100" s="687"/>
      <c r="BF100" s="687"/>
      <c r="BG100" s="698"/>
      <c r="BH100" s="698"/>
      <c r="BI100" s="698"/>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697"/>
      <c r="AZ101" s="697"/>
      <c r="BA101" s="697"/>
      <c r="BB101" s="697"/>
      <c r="BC101" s="697"/>
      <c r="BD101" s="686"/>
      <c r="BE101" s="686"/>
      <c r="BF101" s="686"/>
      <c r="BG101" s="697"/>
      <c r="BH101" s="697"/>
      <c r="BI101" s="697"/>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99"/>
      <c r="AZ103" s="699"/>
      <c r="BA103" s="699"/>
      <c r="BB103" s="699"/>
      <c r="BC103" s="699"/>
      <c r="BD103" s="688"/>
      <c r="BE103" s="688"/>
      <c r="BF103" s="688"/>
      <c r="BG103" s="699"/>
      <c r="BH103" s="699"/>
      <c r="BI103" s="699"/>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0"/>
      <c r="AZ104" s="700"/>
      <c r="BA104" s="700"/>
      <c r="BB104" s="700"/>
      <c r="BC104" s="700"/>
      <c r="BD104" s="689"/>
      <c r="BE104" s="689"/>
      <c r="BF104" s="689"/>
      <c r="BG104" s="700"/>
      <c r="BH104" s="700"/>
      <c r="BI104" s="700"/>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49" width="11" style="227"/>
    <col min="250" max="250" width="1.5703125" style="227" customWidth="1"/>
    <col min="251" max="16384" width="11" style="227"/>
  </cols>
  <sheetData>
    <row r="1" spans="1:74" ht="12.75" customHeight="1" x14ac:dyDescent="0.2">
      <c r="A1" s="996" t="s">
        <v>478</v>
      </c>
      <c r="B1" s="226" t="s">
        <v>743</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97"/>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30"/>
      <c r="C3" s="999">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75" customHeight="1" x14ac:dyDescent="0.2">
      <c r="A4" s="322" t="str">
        <f>TEXT(Dates!$D$2,"dddd, mmmm d, yyyy")</f>
        <v>Monday, April 6,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7" t="s">
        <v>1383</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43"/>
      <c r="BA5" s="943"/>
      <c r="BB5" s="473"/>
      <c r="BC5" s="473"/>
      <c r="BD5" s="881"/>
      <c r="BE5" s="881"/>
      <c r="BF5" s="881"/>
      <c r="BG5" s="881"/>
      <c r="BH5" s="881"/>
      <c r="BI5" s="881"/>
      <c r="BJ5" s="473"/>
      <c r="BK5" s="473"/>
      <c r="BL5" s="473"/>
      <c r="BM5" s="473"/>
      <c r="BN5" s="473"/>
      <c r="BO5" s="473"/>
      <c r="BP5" s="473"/>
      <c r="BQ5" s="473"/>
      <c r="BR5" s="473"/>
      <c r="BS5" s="473"/>
      <c r="BT5" s="473"/>
      <c r="BU5" s="473"/>
      <c r="BV5" s="473"/>
    </row>
    <row r="6" spans="1:74" s="285" customFormat="1" ht="11.1" customHeight="1" x14ac:dyDescent="0.2">
      <c r="A6" s="475" t="s">
        <v>692</v>
      </c>
      <c r="B6" s="477" t="s">
        <v>1027</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59.713582137000003</v>
      </c>
      <c r="AZ6" s="912">
        <v>50.891939999999998</v>
      </c>
      <c r="BA6" s="912">
        <v>51.81626</v>
      </c>
      <c r="BB6" s="462">
        <v>48.427079999999997</v>
      </c>
      <c r="BC6" s="462">
        <v>50.98601</v>
      </c>
      <c r="BD6" s="462">
        <v>57.160690000000002</v>
      </c>
      <c r="BE6" s="462">
        <v>64.156869999999998</v>
      </c>
      <c r="BF6" s="462">
        <v>62.57855</v>
      </c>
      <c r="BG6" s="462">
        <v>52.898099999999999</v>
      </c>
      <c r="BH6" s="462">
        <v>50.143329999999999</v>
      </c>
      <c r="BI6" s="462">
        <v>49.625520000000002</v>
      </c>
      <c r="BJ6" s="462">
        <v>55.088030000000003</v>
      </c>
      <c r="BK6" s="462">
        <v>59.533639999999998</v>
      </c>
      <c r="BL6" s="462">
        <v>51.054290000000002</v>
      </c>
      <c r="BM6" s="462">
        <v>51.601900000000001</v>
      </c>
      <c r="BN6" s="462">
        <v>47.819949999999999</v>
      </c>
      <c r="BO6" s="462">
        <v>50.328890000000001</v>
      </c>
      <c r="BP6" s="462">
        <v>57.170349999999999</v>
      </c>
      <c r="BQ6" s="462">
        <v>64.675790000000006</v>
      </c>
      <c r="BR6" s="462">
        <v>63.444040000000001</v>
      </c>
      <c r="BS6" s="462">
        <v>53.304510000000001</v>
      </c>
      <c r="BT6" s="462">
        <v>50.706780000000002</v>
      </c>
      <c r="BU6" s="462">
        <v>50.751170000000002</v>
      </c>
      <c r="BV6" s="462">
        <v>55.744770000000003</v>
      </c>
    </row>
    <row r="7" spans="1:74" ht="11.1" customHeight="1" x14ac:dyDescent="0.2">
      <c r="A7" s="234" t="s">
        <v>687</v>
      </c>
      <c r="B7" s="478" t="s">
        <v>1021</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17.773029716</v>
      </c>
      <c r="AZ7" s="913">
        <v>14.3101</v>
      </c>
      <c r="BA7" s="913">
        <v>15.704800000000001</v>
      </c>
      <c r="BB7" s="456">
        <v>14.51131</v>
      </c>
      <c r="BC7" s="456">
        <v>15.423310000000001</v>
      </c>
      <c r="BD7" s="456">
        <v>20.099080000000001</v>
      </c>
      <c r="BE7" s="456">
        <v>25.77684</v>
      </c>
      <c r="BF7" s="456">
        <v>24.06551</v>
      </c>
      <c r="BG7" s="456">
        <v>19.07647</v>
      </c>
      <c r="BH7" s="456">
        <v>15.968249999999999</v>
      </c>
      <c r="BI7" s="456">
        <v>16.142510000000001</v>
      </c>
      <c r="BJ7" s="456">
        <v>16.748180000000001</v>
      </c>
      <c r="BK7" s="456">
        <v>20.62857</v>
      </c>
      <c r="BL7" s="456">
        <v>15.86098</v>
      </c>
      <c r="BM7" s="456">
        <v>15.404780000000001</v>
      </c>
      <c r="BN7" s="456">
        <v>13.64133</v>
      </c>
      <c r="BO7" s="456">
        <v>15.60399</v>
      </c>
      <c r="BP7" s="456">
        <v>20.218399999999999</v>
      </c>
      <c r="BQ7" s="456">
        <v>26.186350000000001</v>
      </c>
      <c r="BR7" s="456">
        <v>24.894559999999998</v>
      </c>
      <c r="BS7" s="456">
        <v>20.174890000000001</v>
      </c>
      <c r="BT7" s="456">
        <v>16.761900000000001</v>
      </c>
      <c r="BU7" s="456">
        <v>16.81315</v>
      </c>
      <c r="BV7" s="456">
        <v>18.303650000000001</v>
      </c>
    </row>
    <row r="8" spans="1:74" ht="11.1" customHeight="1" x14ac:dyDescent="0.2">
      <c r="A8" s="234" t="s">
        <v>688</v>
      </c>
      <c r="B8" s="478" t="s">
        <v>473</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19.057510635</v>
      </c>
      <c r="AZ8" s="913">
        <v>16.758610000000001</v>
      </c>
      <c r="BA8" s="913">
        <v>13.759919999999999</v>
      </c>
      <c r="BB8" s="456">
        <v>10.98441</v>
      </c>
      <c r="BC8" s="456">
        <v>13.36355</v>
      </c>
      <c r="BD8" s="456">
        <v>15.439819999999999</v>
      </c>
      <c r="BE8" s="456">
        <v>18.384080000000001</v>
      </c>
      <c r="BF8" s="456">
        <v>18.393049999999999</v>
      </c>
      <c r="BG8" s="456">
        <v>14.668010000000001</v>
      </c>
      <c r="BH8" s="456">
        <v>12.26929</v>
      </c>
      <c r="BI8" s="456">
        <v>13.0444</v>
      </c>
      <c r="BJ8" s="456">
        <v>16.226410000000001</v>
      </c>
      <c r="BK8" s="456">
        <v>15.52918</v>
      </c>
      <c r="BL8" s="456">
        <v>13.69204</v>
      </c>
      <c r="BM8" s="456">
        <v>10.88857</v>
      </c>
      <c r="BN8" s="456">
        <v>9.1473639999999996</v>
      </c>
      <c r="BO8" s="456">
        <v>11.5343</v>
      </c>
      <c r="BP8" s="456">
        <v>13.85394</v>
      </c>
      <c r="BQ8" s="456">
        <v>16.980820000000001</v>
      </c>
      <c r="BR8" s="456">
        <v>17.193149999999999</v>
      </c>
      <c r="BS8" s="456">
        <v>13.603109999999999</v>
      </c>
      <c r="BT8" s="456">
        <v>11.118639999999999</v>
      </c>
      <c r="BU8" s="456">
        <v>12.01182</v>
      </c>
      <c r="BV8" s="456">
        <v>14.9061</v>
      </c>
    </row>
    <row r="9" spans="1:74" ht="11.1" customHeight="1" x14ac:dyDescent="0.2">
      <c r="A9" s="234" t="s">
        <v>689</v>
      </c>
      <c r="B9" s="446" t="s">
        <v>1022</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8.6916130000000003</v>
      </c>
      <c r="AZ9" s="913">
        <v>6.9945000000000004</v>
      </c>
      <c r="BA9" s="913">
        <v>6.0688700000000004</v>
      </c>
      <c r="BB9" s="456">
        <v>6.4975300000000002</v>
      </c>
      <c r="BC9" s="456">
        <v>8.0514500000000009</v>
      </c>
      <c r="BD9" s="456">
        <v>8.3410200000000003</v>
      </c>
      <c r="BE9" s="456">
        <v>8.6308500000000006</v>
      </c>
      <c r="BF9" s="456">
        <v>8.6308500000000006</v>
      </c>
      <c r="BG9" s="456">
        <v>7.9808000000000003</v>
      </c>
      <c r="BH9" s="456">
        <v>7.1634799999999998</v>
      </c>
      <c r="BI9" s="456">
        <v>7.1605800000000004</v>
      </c>
      <c r="BJ9" s="456">
        <v>8.4591200000000004</v>
      </c>
      <c r="BK9" s="456">
        <v>8.6308500000000006</v>
      </c>
      <c r="BL9" s="456">
        <v>7.3078799999999999</v>
      </c>
      <c r="BM9" s="456">
        <v>7.4430399999999999</v>
      </c>
      <c r="BN9" s="456">
        <v>7.6613199999999999</v>
      </c>
      <c r="BO9" s="456">
        <v>7.9144800000000002</v>
      </c>
      <c r="BP9" s="456">
        <v>8.3524399999999996</v>
      </c>
      <c r="BQ9" s="456">
        <v>8.6308500000000006</v>
      </c>
      <c r="BR9" s="456">
        <v>8.6308500000000006</v>
      </c>
      <c r="BS9" s="456">
        <v>7.2888099999999998</v>
      </c>
      <c r="BT9" s="456">
        <v>7.0408099999999996</v>
      </c>
      <c r="BU9" s="456">
        <v>7.9024400000000004</v>
      </c>
      <c r="BV9" s="456">
        <v>8.2770600000000005</v>
      </c>
    </row>
    <row r="10" spans="1:74" ht="11.1" customHeight="1" x14ac:dyDescent="0.2">
      <c r="A10" s="235" t="s">
        <v>690</v>
      </c>
      <c r="B10" s="446" t="s">
        <v>1015</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1.071029266</v>
      </c>
      <c r="AZ10" s="913">
        <v>0.86352280000000003</v>
      </c>
      <c r="BA10" s="913">
        <v>0.90952900000000003</v>
      </c>
      <c r="BB10" s="456">
        <v>0.93208299999999999</v>
      </c>
      <c r="BC10" s="456">
        <v>0.95303470000000001</v>
      </c>
      <c r="BD10" s="456">
        <v>0.90242869999999997</v>
      </c>
      <c r="BE10" s="456">
        <v>0.82022470000000003</v>
      </c>
      <c r="BF10" s="456">
        <v>0.72222869999999995</v>
      </c>
      <c r="BG10" s="456">
        <v>0.61080579999999995</v>
      </c>
      <c r="BH10" s="456">
        <v>0.63543839999999996</v>
      </c>
      <c r="BI10" s="456">
        <v>0.68053699999999995</v>
      </c>
      <c r="BJ10" s="456">
        <v>0.72574070000000002</v>
      </c>
      <c r="BK10" s="456">
        <v>0.79029099999999997</v>
      </c>
      <c r="BL10" s="456">
        <v>0.71673960000000003</v>
      </c>
      <c r="BM10" s="456">
        <v>0.82646359999999996</v>
      </c>
      <c r="BN10" s="456">
        <v>0.90772430000000004</v>
      </c>
      <c r="BO10" s="456">
        <v>0.93722669999999997</v>
      </c>
      <c r="BP10" s="456">
        <v>0.89326570000000005</v>
      </c>
      <c r="BQ10" s="456">
        <v>0.81462179999999995</v>
      </c>
      <c r="BR10" s="456">
        <v>0.71916860000000005</v>
      </c>
      <c r="BS10" s="456">
        <v>0.60941630000000002</v>
      </c>
      <c r="BT10" s="456">
        <v>0.63543309999999997</v>
      </c>
      <c r="BU10" s="456">
        <v>0.68177980000000005</v>
      </c>
      <c r="BV10" s="456">
        <v>0.71925899999999998</v>
      </c>
    </row>
    <row r="11" spans="1:74" ht="11.1" customHeight="1" x14ac:dyDescent="0.2">
      <c r="A11" s="234" t="s">
        <v>1572</v>
      </c>
      <c r="B11" s="446" t="s">
        <v>1016</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10.509507231000001</v>
      </c>
      <c r="AZ11" s="913">
        <v>9.113232</v>
      </c>
      <c r="BA11" s="913">
        <v>11.562519999999999</v>
      </c>
      <c r="BB11" s="456">
        <v>11.23635</v>
      </c>
      <c r="BC11" s="456">
        <v>8.2868790000000008</v>
      </c>
      <c r="BD11" s="456">
        <v>7.1022850000000002</v>
      </c>
      <c r="BE11" s="456">
        <v>4.8971999999999998</v>
      </c>
      <c r="BF11" s="456">
        <v>5.2089759999999998</v>
      </c>
      <c r="BG11" s="456">
        <v>5.8443519999999998</v>
      </c>
      <c r="BH11" s="456">
        <v>10.059150000000001</v>
      </c>
      <c r="BI11" s="456">
        <v>9.9573499999999999</v>
      </c>
      <c r="BJ11" s="456">
        <v>10.75055</v>
      </c>
      <c r="BK11" s="456">
        <v>10.89751</v>
      </c>
      <c r="BL11" s="456">
        <v>10.00385</v>
      </c>
      <c r="BM11" s="456">
        <v>12.36148</v>
      </c>
      <c r="BN11" s="456">
        <v>11.334390000000001</v>
      </c>
      <c r="BO11" s="456">
        <v>8.3907159999999994</v>
      </c>
      <c r="BP11" s="456">
        <v>7.3431870000000004</v>
      </c>
      <c r="BQ11" s="456">
        <v>5.0801429999999996</v>
      </c>
      <c r="BR11" s="456">
        <v>5.2999660000000004</v>
      </c>
      <c r="BS11" s="456">
        <v>5.9004859999999999</v>
      </c>
      <c r="BT11" s="456">
        <v>10.308490000000001</v>
      </c>
      <c r="BU11" s="456">
        <v>10.19783</v>
      </c>
      <c r="BV11" s="456">
        <v>11.058529999999999</v>
      </c>
    </row>
    <row r="12" spans="1:74" ht="11.1" customHeight="1" x14ac:dyDescent="0.2">
      <c r="A12" s="234" t="s">
        <v>1573</v>
      </c>
      <c r="B12" s="446" t="s">
        <v>1017</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2.022479658</v>
      </c>
      <c r="AZ12" s="913">
        <v>2.360293</v>
      </c>
      <c r="BA12" s="913">
        <v>3.3990100000000001</v>
      </c>
      <c r="BB12" s="456">
        <v>3.8352249999999999</v>
      </c>
      <c r="BC12" s="456">
        <v>4.468</v>
      </c>
      <c r="BD12" s="456">
        <v>4.7347289999999997</v>
      </c>
      <c r="BE12" s="456">
        <v>5.0551529999999998</v>
      </c>
      <c r="BF12" s="456">
        <v>5.0332759999999999</v>
      </c>
      <c r="BG12" s="456">
        <v>4.1892909999999999</v>
      </c>
      <c r="BH12" s="456">
        <v>3.5507949999999999</v>
      </c>
      <c r="BI12" s="456">
        <v>2.2054330000000002</v>
      </c>
      <c r="BJ12" s="456">
        <v>1.7325090000000001</v>
      </c>
      <c r="BK12" s="456">
        <v>2.4787729999999999</v>
      </c>
      <c r="BL12" s="456">
        <v>2.9824350000000002</v>
      </c>
      <c r="BM12" s="456">
        <v>4.3118429999999996</v>
      </c>
      <c r="BN12" s="456">
        <v>4.7184140000000001</v>
      </c>
      <c r="BO12" s="456">
        <v>5.5473790000000003</v>
      </c>
      <c r="BP12" s="456">
        <v>5.9939090000000004</v>
      </c>
      <c r="BQ12" s="456">
        <v>6.4219999999999997</v>
      </c>
      <c r="BR12" s="456">
        <v>6.2588150000000002</v>
      </c>
      <c r="BS12" s="456">
        <v>5.2626759999999999</v>
      </c>
      <c r="BT12" s="456">
        <v>4.3696440000000001</v>
      </c>
      <c r="BU12" s="456">
        <v>2.7295099999999999</v>
      </c>
      <c r="BV12" s="456">
        <v>2.0656539999999999</v>
      </c>
    </row>
    <row r="13" spans="1:74" ht="11.1" customHeight="1" x14ac:dyDescent="0.2">
      <c r="A13" s="234" t="s">
        <v>691</v>
      </c>
      <c r="B13" s="478" t="s">
        <v>1558</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0.58841263099999996</v>
      </c>
      <c r="AZ13" s="913">
        <v>0.49167290000000002</v>
      </c>
      <c r="BA13" s="913">
        <v>0.41161019999999998</v>
      </c>
      <c r="BB13" s="456">
        <v>0.4301643</v>
      </c>
      <c r="BC13" s="456">
        <v>0.43979109999999999</v>
      </c>
      <c r="BD13" s="456">
        <v>0.54132199999999997</v>
      </c>
      <c r="BE13" s="456">
        <v>0.59252519999999997</v>
      </c>
      <c r="BF13" s="456">
        <v>0.52465689999999998</v>
      </c>
      <c r="BG13" s="456">
        <v>0.52837069999999997</v>
      </c>
      <c r="BH13" s="456">
        <v>0.49692589999999998</v>
      </c>
      <c r="BI13" s="456">
        <v>0.43470619999999999</v>
      </c>
      <c r="BJ13" s="456">
        <v>0.44551459999999998</v>
      </c>
      <c r="BK13" s="456">
        <v>0.57847499999999996</v>
      </c>
      <c r="BL13" s="456">
        <v>0.4903593</v>
      </c>
      <c r="BM13" s="456">
        <v>0.36571769999999998</v>
      </c>
      <c r="BN13" s="456">
        <v>0.40941109999999997</v>
      </c>
      <c r="BO13" s="456">
        <v>0.40079480000000001</v>
      </c>
      <c r="BP13" s="456">
        <v>0.51521090000000003</v>
      </c>
      <c r="BQ13" s="456">
        <v>0.5610039</v>
      </c>
      <c r="BR13" s="456">
        <v>0.44753599999999999</v>
      </c>
      <c r="BS13" s="456">
        <v>0.46512100000000001</v>
      </c>
      <c r="BT13" s="456">
        <v>0.47186980000000001</v>
      </c>
      <c r="BU13" s="456">
        <v>0.41464319999999999</v>
      </c>
      <c r="BV13" s="456">
        <v>0.41452099999999997</v>
      </c>
    </row>
    <row r="14" spans="1:74" ht="11.1" customHeight="1" x14ac:dyDescent="0.2">
      <c r="A14" s="234" t="s">
        <v>693</v>
      </c>
      <c r="B14" s="476" t="s">
        <v>1559</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913">
        <v>51.998690000000003</v>
      </c>
      <c r="BA14" s="913">
        <v>53.996220000000001</v>
      </c>
      <c r="BB14" s="456">
        <v>50.719549999999998</v>
      </c>
      <c r="BC14" s="456">
        <v>54.803150000000002</v>
      </c>
      <c r="BD14" s="456">
        <v>61.471580000000003</v>
      </c>
      <c r="BE14" s="456">
        <v>68.828639999999993</v>
      </c>
      <c r="BF14" s="456">
        <v>67.560419999999993</v>
      </c>
      <c r="BG14" s="456">
        <v>57.586829999999999</v>
      </c>
      <c r="BH14" s="456">
        <v>53.789439999999999</v>
      </c>
      <c r="BI14" s="456">
        <v>53.04072</v>
      </c>
      <c r="BJ14" s="456">
        <v>58.699440000000003</v>
      </c>
      <c r="BK14" s="456">
        <v>62.810830000000003</v>
      </c>
      <c r="BL14" s="456">
        <v>54.574100000000001</v>
      </c>
      <c r="BM14" s="456">
        <v>55.651220000000002</v>
      </c>
      <c r="BN14" s="456">
        <v>51.187600000000003</v>
      </c>
      <c r="BO14" s="456">
        <v>55.470869999999998</v>
      </c>
      <c r="BP14" s="456">
        <v>62.506250000000001</v>
      </c>
      <c r="BQ14" s="456">
        <v>70.15213</v>
      </c>
      <c r="BR14" s="456">
        <v>69.07441</v>
      </c>
      <c r="BS14" s="456">
        <v>58.778559999999999</v>
      </c>
      <c r="BT14" s="456">
        <v>54.695180000000001</v>
      </c>
      <c r="BU14" s="456">
        <v>54.199210000000001</v>
      </c>
      <c r="BV14" s="456">
        <v>59.620530000000002</v>
      </c>
    </row>
    <row r="15" spans="1:74" ht="11.1" customHeight="1" x14ac:dyDescent="0.2">
      <c r="A15" s="229"/>
      <c r="B15" s="67" t="s">
        <v>741</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42"/>
      <c r="BA15" s="942"/>
      <c r="BB15" s="474"/>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699</v>
      </c>
      <c r="B16" s="477" t="s">
        <v>1027</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29.973230903000001</v>
      </c>
      <c r="AZ16" s="912">
        <v>24.227209999999999</v>
      </c>
      <c r="BA16" s="912">
        <v>26.550660000000001</v>
      </c>
      <c r="BB16" s="462">
        <v>24.349209999999999</v>
      </c>
      <c r="BC16" s="462">
        <v>25.39733</v>
      </c>
      <c r="BD16" s="462">
        <v>29.178190000000001</v>
      </c>
      <c r="BE16" s="462">
        <v>33.514899999999997</v>
      </c>
      <c r="BF16" s="462">
        <v>32.889719999999997</v>
      </c>
      <c r="BG16" s="462">
        <v>27.13242</v>
      </c>
      <c r="BH16" s="462">
        <v>24.850010000000001</v>
      </c>
      <c r="BI16" s="462">
        <v>24.61251</v>
      </c>
      <c r="BJ16" s="462">
        <v>27.890170000000001</v>
      </c>
      <c r="BK16" s="462">
        <v>29.014119999999998</v>
      </c>
      <c r="BL16" s="462">
        <v>26.620200000000001</v>
      </c>
      <c r="BM16" s="462">
        <v>26.261469999999999</v>
      </c>
      <c r="BN16" s="462">
        <v>24.038589999999999</v>
      </c>
      <c r="BO16" s="462">
        <v>25.404710000000001</v>
      </c>
      <c r="BP16" s="462">
        <v>29.587119999999999</v>
      </c>
      <c r="BQ16" s="462">
        <v>34.061239999999998</v>
      </c>
      <c r="BR16" s="462">
        <v>33.636029999999998</v>
      </c>
      <c r="BS16" s="462">
        <v>27.814240000000002</v>
      </c>
      <c r="BT16" s="462">
        <v>25.54477</v>
      </c>
      <c r="BU16" s="462">
        <v>25.271840000000001</v>
      </c>
      <c r="BV16" s="462">
        <v>28.39104</v>
      </c>
    </row>
    <row r="17" spans="1:74" ht="11.1" customHeight="1" x14ac:dyDescent="0.2">
      <c r="A17" s="234" t="s">
        <v>694</v>
      </c>
      <c r="B17" s="478" t="s">
        <v>1021</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6.905007339</v>
      </c>
      <c r="AZ17" s="913">
        <v>5.3284370000000001</v>
      </c>
      <c r="BA17" s="913">
        <v>5.8061559999999997</v>
      </c>
      <c r="BB17" s="456">
        <v>4.9533040000000002</v>
      </c>
      <c r="BC17" s="456">
        <v>6.8462800000000001</v>
      </c>
      <c r="BD17" s="456">
        <v>8.5469899999999992</v>
      </c>
      <c r="BE17" s="456">
        <v>10.972759999999999</v>
      </c>
      <c r="BF17" s="456">
        <v>10.890890000000001</v>
      </c>
      <c r="BG17" s="456">
        <v>7.7737679999999996</v>
      </c>
      <c r="BH17" s="456">
        <v>5.5973990000000002</v>
      </c>
      <c r="BI17" s="456">
        <v>5.0776180000000002</v>
      </c>
      <c r="BJ17" s="456">
        <v>5.8559729999999997</v>
      </c>
      <c r="BK17" s="456">
        <v>7.0417209999999999</v>
      </c>
      <c r="BL17" s="456">
        <v>6.0075180000000001</v>
      </c>
      <c r="BM17" s="456">
        <v>5.1685169999999996</v>
      </c>
      <c r="BN17" s="456">
        <v>5.1347329999999998</v>
      </c>
      <c r="BO17" s="456">
        <v>6.9300319999999997</v>
      </c>
      <c r="BP17" s="456">
        <v>8.4047300000000007</v>
      </c>
      <c r="BQ17" s="456">
        <v>11.05345</v>
      </c>
      <c r="BR17" s="456">
        <v>11.13706</v>
      </c>
      <c r="BS17" s="456">
        <v>8.0272299999999994</v>
      </c>
      <c r="BT17" s="456">
        <v>5.4497499999999999</v>
      </c>
      <c r="BU17" s="456">
        <v>5.2532490000000003</v>
      </c>
      <c r="BV17" s="456">
        <v>6.0192500000000004</v>
      </c>
    </row>
    <row r="18" spans="1:74" ht="11.1" customHeight="1" x14ac:dyDescent="0.2">
      <c r="A18" s="234" t="s">
        <v>695</v>
      </c>
      <c r="B18" s="478" t="s">
        <v>473</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8.7675109800000008</v>
      </c>
      <c r="AZ18" s="913">
        <v>6.3587590000000001</v>
      </c>
      <c r="BA18" s="913">
        <v>5.2668609999999996</v>
      </c>
      <c r="BB18" s="456">
        <v>4.487082</v>
      </c>
      <c r="BC18" s="456">
        <v>6.048934</v>
      </c>
      <c r="BD18" s="456">
        <v>7.8878300000000001</v>
      </c>
      <c r="BE18" s="456">
        <v>10.32935</v>
      </c>
      <c r="BF18" s="456">
        <v>10.61468</v>
      </c>
      <c r="BG18" s="456">
        <v>8.5679210000000001</v>
      </c>
      <c r="BH18" s="456">
        <v>6.2645350000000004</v>
      </c>
      <c r="BI18" s="456">
        <v>6.8164730000000002</v>
      </c>
      <c r="BJ18" s="456">
        <v>8.2079989999999992</v>
      </c>
      <c r="BK18" s="456">
        <v>8.3141820000000006</v>
      </c>
      <c r="BL18" s="456">
        <v>7.6787270000000003</v>
      </c>
      <c r="BM18" s="456">
        <v>5.5998130000000002</v>
      </c>
      <c r="BN18" s="456">
        <v>4.640549</v>
      </c>
      <c r="BO18" s="456">
        <v>6.1681910000000002</v>
      </c>
      <c r="BP18" s="456">
        <v>7.9833769999999999</v>
      </c>
      <c r="BQ18" s="456">
        <v>10.472189999999999</v>
      </c>
      <c r="BR18" s="456">
        <v>10.8847</v>
      </c>
      <c r="BS18" s="456">
        <v>8.8190139999999992</v>
      </c>
      <c r="BT18" s="456">
        <v>6.2351349999999996</v>
      </c>
      <c r="BU18" s="456">
        <v>6.9605059999999996</v>
      </c>
      <c r="BV18" s="456">
        <v>8.2450530000000004</v>
      </c>
    </row>
    <row r="19" spans="1:74" ht="11.1" customHeight="1" x14ac:dyDescent="0.2">
      <c r="A19" s="234" t="s">
        <v>696</v>
      </c>
      <c r="B19" s="446" t="s">
        <v>1022</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1.5109570000000001</v>
      </c>
      <c r="AZ19" s="913">
        <v>1.3106100000000001</v>
      </c>
      <c r="BA19" s="913">
        <v>1.45102</v>
      </c>
      <c r="BB19" s="456">
        <v>1.39775</v>
      </c>
      <c r="BC19" s="456">
        <v>1.44434</v>
      </c>
      <c r="BD19" s="456">
        <v>1.39775</v>
      </c>
      <c r="BE19" s="456">
        <v>1.44434</v>
      </c>
      <c r="BF19" s="456">
        <v>1.44434</v>
      </c>
      <c r="BG19" s="456">
        <v>1.3423499999999999</v>
      </c>
      <c r="BH19" s="456">
        <v>0.86717</v>
      </c>
      <c r="BI19" s="456">
        <v>1.31559</v>
      </c>
      <c r="BJ19" s="456">
        <v>1.44434</v>
      </c>
      <c r="BK19" s="456">
        <v>1.44434</v>
      </c>
      <c r="BL19" s="456">
        <v>1.30457</v>
      </c>
      <c r="BM19" s="456">
        <v>1.44434</v>
      </c>
      <c r="BN19" s="456">
        <v>0.58106999999999998</v>
      </c>
      <c r="BO19" s="456">
        <v>0.97963999999999996</v>
      </c>
      <c r="BP19" s="456">
        <v>1.39775</v>
      </c>
      <c r="BQ19" s="456">
        <v>1.44434</v>
      </c>
      <c r="BR19" s="456">
        <v>1.44434</v>
      </c>
      <c r="BS19" s="456">
        <v>1.39775</v>
      </c>
      <c r="BT19" s="456">
        <v>1.44434</v>
      </c>
      <c r="BU19" s="456">
        <v>1.39775</v>
      </c>
      <c r="BV19" s="456">
        <v>1.44434</v>
      </c>
    </row>
    <row r="20" spans="1:74" ht="11.1" customHeight="1" x14ac:dyDescent="0.2">
      <c r="A20" s="235" t="s">
        <v>697</v>
      </c>
      <c r="B20" s="446" t="s">
        <v>1015</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1.4702647390000001</v>
      </c>
      <c r="AZ20" s="913">
        <v>1.2116819999999999</v>
      </c>
      <c r="BA20" s="913">
        <v>1.248815</v>
      </c>
      <c r="BB20" s="456">
        <v>1.3258080000000001</v>
      </c>
      <c r="BC20" s="456">
        <v>1.457392</v>
      </c>
      <c r="BD20" s="456">
        <v>1.347842</v>
      </c>
      <c r="BE20" s="456">
        <v>1.3191900000000001</v>
      </c>
      <c r="BF20" s="456">
        <v>1.1777219999999999</v>
      </c>
      <c r="BG20" s="456">
        <v>1.0366489999999999</v>
      </c>
      <c r="BH20" s="456">
        <v>0.98349370000000003</v>
      </c>
      <c r="BI20" s="456">
        <v>0.96369910000000003</v>
      </c>
      <c r="BJ20" s="456">
        <v>0.99649290000000001</v>
      </c>
      <c r="BK20" s="456">
        <v>1.1592150000000001</v>
      </c>
      <c r="BL20" s="456">
        <v>1.0448839999999999</v>
      </c>
      <c r="BM20" s="456">
        <v>1.140449</v>
      </c>
      <c r="BN20" s="456">
        <v>1.2668759999999999</v>
      </c>
      <c r="BO20" s="456">
        <v>1.4253039999999999</v>
      </c>
      <c r="BP20" s="456">
        <v>1.3327910000000001</v>
      </c>
      <c r="BQ20" s="456">
        <v>1.3133760000000001</v>
      </c>
      <c r="BR20" s="456">
        <v>1.1770659999999999</v>
      </c>
      <c r="BS20" s="456">
        <v>1.03888</v>
      </c>
      <c r="BT20" s="456">
        <v>0.98741429999999997</v>
      </c>
      <c r="BU20" s="456">
        <v>0.96891419999999995</v>
      </c>
      <c r="BV20" s="456">
        <v>0.99522080000000002</v>
      </c>
    </row>
    <row r="21" spans="1:74" ht="11.1" customHeight="1" x14ac:dyDescent="0.2">
      <c r="A21" s="234" t="s">
        <v>1574</v>
      </c>
      <c r="B21" s="446" t="s">
        <v>1016</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10.796637743</v>
      </c>
      <c r="AZ21" s="913">
        <v>9.7461500000000001</v>
      </c>
      <c r="BA21" s="913">
        <v>12.3866</v>
      </c>
      <c r="BB21" s="456">
        <v>11.72203</v>
      </c>
      <c r="BC21" s="456">
        <v>9.0559899999999995</v>
      </c>
      <c r="BD21" s="456">
        <v>9.3726789999999998</v>
      </c>
      <c r="BE21" s="456">
        <v>8.762435</v>
      </c>
      <c r="BF21" s="456">
        <v>8.1511619999999994</v>
      </c>
      <c r="BG21" s="456">
        <v>7.9111979999999997</v>
      </c>
      <c r="BH21" s="456">
        <v>10.663209999999999</v>
      </c>
      <c r="BI21" s="456">
        <v>10.019270000000001</v>
      </c>
      <c r="BJ21" s="456">
        <v>11.00325</v>
      </c>
      <c r="BK21" s="456">
        <v>10.496829999999999</v>
      </c>
      <c r="BL21" s="456">
        <v>10.164720000000001</v>
      </c>
      <c r="BM21" s="456">
        <v>12.31677</v>
      </c>
      <c r="BN21" s="456">
        <v>11.75379</v>
      </c>
      <c r="BO21" s="456">
        <v>9.1040620000000008</v>
      </c>
      <c r="BP21" s="456">
        <v>9.5156890000000001</v>
      </c>
      <c r="BQ21" s="456">
        <v>8.8242159999999998</v>
      </c>
      <c r="BR21" s="456">
        <v>8.1396479999999993</v>
      </c>
      <c r="BS21" s="456">
        <v>7.8424930000000002</v>
      </c>
      <c r="BT21" s="456">
        <v>10.781929999999999</v>
      </c>
      <c r="BU21" s="456">
        <v>10.14334</v>
      </c>
      <c r="BV21" s="456">
        <v>11.204129999999999</v>
      </c>
    </row>
    <row r="22" spans="1:74" ht="11.1" customHeight="1" x14ac:dyDescent="0.2">
      <c r="A22" s="234" t="s">
        <v>1575</v>
      </c>
      <c r="B22" s="446" t="s">
        <v>1017</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0.19688060700000001</v>
      </c>
      <c r="AZ22" s="913">
        <v>0.1849132</v>
      </c>
      <c r="BA22" s="913">
        <v>0.29514020000000002</v>
      </c>
      <c r="BB22" s="456">
        <v>0.3398526</v>
      </c>
      <c r="BC22" s="456">
        <v>0.40473179999999997</v>
      </c>
      <c r="BD22" s="456">
        <v>0.47861979999999998</v>
      </c>
      <c r="BE22" s="456">
        <v>0.58011159999999995</v>
      </c>
      <c r="BF22" s="456">
        <v>0.52856219999999998</v>
      </c>
      <c r="BG22" s="456">
        <v>0.47669630000000002</v>
      </c>
      <c r="BH22" s="456">
        <v>0.43234499999999998</v>
      </c>
      <c r="BI22" s="456">
        <v>0.3429007</v>
      </c>
      <c r="BJ22" s="456">
        <v>0.30919570000000002</v>
      </c>
      <c r="BK22" s="456">
        <v>0.36043259999999999</v>
      </c>
      <c r="BL22" s="456">
        <v>0.33547759999999999</v>
      </c>
      <c r="BM22" s="456">
        <v>0.49330279999999999</v>
      </c>
      <c r="BN22" s="456">
        <v>0.5350355</v>
      </c>
      <c r="BO22" s="456">
        <v>0.6513198</v>
      </c>
      <c r="BP22" s="456">
        <v>0.80617030000000001</v>
      </c>
      <c r="BQ22" s="456">
        <v>0.8510624</v>
      </c>
      <c r="BR22" s="456">
        <v>0.77419970000000005</v>
      </c>
      <c r="BS22" s="456">
        <v>0.66825789999999996</v>
      </c>
      <c r="BT22" s="456">
        <v>0.60898300000000005</v>
      </c>
      <c r="BU22" s="456">
        <v>0.47722290000000001</v>
      </c>
      <c r="BV22" s="456">
        <v>0.40757589999999999</v>
      </c>
    </row>
    <row r="23" spans="1:74" ht="11.1" customHeight="1" x14ac:dyDescent="0.2">
      <c r="A23" s="234" t="s">
        <v>698</v>
      </c>
      <c r="B23" s="478" t="s">
        <v>1558</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0.32597249499999997</v>
      </c>
      <c r="AZ23" s="913">
        <v>8.6657899999999996E-2</v>
      </c>
      <c r="BA23" s="913">
        <v>9.6070000000000003E-2</v>
      </c>
      <c r="BB23" s="456">
        <v>0.1233905</v>
      </c>
      <c r="BC23" s="456">
        <v>0.13966439999999999</v>
      </c>
      <c r="BD23" s="456">
        <v>0.14647679999999999</v>
      </c>
      <c r="BE23" s="456">
        <v>0.1067033</v>
      </c>
      <c r="BF23" s="456">
        <v>8.2362599999999994E-2</v>
      </c>
      <c r="BG23" s="456">
        <v>2.38412E-2</v>
      </c>
      <c r="BH23" s="456">
        <v>4.1859399999999998E-2</v>
      </c>
      <c r="BI23" s="456">
        <v>7.6959600000000003E-2</v>
      </c>
      <c r="BJ23" s="456">
        <v>7.2916400000000006E-2</v>
      </c>
      <c r="BK23" s="456">
        <v>0.19740189999999999</v>
      </c>
      <c r="BL23" s="456">
        <v>8.4306099999999995E-2</v>
      </c>
      <c r="BM23" s="456">
        <v>9.8285499999999998E-2</v>
      </c>
      <c r="BN23" s="456">
        <v>0.12652969999999999</v>
      </c>
      <c r="BO23" s="456">
        <v>0.14615629999999999</v>
      </c>
      <c r="BP23" s="456">
        <v>0.14660889999999999</v>
      </c>
      <c r="BQ23" s="456">
        <v>0.1026053</v>
      </c>
      <c r="BR23" s="456">
        <v>7.9024399999999995E-2</v>
      </c>
      <c r="BS23" s="456">
        <v>2.06153E-2</v>
      </c>
      <c r="BT23" s="456">
        <v>3.72194E-2</v>
      </c>
      <c r="BU23" s="456">
        <v>7.0858099999999993E-2</v>
      </c>
      <c r="BV23" s="456">
        <v>7.54745E-2</v>
      </c>
    </row>
    <row r="24" spans="1:74" ht="11.1" customHeight="1" x14ac:dyDescent="0.2">
      <c r="A24" s="234" t="s">
        <v>700</v>
      </c>
      <c r="B24" s="476" t="s">
        <v>1559</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913">
        <v>23.631311287999999</v>
      </c>
      <c r="BA24" s="913">
        <v>24.44463</v>
      </c>
      <c r="BB24" s="456">
        <v>23.153040000000001</v>
      </c>
      <c r="BC24" s="456">
        <v>24.83362</v>
      </c>
      <c r="BD24" s="456">
        <v>29.185500000000001</v>
      </c>
      <c r="BE24" s="456">
        <v>33.903120000000001</v>
      </c>
      <c r="BF24" s="456">
        <v>33.422440000000002</v>
      </c>
      <c r="BG24" s="456">
        <v>27.123850000000001</v>
      </c>
      <c r="BH24" s="456">
        <v>24.927879999999998</v>
      </c>
      <c r="BI24" s="456">
        <v>24.694980000000001</v>
      </c>
      <c r="BJ24" s="456">
        <v>27.972740000000002</v>
      </c>
      <c r="BK24" s="456">
        <v>29.281269999999999</v>
      </c>
      <c r="BL24" s="456">
        <v>26.619</v>
      </c>
      <c r="BM24" s="456">
        <v>25.893540000000002</v>
      </c>
      <c r="BN24" s="456">
        <v>23.860499999999998</v>
      </c>
      <c r="BO24" s="456">
        <v>25.445640000000001</v>
      </c>
      <c r="BP24" s="456">
        <v>29.955259999999999</v>
      </c>
      <c r="BQ24" s="456">
        <v>34.779429999999998</v>
      </c>
      <c r="BR24" s="456">
        <v>34.427660000000003</v>
      </c>
      <c r="BS24" s="456">
        <v>27.98452</v>
      </c>
      <c r="BT24" s="456">
        <v>25.605609999999999</v>
      </c>
      <c r="BU24" s="456">
        <v>25.465820000000001</v>
      </c>
      <c r="BV24" s="456">
        <v>28.588760000000001</v>
      </c>
    </row>
    <row r="25" spans="1:74" ht="11.1" customHeight="1" x14ac:dyDescent="0.2">
      <c r="A25" s="229"/>
      <c r="B25" s="67" t="s">
        <v>736</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42"/>
      <c r="BA25" s="942"/>
      <c r="BB25" s="474"/>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706</v>
      </c>
      <c r="B26" s="477" t="s">
        <v>1027</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39.683447543</v>
      </c>
      <c r="AZ26" s="912">
        <v>33.468319999999999</v>
      </c>
      <c r="BA26" s="912">
        <v>38.039619999999999</v>
      </c>
      <c r="BB26" s="462">
        <v>37.696179999999998</v>
      </c>
      <c r="BC26" s="462">
        <v>42.492939999999997</v>
      </c>
      <c r="BD26" s="462">
        <v>47.967770000000002</v>
      </c>
      <c r="BE26" s="462">
        <v>52.285290000000003</v>
      </c>
      <c r="BF26" s="462">
        <v>53.102519999999998</v>
      </c>
      <c r="BG26" s="462">
        <v>47.150640000000003</v>
      </c>
      <c r="BH26" s="462">
        <v>42.944980000000001</v>
      </c>
      <c r="BI26" s="462">
        <v>38.915089999999999</v>
      </c>
      <c r="BJ26" s="462">
        <v>43.725490000000001</v>
      </c>
      <c r="BK26" s="462">
        <v>45.853760000000001</v>
      </c>
      <c r="BL26" s="462">
        <v>40.560389999999998</v>
      </c>
      <c r="BM26" s="462">
        <v>42.936279999999996</v>
      </c>
      <c r="BN26" s="462">
        <v>42.723129999999998</v>
      </c>
      <c r="BO26" s="462">
        <v>47.860190000000003</v>
      </c>
      <c r="BP26" s="462">
        <v>53.807639999999999</v>
      </c>
      <c r="BQ26" s="462">
        <v>58.192079999999997</v>
      </c>
      <c r="BR26" s="462">
        <v>58.623860000000001</v>
      </c>
      <c r="BS26" s="462">
        <v>52.928139999999999</v>
      </c>
      <c r="BT26" s="462">
        <v>49.220739999999999</v>
      </c>
      <c r="BU26" s="462">
        <v>43.4756</v>
      </c>
      <c r="BV26" s="462">
        <v>50.35286</v>
      </c>
    </row>
    <row r="27" spans="1:74" ht="11.1" customHeight="1" x14ac:dyDescent="0.2">
      <c r="A27" s="234" t="s">
        <v>701</v>
      </c>
      <c r="B27" s="478" t="s">
        <v>1021</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16.569625435999999</v>
      </c>
      <c r="AZ27" s="913">
        <v>11.814730000000001</v>
      </c>
      <c r="BA27" s="913">
        <v>11.29782</v>
      </c>
      <c r="BB27" s="456">
        <v>12.870799999999999</v>
      </c>
      <c r="BC27" s="456">
        <v>18.01118</v>
      </c>
      <c r="BD27" s="456">
        <v>20.345659999999999</v>
      </c>
      <c r="BE27" s="456">
        <v>24.476790000000001</v>
      </c>
      <c r="BF27" s="456">
        <v>26.636050000000001</v>
      </c>
      <c r="BG27" s="456">
        <v>23.342569999999998</v>
      </c>
      <c r="BH27" s="456">
        <v>18.29016</v>
      </c>
      <c r="BI27" s="456">
        <v>15.991569999999999</v>
      </c>
      <c r="BJ27" s="456">
        <v>19.614529999999998</v>
      </c>
      <c r="BK27" s="456">
        <v>20.665980000000001</v>
      </c>
      <c r="BL27" s="456">
        <v>16.790870000000002</v>
      </c>
      <c r="BM27" s="456">
        <v>14.90803</v>
      </c>
      <c r="BN27" s="456">
        <v>15.451560000000001</v>
      </c>
      <c r="BO27" s="456">
        <v>20.1921</v>
      </c>
      <c r="BP27" s="456">
        <v>23.249559999999999</v>
      </c>
      <c r="BQ27" s="456">
        <v>27.322009999999999</v>
      </c>
      <c r="BR27" s="456">
        <v>28.978359999999999</v>
      </c>
      <c r="BS27" s="456">
        <v>26.40558</v>
      </c>
      <c r="BT27" s="456">
        <v>22.251110000000001</v>
      </c>
      <c r="BU27" s="456">
        <v>18.411100000000001</v>
      </c>
      <c r="BV27" s="456">
        <v>23.993079999999999</v>
      </c>
    </row>
    <row r="28" spans="1:74" ht="11.1" customHeight="1" x14ac:dyDescent="0.2">
      <c r="A28" s="234" t="s">
        <v>702</v>
      </c>
      <c r="B28" s="478" t="s">
        <v>473</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5.4005256050000003</v>
      </c>
      <c r="AZ28" s="913">
        <v>4.6824969999999997</v>
      </c>
      <c r="BA28" s="913">
        <v>4.0374429999999997</v>
      </c>
      <c r="BB28" s="456">
        <v>3.8018209999999999</v>
      </c>
      <c r="BC28" s="456">
        <v>4.1628480000000003</v>
      </c>
      <c r="BD28" s="456">
        <v>5.2482509999999998</v>
      </c>
      <c r="BE28" s="456">
        <v>6.0339510000000001</v>
      </c>
      <c r="BF28" s="456">
        <v>6.2767030000000004</v>
      </c>
      <c r="BG28" s="456">
        <v>5.9444340000000002</v>
      </c>
      <c r="BH28" s="456">
        <v>5.1158789999999996</v>
      </c>
      <c r="BI28" s="456">
        <v>4.6027269999999998</v>
      </c>
      <c r="BJ28" s="456">
        <v>5.188974</v>
      </c>
      <c r="BK28" s="456">
        <v>5.8827699999999998</v>
      </c>
      <c r="BL28" s="456">
        <v>4.3468109999999998</v>
      </c>
      <c r="BM28" s="456">
        <v>4.1897270000000004</v>
      </c>
      <c r="BN28" s="456">
        <v>3.964477</v>
      </c>
      <c r="BO28" s="456">
        <v>4.3038590000000001</v>
      </c>
      <c r="BP28" s="456">
        <v>5.6131289999999998</v>
      </c>
      <c r="BQ28" s="456">
        <v>6.3884080000000001</v>
      </c>
      <c r="BR28" s="456">
        <v>6.5426010000000003</v>
      </c>
      <c r="BS28" s="456">
        <v>6.3949550000000004</v>
      </c>
      <c r="BT28" s="456">
        <v>5.7583229999999999</v>
      </c>
      <c r="BU28" s="456">
        <v>4.8477969999999999</v>
      </c>
      <c r="BV28" s="456">
        <v>5.8447300000000002</v>
      </c>
    </row>
    <row r="29" spans="1:74" ht="11.1" customHeight="1" x14ac:dyDescent="0.2">
      <c r="A29" s="234" t="s">
        <v>703</v>
      </c>
      <c r="B29" s="446" t="s">
        <v>1022</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3.79373</v>
      </c>
      <c r="AZ29" s="913">
        <v>3.36951</v>
      </c>
      <c r="BA29" s="913">
        <v>3.3152900000000001</v>
      </c>
      <c r="BB29" s="456">
        <v>2.49152</v>
      </c>
      <c r="BC29" s="456">
        <v>3.0638000000000001</v>
      </c>
      <c r="BD29" s="456">
        <v>3.5565500000000001</v>
      </c>
      <c r="BE29" s="456">
        <v>3.6751</v>
      </c>
      <c r="BF29" s="456">
        <v>3.6751</v>
      </c>
      <c r="BG29" s="456">
        <v>3.5565500000000001</v>
      </c>
      <c r="BH29" s="456">
        <v>3.3350300000000002</v>
      </c>
      <c r="BI29" s="456">
        <v>3.1587700000000001</v>
      </c>
      <c r="BJ29" s="456">
        <v>3.6751</v>
      </c>
      <c r="BK29" s="456">
        <v>3.6751</v>
      </c>
      <c r="BL29" s="456">
        <v>3.3194400000000002</v>
      </c>
      <c r="BM29" s="456">
        <v>3.6751</v>
      </c>
      <c r="BN29" s="456">
        <v>2.7086399999999999</v>
      </c>
      <c r="BO29" s="456">
        <v>3.50081</v>
      </c>
      <c r="BP29" s="456">
        <v>3.5565500000000001</v>
      </c>
      <c r="BQ29" s="456">
        <v>3.6751</v>
      </c>
      <c r="BR29" s="456">
        <v>3.6751</v>
      </c>
      <c r="BS29" s="456">
        <v>3.2157800000000001</v>
      </c>
      <c r="BT29" s="456">
        <v>2.5451899999999998</v>
      </c>
      <c r="BU29" s="456">
        <v>2.9758200000000001</v>
      </c>
      <c r="BV29" s="456">
        <v>3.6751</v>
      </c>
    </row>
    <row r="30" spans="1:74" ht="11.1" customHeight="1" x14ac:dyDescent="0.2">
      <c r="A30" s="235" t="s">
        <v>704</v>
      </c>
      <c r="B30" s="446" t="s">
        <v>1015</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3.7935507E-2</v>
      </c>
      <c r="AZ30" s="913">
        <v>4.0907899999999997E-2</v>
      </c>
      <c r="BA30" s="913">
        <v>5.5441900000000002E-2</v>
      </c>
      <c r="BB30" s="456">
        <v>6.6246899999999997E-2</v>
      </c>
      <c r="BC30" s="456">
        <v>6.9918499999999995E-2</v>
      </c>
      <c r="BD30" s="456">
        <v>6.2287000000000002E-2</v>
      </c>
      <c r="BE30" s="456">
        <v>4.8997300000000001E-2</v>
      </c>
      <c r="BF30" s="456">
        <v>4.3019399999999999E-2</v>
      </c>
      <c r="BG30" s="456">
        <v>3.8837200000000002E-2</v>
      </c>
      <c r="BH30" s="456">
        <v>3.1549199999999999E-2</v>
      </c>
      <c r="BI30" s="456">
        <v>3.1851299999999999E-2</v>
      </c>
      <c r="BJ30" s="456">
        <v>3.21865E-2</v>
      </c>
      <c r="BK30" s="456">
        <v>4.30841E-2</v>
      </c>
      <c r="BL30" s="456">
        <v>4.3249099999999999E-2</v>
      </c>
      <c r="BM30" s="456">
        <v>5.6746900000000003E-2</v>
      </c>
      <c r="BN30" s="456">
        <v>6.6882700000000003E-2</v>
      </c>
      <c r="BO30" s="456">
        <v>7.0249300000000001E-2</v>
      </c>
      <c r="BP30" s="456">
        <v>6.2448099999999999E-2</v>
      </c>
      <c r="BQ30" s="456">
        <v>4.9081100000000003E-2</v>
      </c>
      <c r="BR30" s="456">
        <v>4.3061599999999998E-2</v>
      </c>
      <c r="BS30" s="456">
        <v>3.8857799999999998E-2</v>
      </c>
      <c r="BT30" s="456">
        <v>3.1559900000000002E-2</v>
      </c>
      <c r="BU30" s="456">
        <v>3.1856500000000003E-2</v>
      </c>
      <c r="BV30" s="456">
        <v>3.2189200000000001E-2</v>
      </c>
    </row>
    <row r="31" spans="1:74" ht="11.1" customHeight="1" x14ac:dyDescent="0.2">
      <c r="A31" s="234" t="s">
        <v>1576</v>
      </c>
      <c r="B31" s="446" t="s">
        <v>1016</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10.006010764999999</v>
      </c>
      <c r="AZ31" s="913">
        <v>9.4521049999999995</v>
      </c>
      <c r="BA31" s="913">
        <v>13.507989999999999</v>
      </c>
      <c r="BB31" s="456">
        <v>12.454280000000001</v>
      </c>
      <c r="BC31" s="456">
        <v>10.01132</v>
      </c>
      <c r="BD31" s="456">
        <v>10.654999999999999</v>
      </c>
      <c r="BE31" s="456">
        <v>9.4706449999999993</v>
      </c>
      <c r="BF31" s="456">
        <v>7.8057489999999996</v>
      </c>
      <c r="BG31" s="456">
        <v>6.8239710000000002</v>
      </c>
      <c r="BH31" s="456">
        <v>9.4323650000000008</v>
      </c>
      <c r="BI31" s="456">
        <v>10.08135</v>
      </c>
      <c r="BJ31" s="456">
        <v>10.61923</v>
      </c>
      <c r="BK31" s="456">
        <v>10.39723</v>
      </c>
      <c r="BL31" s="456">
        <v>10.649839999999999</v>
      </c>
      <c r="BM31" s="456">
        <v>12.904999999999999</v>
      </c>
      <c r="BN31" s="456">
        <v>13.084899999999999</v>
      </c>
      <c r="BO31" s="456">
        <v>10.567030000000001</v>
      </c>
      <c r="BP31" s="456">
        <v>11.278560000000001</v>
      </c>
      <c r="BQ31" s="456">
        <v>9.976362</v>
      </c>
      <c r="BR31" s="456">
        <v>8.1489949999999993</v>
      </c>
      <c r="BS31" s="456">
        <v>7.1418509999999999</v>
      </c>
      <c r="BT31" s="456">
        <v>9.8786889999999996</v>
      </c>
      <c r="BU31" s="456">
        <v>10.665229999999999</v>
      </c>
      <c r="BV31" s="456">
        <v>11.067170000000001</v>
      </c>
    </row>
    <row r="32" spans="1:74" ht="11.1" customHeight="1" x14ac:dyDescent="0.2">
      <c r="A32" s="234" t="s">
        <v>1577</v>
      </c>
      <c r="B32" s="446" t="s">
        <v>1017</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3.7871810899999998</v>
      </c>
      <c r="AZ32" s="913">
        <v>4.0828930000000003</v>
      </c>
      <c r="BA32" s="913">
        <v>5.8101500000000001</v>
      </c>
      <c r="BB32" s="456">
        <v>6.0047649999999999</v>
      </c>
      <c r="BC32" s="456">
        <v>7.1844999999999999</v>
      </c>
      <c r="BD32" s="456">
        <v>8.083164</v>
      </c>
      <c r="BE32" s="456">
        <v>8.5742499999999993</v>
      </c>
      <c r="BF32" s="456">
        <v>8.6921839999999992</v>
      </c>
      <c r="BG32" s="456">
        <v>7.5107980000000003</v>
      </c>
      <c r="BH32" s="456">
        <v>6.8242760000000002</v>
      </c>
      <c r="BI32" s="456">
        <v>5.1004290000000001</v>
      </c>
      <c r="BJ32" s="456">
        <v>4.6362719999999999</v>
      </c>
      <c r="BK32" s="456">
        <v>5.176247</v>
      </c>
      <c r="BL32" s="456">
        <v>5.4644069999999996</v>
      </c>
      <c r="BM32" s="456">
        <v>7.2504179999999998</v>
      </c>
      <c r="BN32" s="456">
        <v>7.4977559999999999</v>
      </c>
      <c r="BO32" s="456">
        <v>9.2989189999999997</v>
      </c>
      <c r="BP32" s="456">
        <v>10.08498</v>
      </c>
      <c r="BQ32" s="456">
        <v>10.852980000000001</v>
      </c>
      <c r="BR32" s="456">
        <v>11.32714</v>
      </c>
      <c r="BS32" s="456">
        <v>9.8840640000000004</v>
      </c>
      <c r="BT32" s="456">
        <v>8.9296810000000004</v>
      </c>
      <c r="BU32" s="456">
        <v>6.7145000000000001</v>
      </c>
      <c r="BV32" s="456">
        <v>5.8895299999999997</v>
      </c>
    </row>
    <row r="33" spans="1:74" ht="11.1" customHeight="1" x14ac:dyDescent="0.2">
      <c r="A33" s="234" t="s">
        <v>705</v>
      </c>
      <c r="B33" s="478" t="s">
        <v>1558</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8.8439139999999999E-2</v>
      </c>
      <c r="AZ33" s="913">
        <v>2.56756E-2</v>
      </c>
      <c r="BA33" s="913">
        <v>1.5493699999999999E-2</v>
      </c>
      <c r="BB33" s="456">
        <v>6.7460200000000001E-3</v>
      </c>
      <c r="BC33" s="456">
        <v>-1.06176E-2</v>
      </c>
      <c r="BD33" s="456">
        <v>1.6862599999999998E-2</v>
      </c>
      <c r="BE33" s="456">
        <v>5.5525699999999997E-3</v>
      </c>
      <c r="BF33" s="456">
        <v>-2.6284700000000001E-2</v>
      </c>
      <c r="BG33" s="456">
        <v>-6.6519099999999998E-2</v>
      </c>
      <c r="BH33" s="456">
        <v>-8.4284399999999995E-2</v>
      </c>
      <c r="BI33" s="456">
        <v>-5.1597700000000003E-2</v>
      </c>
      <c r="BJ33" s="456">
        <v>-4.0806500000000002E-2</v>
      </c>
      <c r="BK33" s="456">
        <v>1.33417E-2</v>
      </c>
      <c r="BL33" s="456">
        <v>-5.4223500000000001E-2</v>
      </c>
      <c r="BM33" s="456">
        <v>-4.8750500000000002E-2</v>
      </c>
      <c r="BN33" s="456">
        <v>-5.1081500000000002E-2</v>
      </c>
      <c r="BO33" s="456">
        <v>-7.2775199999999998E-2</v>
      </c>
      <c r="BP33" s="456">
        <v>-3.7584699999999999E-2</v>
      </c>
      <c r="BQ33" s="456">
        <v>-7.1862999999999996E-2</v>
      </c>
      <c r="BR33" s="456">
        <v>-9.1398599999999997E-2</v>
      </c>
      <c r="BS33" s="456">
        <v>-0.1529462</v>
      </c>
      <c r="BT33" s="456">
        <v>-0.17380880000000001</v>
      </c>
      <c r="BU33" s="456">
        <v>-0.17069799999999999</v>
      </c>
      <c r="BV33" s="456">
        <v>-0.1489317</v>
      </c>
    </row>
    <row r="34" spans="1:74" ht="11.1" customHeight="1" x14ac:dyDescent="0.2">
      <c r="A34" s="234" t="s">
        <v>707</v>
      </c>
      <c r="B34" s="476" t="s">
        <v>1559</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39.810446395</v>
      </c>
      <c r="AZ34" s="913">
        <v>33.468319999999999</v>
      </c>
      <c r="BA34" s="913">
        <v>38.039619999999999</v>
      </c>
      <c r="BB34" s="456">
        <v>37.696179999999998</v>
      </c>
      <c r="BC34" s="456">
        <v>42.492939999999997</v>
      </c>
      <c r="BD34" s="456">
        <v>47.967770000000002</v>
      </c>
      <c r="BE34" s="456">
        <v>52.285290000000003</v>
      </c>
      <c r="BF34" s="456">
        <v>53.102519999999998</v>
      </c>
      <c r="BG34" s="456">
        <v>47.150640000000003</v>
      </c>
      <c r="BH34" s="456">
        <v>42.944980000000001</v>
      </c>
      <c r="BI34" s="456">
        <v>38.915089999999999</v>
      </c>
      <c r="BJ34" s="456">
        <v>43.725490000000001</v>
      </c>
      <c r="BK34" s="456">
        <v>45.853760000000001</v>
      </c>
      <c r="BL34" s="456">
        <v>40.560389999999998</v>
      </c>
      <c r="BM34" s="456">
        <v>42.936279999999996</v>
      </c>
      <c r="BN34" s="456">
        <v>42.723129999999998</v>
      </c>
      <c r="BO34" s="456">
        <v>47.860190000000003</v>
      </c>
      <c r="BP34" s="456">
        <v>53.807639999999999</v>
      </c>
      <c r="BQ34" s="456">
        <v>58.192079999999997</v>
      </c>
      <c r="BR34" s="456">
        <v>58.623860000000001</v>
      </c>
      <c r="BS34" s="456">
        <v>52.928139999999999</v>
      </c>
      <c r="BT34" s="456">
        <v>49.220739999999999</v>
      </c>
      <c r="BU34" s="456">
        <v>43.4756</v>
      </c>
      <c r="BV34" s="456">
        <v>50.35286</v>
      </c>
    </row>
    <row r="35" spans="1:74" ht="11.1" customHeight="1" x14ac:dyDescent="0.2">
      <c r="A35" s="229"/>
      <c r="B35" s="67" t="s">
        <v>742</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42"/>
      <c r="BA35" s="942"/>
      <c r="BB35" s="474"/>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713</v>
      </c>
      <c r="B36" s="477" t="s">
        <v>1027</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38.285990048999999</v>
      </c>
      <c r="AZ36" s="912">
        <v>31.00929</v>
      </c>
      <c r="BA36" s="912">
        <v>32.212009999999999</v>
      </c>
      <c r="BB36" s="462">
        <v>28.38505</v>
      </c>
      <c r="BC36" s="462">
        <v>28.84075</v>
      </c>
      <c r="BD36" s="462">
        <v>30.805099999999999</v>
      </c>
      <c r="BE36" s="462">
        <v>35.222430000000003</v>
      </c>
      <c r="BF36" s="462">
        <v>34.558590000000002</v>
      </c>
      <c r="BG36" s="462">
        <v>30.42315</v>
      </c>
      <c r="BH36" s="462">
        <v>28.83747</v>
      </c>
      <c r="BI36" s="462">
        <v>30.029140000000002</v>
      </c>
      <c r="BJ36" s="462">
        <v>33.639069999999997</v>
      </c>
      <c r="BK36" s="462">
        <v>35.318240000000003</v>
      </c>
      <c r="BL36" s="462">
        <v>30.84667</v>
      </c>
      <c r="BM36" s="462">
        <v>32.121929999999999</v>
      </c>
      <c r="BN36" s="462">
        <v>29.000800000000002</v>
      </c>
      <c r="BO36" s="462">
        <v>29.776890000000002</v>
      </c>
      <c r="BP36" s="462">
        <v>32.032440000000001</v>
      </c>
      <c r="BQ36" s="462">
        <v>36.712919999999997</v>
      </c>
      <c r="BR36" s="462">
        <v>35.72739</v>
      </c>
      <c r="BS36" s="462">
        <v>30.979019999999998</v>
      </c>
      <c r="BT36" s="462">
        <v>29.13749</v>
      </c>
      <c r="BU36" s="462">
        <v>30.584399999999999</v>
      </c>
      <c r="BV36" s="462">
        <v>33.865499999999997</v>
      </c>
    </row>
    <row r="37" spans="1:74" ht="11.1" customHeight="1" x14ac:dyDescent="0.2">
      <c r="A37" s="234" t="s">
        <v>708</v>
      </c>
      <c r="B37" s="478" t="s">
        <v>1021</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8.4556814639999995</v>
      </c>
      <c r="AZ37" s="913">
        <v>7.1443547470000004</v>
      </c>
      <c r="BA37" s="913">
        <v>5.9393180059999997</v>
      </c>
      <c r="BB37" s="456">
        <v>4.5306600000000001</v>
      </c>
      <c r="BC37" s="456">
        <v>4.4112419999999997</v>
      </c>
      <c r="BD37" s="456">
        <v>5.563828</v>
      </c>
      <c r="BE37" s="456">
        <v>9.6226400000000005</v>
      </c>
      <c r="BF37" s="456">
        <v>10.32694</v>
      </c>
      <c r="BG37" s="456">
        <v>9.0283829999999998</v>
      </c>
      <c r="BH37" s="456">
        <v>6.9279450000000002</v>
      </c>
      <c r="BI37" s="456">
        <v>7.2240310000000001</v>
      </c>
      <c r="BJ37" s="456">
        <v>8.9457679999999993</v>
      </c>
      <c r="BK37" s="456">
        <v>9.7326099999999993</v>
      </c>
      <c r="BL37" s="456">
        <v>7.4702679999999999</v>
      </c>
      <c r="BM37" s="456">
        <v>6.6143470000000004</v>
      </c>
      <c r="BN37" s="456">
        <v>5.4126339999999997</v>
      </c>
      <c r="BO37" s="456">
        <v>4.0588649999999999</v>
      </c>
      <c r="BP37" s="456">
        <v>5.1101999999999999</v>
      </c>
      <c r="BQ37" s="456">
        <v>9.3727319999999992</v>
      </c>
      <c r="BR37" s="456">
        <v>10.59371</v>
      </c>
      <c r="BS37" s="456">
        <v>9.4232929999999993</v>
      </c>
      <c r="BT37" s="456">
        <v>7.0364630000000004</v>
      </c>
      <c r="BU37" s="456">
        <v>7.5297900000000002</v>
      </c>
      <c r="BV37" s="456">
        <v>8.8914720000000003</v>
      </c>
    </row>
    <row r="38" spans="1:74" ht="11.1" customHeight="1" x14ac:dyDescent="0.2">
      <c r="A38" s="234" t="s">
        <v>709</v>
      </c>
      <c r="B38" s="478" t="s">
        <v>473</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4.6273376490000002</v>
      </c>
      <c r="AZ38" s="913">
        <v>4.2791519999999998</v>
      </c>
      <c r="BA38" s="913">
        <v>3.216024</v>
      </c>
      <c r="BB38" s="456">
        <v>2.4613990000000001</v>
      </c>
      <c r="BC38" s="456">
        <v>3.2064509999999999</v>
      </c>
      <c r="BD38" s="456">
        <v>3.9020320000000002</v>
      </c>
      <c r="BE38" s="456">
        <v>5.9447939999999999</v>
      </c>
      <c r="BF38" s="456">
        <v>5.8474050000000002</v>
      </c>
      <c r="BG38" s="456">
        <v>5.3505180000000001</v>
      </c>
      <c r="BH38" s="456">
        <v>5.3958019999999998</v>
      </c>
      <c r="BI38" s="456">
        <v>5.1532109999999998</v>
      </c>
      <c r="BJ38" s="456">
        <v>4.8568239999999996</v>
      </c>
      <c r="BK38" s="456">
        <v>4.7735890000000003</v>
      </c>
      <c r="BL38" s="456">
        <v>4.4433769999999999</v>
      </c>
      <c r="BM38" s="456">
        <v>4.0669440000000003</v>
      </c>
      <c r="BN38" s="456">
        <v>2.9518870000000001</v>
      </c>
      <c r="BO38" s="456">
        <v>2.5227819999999999</v>
      </c>
      <c r="BP38" s="456">
        <v>3.3154669999999999</v>
      </c>
      <c r="BQ38" s="456">
        <v>5.4062539999999997</v>
      </c>
      <c r="BR38" s="456">
        <v>5.5477100000000004</v>
      </c>
      <c r="BS38" s="456">
        <v>5.108949</v>
      </c>
      <c r="BT38" s="456">
        <v>5.0226449999999998</v>
      </c>
      <c r="BU38" s="456">
        <v>4.898682</v>
      </c>
      <c r="BV38" s="456">
        <v>4.4940309999999997</v>
      </c>
    </row>
    <row r="39" spans="1:74" ht="11.1" customHeight="1" x14ac:dyDescent="0.2">
      <c r="A39" s="234" t="s">
        <v>710</v>
      </c>
      <c r="B39" s="446" t="s">
        <v>1022</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0.86205200000000004</v>
      </c>
      <c r="AZ39" s="913">
        <v>0.62329999999999997</v>
      </c>
      <c r="BA39" s="913">
        <v>0.85858999999999996</v>
      </c>
      <c r="BB39" s="456">
        <v>0.79725999999999997</v>
      </c>
      <c r="BC39" s="456">
        <v>0.82384000000000002</v>
      </c>
      <c r="BD39" s="456">
        <v>0.79725999999999997</v>
      </c>
      <c r="BE39" s="456">
        <v>0.82384000000000002</v>
      </c>
      <c r="BF39" s="456">
        <v>0.82384000000000002</v>
      </c>
      <c r="BG39" s="456">
        <v>0.79725999999999997</v>
      </c>
      <c r="BH39" s="456">
        <v>0.82384000000000002</v>
      </c>
      <c r="BI39" s="456">
        <v>0.79725999999999997</v>
      </c>
      <c r="BJ39" s="456">
        <v>0.82384000000000002</v>
      </c>
      <c r="BK39" s="456">
        <v>0.82384000000000002</v>
      </c>
      <c r="BL39" s="456">
        <v>0.74411000000000005</v>
      </c>
      <c r="BM39" s="456">
        <v>0.82384000000000002</v>
      </c>
      <c r="BN39" s="456">
        <v>0.21890000000000001</v>
      </c>
      <c r="BO39" s="456">
        <v>0.12701000000000001</v>
      </c>
      <c r="BP39" s="456">
        <v>0.79725999999999997</v>
      </c>
      <c r="BQ39" s="456">
        <v>0.82384000000000002</v>
      </c>
      <c r="BR39" s="456">
        <v>0.82384000000000002</v>
      </c>
      <c r="BS39" s="456">
        <v>0.79725999999999997</v>
      </c>
      <c r="BT39" s="456">
        <v>0.82384000000000002</v>
      </c>
      <c r="BU39" s="456">
        <v>0.79725999999999997</v>
      </c>
      <c r="BV39" s="456">
        <v>0.82384000000000002</v>
      </c>
    </row>
    <row r="40" spans="1:74" ht="11.1" customHeight="1" x14ac:dyDescent="0.2">
      <c r="A40" s="235" t="s">
        <v>711</v>
      </c>
      <c r="B40" s="446" t="s">
        <v>1015</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16.423326841000002</v>
      </c>
      <c r="AZ40" s="913">
        <v>11.718</v>
      </c>
      <c r="BA40" s="913">
        <v>13.58</v>
      </c>
      <c r="BB40" s="456">
        <v>11.635289999999999</v>
      </c>
      <c r="BC40" s="456">
        <v>11.1</v>
      </c>
      <c r="BD40" s="456">
        <v>11.6</v>
      </c>
      <c r="BE40" s="456">
        <v>10.3</v>
      </c>
      <c r="BF40" s="456">
        <v>9.5139999999999993</v>
      </c>
      <c r="BG40" s="456">
        <v>7.8260050000000003</v>
      </c>
      <c r="BH40" s="456">
        <v>7.7722930000000003</v>
      </c>
      <c r="BI40" s="456">
        <v>9.4351559999999992</v>
      </c>
      <c r="BJ40" s="456">
        <v>10.6822</v>
      </c>
      <c r="BK40" s="456">
        <v>11.795809999999999</v>
      </c>
      <c r="BL40" s="456">
        <v>10.48034</v>
      </c>
      <c r="BM40" s="456">
        <v>11.22878</v>
      </c>
      <c r="BN40" s="456">
        <v>10.493740000000001</v>
      </c>
      <c r="BO40" s="456">
        <v>12.839600000000001</v>
      </c>
      <c r="BP40" s="456">
        <v>12.65821</v>
      </c>
      <c r="BQ40" s="456">
        <v>11.379479999999999</v>
      </c>
      <c r="BR40" s="456">
        <v>9.8193099999999998</v>
      </c>
      <c r="BS40" s="456">
        <v>7.5008889999999999</v>
      </c>
      <c r="BT40" s="456">
        <v>7.6560990000000002</v>
      </c>
      <c r="BU40" s="456">
        <v>9.4299929999999996</v>
      </c>
      <c r="BV40" s="456">
        <v>10.59108</v>
      </c>
    </row>
    <row r="41" spans="1:74" ht="11.1" customHeight="1" x14ac:dyDescent="0.2">
      <c r="A41" s="234" t="s">
        <v>1578</v>
      </c>
      <c r="B41" s="446" t="s">
        <v>1016</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5.8764197339999997</v>
      </c>
      <c r="AZ41" s="913">
        <v>4.9740549999999999</v>
      </c>
      <c r="BA41" s="913">
        <v>5.6741700000000002</v>
      </c>
      <c r="BB41" s="456">
        <v>5.5762869999999998</v>
      </c>
      <c r="BC41" s="456">
        <v>5.4337439999999999</v>
      </c>
      <c r="BD41" s="456">
        <v>4.8258470000000004</v>
      </c>
      <c r="BE41" s="456">
        <v>4.3180990000000001</v>
      </c>
      <c r="BF41" s="456">
        <v>4.1758519999999999</v>
      </c>
      <c r="BG41" s="456">
        <v>4.0094450000000004</v>
      </c>
      <c r="BH41" s="456">
        <v>4.9949029999999999</v>
      </c>
      <c r="BI41" s="456">
        <v>5.2654670000000001</v>
      </c>
      <c r="BJ41" s="456">
        <v>6.3207259999999996</v>
      </c>
      <c r="BK41" s="456">
        <v>5.9311309999999997</v>
      </c>
      <c r="BL41" s="456">
        <v>5.201981</v>
      </c>
      <c r="BM41" s="456">
        <v>6.0241670000000003</v>
      </c>
      <c r="BN41" s="456">
        <v>5.8615180000000002</v>
      </c>
      <c r="BO41" s="456">
        <v>5.7208909999999999</v>
      </c>
      <c r="BP41" s="456">
        <v>5.0788469999999997</v>
      </c>
      <c r="BQ41" s="456">
        <v>4.5516949999999996</v>
      </c>
      <c r="BR41" s="456">
        <v>4.2340809999999998</v>
      </c>
      <c r="BS41" s="456">
        <v>4.0517799999999999</v>
      </c>
      <c r="BT41" s="456">
        <v>5.1856340000000003</v>
      </c>
      <c r="BU41" s="456">
        <v>5.4125930000000002</v>
      </c>
      <c r="BV41" s="456">
        <v>6.5794730000000001</v>
      </c>
    </row>
    <row r="42" spans="1:74" ht="11.1" customHeight="1" x14ac:dyDescent="0.2">
      <c r="A42" s="234" t="s">
        <v>1579</v>
      </c>
      <c r="B42" s="446" t="s">
        <v>1017</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1.5017409429999999</v>
      </c>
      <c r="AZ42" s="913">
        <v>1.771031</v>
      </c>
      <c r="BA42" s="913">
        <v>2.3964979999999998</v>
      </c>
      <c r="BB42" s="456">
        <v>2.977322</v>
      </c>
      <c r="BC42" s="456">
        <v>3.476191</v>
      </c>
      <c r="BD42" s="456">
        <v>3.6873239999999998</v>
      </c>
      <c r="BE42" s="456">
        <v>3.795531</v>
      </c>
      <c r="BF42" s="456">
        <v>3.3962620000000001</v>
      </c>
      <c r="BG42" s="456">
        <v>2.9416630000000001</v>
      </c>
      <c r="BH42" s="456">
        <v>2.532143</v>
      </c>
      <c r="BI42" s="456">
        <v>1.692016</v>
      </c>
      <c r="BJ42" s="456">
        <v>1.4988710000000001</v>
      </c>
      <c r="BK42" s="456">
        <v>1.721211</v>
      </c>
      <c r="BL42" s="456">
        <v>2.0206919999999999</v>
      </c>
      <c r="BM42" s="456">
        <v>2.8672270000000002</v>
      </c>
      <c r="BN42" s="456">
        <v>3.704755</v>
      </c>
      <c r="BO42" s="456">
        <v>4.1687950000000003</v>
      </c>
      <c r="BP42" s="456">
        <v>4.6670090000000002</v>
      </c>
      <c r="BQ42" s="456">
        <v>4.7604800000000003</v>
      </c>
      <c r="BR42" s="456">
        <v>4.2425170000000003</v>
      </c>
      <c r="BS42" s="456">
        <v>3.6332059999999999</v>
      </c>
      <c r="BT42" s="456">
        <v>3.0431089999999998</v>
      </c>
      <c r="BU42" s="456">
        <v>2.0506280000000001</v>
      </c>
      <c r="BV42" s="456">
        <v>2.0327790000000001</v>
      </c>
    </row>
    <row r="43" spans="1:74" ht="11.1" customHeight="1" x14ac:dyDescent="0.2">
      <c r="A43" s="234" t="s">
        <v>712</v>
      </c>
      <c r="B43" s="478" t="s">
        <v>1558</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0.53943141800000005</v>
      </c>
      <c r="AZ43" s="913">
        <v>0.49939749999999999</v>
      </c>
      <c r="BA43" s="913">
        <v>0.54740940000000005</v>
      </c>
      <c r="BB43" s="456">
        <v>0.40683029999999998</v>
      </c>
      <c r="BC43" s="456">
        <v>0.38927790000000001</v>
      </c>
      <c r="BD43" s="456">
        <v>0.42881019999999997</v>
      </c>
      <c r="BE43" s="456">
        <v>0.41752299999999998</v>
      </c>
      <c r="BF43" s="456">
        <v>0.47429159999999998</v>
      </c>
      <c r="BG43" s="456">
        <v>0.46987319999999999</v>
      </c>
      <c r="BH43" s="456">
        <v>0.39054870000000003</v>
      </c>
      <c r="BI43" s="456">
        <v>0.46199699999999999</v>
      </c>
      <c r="BJ43" s="456">
        <v>0.51083520000000004</v>
      </c>
      <c r="BK43" s="456">
        <v>0.54005689999999995</v>
      </c>
      <c r="BL43" s="456">
        <v>0.48591190000000001</v>
      </c>
      <c r="BM43" s="456">
        <v>0.4966237</v>
      </c>
      <c r="BN43" s="456">
        <v>0.3573653</v>
      </c>
      <c r="BO43" s="456">
        <v>0.33895009999999998</v>
      </c>
      <c r="BP43" s="456">
        <v>0.40544940000000002</v>
      </c>
      <c r="BQ43" s="456">
        <v>0.41843570000000002</v>
      </c>
      <c r="BR43" s="456">
        <v>0.46621659999999998</v>
      </c>
      <c r="BS43" s="456">
        <v>0.46364620000000001</v>
      </c>
      <c r="BT43" s="456">
        <v>0.36969659999999999</v>
      </c>
      <c r="BU43" s="456">
        <v>0.46545520000000001</v>
      </c>
      <c r="BV43" s="456">
        <v>0.4528239</v>
      </c>
    </row>
    <row r="44" spans="1:74" ht="11.1" customHeight="1" x14ac:dyDescent="0.2">
      <c r="A44" s="234" t="s">
        <v>714</v>
      </c>
      <c r="B44" s="476" t="s">
        <v>1559</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33.520208515</v>
      </c>
      <c r="AZ44" s="913">
        <v>28.731045900000002</v>
      </c>
      <c r="BA44" s="913">
        <v>28.794419999999999</v>
      </c>
      <c r="BB44" s="456">
        <v>26.219010000000001</v>
      </c>
      <c r="BC44" s="456">
        <v>26.792359999999999</v>
      </c>
      <c r="BD44" s="456">
        <v>29.158359999999998</v>
      </c>
      <c r="BE44" s="456">
        <v>33.673459999999999</v>
      </c>
      <c r="BF44" s="456">
        <v>32.613480000000003</v>
      </c>
      <c r="BG44" s="456">
        <v>28.3369</v>
      </c>
      <c r="BH44" s="456">
        <v>27.68365</v>
      </c>
      <c r="BI44" s="456">
        <v>28.81606</v>
      </c>
      <c r="BJ44" s="456">
        <v>32.258789999999998</v>
      </c>
      <c r="BK44" s="456">
        <v>33.048639999999999</v>
      </c>
      <c r="BL44" s="456">
        <v>28.941790000000001</v>
      </c>
      <c r="BM44" s="456">
        <v>29.91825</v>
      </c>
      <c r="BN44" s="456">
        <v>27.243189999999998</v>
      </c>
      <c r="BO44" s="456">
        <v>27.81297</v>
      </c>
      <c r="BP44" s="456">
        <v>30.19896</v>
      </c>
      <c r="BQ44" s="456">
        <v>34.851509999999998</v>
      </c>
      <c r="BR44" s="456">
        <v>33.707619999999999</v>
      </c>
      <c r="BS44" s="456">
        <v>29.069099999999999</v>
      </c>
      <c r="BT44" s="456">
        <v>28.274760000000001</v>
      </c>
      <c r="BU44" s="456">
        <v>29.535959999999999</v>
      </c>
      <c r="BV44" s="456">
        <v>32.845210000000002</v>
      </c>
    </row>
    <row r="45" spans="1:74" ht="11.1" customHeight="1" x14ac:dyDescent="0.2">
      <c r="A45" s="229"/>
      <c r="B45" s="67" t="s">
        <v>715</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42"/>
      <c r="BA45" s="942"/>
      <c r="BB45" s="474"/>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721</v>
      </c>
      <c r="B46" s="477" t="s">
        <v>1027</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12.409929979999999</v>
      </c>
      <c r="AZ46" s="912">
        <v>10.58371</v>
      </c>
      <c r="BA46" s="912">
        <v>10.986039999999999</v>
      </c>
      <c r="BB46" s="462">
        <v>10.36572</v>
      </c>
      <c r="BC46" s="462">
        <v>12.140969999999999</v>
      </c>
      <c r="BD46" s="462">
        <v>14.33583</v>
      </c>
      <c r="BE46" s="462">
        <v>16.501529999999999</v>
      </c>
      <c r="BF46" s="462">
        <v>16.51013</v>
      </c>
      <c r="BG46" s="462">
        <v>14.877039999999999</v>
      </c>
      <c r="BH46" s="462">
        <v>12.723380000000001</v>
      </c>
      <c r="BI46" s="462">
        <v>11.63763</v>
      </c>
      <c r="BJ46" s="462">
        <v>12.866400000000001</v>
      </c>
      <c r="BK46" s="462">
        <v>12.208</v>
      </c>
      <c r="BL46" s="462">
        <v>10.700609999999999</v>
      </c>
      <c r="BM46" s="462">
        <v>11.406180000000001</v>
      </c>
      <c r="BN46" s="462">
        <v>11.00067</v>
      </c>
      <c r="BO46" s="462">
        <v>12.694039999999999</v>
      </c>
      <c r="BP46" s="462">
        <v>14.7806</v>
      </c>
      <c r="BQ46" s="462">
        <v>16.90155</v>
      </c>
      <c r="BR46" s="462">
        <v>17.108049999999999</v>
      </c>
      <c r="BS46" s="462">
        <v>15.37485</v>
      </c>
      <c r="BT46" s="462">
        <v>13.173410000000001</v>
      </c>
      <c r="BU46" s="462">
        <v>12.01755</v>
      </c>
      <c r="BV46" s="462">
        <v>13.33202</v>
      </c>
    </row>
    <row r="47" spans="1:74" ht="11.1" customHeight="1" x14ac:dyDescent="0.2">
      <c r="A47" s="234" t="s">
        <v>716</v>
      </c>
      <c r="B47" s="478" t="s">
        <v>1021</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4.2885547730000004</v>
      </c>
      <c r="AZ47" s="913">
        <v>3.5083280000000001</v>
      </c>
      <c r="BA47" s="913">
        <v>3.4071910000000001</v>
      </c>
      <c r="BB47" s="456">
        <v>3.207497</v>
      </c>
      <c r="BC47" s="456">
        <v>3.681848</v>
      </c>
      <c r="BD47" s="456">
        <v>4.7081210000000002</v>
      </c>
      <c r="BE47" s="456">
        <v>6.7805970000000002</v>
      </c>
      <c r="BF47" s="456">
        <v>6.9439529999999996</v>
      </c>
      <c r="BG47" s="456">
        <v>6.1451539999999998</v>
      </c>
      <c r="BH47" s="456">
        <v>4.8769179999999999</v>
      </c>
      <c r="BI47" s="456">
        <v>3.1017700000000001</v>
      </c>
      <c r="BJ47" s="456">
        <v>3.6296379999999999</v>
      </c>
      <c r="BK47" s="456">
        <v>3.537677</v>
      </c>
      <c r="BL47" s="456">
        <v>2.6675490000000002</v>
      </c>
      <c r="BM47" s="456">
        <v>2.0327480000000002</v>
      </c>
      <c r="BN47" s="456">
        <v>2.8176060000000001</v>
      </c>
      <c r="BO47" s="456">
        <v>3.4620639999999998</v>
      </c>
      <c r="BP47" s="456">
        <v>4.7337449999999999</v>
      </c>
      <c r="BQ47" s="456">
        <v>6.791188</v>
      </c>
      <c r="BR47" s="456">
        <v>7.0217099999999997</v>
      </c>
      <c r="BS47" s="456">
        <v>6.5333769999999998</v>
      </c>
      <c r="BT47" s="456">
        <v>4.7089109999999996</v>
      </c>
      <c r="BU47" s="456">
        <v>3.2455940000000001</v>
      </c>
      <c r="BV47" s="456">
        <v>3.8786299999999998</v>
      </c>
    </row>
    <row r="48" spans="1:74" ht="11.1" customHeight="1" x14ac:dyDescent="0.2">
      <c r="A48" s="234" t="s">
        <v>717</v>
      </c>
      <c r="B48" s="478" t="s">
        <v>473</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1.8276161500000001</v>
      </c>
      <c r="AZ48" s="913">
        <v>1.2395910000000001</v>
      </c>
      <c r="BA48" s="913">
        <v>0.90445200000000003</v>
      </c>
      <c r="BB48" s="456">
        <v>0.54654809999999998</v>
      </c>
      <c r="BC48" s="456">
        <v>0.87991640000000004</v>
      </c>
      <c r="BD48" s="456">
        <v>1.2827090000000001</v>
      </c>
      <c r="BE48" s="456">
        <v>1.5165150000000001</v>
      </c>
      <c r="BF48" s="456">
        <v>1.6624490000000001</v>
      </c>
      <c r="BG48" s="456">
        <v>1.589243</v>
      </c>
      <c r="BH48" s="456">
        <v>1.3168029999999999</v>
      </c>
      <c r="BI48" s="456">
        <v>1.5224610000000001</v>
      </c>
      <c r="BJ48" s="456">
        <v>1.745228</v>
      </c>
      <c r="BK48" s="456">
        <v>1.49831</v>
      </c>
      <c r="BL48" s="456">
        <v>0.9914984</v>
      </c>
      <c r="BM48" s="456">
        <v>0.94073370000000001</v>
      </c>
      <c r="BN48" s="456">
        <v>0.51836890000000002</v>
      </c>
      <c r="BO48" s="456">
        <v>0.80473709999999998</v>
      </c>
      <c r="BP48" s="456">
        <v>1.255029</v>
      </c>
      <c r="BQ48" s="456">
        <v>1.4610300000000001</v>
      </c>
      <c r="BR48" s="456">
        <v>1.6368940000000001</v>
      </c>
      <c r="BS48" s="456">
        <v>1.5697460000000001</v>
      </c>
      <c r="BT48" s="456">
        <v>1.270035</v>
      </c>
      <c r="BU48" s="456">
        <v>1.473819</v>
      </c>
      <c r="BV48" s="456">
        <v>1.5617449999999999</v>
      </c>
    </row>
    <row r="49" spans="1:74" ht="11.1" customHeight="1" x14ac:dyDescent="0.2">
      <c r="A49" s="234" t="s">
        <v>718</v>
      </c>
      <c r="B49" s="446" t="s">
        <v>1022</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3.0806100000000001</v>
      </c>
      <c r="AZ49" s="913">
        <v>2.6454300000000002</v>
      </c>
      <c r="BA49" s="913">
        <v>2.5538799999999999</v>
      </c>
      <c r="BB49" s="456">
        <v>2.12853</v>
      </c>
      <c r="BC49" s="456">
        <v>2.9119999999999999</v>
      </c>
      <c r="BD49" s="456">
        <v>2.81806</v>
      </c>
      <c r="BE49" s="456">
        <v>2.9119999999999999</v>
      </c>
      <c r="BF49" s="456">
        <v>2.9119999999999999</v>
      </c>
      <c r="BG49" s="456">
        <v>2.74444</v>
      </c>
      <c r="BH49" s="456">
        <v>1.93153</v>
      </c>
      <c r="BI49" s="456">
        <v>2.7082299999999999</v>
      </c>
      <c r="BJ49" s="456">
        <v>2.9119999999999999</v>
      </c>
      <c r="BK49" s="456">
        <v>2.9119999999999999</v>
      </c>
      <c r="BL49" s="456">
        <v>2.6301899999999998</v>
      </c>
      <c r="BM49" s="456">
        <v>2.9119999999999999</v>
      </c>
      <c r="BN49" s="456">
        <v>1.9595100000000001</v>
      </c>
      <c r="BO49" s="456">
        <v>2.56134</v>
      </c>
      <c r="BP49" s="456">
        <v>2.81806</v>
      </c>
      <c r="BQ49" s="456">
        <v>2.9119999999999999</v>
      </c>
      <c r="BR49" s="456">
        <v>2.9119999999999999</v>
      </c>
      <c r="BS49" s="456">
        <v>2.4350999999999998</v>
      </c>
      <c r="BT49" s="456">
        <v>2.1896499999999999</v>
      </c>
      <c r="BU49" s="456">
        <v>2.81806</v>
      </c>
      <c r="BV49" s="456">
        <v>2.9119999999999999</v>
      </c>
    </row>
    <row r="50" spans="1:74" ht="11.1" customHeight="1" x14ac:dyDescent="0.2">
      <c r="A50" s="235" t="s">
        <v>719</v>
      </c>
      <c r="B50" s="446" t="s">
        <v>1015</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0.56226174799999995</v>
      </c>
      <c r="AZ50" s="913">
        <v>0.46374320000000002</v>
      </c>
      <c r="BA50" s="913">
        <v>0.62698509999999996</v>
      </c>
      <c r="BB50" s="456">
        <v>0.73177460000000005</v>
      </c>
      <c r="BC50" s="456">
        <v>0.76488330000000004</v>
      </c>
      <c r="BD50" s="456">
        <v>0.7187365</v>
      </c>
      <c r="BE50" s="456">
        <v>0.70580430000000005</v>
      </c>
      <c r="BF50" s="456">
        <v>0.64543689999999998</v>
      </c>
      <c r="BG50" s="456">
        <v>0.54105749999999997</v>
      </c>
      <c r="BH50" s="456">
        <v>0.41267999999999999</v>
      </c>
      <c r="BI50" s="456">
        <v>0.45911800000000003</v>
      </c>
      <c r="BJ50" s="456">
        <v>0.38968239999999998</v>
      </c>
      <c r="BK50" s="456">
        <v>0.25578610000000002</v>
      </c>
      <c r="BL50" s="456">
        <v>0.2492694</v>
      </c>
      <c r="BM50" s="456">
        <v>0.47944730000000002</v>
      </c>
      <c r="BN50" s="456">
        <v>0.53698159999999995</v>
      </c>
      <c r="BO50" s="456">
        <v>0.67175390000000001</v>
      </c>
      <c r="BP50" s="456">
        <v>0.67291500000000004</v>
      </c>
      <c r="BQ50" s="456">
        <v>0.6404048</v>
      </c>
      <c r="BR50" s="456">
        <v>0.61857410000000002</v>
      </c>
      <c r="BS50" s="456">
        <v>0.52089450000000004</v>
      </c>
      <c r="BT50" s="456">
        <v>0.4418685</v>
      </c>
      <c r="BU50" s="456">
        <v>0.45804610000000001</v>
      </c>
      <c r="BV50" s="456">
        <v>0.459762</v>
      </c>
    </row>
    <row r="51" spans="1:74" ht="11.1" customHeight="1" x14ac:dyDescent="0.2">
      <c r="A51" s="234" t="s">
        <v>1580</v>
      </c>
      <c r="B51" s="446" t="s">
        <v>1016</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1.1752728349999999</v>
      </c>
      <c r="AZ51" s="913">
        <v>1.2993030000000001</v>
      </c>
      <c r="BA51" s="913">
        <v>1.7408889999999999</v>
      </c>
      <c r="BB51" s="456">
        <v>1.394855</v>
      </c>
      <c r="BC51" s="456">
        <v>1.2464470000000001</v>
      </c>
      <c r="BD51" s="456">
        <v>1.961346</v>
      </c>
      <c r="BE51" s="456">
        <v>1.723813</v>
      </c>
      <c r="BF51" s="456">
        <v>1.6532119999999999</v>
      </c>
      <c r="BG51" s="456">
        <v>1.539309</v>
      </c>
      <c r="BH51" s="456">
        <v>2.0521310000000001</v>
      </c>
      <c r="BI51" s="456">
        <v>2.1642549999999998</v>
      </c>
      <c r="BJ51" s="456">
        <v>2.4979330000000002</v>
      </c>
      <c r="BK51" s="456">
        <v>2.279277</v>
      </c>
      <c r="BL51" s="456">
        <v>2.4803959999999998</v>
      </c>
      <c r="BM51" s="456">
        <v>3.0039039999999999</v>
      </c>
      <c r="BN51" s="456">
        <v>2.3911560000000001</v>
      </c>
      <c r="BO51" s="456">
        <v>2.1379920000000001</v>
      </c>
      <c r="BP51" s="456">
        <v>1.9553769999999999</v>
      </c>
      <c r="BQ51" s="456">
        <v>1.7183390000000001</v>
      </c>
      <c r="BR51" s="456">
        <v>1.6498660000000001</v>
      </c>
      <c r="BS51" s="456">
        <v>1.523617</v>
      </c>
      <c r="BT51" s="456">
        <v>2.0609769999999998</v>
      </c>
      <c r="BU51" s="456">
        <v>2.155376</v>
      </c>
      <c r="BV51" s="456">
        <v>2.5289190000000001</v>
      </c>
    </row>
    <row r="52" spans="1:74" ht="11.1" customHeight="1" x14ac:dyDescent="0.2">
      <c r="A52" s="234" t="s">
        <v>1581</v>
      </c>
      <c r="B52" s="446" t="s">
        <v>1017</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1.2101289660000001</v>
      </c>
      <c r="AZ52" s="913">
        <v>1.3767130000000001</v>
      </c>
      <c r="BA52" s="913">
        <v>1.837685</v>
      </c>
      <c r="BB52" s="456">
        <v>2.2206320000000002</v>
      </c>
      <c r="BC52" s="456">
        <v>2.5225939999999998</v>
      </c>
      <c r="BD52" s="456">
        <v>2.6770719999999999</v>
      </c>
      <c r="BE52" s="456">
        <v>2.630344</v>
      </c>
      <c r="BF52" s="456">
        <v>2.4462839999999999</v>
      </c>
      <c r="BG52" s="456">
        <v>2.1222020000000001</v>
      </c>
      <c r="BH52" s="456">
        <v>1.9131830000000001</v>
      </c>
      <c r="BI52" s="456">
        <v>1.424285</v>
      </c>
      <c r="BJ52" s="456">
        <v>1.3953439999999999</v>
      </c>
      <c r="BK52" s="456">
        <v>1.4777439999999999</v>
      </c>
      <c r="BL52" s="456">
        <v>1.6144309999999999</v>
      </c>
      <c r="BM52" s="456">
        <v>2.0387629999999999</v>
      </c>
      <c r="BN52" s="456">
        <v>2.6494430000000002</v>
      </c>
      <c r="BO52" s="456">
        <v>2.959886</v>
      </c>
      <c r="BP52" s="456">
        <v>3.240361</v>
      </c>
      <c r="BQ52" s="456">
        <v>3.186871</v>
      </c>
      <c r="BR52" s="456">
        <v>3.0470459999999999</v>
      </c>
      <c r="BS52" s="456">
        <v>2.6352920000000002</v>
      </c>
      <c r="BT52" s="456">
        <v>2.373561</v>
      </c>
      <c r="BU52" s="456">
        <v>1.779525</v>
      </c>
      <c r="BV52" s="456">
        <v>1.777172</v>
      </c>
    </row>
    <row r="53" spans="1:74" ht="11.1" customHeight="1" x14ac:dyDescent="0.2">
      <c r="A53" s="234" t="s">
        <v>720</v>
      </c>
      <c r="B53" s="478" t="s">
        <v>1558</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0.26548550799999998</v>
      </c>
      <c r="AZ53" s="913">
        <v>5.0604999999999997E-2</v>
      </c>
      <c r="BA53" s="913">
        <v>-8.5038100000000005E-2</v>
      </c>
      <c r="BB53" s="456">
        <v>0.1358799</v>
      </c>
      <c r="BC53" s="456">
        <v>0.1332806</v>
      </c>
      <c r="BD53" s="456">
        <v>0.1697891</v>
      </c>
      <c r="BE53" s="456">
        <v>0.23245940000000001</v>
      </c>
      <c r="BF53" s="456">
        <v>0.24679229999999999</v>
      </c>
      <c r="BG53" s="456">
        <v>0.1956359</v>
      </c>
      <c r="BH53" s="456">
        <v>0.22013479999999999</v>
      </c>
      <c r="BI53" s="456">
        <v>0.2575112</v>
      </c>
      <c r="BJ53" s="456">
        <v>0.29657410000000001</v>
      </c>
      <c r="BK53" s="456">
        <v>0.24720780000000001</v>
      </c>
      <c r="BL53" s="456">
        <v>6.7277100000000006E-2</v>
      </c>
      <c r="BM53" s="456">
        <v>-1.4135599999999999E-3</v>
      </c>
      <c r="BN53" s="456">
        <v>0.12760589999999999</v>
      </c>
      <c r="BO53" s="456">
        <v>9.6267400000000003E-2</v>
      </c>
      <c r="BP53" s="456">
        <v>0.1051156</v>
      </c>
      <c r="BQ53" s="456">
        <v>0.191719</v>
      </c>
      <c r="BR53" s="456">
        <v>0.22195809999999999</v>
      </c>
      <c r="BS53" s="456">
        <v>0.156829</v>
      </c>
      <c r="BT53" s="456">
        <v>0.12840470000000001</v>
      </c>
      <c r="BU53" s="456">
        <v>8.7132500000000002E-2</v>
      </c>
      <c r="BV53" s="456">
        <v>0.21379210000000001</v>
      </c>
    </row>
    <row r="54" spans="1:74" ht="11.1" customHeight="1" x14ac:dyDescent="0.2">
      <c r="A54" s="234" t="s">
        <v>722</v>
      </c>
      <c r="B54" s="476" t="s">
        <v>1559</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8.7965020476000007</v>
      </c>
      <c r="AZ54" s="913">
        <v>7.7398038384000003</v>
      </c>
      <c r="BA54" s="913">
        <v>8.2264610000000005</v>
      </c>
      <c r="BB54" s="456">
        <v>8.0120400000000007</v>
      </c>
      <c r="BC54" s="456">
        <v>9.4881759999999993</v>
      </c>
      <c r="BD54" s="456">
        <v>11.286809999999999</v>
      </c>
      <c r="BE54" s="456">
        <v>13.15583</v>
      </c>
      <c r="BF54" s="456">
        <v>12.931229999999999</v>
      </c>
      <c r="BG54" s="456">
        <v>11.04941</v>
      </c>
      <c r="BH54" s="456">
        <v>8.9361719999999991</v>
      </c>
      <c r="BI54" s="456">
        <v>7.7395930000000002</v>
      </c>
      <c r="BJ54" s="456">
        <v>8.4185610000000004</v>
      </c>
      <c r="BK54" s="456">
        <v>8.6391580000000001</v>
      </c>
      <c r="BL54" s="456">
        <v>7.5093699999999997</v>
      </c>
      <c r="BM54" s="456">
        <v>8.1235940000000006</v>
      </c>
      <c r="BN54" s="456">
        <v>8.3343790000000002</v>
      </c>
      <c r="BO54" s="456">
        <v>9.9342419999999994</v>
      </c>
      <c r="BP54" s="456">
        <v>11.81123</v>
      </c>
      <c r="BQ54" s="456">
        <v>13.754759999999999</v>
      </c>
      <c r="BR54" s="456">
        <v>13.50385</v>
      </c>
      <c r="BS54" s="456">
        <v>11.466390000000001</v>
      </c>
      <c r="BT54" s="456">
        <v>9.2404139999999995</v>
      </c>
      <c r="BU54" s="456">
        <v>8.0434090000000005</v>
      </c>
      <c r="BV54" s="456">
        <v>8.6808700000000005</v>
      </c>
    </row>
    <row r="55" spans="1:74" ht="11.1" customHeight="1" x14ac:dyDescent="0.2">
      <c r="A55" s="229"/>
      <c r="B55" s="67" t="s">
        <v>723</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42"/>
      <c r="BA55" s="942"/>
      <c r="BB55" s="474"/>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729</v>
      </c>
      <c r="B56" s="477" t="s">
        <v>1027</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13.73160143</v>
      </c>
      <c r="AZ56" s="912">
        <v>11.691050000000001</v>
      </c>
      <c r="BA56" s="912">
        <v>13.484489999999999</v>
      </c>
      <c r="BB56" s="462">
        <v>13.625349999999999</v>
      </c>
      <c r="BC56" s="462">
        <v>15.065289999999999</v>
      </c>
      <c r="BD56" s="462">
        <v>16.917269999999998</v>
      </c>
      <c r="BE56" s="462">
        <v>20.809349999999998</v>
      </c>
      <c r="BF56" s="462">
        <v>20.924779999999998</v>
      </c>
      <c r="BG56" s="462">
        <v>18.13073</v>
      </c>
      <c r="BH56" s="462">
        <v>16.244340000000001</v>
      </c>
      <c r="BI56" s="462">
        <v>14.144970000000001</v>
      </c>
      <c r="BJ56" s="462">
        <v>14.645910000000001</v>
      </c>
      <c r="BK56" s="462">
        <v>14.83231</v>
      </c>
      <c r="BL56" s="462">
        <v>13.217079999999999</v>
      </c>
      <c r="BM56" s="462">
        <v>14.44106</v>
      </c>
      <c r="BN56" s="462">
        <v>14.50534</v>
      </c>
      <c r="BO56" s="462">
        <v>15.81575</v>
      </c>
      <c r="BP56" s="462">
        <v>17.619409999999998</v>
      </c>
      <c r="BQ56" s="462">
        <v>21.635259999999999</v>
      </c>
      <c r="BR56" s="462">
        <v>21.751850000000001</v>
      </c>
      <c r="BS56" s="462">
        <v>18.895160000000001</v>
      </c>
      <c r="BT56" s="462">
        <v>16.880330000000001</v>
      </c>
      <c r="BU56" s="462">
        <v>14.745279999999999</v>
      </c>
      <c r="BV56" s="462">
        <v>15.2065</v>
      </c>
    </row>
    <row r="57" spans="1:74" ht="11.1" customHeight="1" x14ac:dyDescent="0.2">
      <c r="A57" s="234" t="s">
        <v>724</v>
      </c>
      <c r="B57" s="478" t="s">
        <v>1021</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4.2476895780000001</v>
      </c>
      <c r="AZ57" s="913">
        <v>3.4416190000000002</v>
      </c>
      <c r="BA57" s="913">
        <v>3.2383410000000001</v>
      </c>
      <c r="BB57" s="456">
        <v>1.4687790000000001</v>
      </c>
      <c r="BC57" s="456">
        <v>1.4320520000000001</v>
      </c>
      <c r="BD57" s="456">
        <v>2.6866829999999999</v>
      </c>
      <c r="BE57" s="456">
        <v>6.2773289999999999</v>
      </c>
      <c r="BF57" s="456">
        <v>7.5926280000000004</v>
      </c>
      <c r="BG57" s="456">
        <v>6.5811650000000004</v>
      </c>
      <c r="BH57" s="456">
        <v>6.7829300000000003</v>
      </c>
      <c r="BI57" s="456">
        <v>6.7787730000000002</v>
      </c>
      <c r="BJ57" s="456">
        <v>7.0455120000000004</v>
      </c>
      <c r="BK57" s="456">
        <v>5.7795649999999998</v>
      </c>
      <c r="BL57" s="456">
        <v>4.5471719999999998</v>
      </c>
      <c r="BM57" s="456">
        <v>3.612473</v>
      </c>
      <c r="BN57" s="456">
        <v>2.446752</v>
      </c>
      <c r="BO57" s="456">
        <v>1.363321</v>
      </c>
      <c r="BP57" s="456">
        <v>2.4851190000000001</v>
      </c>
      <c r="BQ57" s="456">
        <v>5.90848</v>
      </c>
      <c r="BR57" s="456">
        <v>7.463654</v>
      </c>
      <c r="BS57" s="456">
        <v>6.7293370000000001</v>
      </c>
      <c r="BT57" s="456">
        <v>6.1353179999999998</v>
      </c>
      <c r="BU57" s="456">
        <v>6.2876539999999999</v>
      </c>
      <c r="BV57" s="456">
        <v>6.7506750000000002</v>
      </c>
    </row>
    <row r="58" spans="1:74" ht="11.1" customHeight="1" x14ac:dyDescent="0.2">
      <c r="A58" s="234" t="s">
        <v>725</v>
      </c>
      <c r="B58" s="478" t="s">
        <v>473</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913">
        <v>0</v>
      </c>
      <c r="BA58" s="913">
        <v>0</v>
      </c>
      <c r="BB58" s="456">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726</v>
      </c>
      <c r="B59" s="446" t="s">
        <v>1022</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1.6796120000000001</v>
      </c>
      <c r="AZ59" s="913">
        <v>1.4637899999999999</v>
      </c>
      <c r="BA59" s="913">
        <v>1.6573800000000001</v>
      </c>
      <c r="BB59" s="456">
        <v>1.57609</v>
      </c>
      <c r="BC59" s="456">
        <v>1.62862</v>
      </c>
      <c r="BD59" s="456">
        <v>1.57609</v>
      </c>
      <c r="BE59" s="456">
        <v>1.62862</v>
      </c>
      <c r="BF59" s="456">
        <v>1.62862</v>
      </c>
      <c r="BG59" s="456">
        <v>1.57609</v>
      </c>
      <c r="BH59" s="456">
        <v>1.0154300000000001</v>
      </c>
      <c r="BI59" s="456">
        <v>1.04505</v>
      </c>
      <c r="BJ59" s="456">
        <v>1.62862</v>
      </c>
      <c r="BK59" s="456">
        <v>1.62862</v>
      </c>
      <c r="BL59" s="456">
        <v>1.47102</v>
      </c>
      <c r="BM59" s="456">
        <v>1.62862</v>
      </c>
      <c r="BN59" s="456">
        <v>0.88366999999999996</v>
      </c>
      <c r="BO59" s="456">
        <v>1.4712799999999999</v>
      </c>
      <c r="BP59" s="456">
        <v>1.57609</v>
      </c>
      <c r="BQ59" s="456">
        <v>1.62862</v>
      </c>
      <c r="BR59" s="456">
        <v>1.62862</v>
      </c>
      <c r="BS59" s="456">
        <v>1.57609</v>
      </c>
      <c r="BT59" s="456">
        <v>1.62862</v>
      </c>
      <c r="BU59" s="456">
        <v>1.57609</v>
      </c>
      <c r="BV59" s="456">
        <v>1.62862</v>
      </c>
    </row>
    <row r="60" spans="1:74" ht="11.1" customHeight="1" x14ac:dyDescent="0.2">
      <c r="A60" s="235" t="s">
        <v>727</v>
      </c>
      <c r="B60" s="446" t="s">
        <v>1015</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2.5381044519999998</v>
      </c>
      <c r="AZ60" s="913">
        <v>1.9502109999999999</v>
      </c>
      <c r="BA60" s="913">
        <v>2.12</v>
      </c>
      <c r="BB60" s="456">
        <v>2.792195</v>
      </c>
      <c r="BC60" s="456">
        <v>2.57</v>
      </c>
      <c r="BD60" s="456">
        <v>2.7</v>
      </c>
      <c r="BE60" s="456">
        <v>2.83</v>
      </c>
      <c r="BF60" s="456">
        <v>2.4900000000000002</v>
      </c>
      <c r="BG60" s="456">
        <v>1.89</v>
      </c>
      <c r="BH60" s="456">
        <v>1.37</v>
      </c>
      <c r="BI60" s="456">
        <v>1.17</v>
      </c>
      <c r="BJ60" s="456">
        <v>1.24</v>
      </c>
      <c r="BK60" s="456">
        <v>1.569647</v>
      </c>
      <c r="BL60" s="456">
        <v>1.491255</v>
      </c>
      <c r="BM60" s="456">
        <v>1.8658809999999999</v>
      </c>
      <c r="BN60" s="456">
        <v>2.5146480000000002</v>
      </c>
      <c r="BO60" s="456">
        <v>3.0513430000000001</v>
      </c>
      <c r="BP60" s="456">
        <v>2.8887700000000001</v>
      </c>
      <c r="BQ60" s="456">
        <v>3.0131320000000001</v>
      </c>
      <c r="BR60" s="456">
        <v>2.6111010000000001</v>
      </c>
      <c r="BS60" s="456">
        <v>2.0875240000000002</v>
      </c>
      <c r="BT60" s="456">
        <v>1.5112369999999999</v>
      </c>
      <c r="BU60" s="456">
        <v>1.262872</v>
      </c>
      <c r="BV60" s="456">
        <v>1.3818569999999999</v>
      </c>
    </row>
    <row r="61" spans="1:74" ht="11.1" customHeight="1" x14ac:dyDescent="0.2">
      <c r="A61" s="234" t="s">
        <v>1582</v>
      </c>
      <c r="B61" s="446" t="s">
        <v>1016</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1.191766565</v>
      </c>
      <c r="AZ61" s="913">
        <v>0.84359119999999999</v>
      </c>
      <c r="BA61" s="913">
        <v>1.463794</v>
      </c>
      <c r="BB61" s="456">
        <v>1.647221</v>
      </c>
      <c r="BC61" s="456">
        <v>2.114436</v>
      </c>
      <c r="BD61" s="456">
        <v>2.050297</v>
      </c>
      <c r="BE61" s="456">
        <v>1.683961</v>
      </c>
      <c r="BF61" s="456">
        <v>1.5168200000000001</v>
      </c>
      <c r="BG61" s="456">
        <v>1.254718</v>
      </c>
      <c r="BH61" s="456">
        <v>1.0151019999999999</v>
      </c>
      <c r="BI61" s="456">
        <v>0.87618879999999999</v>
      </c>
      <c r="BJ61" s="456">
        <v>0.74379280000000003</v>
      </c>
      <c r="BK61" s="456">
        <v>1.19248</v>
      </c>
      <c r="BL61" s="456">
        <v>1.1357060000000001</v>
      </c>
      <c r="BM61" s="456">
        <v>1.680358</v>
      </c>
      <c r="BN61" s="456">
        <v>1.6943539999999999</v>
      </c>
      <c r="BO61" s="456">
        <v>1.820192</v>
      </c>
      <c r="BP61" s="456">
        <v>1.803895</v>
      </c>
      <c r="BQ61" s="456">
        <v>1.6673260000000001</v>
      </c>
      <c r="BR61" s="456">
        <v>1.4174850000000001</v>
      </c>
      <c r="BS61" s="456">
        <v>1.139537</v>
      </c>
      <c r="BT61" s="456">
        <v>1.127305</v>
      </c>
      <c r="BU61" s="456">
        <v>1.0743720000000001</v>
      </c>
      <c r="BV61" s="456">
        <v>1.0898289999999999</v>
      </c>
    </row>
    <row r="62" spans="1:74" ht="11.1" customHeight="1" x14ac:dyDescent="0.2">
      <c r="A62" s="234" t="s">
        <v>1583</v>
      </c>
      <c r="B62" s="446" t="s">
        <v>1017</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3.3792010640000001</v>
      </c>
      <c r="AZ62" s="913">
        <v>3.445055</v>
      </c>
      <c r="BA62" s="913">
        <v>4.3808619999999996</v>
      </c>
      <c r="BB62" s="456">
        <v>5.6684549999999998</v>
      </c>
      <c r="BC62" s="456">
        <v>6.7206849999999996</v>
      </c>
      <c r="BD62" s="456">
        <v>7.1761509999999999</v>
      </c>
      <c r="BE62" s="456">
        <v>7.357558</v>
      </c>
      <c r="BF62" s="456">
        <v>6.7828710000000001</v>
      </c>
      <c r="BG62" s="456">
        <v>6.015123</v>
      </c>
      <c r="BH62" s="456">
        <v>5.3702730000000001</v>
      </c>
      <c r="BI62" s="456">
        <v>3.6745209999999999</v>
      </c>
      <c r="BJ62" s="456">
        <v>3.1711369999999999</v>
      </c>
      <c r="BK62" s="456">
        <v>3.8078759999999998</v>
      </c>
      <c r="BL62" s="456">
        <v>3.8774570000000002</v>
      </c>
      <c r="BM62" s="456">
        <v>4.9718749999999998</v>
      </c>
      <c r="BN62" s="456">
        <v>6.4274839999999998</v>
      </c>
      <c r="BO62" s="456">
        <v>7.5457979999999996</v>
      </c>
      <c r="BP62" s="456">
        <v>8.1609800000000003</v>
      </c>
      <c r="BQ62" s="456">
        <v>8.3855930000000001</v>
      </c>
      <c r="BR62" s="456">
        <v>7.6921730000000004</v>
      </c>
      <c r="BS62" s="456">
        <v>6.5555349999999999</v>
      </c>
      <c r="BT62" s="456">
        <v>5.7884580000000003</v>
      </c>
      <c r="BU62" s="456">
        <v>3.9342839999999999</v>
      </c>
      <c r="BV62" s="456">
        <v>3.537121</v>
      </c>
    </row>
    <row r="63" spans="1:74" ht="11.1" customHeight="1" x14ac:dyDescent="0.2">
      <c r="A63" s="234" t="s">
        <v>728</v>
      </c>
      <c r="B63" s="478" t="s">
        <v>1558</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0.69522777099999999</v>
      </c>
      <c r="AZ63" s="913">
        <v>0.54678159999999998</v>
      </c>
      <c r="BA63" s="913">
        <v>0.62411629999999996</v>
      </c>
      <c r="BB63" s="456">
        <v>0.47261199999999998</v>
      </c>
      <c r="BC63" s="456">
        <v>0.59949330000000001</v>
      </c>
      <c r="BD63" s="456">
        <v>0.72805330000000001</v>
      </c>
      <c r="BE63" s="456">
        <v>1.031884</v>
      </c>
      <c r="BF63" s="456">
        <v>0.91383760000000003</v>
      </c>
      <c r="BG63" s="456">
        <v>0.81362999999999996</v>
      </c>
      <c r="BH63" s="456">
        <v>0.69060750000000004</v>
      </c>
      <c r="BI63" s="456">
        <v>0.60043590000000002</v>
      </c>
      <c r="BJ63" s="456">
        <v>0.81685050000000003</v>
      </c>
      <c r="BK63" s="456">
        <v>0.85411950000000003</v>
      </c>
      <c r="BL63" s="456">
        <v>0.6944747</v>
      </c>
      <c r="BM63" s="456">
        <v>0.68185490000000004</v>
      </c>
      <c r="BN63" s="456">
        <v>0.53843200000000002</v>
      </c>
      <c r="BO63" s="456">
        <v>0.56381519999999996</v>
      </c>
      <c r="BP63" s="456">
        <v>0.70455429999999997</v>
      </c>
      <c r="BQ63" s="456">
        <v>1.0321089999999999</v>
      </c>
      <c r="BR63" s="456">
        <v>0.93881329999999996</v>
      </c>
      <c r="BS63" s="456">
        <v>0.807141</v>
      </c>
      <c r="BT63" s="456">
        <v>0.68939649999999997</v>
      </c>
      <c r="BU63" s="456">
        <v>0.61000319999999997</v>
      </c>
      <c r="BV63" s="456">
        <v>0.81839300000000004</v>
      </c>
    </row>
    <row r="64" spans="1:74" ht="11.1" customHeight="1" x14ac:dyDescent="0.2">
      <c r="A64" s="234" t="s">
        <v>730</v>
      </c>
      <c r="B64" s="479" t="s">
        <v>1559</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38">
        <v>19.071772441</v>
      </c>
      <c r="BA64" s="938">
        <v>19.661660000000001</v>
      </c>
      <c r="BB64" s="459">
        <v>18.14507</v>
      </c>
      <c r="BC64" s="459">
        <v>19.766459999999999</v>
      </c>
      <c r="BD64" s="459">
        <v>21.613040000000002</v>
      </c>
      <c r="BE64" s="459">
        <v>25.70402</v>
      </c>
      <c r="BF64" s="459">
        <v>26.448789999999999</v>
      </c>
      <c r="BG64" s="459">
        <v>24.044609999999999</v>
      </c>
      <c r="BH64" s="459">
        <v>21.185379999999999</v>
      </c>
      <c r="BI64" s="459">
        <v>19.25609</v>
      </c>
      <c r="BJ64" s="459">
        <v>20.474029999999999</v>
      </c>
      <c r="BK64" s="459">
        <v>20.670760000000001</v>
      </c>
      <c r="BL64" s="459">
        <v>18.313210000000002</v>
      </c>
      <c r="BM64" s="459">
        <v>19.927330000000001</v>
      </c>
      <c r="BN64" s="459">
        <v>18.92924</v>
      </c>
      <c r="BO64" s="459">
        <v>20.539470000000001</v>
      </c>
      <c r="BP64" s="459">
        <v>22.422270000000001</v>
      </c>
      <c r="BQ64" s="459">
        <v>26.643460000000001</v>
      </c>
      <c r="BR64" s="459">
        <v>27.375810000000001</v>
      </c>
      <c r="BS64" s="459">
        <v>24.713560000000001</v>
      </c>
      <c r="BT64" s="459">
        <v>21.67605</v>
      </c>
      <c r="BU64" s="459">
        <v>19.767859999999999</v>
      </c>
      <c r="BV64" s="459">
        <v>20.877929999999999</v>
      </c>
    </row>
    <row r="65" spans="1:74" s="336" customFormat="1" ht="12.75" x14ac:dyDescent="0.2">
      <c r="A65" s="335"/>
      <c r="B65" s="1087" t="s">
        <v>1568</v>
      </c>
      <c r="C65" s="1085"/>
      <c r="D65" s="1085"/>
      <c r="E65" s="1085"/>
      <c r="F65" s="1085"/>
      <c r="G65" s="1085"/>
      <c r="H65" s="1085"/>
      <c r="I65" s="1085"/>
      <c r="J65" s="1085"/>
      <c r="K65" s="1085"/>
      <c r="L65" s="1085"/>
      <c r="M65" s="1085"/>
      <c r="N65" s="1085"/>
      <c r="O65" s="1085"/>
      <c r="P65" s="1085"/>
      <c r="Q65" s="1086"/>
      <c r="R65" s="770"/>
      <c r="AZ65" s="339"/>
      <c r="BA65" s="339"/>
      <c r="BB65" s="339"/>
      <c r="BC65" s="339"/>
      <c r="BD65" s="339"/>
      <c r="BE65" s="339"/>
      <c r="BF65" s="339"/>
      <c r="BG65" s="339"/>
      <c r="BH65" s="339"/>
      <c r="BI65" s="339"/>
    </row>
    <row r="66" spans="1:74" ht="12" customHeight="1" x14ac:dyDescent="0.2">
      <c r="A66" s="229"/>
      <c r="B66" s="1084" t="s">
        <v>1425</v>
      </c>
      <c r="C66" s="1085"/>
      <c r="D66" s="1085"/>
      <c r="E66" s="1085"/>
      <c r="F66" s="1085"/>
      <c r="G66" s="1085"/>
      <c r="H66" s="1085"/>
      <c r="I66" s="1085"/>
      <c r="J66" s="1085"/>
      <c r="K66" s="1085"/>
      <c r="L66" s="1085"/>
      <c r="M66" s="1085"/>
      <c r="N66" s="1085"/>
      <c r="O66" s="1085"/>
      <c r="P66" s="1085"/>
      <c r="Q66" s="1086"/>
      <c r="R66" s="770"/>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3"/>
      <c r="BA66" s="683"/>
      <c r="BB66" s="683"/>
      <c r="BC66" s="683"/>
      <c r="BD66" s="683"/>
      <c r="BE66" s="683"/>
      <c r="BF66" s="683"/>
      <c r="BG66" s="683"/>
      <c r="BH66" s="683"/>
      <c r="BI66" s="683"/>
      <c r="BJ66" s="236"/>
      <c r="BK66" s="236"/>
      <c r="BL66" s="236"/>
      <c r="BM66" s="236"/>
      <c r="BN66" s="236"/>
      <c r="BO66" s="236"/>
      <c r="BP66" s="236"/>
      <c r="BQ66" s="236"/>
      <c r="BR66" s="236"/>
      <c r="BS66" s="236"/>
      <c r="BT66" s="236"/>
      <c r="BU66" s="236"/>
      <c r="BV66" s="236"/>
    </row>
    <row r="67" spans="1:74" ht="12" customHeight="1" x14ac:dyDescent="0.2">
      <c r="A67" s="229"/>
      <c r="B67" s="1084" t="s">
        <v>1426</v>
      </c>
      <c r="C67" s="1085"/>
      <c r="D67" s="1085"/>
      <c r="E67" s="1085"/>
      <c r="F67" s="1085"/>
      <c r="G67" s="1085"/>
      <c r="H67" s="1085"/>
      <c r="I67" s="1085"/>
      <c r="J67" s="1085"/>
      <c r="K67" s="1085"/>
      <c r="L67" s="1085"/>
      <c r="M67" s="1085"/>
      <c r="N67" s="1085"/>
      <c r="O67" s="1085"/>
      <c r="P67" s="1085"/>
      <c r="Q67" s="1086"/>
      <c r="R67" s="770"/>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1"/>
      <c r="BA67" s="691"/>
      <c r="BB67" s="691"/>
      <c r="BC67" s="691"/>
      <c r="BD67" s="691"/>
      <c r="BE67" s="684"/>
      <c r="BF67" s="684"/>
      <c r="BG67" s="691"/>
      <c r="BH67" s="691"/>
      <c r="BI67" s="691"/>
      <c r="BJ67" s="236"/>
      <c r="BK67" s="236"/>
      <c r="BL67" s="236"/>
      <c r="BM67" s="236"/>
      <c r="BN67" s="236"/>
      <c r="BO67" s="236"/>
      <c r="BP67" s="236"/>
      <c r="BQ67" s="236"/>
      <c r="BR67" s="236"/>
      <c r="BS67" s="236"/>
      <c r="BT67" s="236"/>
      <c r="BU67" s="236"/>
      <c r="BV67" s="236"/>
    </row>
    <row r="68" spans="1:74" ht="12" customHeight="1" x14ac:dyDescent="0.2">
      <c r="A68" s="229"/>
      <c r="B68" s="966" t="s">
        <v>1569</v>
      </c>
      <c r="C68" s="771"/>
      <c r="D68" s="771"/>
      <c r="E68" s="771"/>
      <c r="F68" s="771"/>
      <c r="G68" s="771"/>
      <c r="H68" s="771"/>
      <c r="I68" s="771"/>
      <c r="J68" s="771"/>
      <c r="K68" s="771"/>
      <c r="L68" s="771"/>
      <c r="M68" s="771"/>
      <c r="N68" s="771"/>
      <c r="O68" s="771"/>
      <c r="P68" s="771"/>
      <c r="Q68" s="772"/>
      <c r="R68" s="770"/>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1"/>
      <c r="AZ68" s="691"/>
      <c r="BA68" s="691"/>
      <c r="BB68" s="691"/>
      <c r="BC68" s="691"/>
      <c r="BD68" s="684"/>
      <c r="BE68" s="684"/>
      <c r="BF68" s="684"/>
      <c r="BG68" s="691"/>
      <c r="BH68" s="691"/>
      <c r="BI68" s="691"/>
      <c r="BJ68" s="236"/>
      <c r="BK68" s="236"/>
      <c r="BL68" s="236"/>
      <c r="BM68" s="236"/>
      <c r="BN68" s="236"/>
      <c r="BO68" s="236"/>
      <c r="BP68" s="236"/>
      <c r="BQ68" s="236"/>
      <c r="BR68" s="236"/>
      <c r="BS68" s="236"/>
      <c r="BT68" s="236"/>
      <c r="BU68" s="236"/>
      <c r="BV68" s="236"/>
    </row>
    <row r="69" spans="1:74" ht="12" customHeight="1" x14ac:dyDescent="0.2">
      <c r="A69" s="237"/>
      <c r="B69" s="966" t="s">
        <v>1570</v>
      </c>
      <c r="C69" s="771"/>
      <c r="D69" s="771"/>
      <c r="E69" s="771"/>
      <c r="F69" s="771"/>
      <c r="G69" s="771"/>
      <c r="H69" s="771"/>
      <c r="I69" s="771"/>
      <c r="J69" s="771"/>
      <c r="K69" s="771"/>
      <c r="L69" s="771"/>
      <c r="M69" s="771"/>
      <c r="N69" s="771"/>
      <c r="O69" s="771"/>
      <c r="P69" s="771"/>
      <c r="Q69" s="772"/>
      <c r="R69" s="770"/>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1"/>
      <c r="AZ69" s="691"/>
      <c r="BA69" s="691"/>
      <c r="BB69" s="691"/>
      <c r="BC69" s="691"/>
      <c r="BD69" s="684"/>
      <c r="BE69" s="684"/>
      <c r="BF69" s="684"/>
      <c r="BG69" s="691"/>
      <c r="BH69" s="691"/>
      <c r="BI69" s="691"/>
      <c r="BJ69" s="236"/>
      <c r="BK69" s="236"/>
      <c r="BL69" s="236"/>
      <c r="BM69" s="236"/>
      <c r="BN69" s="236"/>
      <c r="BO69" s="236"/>
      <c r="BP69" s="236"/>
      <c r="BQ69" s="236"/>
      <c r="BR69" s="236"/>
      <c r="BS69" s="236"/>
      <c r="BT69" s="236"/>
      <c r="BU69" s="236"/>
      <c r="BV69" s="236"/>
    </row>
    <row r="70" spans="1:74" ht="12" customHeight="1" x14ac:dyDescent="0.2">
      <c r="A70" s="237"/>
      <c r="B70" s="773" t="s">
        <v>809</v>
      </c>
      <c r="C70" s="773"/>
      <c r="D70" s="773"/>
      <c r="E70" s="773"/>
      <c r="F70" s="773"/>
      <c r="G70" s="773"/>
      <c r="H70" s="774"/>
      <c r="I70" s="773"/>
      <c r="J70" s="773"/>
      <c r="K70" s="773"/>
      <c r="L70" s="773"/>
      <c r="M70" s="773"/>
      <c r="N70" s="773"/>
      <c r="O70" s="773"/>
      <c r="P70" s="773"/>
      <c r="Q70" s="773"/>
      <c r="R70" s="775"/>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1"/>
      <c r="AZ70" s="691"/>
      <c r="BA70" s="691"/>
      <c r="BB70" s="691"/>
      <c r="BC70" s="691"/>
      <c r="BD70" s="684"/>
      <c r="BE70" s="684"/>
      <c r="BF70" s="684"/>
      <c r="BG70" s="691"/>
      <c r="BH70" s="691"/>
      <c r="BI70" s="691"/>
      <c r="BJ70" s="236"/>
      <c r="BK70" s="236"/>
      <c r="BL70" s="236"/>
      <c r="BM70" s="236"/>
      <c r="BN70" s="236"/>
      <c r="BO70" s="236"/>
      <c r="BP70" s="236"/>
      <c r="BQ70" s="236"/>
      <c r="BR70" s="236"/>
      <c r="BS70" s="236"/>
      <c r="BT70" s="236"/>
      <c r="BU70" s="236"/>
      <c r="BV70" s="236"/>
    </row>
    <row r="71" spans="1:74" ht="12" customHeight="1" x14ac:dyDescent="0.2">
      <c r="A71" s="237"/>
      <c r="B71" s="994" t="str">
        <f>Dates!$G$2</f>
        <v>EIA completed modeling and analysis for this report on Monday, April 6, 2026.</v>
      </c>
      <c r="C71" s="995"/>
      <c r="D71" s="995"/>
      <c r="E71" s="995"/>
      <c r="F71" s="995"/>
      <c r="G71" s="995"/>
      <c r="H71" s="995"/>
      <c r="I71" s="995"/>
      <c r="J71" s="995"/>
      <c r="K71" s="995"/>
      <c r="L71" s="995"/>
      <c r="M71" s="995"/>
      <c r="N71" s="995"/>
      <c r="O71" s="995"/>
      <c r="P71" s="995"/>
      <c r="Q71" s="995"/>
      <c r="R71" s="77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1"/>
      <c r="AZ71" s="691"/>
      <c r="BA71" s="691"/>
      <c r="BB71" s="691"/>
      <c r="BC71" s="691"/>
      <c r="BD71" s="684"/>
      <c r="BE71" s="684"/>
      <c r="BF71" s="684"/>
      <c r="BG71" s="691"/>
      <c r="BH71" s="691"/>
      <c r="BI71" s="691"/>
      <c r="BJ71" s="236"/>
      <c r="BK71" s="236"/>
      <c r="BL71" s="236"/>
      <c r="BM71" s="236"/>
      <c r="BN71" s="236"/>
      <c r="BO71" s="236"/>
      <c r="BP71" s="236"/>
      <c r="BQ71" s="236"/>
      <c r="BR71" s="236"/>
      <c r="BS71" s="236"/>
      <c r="BT71" s="236"/>
      <c r="BU71" s="236"/>
      <c r="BV71" s="236"/>
    </row>
    <row r="72" spans="1:74" ht="13.35" customHeight="1" x14ac:dyDescent="0.2">
      <c r="A72" s="237"/>
      <c r="B72" s="985" t="s">
        <v>1405</v>
      </c>
      <c r="C72" s="986"/>
      <c r="D72" s="986"/>
      <c r="E72" s="986"/>
      <c r="F72" s="986"/>
      <c r="G72" s="986"/>
      <c r="H72" s="986"/>
      <c r="I72" s="986"/>
      <c r="J72" s="986"/>
      <c r="K72" s="986"/>
      <c r="L72" s="986"/>
      <c r="M72" s="986"/>
      <c r="N72" s="986"/>
      <c r="O72" s="986"/>
      <c r="P72" s="986"/>
      <c r="Q72" s="986"/>
      <c r="R72" s="770"/>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1"/>
      <c r="AZ72" s="691"/>
      <c r="BA72" s="691"/>
      <c r="BB72" s="691"/>
      <c r="BC72" s="691"/>
      <c r="BD72" s="684"/>
      <c r="BE72" s="684"/>
      <c r="BF72" s="684"/>
      <c r="BG72" s="691"/>
      <c r="BH72" s="691"/>
      <c r="BI72" s="691"/>
      <c r="BJ72" s="236"/>
      <c r="BK72" s="236"/>
      <c r="BL72" s="236"/>
      <c r="BM72" s="236"/>
      <c r="BN72" s="236"/>
      <c r="BO72" s="236"/>
      <c r="BP72" s="236"/>
      <c r="BQ72" s="236"/>
      <c r="BR72" s="236"/>
      <c r="BS72" s="236"/>
      <c r="BT72" s="236"/>
      <c r="BU72" s="236"/>
      <c r="BV72" s="236"/>
    </row>
    <row r="73" spans="1:74" ht="12.75" x14ac:dyDescent="0.2">
      <c r="A73" s="237"/>
      <c r="B73" s="1081" t="s">
        <v>1571</v>
      </c>
      <c r="C73" s="1082"/>
      <c r="D73" s="1082"/>
      <c r="E73" s="1082"/>
      <c r="F73" s="1082"/>
      <c r="G73" s="1082"/>
      <c r="H73" s="1082"/>
      <c r="I73" s="1082"/>
      <c r="J73" s="1082"/>
      <c r="K73" s="1082"/>
      <c r="L73" s="1082"/>
      <c r="M73" s="1082"/>
      <c r="N73" s="1082"/>
      <c r="O73" s="1082"/>
      <c r="P73" s="1082"/>
      <c r="Q73" s="1083"/>
      <c r="R73" s="770"/>
    </row>
    <row r="74" spans="1:74" ht="12" customHeight="1" x14ac:dyDescent="0.2">
      <c r="A74" s="237"/>
      <c r="B74" s="974" t="s">
        <v>823</v>
      </c>
      <c r="C74" s="974"/>
      <c r="D74" s="974"/>
      <c r="E74" s="974"/>
      <c r="F74" s="974"/>
      <c r="G74" s="974"/>
      <c r="H74" s="974"/>
      <c r="I74" s="974"/>
      <c r="J74" s="974"/>
      <c r="K74" s="974"/>
      <c r="L74" s="974"/>
      <c r="M74" s="974"/>
      <c r="N74" s="974"/>
      <c r="O74" s="974"/>
      <c r="P74" s="974"/>
      <c r="Q74" s="974"/>
      <c r="R74" s="974"/>
    </row>
    <row r="75" spans="1:74" ht="12" customHeight="1" x14ac:dyDescent="0.2">
      <c r="A75" s="237"/>
      <c r="B75" s="1092" t="s">
        <v>1604</v>
      </c>
      <c r="C75" s="1093"/>
      <c r="D75" s="1093"/>
      <c r="E75" s="1093"/>
      <c r="F75" s="1093"/>
      <c r="G75" s="1093"/>
      <c r="H75" s="1093"/>
      <c r="I75" s="1093"/>
      <c r="J75" s="1093"/>
      <c r="K75" s="1093"/>
      <c r="L75" s="1093"/>
      <c r="M75" s="1093"/>
      <c r="N75" s="1093"/>
      <c r="O75" s="1093"/>
      <c r="P75" s="1093"/>
      <c r="Q75" s="1090"/>
    </row>
    <row r="76" spans="1:74" ht="12" customHeight="1" x14ac:dyDescent="0.2">
      <c r="A76" s="237"/>
      <c r="B76" s="1078" t="s">
        <v>800</v>
      </c>
      <c r="C76" s="1079"/>
      <c r="D76" s="1079"/>
      <c r="E76" s="1079"/>
      <c r="F76" s="1079"/>
      <c r="G76" s="1079"/>
      <c r="H76" s="1079"/>
      <c r="I76" s="1079"/>
      <c r="J76" s="1079"/>
      <c r="K76" s="1079"/>
      <c r="L76" s="1079"/>
      <c r="M76" s="1079"/>
      <c r="N76" s="1079"/>
      <c r="O76" s="1079"/>
      <c r="P76" s="1079"/>
      <c r="Q76" s="1080"/>
    </row>
    <row r="77" spans="1:74" ht="12.75" x14ac:dyDescent="0.2">
      <c r="A77" s="237"/>
      <c r="B77" s="1089" t="s">
        <v>1427</v>
      </c>
      <c r="C77" s="1079"/>
      <c r="D77" s="1079"/>
      <c r="E77" s="1079"/>
      <c r="F77" s="1079"/>
      <c r="G77" s="1079"/>
      <c r="H77" s="1079"/>
      <c r="I77" s="1079"/>
      <c r="J77" s="1079"/>
      <c r="K77" s="1079"/>
      <c r="L77" s="1079"/>
      <c r="M77" s="1079"/>
      <c r="N77" s="1079"/>
      <c r="O77" s="1079"/>
      <c r="P77" s="1079"/>
      <c r="Q77" s="1090"/>
    </row>
    <row r="78" spans="1:74" ht="8.1" customHeight="1" x14ac:dyDescent="0.2"/>
  </sheetData>
  <mergeCells count="17">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1" customWidth="1"/>
    <col min="62" max="74" width="6.5703125" style="227" customWidth="1"/>
    <col min="75" max="16384" width="9.42578125" style="291"/>
  </cols>
  <sheetData>
    <row r="1" spans="1:74" ht="12.75" customHeight="1" x14ac:dyDescent="0.25">
      <c r="A1" s="996" t="s">
        <v>478</v>
      </c>
      <c r="B1" s="317" t="s">
        <v>907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5">
      <c r="A2" s="997"/>
      <c r="B2" s="318"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2"/>
      <c r="AZ2" s="692"/>
      <c r="BA2" s="692"/>
      <c r="BB2" s="692"/>
      <c r="BC2" s="692"/>
      <c r="BD2" s="692"/>
      <c r="BE2" s="692"/>
      <c r="BF2" s="692"/>
      <c r="BG2" s="692"/>
      <c r="BH2" s="692"/>
      <c r="BI2" s="692"/>
      <c r="BJ2" s="228"/>
      <c r="BK2" s="228"/>
      <c r="BL2" s="228"/>
      <c r="BM2" s="228"/>
      <c r="BN2" s="228"/>
      <c r="BO2" s="228"/>
      <c r="BP2" s="228"/>
      <c r="BQ2" s="228"/>
      <c r="BR2" s="228"/>
      <c r="BS2" s="228"/>
      <c r="BT2" s="228"/>
      <c r="BU2" s="228"/>
      <c r="BV2" s="228"/>
    </row>
    <row r="3" spans="1:74" ht="12.75" customHeight="1" x14ac:dyDescent="0.25">
      <c r="A3" s="316" t="s">
        <v>760</v>
      </c>
      <c r="B3" s="294"/>
      <c r="C3" s="1091">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 customHeight="1" x14ac:dyDescent="0.25">
      <c r="A4" s="322" t="str">
        <f>TEXT(Dates!$D$2,"dddd, mmmm d, yyyy")</f>
        <v>Monday, April 6, 2026</v>
      </c>
      <c r="B4" s="295"/>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2" customHeight="1" x14ac:dyDescent="0.25">
      <c r="A5" s="293"/>
      <c r="B5" s="292" t="s">
        <v>1039</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1"/>
      <c r="BA5" s="941"/>
      <c r="BB5" s="472"/>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44"/>
      <c r="BA6" s="944"/>
      <c r="BB6" s="882"/>
      <c r="BC6" s="882"/>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763</v>
      </c>
      <c r="B7" s="483" t="s">
        <v>1021</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490.25529999999998</v>
      </c>
      <c r="AN7" s="468">
        <v>490.29430000000002</v>
      </c>
      <c r="AO7" s="468">
        <v>489.95269999999999</v>
      </c>
      <c r="AP7" s="468">
        <v>490.07249999999999</v>
      </c>
      <c r="AQ7" s="468">
        <v>490.62880000000001</v>
      </c>
      <c r="AR7" s="468">
        <v>491.17899999999997</v>
      </c>
      <c r="AS7" s="468">
        <v>491.245</v>
      </c>
      <c r="AT7" s="468">
        <v>491.93770000000001</v>
      </c>
      <c r="AU7" s="468">
        <v>491.89269999999999</v>
      </c>
      <c r="AV7" s="468">
        <v>492.58659999999998</v>
      </c>
      <c r="AW7" s="468">
        <v>492.82780000000002</v>
      </c>
      <c r="AX7" s="468">
        <v>494.22629999999998</v>
      </c>
      <c r="AY7" s="468">
        <v>494.25130000000001</v>
      </c>
      <c r="AZ7" s="913">
        <v>493.76620000000003</v>
      </c>
      <c r="BA7" s="913">
        <v>493.93770000000001</v>
      </c>
      <c r="BB7" s="456">
        <v>495.24310000000003</v>
      </c>
      <c r="BC7" s="456">
        <v>495.54930000000002</v>
      </c>
      <c r="BD7" s="456">
        <v>496.39760000000001</v>
      </c>
      <c r="BE7" s="456">
        <v>495.702</v>
      </c>
      <c r="BF7" s="456">
        <v>495.77359999999999</v>
      </c>
      <c r="BG7" s="456">
        <v>495.87920000000003</v>
      </c>
      <c r="BH7" s="456">
        <v>496.28210000000001</v>
      </c>
      <c r="BI7" s="456">
        <v>496.8732</v>
      </c>
      <c r="BJ7" s="456">
        <v>496.42579999999998</v>
      </c>
      <c r="BK7" s="456">
        <v>495.11099999999999</v>
      </c>
      <c r="BL7" s="456">
        <v>495.11599999999999</v>
      </c>
      <c r="BM7" s="456">
        <v>494.72</v>
      </c>
      <c r="BN7" s="456">
        <v>494.28500000000003</v>
      </c>
      <c r="BO7" s="456">
        <v>494.52199999999999</v>
      </c>
      <c r="BP7" s="456">
        <v>494.96390000000002</v>
      </c>
      <c r="BQ7" s="456">
        <v>495.37529999999998</v>
      </c>
      <c r="BR7" s="456">
        <v>495.37529999999998</v>
      </c>
      <c r="BS7" s="456">
        <v>495.37529999999998</v>
      </c>
      <c r="BT7" s="456">
        <v>496.71230000000003</v>
      </c>
      <c r="BU7" s="456">
        <v>496.71230000000003</v>
      </c>
      <c r="BV7" s="456">
        <v>499.2835</v>
      </c>
    </row>
    <row r="8" spans="1:74" ht="12" customHeight="1" x14ac:dyDescent="0.25">
      <c r="A8" s="293" t="s">
        <v>764</v>
      </c>
      <c r="B8" s="483" t="s">
        <v>473</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170.51849999999999</v>
      </c>
      <c r="AN8" s="468">
        <v>170.10849999999999</v>
      </c>
      <c r="AO8" s="468">
        <v>169.72550000000001</v>
      </c>
      <c r="AP8" s="468">
        <v>169.66849999999999</v>
      </c>
      <c r="AQ8" s="468">
        <v>169.66849999999999</v>
      </c>
      <c r="AR8" s="468">
        <v>169.66849999999999</v>
      </c>
      <c r="AS8" s="468">
        <v>169.68219999999999</v>
      </c>
      <c r="AT8" s="468">
        <v>169.68219999999999</v>
      </c>
      <c r="AU8" s="468">
        <v>169.68219999999999</v>
      </c>
      <c r="AV8" s="468">
        <v>168.78219999999999</v>
      </c>
      <c r="AW8" s="468">
        <v>167.88220000000001</v>
      </c>
      <c r="AX8" s="468">
        <v>167.87860000000001</v>
      </c>
      <c r="AY8" s="468">
        <v>167.87860000000001</v>
      </c>
      <c r="AZ8" s="913">
        <v>167.87860000000001</v>
      </c>
      <c r="BA8" s="913">
        <v>167.36160000000001</v>
      </c>
      <c r="BB8" s="456">
        <v>167.36160000000001</v>
      </c>
      <c r="BC8" s="456">
        <v>166.03110000000001</v>
      </c>
      <c r="BD8" s="456">
        <v>164.83019999999999</v>
      </c>
      <c r="BE8" s="456">
        <v>164.83019999999999</v>
      </c>
      <c r="BF8" s="456">
        <v>164.83019999999999</v>
      </c>
      <c r="BG8" s="456">
        <v>164.83019999999999</v>
      </c>
      <c r="BH8" s="456">
        <v>164.83019999999999</v>
      </c>
      <c r="BI8" s="456">
        <v>164.83019999999999</v>
      </c>
      <c r="BJ8" s="456">
        <v>161.52420000000001</v>
      </c>
      <c r="BK8" s="456">
        <v>161.52420000000001</v>
      </c>
      <c r="BL8" s="456">
        <v>161.52420000000001</v>
      </c>
      <c r="BM8" s="456">
        <v>161.52420000000001</v>
      </c>
      <c r="BN8" s="456">
        <v>161.52420000000001</v>
      </c>
      <c r="BO8" s="456">
        <v>161.52420000000001</v>
      </c>
      <c r="BP8" s="456">
        <v>161.22720000000001</v>
      </c>
      <c r="BQ8" s="456">
        <v>161.22720000000001</v>
      </c>
      <c r="BR8" s="456">
        <v>161.22720000000001</v>
      </c>
      <c r="BS8" s="456">
        <v>161.22720000000001</v>
      </c>
      <c r="BT8" s="456">
        <v>161.22720000000001</v>
      </c>
      <c r="BU8" s="456">
        <v>161.22720000000001</v>
      </c>
      <c r="BV8" s="456">
        <v>154.6652</v>
      </c>
    </row>
    <row r="9" spans="1:74" ht="12" customHeight="1" x14ac:dyDescent="0.25">
      <c r="A9" s="293" t="s">
        <v>765</v>
      </c>
      <c r="B9" s="483" t="s">
        <v>313</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27.236999999999998</v>
      </c>
      <c r="AN9" s="468">
        <v>27.236999999999998</v>
      </c>
      <c r="AO9" s="468">
        <v>27.236999999999998</v>
      </c>
      <c r="AP9" s="468">
        <v>27.2286</v>
      </c>
      <c r="AQ9" s="468">
        <v>26.5913</v>
      </c>
      <c r="AR9" s="468">
        <v>26.5913</v>
      </c>
      <c r="AS9" s="468">
        <v>26.595099999999999</v>
      </c>
      <c r="AT9" s="468">
        <v>26.597999999999999</v>
      </c>
      <c r="AU9" s="468">
        <v>26.623999999999999</v>
      </c>
      <c r="AV9" s="468">
        <v>26.6236</v>
      </c>
      <c r="AW9" s="468">
        <v>26.6236</v>
      </c>
      <c r="AX9" s="468">
        <v>26.589600000000001</v>
      </c>
      <c r="AY9" s="468">
        <v>26.589600000000001</v>
      </c>
      <c r="AZ9" s="913">
        <v>26.589600000000001</v>
      </c>
      <c r="BA9" s="913">
        <v>26.593399999999999</v>
      </c>
      <c r="BB9" s="456">
        <v>26.603300000000001</v>
      </c>
      <c r="BC9" s="456">
        <v>26.603300000000001</v>
      </c>
      <c r="BD9" s="456">
        <v>26.5992</v>
      </c>
      <c r="BE9" s="456">
        <v>26.607199999999999</v>
      </c>
      <c r="BF9" s="456">
        <v>26.613199999999999</v>
      </c>
      <c r="BG9" s="456">
        <v>26.6096</v>
      </c>
      <c r="BH9" s="456">
        <v>26.6096</v>
      </c>
      <c r="BI9" s="456">
        <v>26.6294</v>
      </c>
      <c r="BJ9" s="456">
        <v>26.6294</v>
      </c>
      <c r="BK9" s="456">
        <v>26.6294</v>
      </c>
      <c r="BL9" s="456">
        <v>26.6294</v>
      </c>
      <c r="BM9" s="456">
        <v>26.6294</v>
      </c>
      <c r="BN9" s="456">
        <v>26.6294</v>
      </c>
      <c r="BO9" s="456">
        <v>26.6294</v>
      </c>
      <c r="BP9" s="456">
        <v>26.6294</v>
      </c>
      <c r="BQ9" s="456">
        <v>26.6294</v>
      </c>
      <c r="BR9" s="456">
        <v>26.6294</v>
      </c>
      <c r="BS9" s="456">
        <v>26.6294</v>
      </c>
      <c r="BT9" s="456">
        <v>26.6294</v>
      </c>
      <c r="BU9" s="456">
        <v>26.6294</v>
      </c>
      <c r="BV9" s="456">
        <v>26.7134</v>
      </c>
    </row>
    <row r="10" spans="1:74" ht="12" customHeight="1" x14ac:dyDescent="0.25">
      <c r="A10" s="293" t="s">
        <v>766</v>
      </c>
      <c r="B10" s="483" t="s">
        <v>1537</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913">
        <v>0.33629999999999999</v>
      </c>
      <c r="BA10" s="913">
        <v>0.33629999999999999</v>
      </c>
      <c r="BB10" s="456">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1034</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912"/>
      <c r="BA11" s="912"/>
      <c r="BB11" s="462"/>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767</v>
      </c>
      <c r="B12" s="478" t="s">
        <v>1016</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153.34620000000001</v>
      </c>
      <c r="AN12" s="468">
        <v>153.70779999999999</v>
      </c>
      <c r="AO12" s="468">
        <v>153.73480000000001</v>
      </c>
      <c r="AP12" s="468">
        <v>153.9778</v>
      </c>
      <c r="AQ12" s="468">
        <v>154.19589999999999</v>
      </c>
      <c r="AR12" s="468">
        <v>154.72300000000001</v>
      </c>
      <c r="AS12" s="468">
        <v>154.91749999999999</v>
      </c>
      <c r="AT12" s="468">
        <v>155.1377</v>
      </c>
      <c r="AU12" s="468">
        <v>155.32769999999999</v>
      </c>
      <c r="AV12" s="468">
        <v>155.7687</v>
      </c>
      <c r="AW12" s="468">
        <v>156.18870000000001</v>
      </c>
      <c r="AX12" s="468">
        <v>158.12450000000001</v>
      </c>
      <c r="AY12" s="468">
        <v>158.52199999999999</v>
      </c>
      <c r="AZ12" s="913">
        <v>158.9376</v>
      </c>
      <c r="BA12" s="913">
        <v>160.70259999999999</v>
      </c>
      <c r="BB12" s="456">
        <v>161.01840000000001</v>
      </c>
      <c r="BC12" s="456">
        <v>161.12690000000001</v>
      </c>
      <c r="BD12" s="456">
        <v>164.85499999999999</v>
      </c>
      <c r="BE12" s="456">
        <v>165.12</v>
      </c>
      <c r="BF12" s="456">
        <v>165.72</v>
      </c>
      <c r="BG12" s="456">
        <v>165.72</v>
      </c>
      <c r="BH12" s="456">
        <v>165.72</v>
      </c>
      <c r="BI12" s="456">
        <v>166.53819999999999</v>
      </c>
      <c r="BJ12" s="456">
        <v>169.7105</v>
      </c>
      <c r="BK12" s="456">
        <v>172.50049999999999</v>
      </c>
      <c r="BL12" s="456">
        <v>172.9401</v>
      </c>
      <c r="BM12" s="456">
        <v>173.23609999999999</v>
      </c>
      <c r="BN12" s="456">
        <v>174.34309999999999</v>
      </c>
      <c r="BO12" s="456">
        <v>174.54310000000001</v>
      </c>
      <c r="BP12" s="456">
        <v>175.22329999999999</v>
      </c>
      <c r="BQ12" s="456">
        <v>176.23429999999999</v>
      </c>
      <c r="BR12" s="456">
        <v>176.23429999999999</v>
      </c>
      <c r="BS12" s="456">
        <v>176.15430000000001</v>
      </c>
      <c r="BT12" s="456">
        <v>176.6079</v>
      </c>
      <c r="BU12" s="456">
        <v>176.6079</v>
      </c>
      <c r="BV12" s="456">
        <v>178.3571</v>
      </c>
    </row>
    <row r="13" spans="1:74" ht="12" customHeight="1" x14ac:dyDescent="0.25">
      <c r="A13" s="293" t="s">
        <v>768</v>
      </c>
      <c r="B13" s="478" t="s">
        <v>1028</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115.9415</v>
      </c>
      <c r="AN13" s="468">
        <v>117.0963</v>
      </c>
      <c r="AO13" s="468">
        <v>119.68600000000001</v>
      </c>
      <c r="AP13" s="468">
        <v>121.7534</v>
      </c>
      <c r="AQ13" s="468">
        <v>123.11360000000001</v>
      </c>
      <c r="AR13" s="468">
        <v>125.1443</v>
      </c>
      <c r="AS13" s="468">
        <v>126.56399999999999</v>
      </c>
      <c r="AT13" s="468">
        <v>129.09559999999999</v>
      </c>
      <c r="AU13" s="468">
        <v>130.798</v>
      </c>
      <c r="AV13" s="468">
        <v>132.4205</v>
      </c>
      <c r="AW13" s="468">
        <v>134.71799999999999</v>
      </c>
      <c r="AX13" s="468">
        <v>138.31120000000001</v>
      </c>
      <c r="AY13" s="468">
        <v>140.85820000000001</v>
      </c>
      <c r="AZ13" s="913">
        <v>142.84729999999999</v>
      </c>
      <c r="BA13" s="913">
        <v>146.2902</v>
      </c>
      <c r="BB13" s="456">
        <v>148.01320000000001</v>
      </c>
      <c r="BC13" s="456">
        <v>150.43899999999999</v>
      </c>
      <c r="BD13" s="456">
        <v>153.12700000000001</v>
      </c>
      <c r="BE13" s="456">
        <v>154.47399999999999</v>
      </c>
      <c r="BF13" s="456">
        <v>155.6788</v>
      </c>
      <c r="BG13" s="456">
        <v>157.5052</v>
      </c>
      <c r="BH13" s="456">
        <v>161.1977</v>
      </c>
      <c r="BI13" s="456">
        <v>161.86590000000001</v>
      </c>
      <c r="BJ13" s="456">
        <v>169.5829</v>
      </c>
      <c r="BK13" s="456">
        <v>170.69630000000001</v>
      </c>
      <c r="BL13" s="456">
        <v>171.08539999999999</v>
      </c>
      <c r="BM13" s="456">
        <v>173.404</v>
      </c>
      <c r="BN13" s="456">
        <v>177.2337</v>
      </c>
      <c r="BO13" s="456">
        <v>180.34010000000001</v>
      </c>
      <c r="BP13" s="456">
        <v>184.9864</v>
      </c>
      <c r="BQ13" s="456">
        <v>187.3503</v>
      </c>
      <c r="BR13" s="456">
        <v>190.33179999999999</v>
      </c>
      <c r="BS13" s="456">
        <v>191.99170000000001</v>
      </c>
      <c r="BT13" s="456">
        <v>193.82910000000001</v>
      </c>
      <c r="BU13" s="456">
        <v>195.2423</v>
      </c>
      <c r="BV13" s="456">
        <v>207.16130000000001</v>
      </c>
    </row>
    <row r="14" spans="1:74" ht="12" customHeight="1" x14ac:dyDescent="0.25">
      <c r="A14" s="293" t="s">
        <v>769</v>
      </c>
      <c r="B14" s="483" t="s">
        <v>1029</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913">
        <v>1.3919999999999999</v>
      </c>
      <c r="BA14" s="913">
        <v>1.3919999999999999</v>
      </c>
      <c r="BB14" s="456">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772</v>
      </c>
      <c r="B15" s="483" t="s">
        <v>1018</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2.6955</v>
      </c>
      <c r="AO15" s="468">
        <v>2.6955</v>
      </c>
      <c r="AP15" s="468">
        <v>2.6955</v>
      </c>
      <c r="AQ15" s="468">
        <v>2.6955</v>
      </c>
      <c r="AR15" s="468">
        <v>2.6955</v>
      </c>
      <c r="AS15" s="468">
        <v>2.6955</v>
      </c>
      <c r="AT15" s="468">
        <v>2.6955</v>
      </c>
      <c r="AU15" s="468">
        <v>2.6955</v>
      </c>
      <c r="AV15" s="468">
        <v>2.6955</v>
      </c>
      <c r="AW15" s="468">
        <v>2.6955</v>
      </c>
      <c r="AX15" s="468">
        <v>2.6955</v>
      </c>
      <c r="AY15" s="468">
        <v>2.6955</v>
      </c>
      <c r="AZ15" s="913">
        <v>2.6955</v>
      </c>
      <c r="BA15" s="913">
        <v>2.6955</v>
      </c>
      <c r="BB15" s="456">
        <v>2.6955</v>
      </c>
      <c r="BC15" s="456">
        <v>2.6955</v>
      </c>
      <c r="BD15" s="456">
        <v>2.6955</v>
      </c>
      <c r="BE15" s="456">
        <v>2.7235</v>
      </c>
      <c r="BF15" s="456">
        <v>2.7235</v>
      </c>
      <c r="BG15" s="456">
        <v>2.7235</v>
      </c>
      <c r="BH15" s="456">
        <v>2.7235</v>
      </c>
      <c r="BI15" s="456">
        <v>2.7235</v>
      </c>
      <c r="BJ15" s="456">
        <v>2.7235</v>
      </c>
      <c r="BK15" s="456">
        <v>2.7795000000000001</v>
      </c>
      <c r="BL15" s="456">
        <v>2.7795000000000001</v>
      </c>
      <c r="BM15" s="456">
        <v>2.7801999999999998</v>
      </c>
      <c r="BN15" s="456">
        <v>2.7997000000000001</v>
      </c>
      <c r="BO15" s="456">
        <v>2.7997000000000001</v>
      </c>
      <c r="BP15" s="456">
        <v>2.7997000000000001</v>
      </c>
      <c r="BQ15" s="456">
        <v>2.7997000000000001</v>
      </c>
      <c r="BR15" s="456">
        <v>2.7997000000000001</v>
      </c>
      <c r="BS15" s="456">
        <v>2.7997000000000001</v>
      </c>
      <c r="BT15" s="456">
        <v>2.7997000000000001</v>
      </c>
      <c r="BU15" s="456">
        <v>2.7997000000000001</v>
      </c>
      <c r="BV15" s="456">
        <v>2.7997000000000001</v>
      </c>
    </row>
    <row r="16" spans="1:74" ht="12" customHeight="1" x14ac:dyDescent="0.25">
      <c r="A16" s="293" t="s">
        <v>771</v>
      </c>
      <c r="B16" s="483" t="s">
        <v>1019</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2.6852999999999998</v>
      </c>
      <c r="AN16" s="468">
        <v>2.6821000000000002</v>
      </c>
      <c r="AO16" s="468">
        <v>2.6821000000000002</v>
      </c>
      <c r="AP16" s="468">
        <v>2.6821000000000002</v>
      </c>
      <c r="AQ16" s="468">
        <v>2.6821000000000002</v>
      </c>
      <c r="AR16" s="468">
        <v>2.6772999999999998</v>
      </c>
      <c r="AS16" s="468">
        <v>2.6772999999999998</v>
      </c>
      <c r="AT16" s="468">
        <v>2.6772999999999998</v>
      </c>
      <c r="AU16" s="468">
        <v>2.6772999999999998</v>
      </c>
      <c r="AV16" s="468">
        <v>2.6701999999999999</v>
      </c>
      <c r="AW16" s="468">
        <v>2.6698</v>
      </c>
      <c r="AX16" s="468">
        <v>2.6698</v>
      </c>
      <c r="AY16" s="468">
        <v>2.6718000000000002</v>
      </c>
      <c r="AZ16" s="913">
        <v>2.6745999999999999</v>
      </c>
      <c r="BA16" s="913">
        <v>2.6745999999999999</v>
      </c>
      <c r="BB16" s="456">
        <v>2.6745999999999999</v>
      </c>
      <c r="BC16" s="456">
        <v>2.6802000000000001</v>
      </c>
      <c r="BD16" s="456">
        <v>2.6802000000000001</v>
      </c>
      <c r="BE16" s="456">
        <v>2.6802000000000001</v>
      </c>
      <c r="BF16" s="456">
        <v>2.6802000000000001</v>
      </c>
      <c r="BG16" s="456">
        <v>2.6802000000000001</v>
      </c>
      <c r="BH16" s="456">
        <v>2.6802000000000001</v>
      </c>
      <c r="BI16" s="456">
        <v>2.6802000000000001</v>
      </c>
      <c r="BJ16" s="456">
        <v>2.7160000000000002</v>
      </c>
      <c r="BK16" s="456">
        <v>2.7309999999999999</v>
      </c>
      <c r="BL16" s="456">
        <v>2.734</v>
      </c>
      <c r="BM16" s="456">
        <v>2.7275999999999998</v>
      </c>
      <c r="BN16" s="456">
        <v>2.7275999999999998</v>
      </c>
      <c r="BO16" s="456">
        <v>2.7275999999999998</v>
      </c>
      <c r="BP16" s="456">
        <v>2.7275999999999998</v>
      </c>
      <c r="BQ16" s="456">
        <v>2.7275999999999998</v>
      </c>
      <c r="BR16" s="456">
        <v>2.7275999999999998</v>
      </c>
      <c r="BS16" s="456">
        <v>2.7275999999999998</v>
      </c>
      <c r="BT16" s="456">
        <v>2.7275999999999998</v>
      </c>
      <c r="BU16" s="456">
        <v>2.7275999999999998</v>
      </c>
      <c r="BV16" s="456">
        <v>2.7917999999999998</v>
      </c>
    </row>
    <row r="17" spans="1:74" ht="12" customHeight="1" x14ac:dyDescent="0.25">
      <c r="A17" s="293" t="s">
        <v>770</v>
      </c>
      <c r="B17" s="483" t="s">
        <v>1020</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2.1857000000000002</v>
      </c>
      <c r="AN17" s="468">
        <v>2.1857000000000002</v>
      </c>
      <c r="AO17" s="468">
        <v>2.1857000000000002</v>
      </c>
      <c r="AP17" s="468">
        <v>2.1677</v>
      </c>
      <c r="AQ17" s="468">
        <v>2.1677</v>
      </c>
      <c r="AR17" s="468">
        <v>2.1707000000000001</v>
      </c>
      <c r="AS17" s="468">
        <v>2.1707000000000001</v>
      </c>
      <c r="AT17" s="468">
        <v>2.1707000000000001</v>
      </c>
      <c r="AU17" s="468">
        <v>2.1707000000000001</v>
      </c>
      <c r="AV17" s="468">
        <v>2.1707000000000001</v>
      </c>
      <c r="AW17" s="468">
        <v>2.1707000000000001</v>
      </c>
      <c r="AX17" s="468">
        <v>2.1635</v>
      </c>
      <c r="AY17" s="468">
        <v>2.1635</v>
      </c>
      <c r="AZ17" s="913">
        <v>2.1635</v>
      </c>
      <c r="BA17" s="913">
        <v>2.1635</v>
      </c>
      <c r="BB17" s="456">
        <v>2.1635</v>
      </c>
      <c r="BC17" s="456">
        <v>2.1635</v>
      </c>
      <c r="BD17" s="456">
        <v>2.1635</v>
      </c>
      <c r="BE17" s="456">
        <v>2.1635</v>
      </c>
      <c r="BF17" s="456">
        <v>2.1635</v>
      </c>
      <c r="BG17" s="456">
        <v>2.1635</v>
      </c>
      <c r="BH17" s="456">
        <v>2.1635</v>
      </c>
      <c r="BI17" s="456">
        <v>2.1635</v>
      </c>
      <c r="BJ17" s="456">
        <v>2.1635</v>
      </c>
      <c r="BK17" s="456">
        <v>2.1635</v>
      </c>
      <c r="BL17" s="456">
        <v>2.1635</v>
      </c>
      <c r="BM17" s="456">
        <v>2.1635</v>
      </c>
      <c r="BN17" s="456">
        <v>2.1635</v>
      </c>
      <c r="BO17" s="456">
        <v>2.1635</v>
      </c>
      <c r="BP17" s="456">
        <v>2.1635</v>
      </c>
      <c r="BQ17" s="456">
        <v>2.1635</v>
      </c>
      <c r="BR17" s="456">
        <v>2.1635</v>
      </c>
      <c r="BS17" s="456">
        <v>2.1635</v>
      </c>
      <c r="BT17" s="456">
        <v>2.1635</v>
      </c>
      <c r="BU17" s="456">
        <v>2.1635</v>
      </c>
      <c r="BV17" s="456">
        <v>2.1635</v>
      </c>
    </row>
    <row r="18" spans="1:74" ht="12" customHeight="1" x14ac:dyDescent="0.25">
      <c r="A18" s="293" t="s">
        <v>773</v>
      </c>
      <c r="B18" s="483" t="s">
        <v>1030</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79.606899999999996</v>
      </c>
      <c r="AN18" s="468">
        <v>79.606899999999996</v>
      </c>
      <c r="AO18" s="468">
        <v>79.606899999999996</v>
      </c>
      <c r="AP18" s="468">
        <v>79.606899999999996</v>
      </c>
      <c r="AQ18" s="468">
        <v>79.606899999999996</v>
      </c>
      <c r="AR18" s="468">
        <v>79.606899999999996</v>
      </c>
      <c r="AS18" s="468">
        <v>79.607399999999998</v>
      </c>
      <c r="AT18" s="468">
        <v>79.602199999999996</v>
      </c>
      <c r="AU18" s="468">
        <v>79.602199999999996</v>
      </c>
      <c r="AV18" s="468">
        <v>79.601699999999994</v>
      </c>
      <c r="AW18" s="468">
        <v>79.601699999999994</v>
      </c>
      <c r="AX18" s="468">
        <v>79.606899999999996</v>
      </c>
      <c r="AY18" s="468">
        <v>79.606899999999996</v>
      </c>
      <c r="AZ18" s="913">
        <v>79.606899999999996</v>
      </c>
      <c r="BA18" s="913">
        <v>79.620800000000003</v>
      </c>
      <c r="BB18" s="456">
        <v>79.620800000000003</v>
      </c>
      <c r="BC18" s="456">
        <v>79.620800000000003</v>
      </c>
      <c r="BD18" s="456">
        <v>79.620800000000003</v>
      </c>
      <c r="BE18" s="456">
        <v>79.624899999999997</v>
      </c>
      <c r="BF18" s="456">
        <v>79.624899999999997</v>
      </c>
      <c r="BG18" s="456">
        <v>79.625</v>
      </c>
      <c r="BH18" s="456">
        <v>79.649199999999993</v>
      </c>
      <c r="BI18" s="456">
        <v>79.649199999999993</v>
      </c>
      <c r="BJ18" s="456">
        <v>79.703299999999999</v>
      </c>
      <c r="BK18" s="456">
        <v>79.703299999999999</v>
      </c>
      <c r="BL18" s="456">
        <v>79.704800000000006</v>
      </c>
      <c r="BM18" s="456">
        <v>79.719099999999997</v>
      </c>
      <c r="BN18" s="456">
        <v>79.719099999999997</v>
      </c>
      <c r="BO18" s="456">
        <v>79.727900000000005</v>
      </c>
      <c r="BP18" s="456">
        <v>79.735399999999998</v>
      </c>
      <c r="BQ18" s="456">
        <v>79.7363</v>
      </c>
      <c r="BR18" s="456">
        <v>79.7363</v>
      </c>
      <c r="BS18" s="456">
        <v>79.7363</v>
      </c>
      <c r="BT18" s="456">
        <v>79.780600000000007</v>
      </c>
      <c r="BU18" s="456">
        <v>79.793899999999994</v>
      </c>
      <c r="BV18" s="456">
        <v>79.808099999999996</v>
      </c>
    </row>
    <row r="19" spans="1:74" ht="12" customHeight="1" x14ac:dyDescent="0.25">
      <c r="A19" s="293" t="s">
        <v>774</v>
      </c>
      <c r="B19" s="476" t="s">
        <v>1036</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23.156600000000001</v>
      </c>
      <c r="AN19" s="468">
        <v>23.156600000000001</v>
      </c>
      <c r="AO19" s="468">
        <v>23.156600000000001</v>
      </c>
      <c r="AP19" s="468">
        <v>23.156600000000001</v>
      </c>
      <c r="AQ19" s="468">
        <v>23.156600000000001</v>
      </c>
      <c r="AR19" s="468">
        <v>23.156600000000001</v>
      </c>
      <c r="AS19" s="468">
        <v>23.156600000000001</v>
      </c>
      <c r="AT19" s="468">
        <v>23.156600000000001</v>
      </c>
      <c r="AU19" s="468">
        <v>23.156600000000001</v>
      </c>
      <c r="AV19" s="468">
        <v>23.156600000000001</v>
      </c>
      <c r="AW19" s="468">
        <v>23.156600000000001</v>
      </c>
      <c r="AX19" s="468">
        <v>23.156600000000001</v>
      </c>
      <c r="AY19" s="468">
        <v>23.156600000000001</v>
      </c>
      <c r="AZ19" s="913">
        <v>23.156600000000001</v>
      </c>
      <c r="BA19" s="913">
        <v>23.156600000000001</v>
      </c>
      <c r="BB19" s="456">
        <v>23.1846</v>
      </c>
      <c r="BC19" s="456">
        <v>23.1846</v>
      </c>
      <c r="BD19" s="456">
        <v>23.1846</v>
      </c>
      <c r="BE19" s="456">
        <v>23.1846</v>
      </c>
      <c r="BF19" s="456">
        <v>23.1846</v>
      </c>
      <c r="BG19" s="456">
        <v>23.1846</v>
      </c>
      <c r="BH19" s="456">
        <v>23.1846</v>
      </c>
      <c r="BI19" s="456">
        <v>23.1846</v>
      </c>
      <c r="BJ19" s="456">
        <v>23.212599999999998</v>
      </c>
      <c r="BK19" s="456">
        <v>23.212599999999998</v>
      </c>
      <c r="BL19" s="456">
        <v>23.212599999999998</v>
      </c>
      <c r="BM19" s="456">
        <v>23.212599999999998</v>
      </c>
      <c r="BN19" s="456">
        <v>23.212599999999998</v>
      </c>
      <c r="BO19" s="456">
        <v>23.212599999999998</v>
      </c>
      <c r="BP19" s="456">
        <v>23.212599999999998</v>
      </c>
      <c r="BQ19" s="456">
        <v>23.8126</v>
      </c>
      <c r="BR19" s="456">
        <v>23.8126</v>
      </c>
      <c r="BS19" s="456">
        <v>23.8126</v>
      </c>
      <c r="BT19" s="456">
        <v>23.826599999999999</v>
      </c>
      <c r="BU19" s="456">
        <v>23.826599999999999</v>
      </c>
      <c r="BV19" s="456">
        <v>23.840599999999998</v>
      </c>
    </row>
    <row r="20" spans="1:74" ht="12" customHeight="1" x14ac:dyDescent="0.25">
      <c r="A20" s="293" t="s">
        <v>775</v>
      </c>
      <c r="B20" s="445" t="s">
        <v>1022</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96.834699999999998</v>
      </c>
      <c r="AN20" s="468">
        <v>96.834699999999998</v>
      </c>
      <c r="AO20" s="468">
        <v>96.834699999999998</v>
      </c>
      <c r="AP20" s="468">
        <v>96.834699999999998</v>
      </c>
      <c r="AQ20" s="468">
        <v>96.880700000000004</v>
      </c>
      <c r="AR20" s="468">
        <v>96.880700000000004</v>
      </c>
      <c r="AS20" s="468">
        <v>96.880700000000004</v>
      </c>
      <c r="AT20" s="468">
        <v>96.880700000000004</v>
      </c>
      <c r="AU20" s="468">
        <v>96.880700000000004</v>
      </c>
      <c r="AV20" s="468">
        <v>96.880700000000004</v>
      </c>
      <c r="AW20" s="468">
        <v>96.880700000000004</v>
      </c>
      <c r="AX20" s="468">
        <v>96.880700000000004</v>
      </c>
      <c r="AY20" s="468">
        <v>96.880700000000004</v>
      </c>
      <c r="AZ20" s="913">
        <v>96.880700000000004</v>
      </c>
      <c r="BA20" s="913">
        <v>96.880700000000004</v>
      </c>
      <c r="BB20" s="456">
        <v>96.880700000000004</v>
      </c>
      <c r="BC20" s="456">
        <v>96.880700000000004</v>
      </c>
      <c r="BD20" s="456">
        <v>97.649199999999993</v>
      </c>
      <c r="BE20" s="456">
        <v>97.649199999999993</v>
      </c>
      <c r="BF20" s="456">
        <v>97.649199999999993</v>
      </c>
      <c r="BG20" s="456">
        <v>97.649199999999993</v>
      </c>
      <c r="BH20" s="456">
        <v>97.649199999999993</v>
      </c>
      <c r="BI20" s="456">
        <v>97.649199999999993</v>
      </c>
      <c r="BJ20" s="456">
        <v>97.649199999999993</v>
      </c>
      <c r="BK20" s="456">
        <v>97.649199999999993</v>
      </c>
      <c r="BL20" s="456">
        <v>97.649199999999993</v>
      </c>
      <c r="BM20" s="456">
        <v>97.649199999999993</v>
      </c>
      <c r="BN20" s="456">
        <v>97.649199999999993</v>
      </c>
      <c r="BO20" s="456">
        <v>97.649199999999993</v>
      </c>
      <c r="BP20" s="456">
        <v>97.649199999999993</v>
      </c>
      <c r="BQ20" s="456">
        <v>97.649199999999993</v>
      </c>
      <c r="BR20" s="456">
        <v>97.649199999999993</v>
      </c>
      <c r="BS20" s="456">
        <v>97.649199999999993</v>
      </c>
      <c r="BT20" s="456">
        <v>97.649199999999993</v>
      </c>
      <c r="BU20" s="456">
        <v>97.649199999999993</v>
      </c>
      <c r="BV20" s="456">
        <v>97.649199999999993</v>
      </c>
    </row>
    <row r="21" spans="1:74" ht="12" customHeight="1" x14ac:dyDescent="0.25">
      <c r="A21" s="293" t="s">
        <v>776</v>
      </c>
      <c r="B21" s="445" t="s">
        <v>1037</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27.5992</v>
      </c>
      <c r="AN21" s="468">
        <v>28.133099999999999</v>
      </c>
      <c r="AO21" s="468">
        <v>29.127500000000001</v>
      </c>
      <c r="AP21" s="468">
        <v>30.451000000000001</v>
      </c>
      <c r="AQ21" s="468">
        <v>32.260100000000001</v>
      </c>
      <c r="AR21" s="468">
        <v>33.857900000000001</v>
      </c>
      <c r="AS21" s="468">
        <v>35.516300000000001</v>
      </c>
      <c r="AT21" s="468">
        <v>36.610999999999997</v>
      </c>
      <c r="AU21" s="468">
        <v>37.5822</v>
      </c>
      <c r="AV21" s="468">
        <v>39.256500000000003</v>
      </c>
      <c r="AW21" s="468">
        <v>40.561199999999999</v>
      </c>
      <c r="AX21" s="468">
        <v>42.610399999999998</v>
      </c>
      <c r="AY21" s="468">
        <v>43.540300000000002</v>
      </c>
      <c r="AZ21" s="913">
        <v>46.865200000000002</v>
      </c>
      <c r="BA21" s="913">
        <v>49.304099999999998</v>
      </c>
      <c r="BB21" s="456">
        <v>51.179000000000002</v>
      </c>
      <c r="BC21" s="456">
        <v>53.456299999999999</v>
      </c>
      <c r="BD21" s="456">
        <v>56.561599999999999</v>
      </c>
      <c r="BE21" s="456">
        <v>57.732199999999999</v>
      </c>
      <c r="BF21" s="456">
        <v>58.11</v>
      </c>
      <c r="BG21" s="456">
        <v>59.576999999999998</v>
      </c>
      <c r="BH21" s="456">
        <v>60.676400000000001</v>
      </c>
      <c r="BI21" s="456">
        <v>61.596400000000003</v>
      </c>
      <c r="BJ21" s="456">
        <v>65.417100000000005</v>
      </c>
      <c r="BK21" s="456">
        <v>65.589600000000004</v>
      </c>
      <c r="BL21" s="456">
        <v>65.8005</v>
      </c>
      <c r="BM21" s="456">
        <v>67.3155</v>
      </c>
      <c r="BN21" s="456">
        <v>69.888099999999994</v>
      </c>
      <c r="BO21" s="456">
        <v>71.174800000000005</v>
      </c>
      <c r="BP21" s="456">
        <v>74.356099999999998</v>
      </c>
      <c r="BQ21" s="456">
        <v>77.420199999999994</v>
      </c>
      <c r="BR21" s="456">
        <v>78.680199999999999</v>
      </c>
      <c r="BS21" s="456">
        <v>79.803200000000004</v>
      </c>
      <c r="BT21" s="456">
        <v>80.735600000000005</v>
      </c>
      <c r="BU21" s="456">
        <v>80.925600000000003</v>
      </c>
      <c r="BV21" s="456">
        <v>88.411799999999999</v>
      </c>
    </row>
    <row r="22" spans="1:74" ht="12" customHeight="1" x14ac:dyDescent="0.25">
      <c r="A22" s="293" t="s">
        <v>777</v>
      </c>
      <c r="B22" s="445" t="s">
        <v>1038</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0.14699999999999999</v>
      </c>
      <c r="AN22" s="468">
        <v>0.14699999999999999</v>
      </c>
      <c r="AO22" s="468">
        <v>0.14699999999999999</v>
      </c>
      <c r="AP22" s="468">
        <v>0.14699999999999999</v>
      </c>
      <c r="AQ22" s="468">
        <v>0.14699999999999999</v>
      </c>
      <c r="AR22" s="468">
        <v>0.14699999999999999</v>
      </c>
      <c r="AS22" s="468">
        <v>0.14699999999999999</v>
      </c>
      <c r="AT22" s="468">
        <v>0.155</v>
      </c>
      <c r="AU22" s="468">
        <v>0.155</v>
      </c>
      <c r="AV22" s="468">
        <v>0.155</v>
      </c>
      <c r="AW22" s="468">
        <v>0.155</v>
      </c>
      <c r="AX22" s="468">
        <v>0.155</v>
      </c>
      <c r="AY22" s="468">
        <v>0.155</v>
      </c>
      <c r="AZ22" s="913">
        <v>0.155</v>
      </c>
      <c r="BA22" s="913">
        <v>0.155</v>
      </c>
      <c r="BB22" s="456">
        <v>0.155</v>
      </c>
      <c r="BC22" s="456">
        <v>0.155</v>
      </c>
      <c r="BD22" s="456">
        <v>0.155</v>
      </c>
      <c r="BE22" s="456">
        <v>0.155</v>
      </c>
      <c r="BF22" s="456">
        <v>0.155</v>
      </c>
      <c r="BG22" s="456">
        <v>0.155</v>
      </c>
      <c r="BH22" s="456">
        <v>0.155</v>
      </c>
      <c r="BI22" s="456">
        <v>0.155</v>
      </c>
      <c r="BJ22" s="456">
        <v>0.155</v>
      </c>
      <c r="BK22" s="456">
        <v>0.155</v>
      </c>
      <c r="BL22" s="456">
        <v>0.155</v>
      </c>
      <c r="BM22" s="456">
        <v>0.155</v>
      </c>
      <c r="BN22" s="456">
        <v>0.155</v>
      </c>
      <c r="BO22" s="456">
        <v>0.155</v>
      </c>
      <c r="BP22" s="456">
        <v>0.155</v>
      </c>
      <c r="BQ22" s="456">
        <v>0.155</v>
      </c>
      <c r="BR22" s="456">
        <v>0.155</v>
      </c>
      <c r="BS22" s="456">
        <v>0.155</v>
      </c>
      <c r="BT22" s="456">
        <v>0.155</v>
      </c>
      <c r="BU22" s="456">
        <v>0.155</v>
      </c>
      <c r="BV22" s="456">
        <v>0.155</v>
      </c>
    </row>
    <row r="23" spans="1:74" ht="12" customHeight="1" x14ac:dyDescent="0.25">
      <c r="A23" s="293"/>
      <c r="B23" s="292" t="s">
        <v>1040</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913"/>
      <c r="BA23" s="913"/>
      <c r="BB23" s="456"/>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1033</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912"/>
      <c r="BA24" s="912"/>
      <c r="BB24" s="462"/>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778</v>
      </c>
      <c r="B25" s="483" t="s">
        <v>1021</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18.471399999999999</v>
      </c>
      <c r="AN25" s="468">
        <v>18.4694</v>
      </c>
      <c r="AO25" s="468">
        <v>18.4772</v>
      </c>
      <c r="AP25" s="468">
        <v>18.513200000000001</v>
      </c>
      <c r="AQ25" s="468">
        <v>18.5166</v>
      </c>
      <c r="AR25" s="468">
        <v>18.517499999999998</v>
      </c>
      <c r="AS25" s="468">
        <v>18.5169</v>
      </c>
      <c r="AT25" s="468">
        <v>18.519600000000001</v>
      </c>
      <c r="AU25" s="468">
        <v>18.519600000000001</v>
      </c>
      <c r="AV25" s="468">
        <v>18.402899999999999</v>
      </c>
      <c r="AW25" s="468">
        <v>18.402899999999999</v>
      </c>
      <c r="AX25" s="468">
        <v>18.4038</v>
      </c>
      <c r="AY25" s="468">
        <v>18.4038</v>
      </c>
      <c r="AZ25" s="913">
        <v>18.406400000000001</v>
      </c>
      <c r="BA25" s="913">
        <v>18.406400000000001</v>
      </c>
      <c r="BB25" s="456">
        <v>18.403300000000002</v>
      </c>
      <c r="BC25" s="456">
        <v>18.404199999999999</v>
      </c>
      <c r="BD25" s="456">
        <v>18.407599999999999</v>
      </c>
      <c r="BE25" s="456">
        <v>18.407599999999999</v>
      </c>
      <c r="BF25" s="456">
        <v>18.412400000000002</v>
      </c>
      <c r="BG25" s="456">
        <v>18.412400000000002</v>
      </c>
      <c r="BH25" s="456">
        <v>18.4224</v>
      </c>
      <c r="BI25" s="456">
        <v>18.4224</v>
      </c>
      <c r="BJ25" s="456">
        <v>18.423300000000001</v>
      </c>
      <c r="BK25" s="456">
        <v>18.423300000000001</v>
      </c>
      <c r="BL25" s="456">
        <v>18.4358</v>
      </c>
      <c r="BM25" s="456">
        <v>18.4358</v>
      </c>
      <c r="BN25" s="456">
        <v>18.4361</v>
      </c>
      <c r="BO25" s="456">
        <v>18.444299999999998</v>
      </c>
      <c r="BP25" s="456">
        <v>18.4452</v>
      </c>
      <c r="BQ25" s="456">
        <v>18.4452</v>
      </c>
      <c r="BR25" s="456">
        <v>18.443100000000001</v>
      </c>
      <c r="BS25" s="456">
        <v>18.458100000000002</v>
      </c>
      <c r="BT25" s="456">
        <v>18.458100000000002</v>
      </c>
      <c r="BU25" s="456">
        <v>18.458100000000002</v>
      </c>
      <c r="BV25" s="456">
        <v>18.456900000000001</v>
      </c>
    </row>
    <row r="26" spans="1:74" ht="12" customHeight="1" x14ac:dyDescent="0.25">
      <c r="A26" s="293" t="s">
        <v>779</v>
      </c>
      <c r="B26" s="483" t="s">
        <v>473</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468">
        <v>1.4012</v>
      </c>
      <c r="AZ26" s="913">
        <v>1.4012</v>
      </c>
      <c r="BA26" s="913">
        <v>1.4012</v>
      </c>
      <c r="BB26" s="456">
        <v>1.4012</v>
      </c>
      <c r="BC26" s="456">
        <v>1.4012</v>
      </c>
      <c r="BD26" s="456">
        <v>1.4012</v>
      </c>
      <c r="BE26" s="456">
        <v>1.4012</v>
      </c>
      <c r="BF26" s="456">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780</v>
      </c>
      <c r="B27" s="483" t="s">
        <v>313</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1.4898</v>
      </c>
      <c r="AN27" s="468">
        <v>1.4898</v>
      </c>
      <c r="AO27" s="468">
        <v>1.4884999999999999</v>
      </c>
      <c r="AP27" s="468">
        <v>1.4915</v>
      </c>
      <c r="AQ27" s="468">
        <v>1.4915</v>
      </c>
      <c r="AR27" s="468">
        <v>1.4915</v>
      </c>
      <c r="AS27" s="468">
        <v>1.4915</v>
      </c>
      <c r="AT27" s="468">
        <v>1.4938</v>
      </c>
      <c r="AU27" s="468">
        <v>1.4963</v>
      </c>
      <c r="AV27" s="468">
        <v>1.4973000000000001</v>
      </c>
      <c r="AW27" s="468">
        <v>1.4973000000000001</v>
      </c>
      <c r="AX27" s="468">
        <v>1.4973000000000001</v>
      </c>
      <c r="AY27" s="468">
        <v>1.4973000000000001</v>
      </c>
      <c r="AZ27" s="913">
        <v>1.4973000000000001</v>
      </c>
      <c r="BA27" s="913">
        <v>1.4973000000000001</v>
      </c>
      <c r="BB27" s="456">
        <v>1.4973000000000001</v>
      </c>
      <c r="BC27" s="456">
        <v>1.4973000000000001</v>
      </c>
      <c r="BD27" s="456">
        <v>1.4973000000000001</v>
      </c>
      <c r="BE27" s="456">
        <v>1.4973000000000001</v>
      </c>
      <c r="BF27" s="456">
        <v>1.5003</v>
      </c>
      <c r="BG27" s="456">
        <v>1.5003</v>
      </c>
      <c r="BH27" s="456">
        <v>1.5003</v>
      </c>
      <c r="BI27" s="456">
        <v>1.5003</v>
      </c>
      <c r="BJ27" s="456">
        <v>1.5003</v>
      </c>
      <c r="BK27" s="456">
        <v>1.5003</v>
      </c>
      <c r="BL27" s="456">
        <v>1.5003</v>
      </c>
      <c r="BM27" s="456">
        <v>1.4983</v>
      </c>
      <c r="BN27" s="456">
        <v>1.4983</v>
      </c>
      <c r="BO27" s="456">
        <v>1.5153000000000001</v>
      </c>
      <c r="BP27" s="456">
        <v>1.5153000000000001</v>
      </c>
      <c r="BQ27" s="456">
        <v>1.5153000000000001</v>
      </c>
      <c r="BR27" s="456">
        <v>1.5153000000000001</v>
      </c>
      <c r="BS27" s="456">
        <v>1.5153000000000001</v>
      </c>
      <c r="BT27" s="456">
        <v>1.5153000000000001</v>
      </c>
      <c r="BU27" s="456">
        <v>1.5153000000000001</v>
      </c>
      <c r="BV27" s="456">
        <v>1.5153000000000001</v>
      </c>
    </row>
    <row r="28" spans="1:74" ht="12" customHeight="1" x14ac:dyDescent="0.25">
      <c r="A28" s="293" t="s">
        <v>781</v>
      </c>
      <c r="B28" s="483" t="s">
        <v>1537</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1.3441000000000001</v>
      </c>
      <c r="AN28" s="468">
        <v>1.3441000000000001</v>
      </c>
      <c r="AO28" s="468">
        <v>1.3441000000000001</v>
      </c>
      <c r="AP28" s="468">
        <v>1.3441000000000001</v>
      </c>
      <c r="AQ28" s="468">
        <v>1.3441000000000001</v>
      </c>
      <c r="AR28" s="468">
        <v>1.3179000000000001</v>
      </c>
      <c r="AS28" s="468">
        <v>1.3179000000000001</v>
      </c>
      <c r="AT28" s="468">
        <v>1.3179000000000001</v>
      </c>
      <c r="AU28" s="468">
        <v>1.3179000000000001</v>
      </c>
      <c r="AV28" s="468">
        <v>1.3179000000000001</v>
      </c>
      <c r="AW28" s="468">
        <v>1.2819</v>
      </c>
      <c r="AX28" s="468">
        <v>1.2819</v>
      </c>
      <c r="AY28" s="468">
        <v>1.2810999999999999</v>
      </c>
      <c r="AZ28" s="913">
        <v>1.2810999999999999</v>
      </c>
      <c r="BA28" s="913">
        <v>1.2810999999999999</v>
      </c>
      <c r="BB28" s="456">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45"/>
      <c r="BA29" s="945"/>
      <c r="BB29" s="485"/>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782</v>
      </c>
      <c r="B30" s="483" t="s">
        <v>1020</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5.2012999999999998</v>
      </c>
      <c r="AN30" s="468">
        <v>5.2012999999999998</v>
      </c>
      <c r="AO30" s="468">
        <v>5.2012999999999998</v>
      </c>
      <c r="AP30" s="468">
        <v>5.2012999999999998</v>
      </c>
      <c r="AQ30" s="468">
        <v>5.2012999999999998</v>
      </c>
      <c r="AR30" s="468">
        <v>5.2012999999999998</v>
      </c>
      <c r="AS30" s="468">
        <v>5.1113</v>
      </c>
      <c r="AT30" s="468">
        <v>5.1113</v>
      </c>
      <c r="AU30" s="468">
        <v>5.1113</v>
      </c>
      <c r="AV30" s="468">
        <v>5.1113</v>
      </c>
      <c r="AW30" s="468">
        <v>5.1113</v>
      </c>
      <c r="AX30" s="468">
        <v>5.1113</v>
      </c>
      <c r="AY30" s="468">
        <v>5.1066000000000003</v>
      </c>
      <c r="AZ30" s="913">
        <v>5.1066000000000003</v>
      </c>
      <c r="BA30" s="913">
        <v>5.1066000000000003</v>
      </c>
      <c r="BB30" s="456">
        <v>5.1066000000000003</v>
      </c>
      <c r="BC30" s="456">
        <v>5.1066000000000003</v>
      </c>
      <c r="BD30" s="456">
        <v>5.1066000000000003</v>
      </c>
      <c r="BE30" s="456">
        <v>5.1066000000000003</v>
      </c>
      <c r="BF30" s="456">
        <v>5.1066000000000003</v>
      </c>
      <c r="BG30" s="456">
        <v>5.1066000000000003</v>
      </c>
      <c r="BH30" s="456">
        <v>5.1066000000000003</v>
      </c>
      <c r="BI30" s="456">
        <v>5.1066000000000003</v>
      </c>
      <c r="BJ30" s="456">
        <v>5.1066000000000003</v>
      </c>
      <c r="BK30" s="456">
        <v>5.1066000000000003</v>
      </c>
      <c r="BL30" s="456">
        <v>5.1066000000000003</v>
      </c>
      <c r="BM30" s="456">
        <v>5.1066000000000003</v>
      </c>
      <c r="BN30" s="456">
        <v>5.1066000000000003</v>
      </c>
      <c r="BO30" s="456">
        <v>5.1066000000000003</v>
      </c>
      <c r="BP30" s="456">
        <v>5.1066000000000003</v>
      </c>
      <c r="BQ30" s="456">
        <v>5.1066000000000003</v>
      </c>
      <c r="BR30" s="456">
        <v>5.1066000000000003</v>
      </c>
      <c r="BS30" s="456">
        <v>5.1066000000000003</v>
      </c>
      <c r="BT30" s="456">
        <v>5.1066000000000003</v>
      </c>
      <c r="BU30" s="456">
        <v>5.1066000000000003</v>
      </c>
      <c r="BV30" s="456">
        <v>5.1066000000000003</v>
      </c>
    </row>
    <row r="31" spans="1:74" ht="12" customHeight="1" x14ac:dyDescent="0.25">
      <c r="A31" s="293" t="s">
        <v>783</v>
      </c>
      <c r="B31" s="483" t="s">
        <v>1019</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1.3105</v>
      </c>
      <c r="AN31" s="468">
        <v>1.3105</v>
      </c>
      <c r="AO31" s="468">
        <v>1.3105</v>
      </c>
      <c r="AP31" s="468">
        <v>1.3105</v>
      </c>
      <c r="AQ31" s="468">
        <v>1.3105</v>
      </c>
      <c r="AR31" s="468">
        <v>1.3105</v>
      </c>
      <c r="AS31" s="468">
        <v>1.3105</v>
      </c>
      <c r="AT31" s="468">
        <v>1.3137000000000001</v>
      </c>
      <c r="AU31" s="468">
        <v>1.3137000000000001</v>
      </c>
      <c r="AV31" s="468">
        <v>1.3137000000000001</v>
      </c>
      <c r="AW31" s="468">
        <v>1.3137000000000001</v>
      </c>
      <c r="AX31" s="468">
        <v>1.3137000000000001</v>
      </c>
      <c r="AY31" s="468">
        <v>1.3137000000000001</v>
      </c>
      <c r="AZ31" s="913">
        <v>1.3137000000000001</v>
      </c>
      <c r="BA31" s="913">
        <v>1.3107</v>
      </c>
      <c r="BB31" s="456">
        <v>1.3107</v>
      </c>
      <c r="BC31" s="456">
        <v>1.3107</v>
      </c>
      <c r="BD31" s="456">
        <v>1.3107</v>
      </c>
      <c r="BE31" s="456">
        <v>1.3107</v>
      </c>
      <c r="BF31" s="456">
        <v>1.3107</v>
      </c>
      <c r="BG31" s="456">
        <v>1.3091999999999999</v>
      </c>
      <c r="BH31" s="456">
        <v>1.3091999999999999</v>
      </c>
      <c r="BI31" s="456">
        <v>1.3091999999999999</v>
      </c>
      <c r="BJ31" s="456">
        <v>1.3156000000000001</v>
      </c>
      <c r="BK31" s="456">
        <v>1.3156000000000001</v>
      </c>
      <c r="BL31" s="456">
        <v>1.3156000000000001</v>
      </c>
      <c r="BM31" s="456">
        <v>1.3156000000000001</v>
      </c>
      <c r="BN31" s="456">
        <v>1.3156000000000001</v>
      </c>
      <c r="BO31" s="456">
        <v>1.3156000000000001</v>
      </c>
      <c r="BP31" s="456">
        <v>1.3141</v>
      </c>
      <c r="BQ31" s="456">
        <v>1.3141</v>
      </c>
      <c r="BR31" s="456">
        <v>1.3141</v>
      </c>
      <c r="BS31" s="456">
        <v>1.3141</v>
      </c>
      <c r="BT31" s="456">
        <v>1.3141</v>
      </c>
      <c r="BU31" s="456">
        <v>1.3141</v>
      </c>
      <c r="BV31" s="456">
        <v>1.3141</v>
      </c>
    </row>
    <row r="32" spans="1:74" ht="12" customHeight="1" x14ac:dyDescent="0.25">
      <c r="A32" s="293" t="s">
        <v>784</v>
      </c>
      <c r="B32" s="478" t="s">
        <v>1031</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0.75449999999999995</v>
      </c>
      <c r="AN32" s="468">
        <v>0.75460000000000005</v>
      </c>
      <c r="AO32" s="468">
        <v>0.75660000000000005</v>
      </c>
      <c r="AP32" s="468">
        <v>0.75849999999999995</v>
      </c>
      <c r="AQ32" s="468">
        <v>0.76129999999999998</v>
      </c>
      <c r="AR32" s="468">
        <v>1.2447999999999999</v>
      </c>
      <c r="AS32" s="468">
        <v>1.2791999999999999</v>
      </c>
      <c r="AT32" s="468">
        <v>1.2791999999999999</v>
      </c>
      <c r="AU32" s="468">
        <v>1.5062</v>
      </c>
      <c r="AV32" s="468">
        <v>1.5062</v>
      </c>
      <c r="AW32" s="468">
        <v>1.5044999999999999</v>
      </c>
      <c r="AX32" s="468">
        <v>1.5388999999999999</v>
      </c>
      <c r="AY32" s="468">
        <v>1.5402</v>
      </c>
      <c r="AZ32" s="913">
        <v>1.5427</v>
      </c>
      <c r="BA32" s="913">
        <v>1.5558000000000001</v>
      </c>
      <c r="BB32" s="456">
        <v>1.5658000000000001</v>
      </c>
      <c r="BC32" s="456">
        <v>1.6767000000000001</v>
      </c>
      <c r="BD32" s="456">
        <v>1.6943999999999999</v>
      </c>
      <c r="BE32" s="456">
        <v>1.6943999999999999</v>
      </c>
      <c r="BF32" s="456">
        <v>1.6962999999999999</v>
      </c>
      <c r="BG32" s="456">
        <v>1.6962999999999999</v>
      </c>
      <c r="BH32" s="456">
        <v>1.6962999999999999</v>
      </c>
      <c r="BI32" s="456">
        <v>1.6962999999999999</v>
      </c>
      <c r="BJ32" s="456">
        <v>1.6962999999999999</v>
      </c>
      <c r="BK32" s="456">
        <v>1.6962999999999999</v>
      </c>
      <c r="BL32" s="456">
        <v>1.6962999999999999</v>
      </c>
      <c r="BM32" s="456">
        <v>1.6962999999999999</v>
      </c>
      <c r="BN32" s="456">
        <v>1.6962999999999999</v>
      </c>
      <c r="BO32" s="456">
        <v>1.6962999999999999</v>
      </c>
      <c r="BP32" s="456">
        <v>1.6962999999999999</v>
      </c>
      <c r="BQ32" s="456">
        <v>1.6962999999999999</v>
      </c>
      <c r="BR32" s="456">
        <v>1.6962999999999999</v>
      </c>
      <c r="BS32" s="456">
        <v>1.6962999999999999</v>
      </c>
      <c r="BT32" s="456">
        <v>1.6962999999999999</v>
      </c>
      <c r="BU32" s="456">
        <v>1.6962999999999999</v>
      </c>
      <c r="BV32" s="456">
        <v>1.6962999999999999</v>
      </c>
    </row>
    <row r="33" spans="1:74" ht="12" customHeight="1" x14ac:dyDescent="0.25">
      <c r="A33" s="293" t="s">
        <v>785</v>
      </c>
      <c r="B33" s="478" t="s">
        <v>1016</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68">
        <v>0.1464</v>
      </c>
      <c r="AZ33" s="913">
        <v>0.1464</v>
      </c>
      <c r="BA33" s="913">
        <v>0.1464</v>
      </c>
      <c r="BB33" s="456">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0.41189999999999999</v>
      </c>
      <c r="BP33" s="456">
        <v>0.41189999999999999</v>
      </c>
      <c r="BQ33" s="456">
        <v>0.41189999999999999</v>
      </c>
      <c r="BR33" s="456">
        <v>0.41189999999999999</v>
      </c>
      <c r="BS33" s="456">
        <v>0.41189999999999999</v>
      </c>
      <c r="BT33" s="456">
        <v>0.41189999999999999</v>
      </c>
      <c r="BU33" s="456">
        <v>0.41189999999999999</v>
      </c>
      <c r="BV33" s="456">
        <v>0.41189999999999999</v>
      </c>
    </row>
    <row r="34" spans="1:74" ht="12" customHeight="1" x14ac:dyDescent="0.25">
      <c r="A34" s="293" t="s">
        <v>786</v>
      </c>
      <c r="B34" s="483" t="s">
        <v>1018</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913">
        <v>7.4200000000000002E-2</v>
      </c>
      <c r="BA34" s="913">
        <v>7.4200000000000002E-2</v>
      </c>
      <c r="BB34" s="456">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787</v>
      </c>
      <c r="B35" s="483" t="s">
        <v>1030</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0.28689999999999999</v>
      </c>
      <c r="AN35" s="468">
        <v>0.28689999999999999</v>
      </c>
      <c r="AO35" s="468">
        <v>0.28689999999999999</v>
      </c>
      <c r="AP35" s="468">
        <v>0.28689999999999999</v>
      </c>
      <c r="AQ35" s="468">
        <v>0.28689999999999999</v>
      </c>
      <c r="AR35" s="468">
        <v>0.28689999999999999</v>
      </c>
      <c r="AS35" s="468">
        <v>0.28560000000000002</v>
      </c>
      <c r="AT35" s="468">
        <v>0.28560000000000002</v>
      </c>
      <c r="AU35" s="468">
        <v>0.28560000000000002</v>
      </c>
      <c r="AV35" s="468">
        <v>0.28560000000000002</v>
      </c>
      <c r="AW35" s="468">
        <v>0.28560000000000002</v>
      </c>
      <c r="AX35" s="468">
        <v>0.28560000000000002</v>
      </c>
      <c r="AY35" s="468">
        <v>0.28560000000000002</v>
      </c>
      <c r="AZ35" s="913">
        <v>0.28560000000000002</v>
      </c>
      <c r="BA35" s="913">
        <v>0.28560000000000002</v>
      </c>
      <c r="BB35" s="456">
        <v>0.28560000000000002</v>
      </c>
      <c r="BC35" s="456">
        <v>0.28560000000000002</v>
      </c>
      <c r="BD35" s="456">
        <v>0.28560000000000002</v>
      </c>
      <c r="BE35" s="456">
        <v>0.28560000000000002</v>
      </c>
      <c r="BF35" s="456">
        <v>0.28560000000000002</v>
      </c>
      <c r="BG35" s="456">
        <v>0.28560000000000002</v>
      </c>
      <c r="BH35" s="456">
        <v>0.28560000000000002</v>
      </c>
      <c r="BI35" s="456">
        <v>0.28560000000000002</v>
      </c>
      <c r="BJ35" s="456">
        <v>0.28560000000000002</v>
      </c>
      <c r="BK35" s="456">
        <v>0.28560000000000002</v>
      </c>
      <c r="BL35" s="456">
        <v>0.28560000000000002</v>
      </c>
      <c r="BM35" s="456">
        <v>0.28560000000000002</v>
      </c>
      <c r="BN35" s="456">
        <v>0.28560000000000002</v>
      </c>
      <c r="BO35" s="456">
        <v>0.28560000000000002</v>
      </c>
      <c r="BP35" s="456">
        <v>0.28560000000000002</v>
      </c>
      <c r="BQ35" s="456">
        <v>0.28560000000000002</v>
      </c>
      <c r="BR35" s="456">
        <v>0.28560000000000002</v>
      </c>
      <c r="BS35" s="456">
        <v>0.28560000000000002</v>
      </c>
      <c r="BT35" s="456">
        <v>0.28560000000000002</v>
      </c>
      <c r="BU35" s="456">
        <v>0.28560000000000002</v>
      </c>
      <c r="BV35" s="456">
        <v>0.28560000000000002</v>
      </c>
    </row>
    <row r="36" spans="1:74" ht="12" customHeight="1" x14ac:dyDescent="0.25">
      <c r="A36" s="293" t="s">
        <v>788</v>
      </c>
      <c r="B36" s="445" t="s">
        <v>1037</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8.1699999999999995E-2</v>
      </c>
      <c r="AW36" s="468">
        <v>8.1699999999999995E-2</v>
      </c>
      <c r="AX36" s="468">
        <v>0.23169999999999999</v>
      </c>
      <c r="AY36" s="468">
        <v>0.2422</v>
      </c>
      <c r="AZ36" s="913">
        <v>0.2422</v>
      </c>
      <c r="BA36" s="913">
        <v>0.2422</v>
      </c>
      <c r="BB36" s="456">
        <v>0.2422</v>
      </c>
      <c r="BC36" s="456">
        <v>0.2422</v>
      </c>
      <c r="BD36" s="456">
        <v>0.3422</v>
      </c>
      <c r="BE36" s="456">
        <v>0.3422</v>
      </c>
      <c r="BF36" s="456">
        <v>0.3422</v>
      </c>
      <c r="BG36" s="456">
        <v>0.3422</v>
      </c>
      <c r="BH36" s="456">
        <v>0.3422</v>
      </c>
      <c r="BI36" s="456">
        <v>0.3422</v>
      </c>
      <c r="BJ36" s="456">
        <v>0.3422</v>
      </c>
      <c r="BK36" s="456">
        <v>0.3422</v>
      </c>
      <c r="BL36" s="456">
        <v>0.3422</v>
      </c>
      <c r="BM36" s="456">
        <v>0.3422</v>
      </c>
      <c r="BN36" s="456">
        <v>0.3422</v>
      </c>
      <c r="BO36" s="456">
        <v>0.3422</v>
      </c>
      <c r="BP36" s="456">
        <v>0.3422</v>
      </c>
      <c r="BQ36" s="456">
        <v>0.3422</v>
      </c>
      <c r="BR36" s="456">
        <v>0.3412</v>
      </c>
      <c r="BS36" s="456">
        <v>0.3412</v>
      </c>
      <c r="BT36" s="456">
        <v>0.3412</v>
      </c>
      <c r="BU36" s="456">
        <v>0.3412</v>
      </c>
      <c r="BV36" s="456">
        <v>0.3412</v>
      </c>
    </row>
    <row r="37" spans="1:74" ht="12" customHeight="1" x14ac:dyDescent="0.25">
      <c r="A37" s="293" t="s">
        <v>789</v>
      </c>
      <c r="B37" s="445" t="s">
        <v>1038</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1.2415</v>
      </c>
      <c r="AN37" s="468">
        <v>1.2415</v>
      </c>
      <c r="AO37" s="468">
        <v>1.3067</v>
      </c>
      <c r="AP37" s="468">
        <v>1.3067</v>
      </c>
      <c r="AQ37" s="468">
        <v>1.3067</v>
      </c>
      <c r="AR37" s="468">
        <v>1.3067</v>
      </c>
      <c r="AS37" s="468">
        <v>1.3067</v>
      </c>
      <c r="AT37" s="468">
        <v>1.3067</v>
      </c>
      <c r="AU37" s="468">
        <v>1.3067</v>
      </c>
      <c r="AV37" s="468">
        <v>1.3067</v>
      </c>
      <c r="AW37" s="468">
        <v>1.3067</v>
      </c>
      <c r="AX37" s="468">
        <v>1.3027</v>
      </c>
      <c r="AY37" s="468">
        <v>1.3027</v>
      </c>
      <c r="AZ37" s="913">
        <v>1.3027</v>
      </c>
      <c r="BA37" s="913">
        <v>1.3027</v>
      </c>
      <c r="BB37" s="456">
        <v>1.3027</v>
      </c>
      <c r="BC37" s="456">
        <v>1.3027</v>
      </c>
      <c r="BD37" s="456">
        <v>1.3027</v>
      </c>
      <c r="BE37" s="456">
        <v>1.3027</v>
      </c>
      <c r="BF37" s="456">
        <v>1.3027</v>
      </c>
      <c r="BG37" s="456">
        <v>1.3027</v>
      </c>
      <c r="BH37" s="456">
        <v>1.3027</v>
      </c>
      <c r="BI37" s="456">
        <v>1.3027</v>
      </c>
      <c r="BJ37" s="456">
        <v>1.3027</v>
      </c>
      <c r="BK37" s="456">
        <v>1.3027</v>
      </c>
      <c r="BL37" s="456">
        <v>1.3027</v>
      </c>
      <c r="BM37" s="456">
        <v>1.3027</v>
      </c>
      <c r="BN37" s="456">
        <v>1.3027</v>
      </c>
      <c r="BO37" s="456">
        <v>1.3027</v>
      </c>
      <c r="BP37" s="456">
        <v>1.3027</v>
      </c>
      <c r="BQ37" s="456">
        <v>1.3027</v>
      </c>
      <c r="BR37" s="456">
        <v>1.3027</v>
      </c>
      <c r="BS37" s="456">
        <v>1.3027</v>
      </c>
      <c r="BT37" s="456">
        <v>1.3027</v>
      </c>
      <c r="BU37" s="456">
        <v>1.3027</v>
      </c>
      <c r="BV37" s="456">
        <v>1.3027</v>
      </c>
    </row>
    <row r="38" spans="1:74" ht="12" customHeight="1" x14ac:dyDescent="0.25">
      <c r="A38" s="293"/>
      <c r="B38" s="292" t="s">
        <v>1041</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42"/>
      <c r="BA38" s="942"/>
      <c r="BB38" s="474"/>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793</v>
      </c>
      <c r="B39" s="745" t="s">
        <v>1032</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59.950138000000003</v>
      </c>
      <c r="AZ39" s="912">
        <v>60.490519999999997</v>
      </c>
      <c r="BA39" s="912">
        <v>61.040430000000001</v>
      </c>
      <c r="BB39" s="462">
        <v>61.582360000000001</v>
      </c>
      <c r="BC39" s="462">
        <v>62.122779999999999</v>
      </c>
      <c r="BD39" s="462">
        <v>62.662520000000001</v>
      </c>
      <c r="BE39" s="462">
        <v>63.200850000000003</v>
      </c>
      <c r="BF39" s="462">
        <v>63.737430000000003</v>
      </c>
      <c r="BG39" s="462">
        <v>64.272040000000004</v>
      </c>
      <c r="BH39" s="462">
        <v>64.80444</v>
      </c>
      <c r="BI39" s="462">
        <v>65.334289999999996</v>
      </c>
      <c r="BJ39" s="462">
        <v>65.861400000000003</v>
      </c>
      <c r="BK39" s="462">
        <v>66.384990000000002</v>
      </c>
      <c r="BL39" s="462">
        <v>66.905959999999993</v>
      </c>
      <c r="BM39" s="462">
        <v>67.42456</v>
      </c>
      <c r="BN39" s="462">
        <v>67.941320000000005</v>
      </c>
      <c r="BO39" s="462">
        <v>68.455929999999995</v>
      </c>
      <c r="BP39" s="462">
        <v>68.968350000000001</v>
      </c>
      <c r="BQ39" s="462">
        <v>69.478309999999993</v>
      </c>
      <c r="BR39" s="462">
        <v>69.986080000000001</v>
      </c>
      <c r="BS39" s="462">
        <v>70.491810000000001</v>
      </c>
      <c r="BT39" s="462">
        <v>70.995720000000006</v>
      </c>
      <c r="BU39" s="462">
        <v>71.498009999999994</v>
      </c>
      <c r="BV39" s="462">
        <v>71.998819999999995</v>
      </c>
    </row>
    <row r="40" spans="1:74" ht="12" customHeight="1" x14ac:dyDescent="0.25">
      <c r="A40" s="293" t="s">
        <v>790</v>
      </c>
      <c r="B40" s="483" t="s">
        <v>1035</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40.825546000000003</v>
      </c>
      <c r="AZ40" s="913">
        <v>41.196429999999999</v>
      </c>
      <c r="BA40" s="913">
        <v>41.565240000000003</v>
      </c>
      <c r="BB40" s="456">
        <v>41.93215</v>
      </c>
      <c r="BC40" s="456">
        <v>42.297229999999999</v>
      </c>
      <c r="BD40" s="456">
        <v>42.660420000000002</v>
      </c>
      <c r="BE40" s="456">
        <v>43.02158</v>
      </c>
      <c r="BF40" s="456">
        <v>43.380380000000002</v>
      </c>
      <c r="BG40" s="456">
        <v>43.736559999999997</v>
      </c>
      <c r="BH40" s="456">
        <v>44.089880000000001</v>
      </c>
      <c r="BI40" s="456">
        <v>44.440019999999997</v>
      </c>
      <c r="BJ40" s="456">
        <v>44.78678</v>
      </c>
      <c r="BK40" s="456">
        <v>45.129379999999998</v>
      </c>
      <c r="BL40" s="456">
        <v>45.468739999999997</v>
      </c>
      <c r="BM40" s="456">
        <v>45.805120000000002</v>
      </c>
      <c r="BN40" s="456">
        <v>46.139029999999998</v>
      </c>
      <c r="BO40" s="456">
        <v>46.470190000000002</v>
      </c>
      <c r="BP40" s="456">
        <v>46.798560000000002</v>
      </c>
      <c r="BQ40" s="456">
        <v>47.123890000000003</v>
      </c>
      <c r="BR40" s="456">
        <v>47.446440000000003</v>
      </c>
      <c r="BS40" s="456">
        <v>47.766390000000001</v>
      </c>
      <c r="BT40" s="456">
        <v>48.083939999999998</v>
      </c>
      <c r="BU40" s="456">
        <v>48.399299999999997</v>
      </c>
      <c r="BV40" s="456">
        <v>48.712649999999996</v>
      </c>
    </row>
    <row r="41" spans="1:74" ht="12" customHeight="1" x14ac:dyDescent="0.25">
      <c r="A41" s="293" t="s">
        <v>791</v>
      </c>
      <c r="B41" s="483" t="s">
        <v>989</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16.124556999999999</v>
      </c>
      <c r="AZ41" s="913">
        <v>16.274380000000001</v>
      </c>
      <c r="BA41" s="913">
        <v>16.435320000000001</v>
      </c>
      <c r="BB41" s="456">
        <v>16.590450000000001</v>
      </c>
      <c r="BC41" s="456">
        <v>16.74588</v>
      </c>
      <c r="BD41" s="456">
        <v>16.902460000000001</v>
      </c>
      <c r="BE41" s="456">
        <v>17.059650000000001</v>
      </c>
      <c r="BF41" s="456">
        <v>17.217410000000001</v>
      </c>
      <c r="BG41" s="456">
        <v>17.375800000000002</v>
      </c>
      <c r="BH41" s="456">
        <v>17.53481</v>
      </c>
      <c r="BI41" s="456">
        <v>17.694430000000001</v>
      </c>
      <c r="BJ41" s="456">
        <v>17.854659999999999</v>
      </c>
      <c r="BK41" s="456">
        <v>18.015499999999999</v>
      </c>
      <c r="BL41" s="456">
        <v>18.176939999999998</v>
      </c>
      <c r="BM41" s="456">
        <v>18.33897</v>
      </c>
      <c r="BN41" s="456">
        <v>18.5016</v>
      </c>
      <c r="BO41" s="456">
        <v>18.6648</v>
      </c>
      <c r="BP41" s="456">
        <v>18.828569999999999</v>
      </c>
      <c r="BQ41" s="456">
        <v>18.992909999999998</v>
      </c>
      <c r="BR41" s="456">
        <v>19.157810000000001</v>
      </c>
      <c r="BS41" s="456">
        <v>19.323250000000002</v>
      </c>
      <c r="BT41" s="456">
        <v>19.489239999999999</v>
      </c>
      <c r="BU41" s="456">
        <v>19.65577</v>
      </c>
      <c r="BV41" s="456">
        <v>19.82283</v>
      </c>
    </row>
    <row r="42" spans="1:74" s="744" customFormat="1" ht="12" customHeight="1" x14ac:dyDescent="0.25">
      <c r="A42" s="293" t="s">
        <v>792</v>
      </c>
      <c r="B42" s="746" t="s">
        <v>988</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3.000035</v>
      </c>
      <c r="AZ42" s="938">
        <v>3.0197080000000001</v>
      </c>
      <c r="BA42" s="938">
        <v>3.03986</v>
      </c>
      <c r="BB42" s="459">
        <v>3.059761</v>
      </c>
      <c r="BC42" s="459">
        <v>3.0796739999999998</v>
      </c>
      <c r="BD42" s="459">
        <v>3.099637</v>
      </c>
      <c r="BE42" s="459">
        <v>3.1196259999999998</v>
      </c>
      <c r="BF42" s="459">
        <v>3.13964</v>
      </c>
      <c r="BG42" s="459">
        <v>3.1596799999999998</v>
      </c>
      <c r="BH42" s="459">
        <v>3.1797469999999999</v>
      </c>
      <c r="BI42" s="459">
        <v>3.1998410000000002</v>
      </c>
      <c r="BJ42" s="459">
        <v>3.2199599999999999</v>
      </c>
      <c r="BK42" s="459">
        <v>3.2401059999999999</v>
      </c>
      <c r="BL42" s="459">
        <v>3.2602769999999999</v>
      </c>
      <c r="BM42" s="459">
        <v>3.2804739999999999</v>
      </c>
      <c r="BN42" s="459">
        <v>3.3006959999999999</v>
      </c>
      <c r="BO42" s="459">
        <v>3.3209430000000002</v>
      </c>
      <c r="BP42" s="459">
        <v>3.341215</v>
      </c>
      <c r="BQ42" s="459">
        <v>3.36151</v>
      </c>
      <c r="BR42" s="459">
        <v>3.3818299999999999</v>
      </c>
      <c r="BS42" s="459">
        <v>3.4021729999999999</v>
      </c>
      <c r="BT42" s="459">
        <v>3.4225400000000001</v>
      </c>
      <c r="BU42" s="459">
        <v>3.4429289999999999</v>
      </c>
      <c r="BV42" s="459">
        <v>3.4633409999999998</v>
      </c>
    </row>
    <row r="43" spans="1:74" ht="12" customHeight="1" x14ac:dyDescent="0.25">
      <c r="A43" s="293"/>
      <c r="B43" s="1081" t="s">
        <v>1434</v>
      </c>
      <c r="C43" s="1082"/>
      <c r="D43" s="1082"/>
      <c r="E43" s="1082"/>
      <c r="F43" s="1082"/>
      <c r="G43" s="1082"/>
      <c r="H43" s="1082"/>
      <c r="I43" s="1082"/>
      <c r="J43" s="1082"/>
      <c r="K43" s="1082"/>
      <c r="L43" s="1082"/>
      <c r="M43" s="1082"/>
      <c r="N43" s="1082"/>
      <c r="O43" s="1082"/>
      <c r="P43" s="1082"/>
      <c r="Q43" s="1083"/>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3"/>
      <c r="AZ43" s="693"/>
      <c r="BA43" s="693"/>
      <c r="BB43" s="693"/>
      <c r="BC43" s="693"/>
      <c r="BD43" s="693"/>
      <c r="BE43" s="693"/>
      <c r="BF43" s="693"/>
      <c r="BG43" s="693"/>
      <c r="BH43" s="693"/>
      <c r="BI43" s="693"/>
      <c r="BJ43" s="302"/>
      <c r="BK43" s="302"/>
      <c r="BL43" s="302"/>
      <c r="BM43" s="302"/>
      <c r="BN43" s="302"/>
      <c r="BO43" s="302"/>
      <c r="BP43" s="302"/>
      <c r="BQ43" s="302"/>
      <c r="BR43" s="302"/>
      <c r="BS43" s="302"/>
      <c r="BT43" s="302"/>
      <c r="BU43" s="302"/>
      <c r="BV43" s="302"/>
    </row>
    <row r="44" spans="1:74" ht="12" customHeight="1" x14ac:dyDescent="0.25">
      <c r="A44" s="293"/>
      <c r="B44" s="326" t="s">
        <v>809</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3"/>
      <c r="AZ44" s="693"/>
      <c r="BA44" s="693"/>
      <c r="BB44" s="693"/>
      <c r="BC44" s="693"/>
      <c r="BD44" s="693"/>
      <c r="BE44" s="693"/>
      <c r="BF44" s="693"/>
      <c r="BG44" s="693"/>
      <c r="BH44" s="693"/>
      <c r="BI44" s="693"/>
      <c r="BJ44" s="302"/>
      <c r="BK44" s="302"/>
      <c r="BL44" s="302"/>
      <c r="BM44" s="302"/>
      <c r="BN44" s="302"/>
      <c r="BO44" s="302"/>
      <c r="BP44" s="302"/>
      <c r="BQ44" s="302"/>
      <c r="BR44" s="302"/>
      <c r="BS44" s="302"/>
      <c r="BT44" s="302"/>
      <c r="BU44" s="302"/>
      <c r="BV44" s="302"/>
    </row>
    <row r="45" spans="1:74" ht="12" customHeight="1" x14ac:dyDescent="0.25">
      <c r="A45" s="293"/>
      <c r="B45" s="994" t="str">
        <f>Dates!$G$2</f>
        <v>EIA completed modeling and analysis for this report on Monday, April 6, 2026.</v>
      </c>
      <c r="C45" s="995"/>
      <c r="D45" s="995"/>
      <c r="E45" s="995"/>
      <c r="F45" s="995"/>
      <c r="G45" s="995"/>
      <c r="H45" s="995"/>
      <c r="I45" s="995"/>
      <c r="J45" s="995"/>
      <c r="K45" s="995"/>
      <c r="L45" s="995"/>
      <c r="M45" s="995"/>
      <c r="N45" s="995"/>
      <c r="O45" s="995"/>
      <c r="P45" s="995"/>
      <c r="Q45" s="995"/>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3"/>
      <c r="AZ45" s="693"/>
      <c r="BA45" s="693"/>
      <c r="BB45" s="693"/>
      <c r="BC45" s="693"/>
      <c r="BD45" s="693"/>
      <c r="BE45" s="693"/>
      <c r="BF45" s="693"/>
      <c r="BG45" s="693"/>
      <c r="BH45" s="693"/>
      <c r="BI45" s="693"/>
      <c r="BJ45" s="302"/>
      <c r="BK45" s="302"/>
      <c r="BL45" s="302"/>
      <c r="BM45" s="302"/>
      <c r="BN45" s="302"/>
      <c r="BO45" s="302"/>
      <c r="BP45" s="302"/>
      <c r="BQ45" s="302"/>
      <c r="BR45" s="302"/>
      <c r="BS45" s="302"/>
      <c r="BT45" s="302"/>
      <c r="BU45" s="302"/>
      <c r="BV45" s="302"/>
    </row>
    <row r="46" spans="1:74" ht="12" customHeight="1" x14ac:dyDescent="0.25">
      <c r="A46" s="293"/>
      <c r="B46" s="1097" t="s">
        <v>1405</v>
      </c>
      <c r="C46" s="1098"/>
      <c r="D46" s="1098"/>
      <c r="E46" s="1098"/>
      <c r="F46" s="1098"/>
      <c r="G46" s="1098"/>
      <c r="H46" s="1098"/>
      <c r="I46" s="1098"/>
      <c r="J46" s="1098"/>
      <c r="K46" s="1098"/>
      <c r="L46" s="1098"/>
      <c r="M46" s="1098"/>
      <c r="N46" s="1098"/>
      <c r="O46" s="1098"/>
      <c r="P46" s="1098"/>
      <c r="Q46" s="1098"/>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3"/>
      <c r="AZ46" s="693"/>
      <c r="BA46" s="693"/>
      <c r="BB46" s="693"/>
      <c r="BC46" s="693"/>
      <c r="BD46" s="693"/>
      <c r="BE46" s="693"/>
      <c r="BF46" s="693"/>
      <c r="BG46" s="693"/>
      <c r="BH46" s="693"/>
      <c r="BI46" s="693"/>
      <c r="BJ46" s="302"/>
      <c r="BK46" s="302"/>
      <c r="BL46" s="302"/>
      <c r="BM46" s="302"/>
      <c r="BN46" s="302"/>
      <c r="BO46" s="302"/>
      <c r="BP46" s="302"/>
      <c r="BQ46" s="302"/>
      <c r="BR46" s="302"/>
      <c r="BS46" s="302"/>
      <c r="BT46" s="302"/>
      <c r="BU46" s="302"/>
      <c r="BV46" s="302"/>
    </row>
    <row r="47" spans="1:74" ht="12" customHeight="1" x14ac:dyDescent="0.25">
      <c r="A47" s="293"/>
      <c r="B47" s="1081" t="s">
        <v>1429</v>
      </c>
      <c r="C47" s="1082"/>
      <c r="D47" s="1082"/>
      <c r="E47" s="1082"/>
      <c r="F47" s="1082"/>
      <c r="G47" s="1082"/>
      <c r="H47" s="1082"/>
      <c r="I47" s="1082"/>
      <c r="J47" s="1082"/>
      <c r="K47" s="1082"/>
      <c r="L47" s="1082"/>
      <c r="M47" s="1082"/>
      <c r="N47" s="1082"/>
      <c r="O47" s="1082"/>
      <c r="P47" s="1082"/>
      <c r="Q47" s="1083"/>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ht="12" customHeight="1" x14ac:dyDescent="0.25">
      <c r="A48" s="293"/>
      <c r="B48" s="1102" t="s">
        <v>1430</v>
      </c>
      <c r="C48" s="1103"/>
      <c r="D48" s="1103"/>
      <c r="E48" s="1103"/>
      <c r="F48" s="1103"/>
      <c r="G48" s="1103"/>
      <c r="H48" s="1103"/>
      <c r="I48" s="1103"/>
      <c r="J48" s="1103"/>
      <c r="K48" s="1103"/>
      <c r="L48" s="1103"/>
      <c r="M48" s="1103"/>
      <c r="N48" s="1103"/>
      <c r="O48" s="1103"/>
      <c r="P48" s="1103"/>
      <c r="Q48" s="1103"/>
      <c r="R48" s="1103"/>
      <c r="S48" s="1103"/>
      <c r="T48" s="1103"/>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3"/>
      <c r="AZ48" s="693"/>
      <c r="BA48" s="693"/>
      <c r="BB48" s="693"/>
      <c r="BC48" s="693"/>
      <c r="BD48" s="693"/>
      <c r="BE48" s="693"/>
      <c r="BF48" s="693"/>
      <c r="BG48" s="693"/>
      <c r="BH48" s="693"/>
      <c r="BI48" s="693"/>
      <c r="BJ48" s="302"/>
      <c r="BK48" s="302"/>
      <c r="BL48" s="302"/>
      <c r="BM48" s="302"/>
      <c r="BN48" s="302"/>
      <c r="BO48" s="302"/>
      <c r="BP48" s="302"/>
      <c r="BQ48" s="302"/>
      <c r="BR48" s="302"/>
      <c r="BS48" s="302"/>
      <c r="BT48" s="302"/>
      <c r="BU48" s="302"/>
      <c r="BV48" s="302"/>
    </row>
    <row r="49" spans="1:74" ht="12" customHeight="1" x14ac:dyDescent="0.25">
      <c r="A49" s="293"/>
      <c r="B49" s="804" t="s">
        <v>823</v>
      </c>
      <c r="C49" s="771"/>
      <c r="D49" s="771"/>
      <c r="E49" s="771"/>
      <c r="F49" s="771"/>
      <c r="G49" s="771"/>
      <c r="H49" s="805"/>
      <c r="I49" s="771"/>
      <c r="J49" s="771"/>
      <c r="K49" s="771"/>
      <c r="L49" s="771"/>
      <c r="M49" s="771"/>
      <c r="N49" s="771"/>
      <c r="O49" s="771"/>
      <c r="P49" s="771"/>
      <c r="Q49" s="772"/>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4"/>
      <c r="AZ49" s="694"/>
      <c r="BA49" s="694"/>
      <c r="BB49" s="694"/>
      <c r="BC49" s="694"/>
      <c r="BD49" s="694"/>
      <c r="BE49" s="694"/>
      <c r="BF49" s="694"/>
      <c r="BG49" s="694"/>
      <c r="BH49" s="694"/>
      <c r="BI49" s="694"/>
      <c r="BJ49" s="135"/>
      <c r="BK49" s="135"/>
      <c r="BL49" s="135"/>
      <c r="BM49" s="135"/>
      <c r="BN49" s="135"/>
      <c r="BO49" s="135"/>
      <c r="BP49" s="135"/>
      <c r="BQ49" s="135"/>
      <c r="BR49" s="135"/>
      <c r="BS49" s="135"/>
      <c r="BT49" s="135"/>
      <c r="BU49" s="135"/>
      <c r="BV49" s="135"/>
    </row>
    <row r="50" spans="1:74" ht="12" customHeight="1" x14ac:dyDescent="0.25">
      <c r="A50" s="293"/>
      <c r="B50" s="1094"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January 2026.</v>
      </c>
      <c r="C50" s="1095"/>
      <c r="D50" s="1095"/>
      <c r="E50" s="1095"/>
      <c r="F50" s="1095"/>
      <c r="G50" s="1095"/>
      <c r="H50" s="1095"/>
      <c r="I50" s="1095"/>
      <c r="J50" s="1095"/>
      <c r="K50" s="1095"/>
      <c r="L50" s="1095"/>
      <c r="M50" s="1095"/>
      <c r="N50" s="1095"/>
      <c r="O50" s="1095"/>
      <c r="P50" s="1095"/>
      <c r="Q50" s="1096"/>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3"/>
      <c r="AZ50" s="693"/>
      <c r="BA50" s="693"/>
      <c r="BB50" s="693"/>
      <c r="BC50" s="693"/>
      <c r="BD50" s="693"/>
      <c r="BE50" s="693"/>
      <c r="BF50" s="693"/>
      <c r="BG50" s="693"/>
      <c r="BH50" s="693"/>
      <c r="BI50" s="693"/>
      <c r="BJ50" s="302"/>
      <c r="BK50" s="302"/>
      <c r="BL50" s="302"/>
      <c r="BM50" s="302"/>
      <c r="BN50" s="302"/>
      <c r="BO50" s="302"/>
      <c r="BP50" s="302"/>
      <c r="BQ50" s="302"/>
      <c r="BR50" s="302"/>
      <c r="BS50" s="302"/>
      <c r="BT50" s="302"/>
      <c r="BU50" s="302"/>
      <c r="BV50" s="302"/>
    </row>
    <row r="51" spans="1:74" ht="12" customHeight="1" x14ac:dyDescent="0.25">
      <c r="A51" s="293"/>
      <c r="B51" s="1094" t="s">
        <v>1431</v>
      </c>
      <c r="C51" s="1095"/>
      <c r="D51" s="1095"/>
      <c r="E51" s="1095"/>
      <c r="F51" s="1095"/>
      <c r="G51" s="1095"/>
      <c r="H51" s="1095"/>
      <c r="I51" s="1095"/>
      <c r="J51" s="1095"/>
      <c r="K51" s="1095"/>
      <c r="L51" s="1095"/>
      <c r="M51" s="1095"/>
      <c r="N51" s="1095"/>
      <c r="O51" s="1095"/>
      <c r="P51" s="1095"/>
      <c r="Q51" s="1096"/>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3"/>
      <c r="AZ51" s="693"/>
      <c r="BA51" s="693"/>
      <c r="BB51" s="693"/>
      <c r="BC51" s="693"/>
      <c r="BD51" s="693"/>
      <c r="BE51" s="693"/>
      <c r="BF51" s="693"/>
      <c r="BG51" s="693"/>
      <c r="BH51" s="693"/>
      <c r="BI51" s="693"/>
      <c r="BJ51" s="302"/>
      <c r="BK51" s="302"/>
      <c r="BL51" s="302"/>
      <c r="BM51" s="302"/>
      <c r="BN51" s="302"/>
      <c r="BO51" s="302"/>
      <c r="BP51" s="302"/>
      <c r="BQ51" s="302"/>
      <c r="BR51" s="302"/>
      <c r="BS51" s="302"/>
      <c r="BT51" s="302"/>
      <c r="BU51" s="302"/>
      <c r="BV51" s="302"/>
    </row>
    <row r="52" spans="1:74" ht="12" customHeight="1" x14ac:dyDescent="0.25">
      <c r="A52" s="293"/>
      <c r="B52" s="1099" t="s">
        <v>1432</v>
      </c>
      <c r="C52" s="1100"/>
      <c r="D52" s="1100"/>
      <c r="E52" s="1100"/>
      <c r="F52" s="1100"/>
      <c r="G52" s="1100"/>
      <c r="H52" s="1100"/>
      <c r="I52" s="1100"/>
      <c r="J52" s="1100"/>
      <c r="K52" s="1100"/>
      <c r="L52" s="1100"/>
      <c r="M52" s="1100"/>
      <c r="N52" s="1100"/>
      <c r="O52" s="1100"/>
      <c r="P52" s="1100"/>
      <c r="Q52" s="1101"/>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ht="12" customHeight="1" x14ac:dyDescent="0.25">
      <c r="A53" s="293"/>
      <c r="B53" s="1094" t="s">
        <v>1433</v>
      </c>
      <c r="C53" s="1095"/>
      <c r="D53" s="1095"/>
      <c r="E53" s="1095"/>
      <c r="F53" s="1095"/>
      <c r="G53" s="1095"/>
      <c r="H53" s="1095"/>
      <c r="I53" s="1095"/>
      <c r="J53" s="1095"/>
      <c r="K53" s="1095"/>
      <c r="L53" s="1095"/>
      <c r="M53" s="1095"/>
      <c r="N53" s="1095"/>
      <c r="O53" s="1095"/>
      <c r="P53" s="1095"/>
      <c r="Q53" s="1096"/>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3"/>
      <c r="AZ53" s="693"/>
      <c r="BA53" s="693"/>
      <c r="BB53" s="693"/>
      <c r="BC53" s="693"/>
      <c r="BD53" s="693"/>
      <c r="BE53" s="693"/>
      <c r="BF53" s="693"/>
      <c r="BG53" s="693"/>
      <c r="BH53" s="693"/>
      <c r="BI53" s="693"/>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3"/>
      <c r="AZ54" s="693"/>
      <c r="BA54" s="693"/>
      <c r="BB54" s="693"/>
      <c r="BC54" s="693"/>
      <c r="BD54" s="693"/>
      <c r="BE54" s="693"/>
      <c r="BF54" s="693"/>
      <c r="BG54" s="693"/>
      <c r="BH54" s="693"/>
      <c r="BI54" s="693"/>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3"/>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3"/>
      <c r="AZ56" s="693"/>
      <c r="BA56" s="693"/>
      <c r="BB56" s="693"/>
      <c r="BC56" s="693"/>
      <c r="BD56" s="693"/>
      <c r="BE56" s="693"/>
      <c r="BF56" s="693"/>
      <c r="BG56" s="693"/>
      <c r="BH56" s="693"/>
      <c r="BI56" s="693"/>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3"/>
      <c r="AZ57" s="693"/>
      <c r="BA57" s="693"/>
      <c r="BB57" s="693"/>
      <c r="BC57" s="693"/>
      <c r="BD57" s="693"/>
      <c r="BE57" s="693"/>
      <c r="BF57" s="693"/>
      <c r="BG57" s="693"/>
      <c r="BH57" s="693"/>
      <c r="BI57" s="693"/>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4"/>
      <c r="AZ58" s="694"/>
      <c r="BA58" s="694"/>
      <c r="BB58" s="694"/>
      <c r="BC58" s="694"/>
      <c r="BD58" s="694"/>
      <c r="BE58" s="694"/>
      <c r="BF58" s="694"/>
      <c r="BG58" s="694"/>
      <c r="BH58" s="694"/>
      <c r="BI58" s="694"/>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3"/>
      <c r="AZ59" s="693"/>
      <c r="BA59" s="693"/>
      <c r="BB59" s="693"/>
      <c r="BC59" s="693"/>
      <c r="BD59" s="693"/>
      <c r="BE59" s="693"/>
      <c r="BF59" s="693"/>
      <c r="BG59" s="693"/>
      <c r="BH59" s="693"/>
      <c r="BI59" s="693"/>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3"/>
      <c r="AZ60" s="693"/>
      <c r="BA60" s="693"/>
      <c r="BB60" s="693"/>
      <c r="BC60" s="693"/>
      <c r="BD60" s="693"/>
      <c r="BE60" s="693"/>
      <c r="BF60" s="693"/>
      <c r="BG60" s="693"/>
      <c r="BH60" s="693"/>
      <c r="BI60" s="693"/>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3"/>
      <c r="AZ61" s="693"/>
      <c r="BA61" s="693"/>
      <c r="BB61" s="693"/>
      <c r="BC61" s="693"/>
      <c r="BD61" s="693"/>
      <c r="BE61" s="693"/>
      <c r="BF61" s="693"/>
      <c r="BG61" s="693"/>
      <c r="BH61" s="693"/>
      <c r="BI61" s="693"/>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3"/>
      <c r="AZ62" s="693"/>
      <c r="BA62" s="693"/>
      <c r="BB62" s="693"/>
      <c r="BC62" s="693"/>
      <c r="BD62" s="693"/>
      <c r="BE62" s="693"/>
      <c r="BF62" s="693"/>
      <c r="BG62" s="693"/>
      <c r="BH62" s="693"/>
      <c r="BI62" s="693"/>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3"/>
      <c r="AZ63" s="693"/>
      <c r="BA63" s="693"/>
      <c r="BB63" s="693"/>
      <c r="BC63" s="693"/>
      <c r="BD63" s="693"/>
      <c r="BE63" s="693"/>
      <c r="BF63" s="693"/>
      <c r="BG63" s="693"/>
      <c r="BH63" s="693"/>
      <c r="BI63" s="693"/>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3"/>
      <c r="AZ64" s="693"/>
      <c r="BA64" s="693"/>
      <c r="BB64" s="693"/>
      <c r="BC64" s="693"/>
      <c r="BD64" s="693"/>
      <c r="BE64" s="693"/>
      <c r="BF64" s="693"/>
      <c r="BG64" s="693"/>
      <c r="BH64" s="693"/>
      <c r="BI64" s="693"/>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3"/>
      <c r="AZ65" s="693"/>
      <c r="BA65" s="693"/>
      <c r="BB65" s="693"/>
      <c r="BC65" s="693"/>
      <c r="BD65" s="693"/>
      <c r="BE65" s="693"/>
      <c r="BF65" s="693"/>
      <c r="BG65" s="693"/>
      <c r="BH65" s="693"/>
      <c r="BI65" s="693"/>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3"/>
      <c r="AZ66" s="693"/>
      <c r="BA66" s="693"/>
      <c r="BB66" s="693"/>
      <c r="BC66" s="693"/>
      <c r="BD66" s="693"/>
      <c r="BE66" s="693"/>
      <c r="BF66" s="693"/>
      <c r="BG66" s="693"/>
      <c r="BH66" s="693"/>
      <c r="BI66" s="693"/>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3"/>
      <c r="AZ67" s="693"/>
      <c r="BA67" s="693"/>
      <c r="BB67" s="693"/>
      <c r="BC67" s="693"/>
      <c r="BD67" s="693"/>
      <c r="BE67" s="693"/>
      <c r="BF67" s="693"/>
      <c r="BG67" s="693"/>
      <c r="BH67" s="693"/>
      <c r="BI67" s="693"/>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3"/>
      <c r="AZ69" s="693"/>
      <c r="BA69" s="693"/>
      <c r="BB69" s="693"/>
      <c r="BC69" s="693"/>
      <c r="BD69" s="693"/>
      <c r="BE69" s="693"/>
      <c r="BF69" s="693"/>
      <c r="BG69" s="693"/>
      <c r="BH69" s="693"/>
      <c r="BI69" s="693"/>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5"/>
      <c r="AZ70" s="695"/>
      <c r="BA70" s="695"/>
      <c r="BB70" s="695"/>
      <c r="BC70" s="695"/>
      <c r="BD70" s="695"/>
      <c r="BE70" s="695"/>
      <c r="BF70" s="695"/>
      <c r="BG70" s="695"/>
      <c r="BH70" s="695"/>
      <c r="BI70" s="695"/>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5"/>
      <c r="AZ71" s="695"/>
      <c r="BA71" s="695"/>
      <c r="BB71" s="695"/>
      <c r="BC71" s="695"/>
      <c r="BD71" s="695"/>
      <c r="BE71" s="695"/>
      <c r="BF71" s="695"/>
      <c r="BG71" s="695"/>
      <c r="BH71" s="695"/>
      <c r="BI71" s="695"/>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5"/>
      <c r="AZ72" s="695"/>
      <c r="BA72" s="695"/>
      <c r="BB72" s="695"/>
      <c r="BC72" s="695"/>
      <c r="BD72" s="695"/>
      <c r="BE72" s="695"/>
      <c r="BF72" s="695"/>
      <c r="BG72" s="695"/>
      <c r="BH72" s="695"/>
      <c r="BI72" s="695"/>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5"/>
      <c r="AZ73" s="695"/>
      <c r="BA73" s="695"/>
      <c r="BB73" s="695"/>
      <c r="BC73" s="695"/>
      <c r="BD73" s="695"/>
      <c r="BE73" s="695"/>
      <c r="BF73" s="695"/>
      <c r="BG73" s="695"/>
      <c r="BH73" s="695"/>
      <c r="BI73" s="695"/>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95"/>
      <c r="BE74" s="695"/>
      <c r="BF74" s="695"/>
      <c r="BG74" s="695"/>
      <c r="BH74" s="695"/>
      <c r="BI74" s="695"/>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95"/>
      <c r="BE75" s="695"/>
      <c r="BF75" s="695"/>
      <c r="BG75" s="695"/>
      <c r="BH75" s="695"/>
      <c r="BI75" s="695"/>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95"/>
      <c r="BE76" s="695"/>
      <c r="BF76" s="695"/>
      <c r="BG76" s="695"/>
      <c r="BH76" s="695"/>
      <c r="BI76" s="695"/>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95"/>
      <c r="BE77" s="695"/>
      <c r="BF77" s="695"/>
      <c r="BG77" s="695"/>
      <c r="BH77" s="695"/>
      <c r="BI77" s="695"/>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1"/>
      <c r="AZ78" s="696"/>
      <c r="BA78" s="696"/>
      <c r="BB78" s="696"/>
      <c r="BC78" s="696"/>
      <c r="BD78" s="696"/>
      <c r="BE78" s="696"/>
      <c r="BF78" s="696"/>
      <c r="BG78" s="696"/>
      <c r="BH78" s="696"/>
      <c r="BI78" s="696"/>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697"/>
      <c r="AZ79" s="697"/>
      <c r="BA79" s="697"/>
      <c r="BB79" s="697"/>
      <c r="BC79" s="697"/>
      <c r="BD79" s="697"/>
      <c r="BE79" s="697"/>
      <c r="BF79" s="697"/>
      <c r="BG79" s="697"/>
      <c r="BH79" s="697"/>
      <c r="BI79" s="697"/>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697"/>
      <c r="AZ80" s="697"/>
      <c r="BA80" s="697"/>
      <c r="BB80" s="697"/>
      <c r="BC80" s="697"/>
      <c r="BD80" s="697"/>
      <c r="BE80" s="697"/>
      <c r="BF80" s="697"/>
      <c r="BG80" s="697"/>
      <c r="BH80" s="697"/>
      <c r="BI80" s="697"/>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697"/>
      <c r="AZ81" s="697"/>
      <c r="BA81" s="697"/>
      <c r="BB81" s="697"/>
      <c r="BC81" s="697"/>
      <c r="BD81" s="697"/>
      <c r="BE81" s="697"/>
      <c r="BF81" s="697"/>
      <c r="BG81" s="697"/>
      <c r="BH81" s="697"/>
      <c r="BI81" s="697"/>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97"/>
      <c r="BE83" s="697"/>
      <c r="BF83" s="697"/>
      <c r="BG83" s="697"/>
      <c r="BH83" s="697"/>
      <c r="BI83" s="697"/>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97"/>
      <c r="BE84" s="697"/>
      <c r="BF84" s="697"/>
      <c r="BG84" s="697"/>
      <c r="BH84" s="697"/>
      <c r="BI84" s="697"/>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97"/>
      <c r="BE85" s="697"/>
      <c r="BF85" s="697"/>
      <c r="BG85" s="697"/>
      <c r="BH85" s="697"/>
      <c r="BI85" s="697"/>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697"/>
      <c r="AZ86" s="697"/>
      <c r="BA86" s="697"/>
      <c r="BB86" s="697"/>
      <c r="BC86" s="697"/>
      <c r="BD86" s="697"/>
      <c r="BE86" s="697"/>
      <c r="BF86" s="697"/>
      <c r="BG86" s="697"/>
      <c r="BH86" s="697"/>
      <c r="BI86" s="697"/>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97"/>
      <c r="BE87" s="697"/>
      <c r="BF87" s="697"/>
      <c r="BG87" s="697"/>
      <c r="BH87" s="697"/>
      <c r="BI87" s="697"/>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97"/>
      <c r="BE88" s="697"/>
      <c r="BF88" s="697"/>
      <c r="BG88" s="697"/>
      <c r="BH88" s="697"/>
      <c r="BI88" s="697"/>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97"/>
      <c r="BE89" s="697"/>
      <c r="BF89" s="697"/>
      <c r="BG89" s="697"/>
      <c r="BH89" s="697"/>
      <c r="BI89" s="697"/>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97"/>
      <c r="BE91" s="697"/>
      <c r="BF91" s="697"/>
      <c r="BG91" s="697"/>
      <c r="BH91" s="697"/>
      <c r="BI91" s="697"/>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97"/>
      <c r="BE92" s="697"/>
      <c r="BF92" s="697"/>
      <c r="BG92" s="697"/>
      <c r="BH92" s="697"/>
      <c r="BI92" s="697"/>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97"/>
      <c r="BE93" s="697"/>
      <c r="BF93" s="697"/>
      <c r="BG93" s="697"/>
      <c r="BH93" s="697"/>
      <c r="BI93" s="697"/>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698"/>
      <c r="AZ95" s="698"/>
      <c r="BA95" s="698"/>
      <c r="BB95" s="698"/>
      <c r="BC95" s="698"/>
      <c r="BD95" s="698"/>
      <c r="BE95" s="698"/>
      <c r="BF95" s="698"/>
      <c r="BG95" s="698"/>
      <c r="BH95" s="698"/>
      <c r="BI95" s="698"/>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698"/>
      <c r="AZ96" s="698"/>
      <c r="BA96" s="698"/>
      <c r="BB96" s="698"/>
      <c r="BC96" s="698"/>
      <c r="BD96" s="698"/>
      <c r="BE96" s="698"/>
      <c r="BF96" s="698"/>
      <c r="BG96" s="698"/>
      <c r="BH96" s="698"/>
      <c r="BI96" s="698"/>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97"/>
      <c r="BE97" s="697"/>
      <c r="BF97" s="697"/>
      <c r="BG97" s="697"/>
      <c r="BH97" s="697"/>
      <c r="BI97" s="697"/>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699"/>
      <c r="AZ99" s="699"/>
      <c r="BA99" s="699"/>
      <c r="BB99" s="699"/>
      <c r="BC99" s="699"/>
      <c r="BD99" s="699"/>
      <c r="BE99" s="699"/>
      <c r="BF99" s="699"/>
      <c r="BG99" s="699"/>
      <c r="BH99" s="699"/>
      <c r="BI99" s="699"/>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0"/>
      <c r="AZ100" s="700"/>
      <c r="BA100" s="700"/>
      <c r="BB100" s="700"/>
      <c r="BC100" s="700"/>
      <c r="BD100" s="700"/>
      <c r="BE100" s="700"/>
      <c r="BF100" s="700"/>
      <c r="BG100" s="700"/>
      <c r="BH100" s="700"/>
      <c r="BI100" s="700"/>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T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2" sqref="B2"/>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39" customWidth="1"/>
    <col min="56" max="58" width="6.5703125" style="706" customWidth="1"/>
    <col min="59" max="61" width="6.5703125" style="839" customWidth="1"/>
    <col min="62" max="74" width="6.5703125" style="248" customWidth="1"/>
    <col min="75" max="16384" width="11" style="248"/>
  </cols>
  <sheetData>
    <row r="1" spans="1:74" ht="12.75" customHeight="1" x14ac:dyDescent="0.2">
      <c r="A1" s="996" t="s">
        <v>478</v>
      </c>
      <c r="B1" s="246" t="s">
        <v>1392</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37"/>
      <c r="AZ1" s="837"/>
      <c r="BA1" s="837"/>
      <c r="BB1" s="837"/>
      <c r="BC1" s="837"/>
      <c r="BD1" s="702"/>
      <c r="BE1" s="702"/>
      <c r="BF1" s="702"/>
      <c r="BG1" s="837"/>
      <c r="BH1" s="837"/>
      <c r="BI1" s="837"/>
      <c r="BJ1" s="247"/>
      <c r="BK1" s="247"/>
      <c r="BL1" s="247"/>
      <c r="BM1" s="247"/>
      <c r="BN1" s="247"/>
      <c r="BO1" s="247"/>
      <c r="BP1" s="247"/>
      <c r="BQ1" s="247"/>
      <c r="BR1" s="247"/>
      <c r="BS1" s="247"/>
      <c r="BT1" s="247"/>
      <c r="BU1" s="247"/>
      <c r="BV1" s="247"/>
    </row>
    <row r="2" spans="1:74" ht="12.75" customHeight="1" x14ac:dyDescent="0.2">
      <c r="A2" s="997"/>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50"/>
      <c r="C3" s="999">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s="92" customFormat="1" ht="12.75" customHeight="1" x14ac:dyDescent="0.2">
      <c r="A4" s="322" t="str">
        <f>TEXT(Dates!$D$2,"dddd, mmmm d, yyyy")</f>
        <v>Monday, April 6, 2026</v>
      </c>
      <c r="B4" s="25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46"/>
      <c r="BA5" s="946"/>
      <c r="BB5" s="489"/>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0" t="s">
        <v>1384</v>
      </c>
      <c r="C6" s="111">
        <v>0.67651470965000005</v>
      </c>
      <c r="D6" s="111">
        <v>0.63706681837000001</v>
      </c>
      <c r="E6" s="111">
        <v>0.72539581176000001</v>
      </c>
      <c r="F6" s="111">
        <v>0.70987112272999997</v>
      </c>
      <c r="G6" s="111">
        <v>0.73522841405999995</v>
      </c>
      <c r="H6" s="111">
        <v>0.72022448509000003</v>
      </c>
      <c r="I6" s="111">
        <v>0.70213952273000002</v>
      </c>
      <c r="J6" s="111">
        <v>0.67486178482000003</v>
      </c>
      <c r="K6" s="111">
        <v>0.62801006758</v>
      </c>
      <c r="L6" s="111">
        <v>0.65687134850999995</v>
      </c>
      <c r="M6" s="111">
        <v>0.67503311901999996</v>
      </c>
      <c r="N6" s="111">
        <v>0.67147430418999998</v>
      </c>
      <c r="O6" s="111">
        <v>0.68019837389000004</v>
      </c>
      <c r="P6" s="111">
        <v>0.64558320142000003</v>
      </c>
      <c r="Q6" s="111">
        <v>0.72283810891</v>
      </c>
      <c r="R6" s="111">
        <v>0.69837925482999996</v>
      </c>
      <c r="S6" s="111">
        <v>0.73915989318999997</v>
      </c>
      <c r="T6" s="111">
        <v>0.69079301645000002</v>
      </c>
      <c r="U6" s="111">
        <v>0.70066507189000005</v>
      </c>
      <c r="V6" s="111">
        <v>0.70761924920999997</v>
      </c>
      <c r="W6" s="111">
        <v>0.65861266921999995</v>
      </c>
      <c r="X6" s="111">
        <v>0.68765152558999998</v>
      </c>
      <c r="Y6" s="111">
        <v>0.66501791492999995</v>
      </c>
      <c r="Z6" s="111">
        <v>0.69526593678000004</v>
      </c>
      <c r="AA6" s="111">
        <v>0.66674004616000004</v>
      </c>
      <c r="AB6" s="111">
        <v>0.69561799638999999</v>
      </c>
      <c r="AC6" s="111">
        <v>0.75507662427</v>
      </c>
      <c r="AD6" s="111">
        <v>0.74872047080000004</v>
      </c>
      <c r="AE6" s="111">
        <v>0.77337426521999997</v>
      </c>
      <c r="AF6" s="111">
        <v>0.75988618791999996</v>
      </c>
      <c r="AG6" s="111">
        <v>0.74558117763999998</v>
      </c>
      <c r="AH6" s="111">
        <v>0.73531621855999996</v>
      </c>
      <c r="AI6" s="111">
        <v>0.68350922293000005</v>
      </c>
      <c r="AJ6" s="111">
        <v>0.72164809711</v>
      </c>
      <c r="AK6" s="111">
        <v>0.69893460492000004</v>
      </c>
      <c r="AL6" s="111">
        <v>0.71106351827000003</v>
      </c>
      <c r="AM6" s="111">
        <v>0.71194806574000002</v>
      </c>
      <c r="AN6" s="111">
        <v>0.66570525031000005</v>
      </c>
      <c r="AO6" s="111">
        <v>0.77991515360999997</v>
      </c>
      <c r="AP6" s="111">
        <v>0.76345762335</v>
      </c>
      <c r="AQ6" s="111">
        <v>0.75817672435000005</v>
      </c>
      <c r="AR6" s="111">
        <v>0.75162866488000002</v>
      </c>
      <c r="AS6" s="111">
        <v>0.75596981401999996</v>
      </c>
      <c r="AT6" s="111">
        <v>0.73057776265999996</v>
      </c>
      <c r="AU6" s="111">
        <v>0.67784775829999999</v>
      </c>
      <c r="AV6" s="111">
        <v>0.73081388468999997</v>
      </c>
      <c r="AW6" s="111">
        <v>0.69853298376999995</v>
      </c>
      <c r="AX6" s="111">
        <v>0.7492196767</v>
      </c>
      <c r="AY6" s="111">
        <v>0.73206320645</v>
      </c>
      <c r="AZ6" s="703">
        <v>0.68451502898000005</v>
      </c>
      <c r="BA6" s="703">
        <v>0.81502364538000005</v>
      </c>
      <c r="BB6" s="497">
        <v>0.80341059999999997</v>
      </c>
      <c r="BC6" s="497">
        <v>0.817944</v>
      </c>
      <c r="BD6" s="497">
        <v>0.82088360000000005</v>
      </c>
      <c r="BE6" s="497">
        <v>0.82142000000000004</v>
      </c>
      <c r="BF6" s="497">
        <v>0.80326220000000004</v>
      </c>
      <c r="BG6" s="497">
        <v>0.74572229999999995</v>
      </c>
      <c r="BH6" s="497">
        <v>0.791906</v>
      </c>
      <c r="BI6" s="497">
        <v>0.75747949999999997</v>
      </c>
      <c r="BJ6" s="497">
        <v>0.78777759999999997</v>
      </c>
      <c r="BK6" s="497">
        <v>0.79844809999999999</v>
      </c>
      <c r="BL6" s="497">
        <v>0.74733400000000005</v>
      </c>
      <c r="BM6" s="497">
        <v>0.86878259999999996</v>
      </c>
      <c r="BN6" s="497">
        <v>0.86364759999999996</v>
      </c>
      <c r="BO6" s="497">
        <v>0.88449169999999999</v>
      </c>
      <c r="BP6" s="497">
        <v>0.88148249999999995</v>
      </c>
      <c r="BQ6" s="497">
        <v>0.88028119999999999</v>
      </c>
      <c r="BR6" s="497">
        <v>0.85471839999999999</v>
      </c>
      <c r="BS6" s="497">
        <v>0.78855180000000002</v>
      </c>
      <c r="BT6" s="497">
        <v>0.83578549999999996</v>
      </c>
      <c r="BU6" s="497">
        <v>0.79428569999999998</v>
      </c>
      <c r="BV6" s="497">
        <v>0.82378929999999995</v>
      </c>
    </row>
    <row r="7" spans="1:74" s="92" customFormat="1" ht="12" customHeight="1" x14ac:dyDescent="0.2">
      <c r="A7" s="252" t="s">
        <v>756</v>
      </c>
      <c r="B7" s="494" t="s">
        <v>1385</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4.9436189872999997E-2</v>
      </c>
      <c r="AY7" s="430">
        <v>3.5462629179999997E-2</v>
      </c>
      <c r="AZ7" s="947">
        <v>3.9980733026999997E-2</v>
      </c>
      <c r="BA7" s="947">
        <v>4.7883349286E-2</v>
      </c>
      <c r="BB7" s="435">
        <v>5.4786500000000002E-2</v>
      </c>
      <c r="BC7" s="435">
        <v>6.2747399999999995E-2</v>
      </c>
      <c r="BD7" s="435">
        <v>6.4204700000000003E-2</v>
      </c>
      <c r="BE7" s="435">
        <v>6.8328200000000006E-2</v>
      </c>
      <c r="BF7" s="435">
        <v>7.0603399999999997E-2</v>
      </c>
      <c r="BG7" s="435">
        <v>6.9739300000000004E-2</v>
      </c>
      <c r="BH7" s="435">
        <v>7.1984900000000004E-2</v>
      </c>
      <c r="BI7" s="435">
        <v>6.9886000000000004E-2</v>
      </c>
      <c r="BJ7" s="435">
        <v>7.39953E-2</v>
      </c>
      <c r="BK7" s="435">
        <v>7.0026500000000005E-2</v>
      </c>
      <c r="BL7" s="435">
        <v>6.7017099999999996E-2</v>
      </c>
      <c r="BM7" s="435">
        <v>7.5141100000000002E-2</v>
      </c>
      <c r="BN7" s="435">
        <v>7.47916E-2</v>
      </c>
      <c r="BO7" s="435">
        <v>7.9508099999999998E-2</v>
      </c>
      <c r="BP7" s="435">
        <v>7.7990100000000007E-2</v>
      </c>
      <c r="BQ7" s="435">
        <v>8.0248100000000003E-2</v>
      </c>
      <c r="BR7" s="435">
        <v>8.0406699999999998E-2</v>
      </c>
      <c r="BS7" s="435">
        <v>7.8141100000000005E-2</v>
      </c>
      <c r="BT7" s="435">
        <v>7.9602699999999998E-2</v>
      </c>
      <c r="BU7" s="435">
        <v>7.5972700000000004E-2</v>
      </c>
      <c r="BV7" s="435">
        <v>7.9774800000000007E-2</v>
      </c>
    </row>
    <row r="8" spans="1:74" s="92" customFormat="1" ht="12" customHeight="1" x14ac:dyDescent="0.2">
      <c r="A8" s="253" t="s">
        <v>534</v>
      </c>
      <c r="B8" s="494" t="s">
        <v>1386</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7.4792860000000003E-2</v>
      </c>
      <c r="AY8" s="430">
        <v>7.3827500000000004E-2</v>
      </c>
      <c r="AZ8" s="947">
        <v>6.6950399999999993E-2</v>
      </c>
      <c r="BA8" s="947">
        <v>7.3023099999999994E-2</v>
      </c>
      <c r="BB8" s="435">
        <v>6.7045099999999996E-2</v>
      </c>
      <c r="BC8" s="435">
        <v>7.1621099999999993E-2</v>
      </c>
      <c r="BD8" s="435">
        <v>6.9819300000000001E-2</v>
      </c>
      <c r="BE8" s="435">
        <v>7.2246000000000005E-2</v>
      </c>
      <c r="BF8" s="435">
        <v>7.2733099999999995E-2</v>
      </c>
      <c r="BG8" s="435">
        <v>6.8928400000000001E-2</v>
      </c>
      <c r="BH8" s="435">
        <v>7.2755299999999995E-2</v>
      </c>
      <c r="BI8" s="435">
        <v>7.2963899999999998E-2</v>
      </c>
      <c r="BJ8" s="435">
        <v>7.5081099999999998E-2</v>
      </c>
      <c r="BK8" s="435">
        <v>7.4715900000000002E-2</v>
      </c>
      <c r="BL8" s="435">
        <v>6.4573699999999998E-2</v>
      </c>
      <c r="BM8" s="435">
        <v>7.1768299999999993E-2</v>
      </c>
      <c r="BN8" s="435">
        <v>6.8484500000000004E-2</v>
      </c>
      <c r="BO8" s="435">
        <v>7.2833099999999998E-2</v>
      </c>
      <c r="BP8" s="435">
        <v>7.12811E-2</v>
      </c>
      <c r="BQ8" s="435">
        <v>7.3661500000000005E-2</v>
      </c>
      <c r="BR8" s="435">
        <v>7.4343800000000002E-2</v>
      </c>
      <c r="BS8" s="435">
        <v>7.0455699999999996E-2</v>
      </c>
      <c r="BT8" s="435">
        <v>7.4605500000000005E-2</v>
      </c>
      <c r="BU8" s="435">
        <v>7.4413999999999994E-2</v>
      </c>
      <c r="BV8" s="435">
        <v>7.6375700000000005E-2</v>
      </c>
    </row>
    <row r="9" spans="1:74" s="92" customFormat="1" ht="12" customHeight="1" x14ac:dyDescent="0.2">
      <c r="A9" s="252" t="s">
        <v>32</v>
      </c>
      <c r="B9" s="494" t="s">
        <v>1049</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9.0734164292E-2</v>
      </c>
      <c r="AZ9" s="947">
        <v>8.9970211824000001E-2</v>
      </c>
      <c r="BA9" s="947">
        <v>0.1018867483</v>
      </c>
      <c r="BB9" s="435">
        <v>9.4373899999999997E-2</v>
      </c>
      <c r="BC9" s="435">
        <v>0.10252550000000001</v>
      </c>
      <c r="BD9" s="435">
        <v>9.9943500000000005E-2</v>
      </c>
      <c r="BE9" s="435">
        <v>0.1018848</v>
      </c>
      <c r="BF9" s="435">
        <v>0.1024571</v>
      </c>
      <c r="BG9" s="435">
        <v>9.5540399999999998E-2</v>
      </c>
      <c r="BH9" s="435">
        <v>0.10294159999999999</v>
      </c>
      <c r="BI9" s="435">
        <v>9.6776600000000004E-2</v>
      </c>
      <c r="BJ9" s="435">
        <v>0.1002146</v>
      </c>
      <c r="BK9" s="435">
        <v>9.4583799999999996E-2</v>
      </c>
      <c r="BL9" s="435">
        <v>8.7452699999999994E-2</v>
      </c>
      <c r="BM9" s="435">
        <v>9.71384E-2</v>
      </c>
      <c r="BN9" s="435">
        <v>9.5710500000000004E-2</v>
      </c>
      <c r="BO9" s="435">
        <v>0.1029033</v>
      </c>
      <c r="BP9" s="435">
        <v>0.1004297</v>
      </c>
      <c r="BQ9" s="435">
        <v>0.1024259</v>
      </c>
      <c r="BR9" s="435">
        <v>0.10296429999999999</v>
      </c>
      <c r="BS9" s="435">
        <v>9.6072699999999997E-2</v>
      </c>
      <c r="BT9" s="435">
        <v>0.1039456</v>
      </c>
      <c r="BU9" s="435">
        <v>9.7702700000000003E-2</v>
      </c>
      <c r="BV9" s="435">
        <v>0.1012522</v>
      </c>
    </row>
    <row r="10" spans="1:74" s="92" customFormat="1" ht="12" customHeight="1" x14ac:dyDescent="0.2">
      <c r="A10" s="249" t="s">
        <v>22</v>
      </c>
      <c r="B10" s="494" t="s">
        <v>1042</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1.0018078999999999E-2</v>
      </c>
      <c r="AY10" s="430">
        <v>1.0116804E-2</v>
      </c>
      <c r="AZ10" s="947">
        <v>8.62951E-3</v>
      </c>
      <c r="BA10" s="947">
        <v>8.4748500000000008E-3</v>
      </c>
      <c r="BB10" s="435">
        <v>8.5526999999999999E-3</v>
      </c>
      <c r="BC10" s="435">
        <v>8.4556700000000002E-3</v>
      </c>
      <c r="BD10" s="435">
        <v>9.0895999999999998E-3</v>
      </c>
      <c r="BE10" s="435">
        <v>9.9690400000000002E-3</v>
      </c>
      <c r="BF10" s="435">
        <v>1.01241E-2</v>
      </c>
      <c r="BG10" s="435">
        <v>9.7721000000000006E-3</v>
      </c>
      <c r="BH10" s="435">
        <v>9.8221300000000001E-3</v>
      </c>
      <c r="BI10" s="435">
        <v>9.8475300000000002E-3</v>
      </c>
      <c r="BJ10" s="435">
        <v>1.02659E-2</v>
      </c>
      <c r="BK10" s="435">
        <v>1.05252E-2</v>
      </c>
      <c r="BL10" s="435">
        <v>9.1020000000000007E-3</v>
      </c>
      <c r="BM10" s="435">
        <v>9.1676899999999992E-3</v>
      </c>
      <c r="BN10" s="435">
        <v>8.9092300000000006E-3</v>
      </c>
      <c r="BO10" s="435">
        <v>8.3283999999999997E-3</v>
      </c>
      <c r="BP10" s="435">
        <v>8.7270999999999998E-3</v>
      </c>
      <c r="BQ10" s="435">
        <v>9.9204700000000007E-3</v>
      </c>
      <c r="BR10" s="435">
        <v>1.02568E-2</v>
      </c>
      <c r="BS10" s="435">
        <v>9.8545600000000001E-3</v>
      </c>
      <c r="BT10" s="435">
        <v>9.6093900000000006E-3</v>
      </c>
      <c r="BU10" s="435">
        <v>9.4734699999999995E-3</v>
      </c>
      <c r="BV10" s="435">
        <v>1.02519E-2</v>
      </c>
    </row>
    <row r="11" spans="1:74" s="92" customFormat="1" ht="12" customHeight="1" x14ac:dyDescent="0.2">
      <c r="A11" s="249" t="s">
        <v>21</v>
      </c>
      <c r="B11" s="494" t="s">
        <v>1387</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7.3123063000000002E-2</v>
      </c>
      <c r="AN11" s="430">
        <v>6.6681789000000005E-2</v>
      </c>
      <c r="AO11" s="430">
        <v>7.6601160000000001E-2</v>
      </c>
      <c r="AP11" s="430">
        <v>7.7927429000000006E-2</v>
      </c>
      <c r="AQ11" s="430">
        <v>8.3102425999999993E-2</v>
      </c>
      <c r="AR11" s="430">
        <v>7.5607318000000007E-2</v>
      </c>
      <c r="AS11" s="430">
        <v>6.8178574000000006E-2</v>
      </c>
      <c r="AT11" s="430">
        <v>6.8574267999999994E-2</v>
      </c>
      <c r="AU11" s="430">
        <v>5.2151708999999997E-2</v>
      </c>
      <c r="AV11" s="430">
        <v>5.6450109999999998E-2</v>
      </c>
      <c r="AW11" s="430">
        <v>6.2830434000000004E-2</v>
      </c>
      <c r="AX11" s="430">
        <v>8.1614908999999999E-2</v>
      </c>
      <c r="AY11" s="430">
        <v>8.7018899999999996E-2</v>
      </c>
      <c r="AZ11" s="947">
        <v>7.4795799999999996E-2</v>
      </c>
      <c r="BA11" s="947">
        <v>8.6043099999999997E-2</v>
      </c>
      <c r="BB11" s="435">
        <v>8.0718499999999999E-2</v>
      </c>
      <c r="BC11" s="435">
        <v>7.9681500000000002E-2</v>
      </c>
      <c r="BD11" s="435">
        <v>7.8945000000000001E-2</v>
      </c>
      <c r="BE11" s="435">
        <v>7.4597499999999997E-2</v>
      </c>
      <c r="BF11" s="435">
        <v>6.9156599999999999E-2</v>
      </c>
      <c r="BG11" s="435">
        <v>5.8129899999999998E-2</v>
      </c>
      <c r="BH11" s="435">
        <v>5.6925299999999998E-2</v>
      </c>
      <c r="BI11" s="435">
        <v>6.38349E-2</v>
      </c>
      <c r="BJ11" s="435">
        <v>7.2167200000000001E-2</v>
      </c>
      <c r="BK11" s="435">
        <v>7.9705600000000001E-2</v>
      </c>
      <c r="BL11" s="435">
        <v>7.1348700000000001E-2</v>
      </c>
      <c r="BM11" s="435">
        <v>7.9231899999999994E-2</v>
      </c>
      <c r="BN11" s="435">
        <v>7.7167200000000005E-2</v>
      </c>
      <c r="BO11" s="435">
        <v>8.8454400000000002E-2</v>
      </c>
      <c r="BP11" s="435">
        <v>8.4151400000000001E-2</v>
      </c>
      <c r="BQ11" s="435">
        <v>7.9556500000000002E-2</v>
      </c>
      <c r="BR11" s="435">
        <v>7.1191199999999996E-2</v>
      </c>
      <c r="BS11" s="435">
        <v>5.8129699999999999E-2</v>
      </c>
      <c r="BT11" s="435">
        <v>5.7527099999999998E-2</v>
      </c>
      <c r="BU11" s="435">
        <v>6.4468600000000001E-2</v>
      </c>
      <c r="BV11" s="435">
        <v>7.2838600000000003E-2</v>
      </c>
    </row>
    <row r="12" spans="1:74" s="92" customFormat="1" ht="12" customHeight="1" x14ac:dyDescent="0.2">
      <c r="A12" s="249" t="s">
        <v>23</v>
      </c>
      <c r="B12" s="494" t="s">
        <v>1050</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4.3675299218000001E-2</v>
      </c>
      <c r="P12" s="430">
        <v>5.0933793393999997E-2</v>
      </c>
      <c r="Q12" s="430">
        <v>6.7325015811000005E-2</v>
      </c>
      <c r="R12" s="430">
        <v>8.0194509095000005E-2</v>
      </c>
      <c r="S12" s="430">
        <v>9.1190972679000004E-2</v>
      </c>
      <c r="T12" s="430">
        <v>9.2487859398E-2</v>
      </c>
      <c r="U12" s="430">
        <v>9.7451383101999994E-2</v>
      </c>
      <c r="V12" s="430">
        <v>9.2601168930000005E-2</v>
      </c>
      <c r="W12" s="430">
        <v>8.1384087878E-2</v>
      </c>
      <c r="X12" s="430">
        <v>7.4137835700000002E-2</v>
      </c>
      <c r="Y12" s="430">
        <v>5.6740301728E-2</v>
      </c>
      <c r="Z12" s="430">
        <v>5.029190436E-2</v>
      </c>
      <c r="AA12" s="430">
        <v>5.2445049937999998E-2</v>
      </c>
      <c r="AB12" s="430">
        <v>6.5105614581999996E-2</v>
      </c>
      <c r="AC12" s="430">
        <v>8.4310594165000002E-2</v>
      </c>
      <c r="AD12" s="430">
        <v>9.8328315939999994E-2</v>
      </c>
      <c r="AE12" s="430">
        <v>0.11195799231</v>
      </c>
      <c r="AF12" s="430">
        <v>0.11913921719999999</v>
      </c>
      <c r="AG12" s="430">
        <v>0.12016774534999999</v>
      </c>
      <c r="AH12" s="430">
        <v>0.11811487311</v>
      </c>
      <c r="AI12" s="430">
        <v>0.1014239861</v>
      </c>
      <c r="AJ12" s="430">
        <v>9.5763818102999998E-2</v>
      </c>
      <c r="AK12" s="430">
        <v>6.9727863628E-2</v>
      </c>
      <c r="AL12" s="430">
        <v>6.3761223805999995E-2</v>
      </c>
      <c r="AM12" s="430">
        <v>7.4631594667999998E-2</v>
      </c>
      <c r="AN12" s="430">
        <v>7.9867704698000003E-2</v>
      </c>
      <c r="AO12" s="430">
        <v>0.11163694924000001</v>
      </c>
      <c r="AP12" s="430">
        <v>0.12699044046999999</v>
      </c>
      <c r="AQ12" s="430">
        <v>0.13949433225999999</v>
      </c>
      <c r="AR12" s="430">
        <v>0.14771614138</v>
      </c>
      <c r="AS12" s="430">
        <v>0.15410499318000001</v>
      </c>
      <c r="AT12" s="430">
        <v>0.14649414949</v>
      </c>
      <c r="AU12" s="430">
        <v>0.12945174026</v>
      </c>
      <c r="AV12" s="430">
        <v>0.11478513298</v>
      </c>
      <c r="AW12" s="430">
        <v>8.7814589907999993E-2</v>
      </c>
      <c r="AX12" s="430">
        <v>7.5142155944000005E-2</v>
      </c>
      <c r="AY12" s="430">
        <v>8.5163727182999999E-2</v>
      </c>
      <c r="AZ12" s="947">
        <v>9.281267E-2</v>
      </c>
      <c r="BA12" s="947">
        <v>0.12712409</v>
      </c>
      <c r="BB12" s="435">
        <v>0.1450418</v>
      </c>
      <c r="BC12" s="435">
        <v>0.16290109999999999</v>
      </c>
      <c r="BD12" s="435">
        <v>0.17189979999999999</v>
      </c>
      <c r="BE12" s="435">
        <v>0.17736360000000001</v>
      </c>
      <c r="BF12" s="435">
        <v>0.16977510000000001</v>
      </c>
      <c r="BG12" s="435">
        <v>0.1481066</v>
      </c>
      <c r="BH12" s="435">
        <v>0.13359570000000001</v>
      </c>
      <c r="BI12" s="435">
        <v>9.9110299999999998E-2</v>
      </c>
      <c r="BJ12" s="435">
        <v>8.6913400000000002E-2</v>
      </c>
      <c r="BK12" s="435">
        <v>9.9363599999999996E-2</v>
      </c>
      <c r="BL12" s="435">
        <v>0.1078959</v>
      </c>
      <c r="BM12" s="435">
        <v>0.14737529999999999</v>
      </c>
      <c r="BN12" s="435">
        <v>0.1690141</v>
      </c>
      <c r="BO12" s="435">
        <v>0.19001999999999999</v>
      </c>
      <c r="BP12" s="435">
        <v>0.2026587</v>
      </c>
      <c r="BQ12" s="435">
        <v>0.20988399999999999</v>
      </c>
      <c r="BR12" s="435">
        <v>0.2021346</v>
      </c>
      <c r="BS12" s="435">
        <v>0.17587079999999999</v>
      </c>
      <c r="BT12" s="435">
        <v>0.15674950000000001</v>
      </c>
      <c r="BU12" s="435">
        <v>0.1165221</v>
      </c>
      <c r="BV12" s="435">
        <v>0.1027642</v>
      </c>
    </row>
    <row r="13" spans="1:74" s="92" customFormat="1" ht="12" customHeight="1" x14ac:dyDescent="0.2">
      <c r="A13" s="234" t="s">
        <v>25</v>
      </c>
      <c r="B13" s="494" t="s">
        <v>1388</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3.2914715999999997E-2</v>
      </c>
      <c r="AN13" s="430">
        <v>2.9936043999999998E-2</v>
      </c>
      <c r="AO13" s="430">
        <v>3.2703455999999999E-2</v>
      </c>
      <c r="AP13" s="430">
        <v>3.0928719E-2</v>
      </c>
      <c r="AQ13" s="430">
        <v>3.0608305999999998E-2</v>
      </c>
      <c r="AR13" s="430">
        <v>2.9839208999999998E-2</v>
      </c>
      <c r="AS13" s="430">
        <v>3.0461056E-2</v>
      </c>
      <c r="AT13" s="430">
        <v>3.0156005999999999E-2</v>
      </c>
      <c r="AU13" s="430">
        <v>2.9353958999999999E-2</v>
      </c>
      <c r="AV13" s="430">
        <v>3.1190105999999999E-2</v>
      </c>
      <c r="AW13" s="430">
        <v>3.1326829E-2</v>
      </c>
      <c r="AX13" s="430">
        <v>3.2413247999999999E-2</v>
      </c>
      <c r="AY13" s="430">
        <v>3.2092000000000002E-2</v>
      </c>
      <c r="AZ13" s="947">
        <v>2.9718000000000001E-2</v>
      </c>
      <c r="BA13" s="947">
        <v>3.1960000000000002E-2</v>
      </c>
      <c r="BB13" s="435">
        <v>3.0046E-2</v>
      </c>
      <c r="BC13" s="435">
        <v>3.1290400000000003E-2</v>
      </c>
      <c r="BD13" s="435">
        <v>3.0351699999999999E-2</v>
      </c>
      <c r="BE13" s="435">
        <v>3.1544200000000001E-2</v>
      </c>
      <c r="BF13" s="435">
        <v>3.1837999999999998E-2</v>
      </c>
      <c r="BG13" s="435">
        <v>3.0206E-2</v>
      </c>
      <c r="BH13" s="435">
        <v>3.2072499999999997E-2</v>
      </c>
      <c r="BI13" s="435">
        <v>3.1366199999999997E-2</v>
      </c>
      <c r="BJ13" s="435">
        <v>3.2375899999999999E-2</v>
      </c>
      <c r="BK13" s="435">
        <v>3.1381300000000001E-2</v>
      </c>
      <c r="BL13" s="435">
        <v>2.97703E-2</v>
      </c>
      <c r="BM13" s="435">
        <v>3.20492E-2</v>
      </c>
      <c r="BN13" s="435">
        <v>3.0214700000000001E-2</v>
      </c>
      <c r="BO13" s="435">
        <v>3.1409600000000003E-2</v>
      </c>
      <c r="BP13" s="435">
        <v>3.0470500000000001E-2</v>
      </c>
      <c r="BQ13" s="435">
        <v>3.1655900000000001E-2</v>
      </c>
      <c r="BR13" s="435">
        <v>3.18646E-2</v>
      </c>
      <c r="BS13" s="435">
        <v>3.0206500000000001E-2</v>
      </c>
      <c r="BT13" s="435">
        <v>3.1891200000000001E-2</v>
      </c>
      <c r="BU13" s="435">
        <v>3.1228700000000002E-2</v>
      </c>
      <c r="BV13" s="435">
        <v>3.1897200000000001E-2</v>
      </c>
    </row>
    <row r="14" spans="1:74" s="92" customFormat="1" ht="12" customHeight="1" x14ac:dyDescent="0.2">
      <c r="A14" s="234" t="s">
        <v>24</v>
      </c>
      <c r="B14" s="494" t="s">
        <v>1389</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0.16426247499999999</v>
      </c>
      <c r="AN14" s="430">
        <v>0.147519288</v>
      </c>
      <c r="AO14" s="430">
        <v>0.16276737499999999</v>
      </c>
      <c r="AP14" s="430">
        <v>0.15010206000000001</v>
      </c>
      <c r="AQ14" s="430">
        <v>0.15793769499999999</v>
      </c>
      <c r="AR14" s="430">
        <v>0.15795796000000001</v>
      </c>
      <c r="AS14" s="430">
        <v>0.16544503499999999</v>
      </c>
      <c r="AT14" s="430">
        <v>0.164540505</v>
      </c>
      <c r="AU14" s="430">
        <v>0.15934748000000001</v>
      </c>
      <c r="AV14" s="430">
        <v>0.15790035499999999</v>
      </c>
      <c r="AW14" s="430">
        <v>0.15559518999999999</v>
      </c>
      <c r="AX14" s="430">
        <v>0.16208419900000001</v>
      </c>
      <c r="AY14" s="430">
        <v>0.166935789</v>
      </c>
      <c r="AZ14" s="947">
        <v>0.14653609000000001</v>
      </c>
      <c r="BA14" s="947">
        <v>0.16125840999999999</v>
      </c>
      <c r="BB14" s="435">
        <v>0.1566321</v>
      </c>
      <c r="BC14" s="435">
        <v>0.1634012</v>
      </c>
      <c r="BD14" s="435">
        <v>0.16371079999999999</v>
      </c>
      <c r="BE14" s="435">
        <v>0.17341319999999999</v>
      </c>
      <c r="BF14" s="435">
        <v>0.1723797</v>
      </c>
      <c r="BG14" s="435">
        <v>0.16492680000000001</v>
      </c>
      <c r="BH14" s="435">
        <v>0.16779759999999999</v>
      </c>
      <c r="BI14" s="435">
        <v>0.16541790000000001</v>
      </c>
      <c r="BJ14" s="435">
        <v>0.17449890000000001</v>
      </c>
      <c r="BK14" s="435">
        <v>0.17536379999999999</v>
      </c>
      <c r="BL14" s="435">
        <v>0.1561158</v>
      </c>
      <c r="BM14" s="435">
        <v>0.16739200000000001</v>
      </c>
      <c r="BN14" s="435">
        <v>0.16064300000000001</v>
      </c>
      <c r="BO14" s="435">
        <v>0.16624030000000001</v>
      </c>
      <c r="BP14" s="435">
        <v>0.16599420000000001</v>
      </c>
      <c r="BQ14" s="435">
        <v>0.1749173</v>
      </c>
      <c r="BR14" s="435">
        <v>0.17352919999999999</v>
      </c>
      <c r="BS14" s="435">
        <v>0.16617879999999999</v>
      </c>
      <c r="BT14" s="435">
        <v>0.16891349999999999</v>
      </c>
      <c r="BU14" s="435">
        <v>0.16630739999999999</v>
      </c>
      <c r="BV14" s="435">
        <v>0.17569219999999999</v>
      </c>
    </row>
    <row r="15" spans="1:74" s="92" customFormat="1" ht="12" customHeight="1" x14ac:dyDescent="0.2">
      <c r="A15" s="249" t="s">
        <v>57</v>
      </c>
      <c r="B15" s="494" t="s">
        <v>1044</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0.14866451971</v>
      </c>
      <c r="AN15" s="430">
        <v>0.13416636908999999</v>
      </c>
      <c r="AO15" s="430">
        <v>0.17250922354000001</v>
      </c>
      <c r="AP15" s="430">
        <v>0.15643058815999999</v>
      </c>
      <c r="AQ15" s="430">
        <v>0.12572864475000001</v>
      </c>
      <c r="AR15" s="430">
        <v>0.12199360087</v>
      </c>
      <c r="AS15" s="430">
        <v>0.10847021992</v>
      </c>
      <c r="AT15" s="430">
        <v>9.3108868060999994E-2</v>
      </c>
      <c r="AU15" s="430">
        <v>8.7538781548000003E-2</v>
      </c>
      <c r="AV15" s="430">
        <v>0.13479483874000001</v>
      </c>
      <c r="AW15" s="430">
        <v>0.13964450859999999</v>
      </c>
      <c r="AX15" s="430">
        <v>0.16041126188999999</v>
      </c>
      <c r="AY15" s="430">
        <v>0.15150003578999999</v>
      </c>
      <c r="AZ15" s="947">
        <v>0.13512689999999999</v>
      </c>
      <c r="BA15" s="947">
        <v>0.1773728</v>
      </c>
      <c r="BB15" s="435">
        <v>0.1662141</v>
      </c>
      <c r="BC15" s="435">
        <v>0.1353202</v>
      </c>
      <c r="BD15" s="435">
        <v>0.13291929999999999</v>
      </c>
      <c r="BE15" s="435">
        <v>0.1120733</v>
      </c>
      <c r="BF15" s="435">
        <v>0.1041951</v>
      </c>
      <c r="BG15" s="435">
        <v>0.1003728</v>
      </c>
      <c r="BH15" s="435">
        <v>0.1440109</v>
      </c>
      <c r="BI15" s="435">
        <v>0.1482762</v>
      </c>
      <c r="BJ15" s="435">
        <v>0.1622653</v>
      </c>
      <c r="BK15" s="435">
        <v>0.16278239999999999</v>
      </c>
      <c r="BL15" s="435">
        <v>0.15405779999999999</v>
      </c>
      <c r="BM15" s="435">
        <v>0.18951870000000001</v>
      </c>
      <c r="BN15" s="435">
        <v>0.1787128</v>
      </c>
      <c r="BO15" s="435">
        <v>0.14479449999999999</v>
      </c>
      <c r="BP15" s="435">
        <v>0.13977980000000001</v>
      </c>
      <c r="BQ15" s="435">
        <v>0.11801159999999999</v>
      </c>
      <c r="BR15" s="435">
        <v>0.1080272</v>
      </c>
      <c r="BS15" s="435">
        <v>0.103642</v>
      </c>
      <c r="BT15" s="435">
        <v>0.1529411</v>
      </c>
      <c r="BU15" s="435">
        <v>0.158196</v>
      </c>
      <c r="BV15" s="435">
        <v>0.1729425</v>
      </c>
    </row>
    <row r="16" spans="1:74" ht="12" customHeight="1" x14ac:dyDescent="0.2">
      <c r="A16" s="252"/>
      <c r="B16" s="286" t="s">
        <v>236</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48"/>
      <c r="BA16" s="948"/>
      <c r="BB16" s="883"/>
      <c r="BC16" s="883"/>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987</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0.30722885509999998</v>
      </c>
      <c r="AN17" s="111">
        <v>0.28615633814000002</v>
      </c>
      <c r="AO17" s="111">
        <v>0.35939256594000002</v>
      </c>
      <c r="AP17" s="111">
        <v>0.35143391070000002</v>
      </c>
      <c r="AQ17" s="111">
        <v>0.33869418551000002</v>
      </c>
      <c r="AR17" s="111">
        <v>0.3373780656</v>
      </c>
      <c r="AS17" s="111">
        <v>0.32192486377000001</v>
      </c>
      <c r="AT17" s="111">
        <v>0.30140744718000001</v>
      </c>
      <c r="AU17" s="111">
        <v>0.26613603976</v>
      </c>
      <c r="AV17" s="111">
        <v>0.30303826086000002</v>
      </c>
      <c r="AW17" s="111">
        <v>0.29543191079999997</v>
      </c>
      <c r="AX17" s="111">
        <v>0.32706734895</v>
      </c>
      <c r="AY17" s="111">
        <v>0.33177733260999998</v>
      </c>
      <c r="AZ17" s="703">
        <v>0.30338438000000001</v>
      </c>
      <c r="BA17" s="703">
        <v>0.38240268999999999</v>
      </c>
      <c r="BB17" s="497">
        <v>0.37626169999999998</v>
      </c>
      <c r="BC17" s="497">
        <v>0.36187330000000001</v>
      </c>
      <c r="BD17" s="497">
        <v>0.36944369999999999</v>
      </c>
      <c r="BE17" s="497">
        <v>0.35135929999999999</v>
      </c>
      <c r="BF17" s="497">
        <v>0.33277980000000001</v>
      </c>
      <c r="BG17" s="497">
        <v>0.297873</v>
      </c>
      <c r="BH17" s="497">
        <v>0.32724769999999997</v>
      </c>
      <c r="BI17" s="497">
        <v>0.31260130000000003</v>
      </c>
      <c r="BJ17" s="497">
        <v>0.32828160000000001</v>
      </c>
      <c r="BK17" s="497">
        <v>0.34841460000000002</v>
      </c>
      <c r="BL17" s="497">
        <v>0.33276899999999998</v>
      </c>
      <c r="BM17" s="497">
        <v>0.40604869999999998</v>
      </c>
      <c r="BN17" s="497">
        <v>0.40648580000000001</v>
      </c>
      <c r="BO17" s="497">
        <v>0.40371000000000001</v>
      </c>
      <c r="BP17" s="497">
        <v>0.40868490000000002</v>
      </c>
      <c r="BQ17" s="497">
        <v>0.39112639999999999</v>
      </c>
      <c r="BR17" s="497">
        <v>0.3676162</v>
      </c>
      <c r="BS17" s="497">
        <v>0.32623269999999999</v>
      </c>
      <c r="BT17" s="497">
        <v>0.35717719999999997</v>
      </c>
      <c r="BU17" s="497">
        <v>0.33816940000000001</v>
      </c>
      <c r="BV17" s="497">
        <v>0.35369040000000002</v>
      </c>
    </row>
    <row r="18" spans="1:74" ht="12" customHeight="1" x14ac:dyDescent="0.2">
      <c r="A18" s="252" t="s">
        <v>41</v>
      </c>
      <c r="B18" s="751" t="s">
        <v>1042</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4.3100833702000001E-3</v>
      </c>
      <c r="AX18" s="430">
        <v>4.6249280000000004E-3</v>
      </c>
      <c r="AY18" s="430">
        <v>4.8343650000000002E-3</v>
      </c>
      <c r="AZ18" s="947">
        <v>3.3096800000000002E-3</v>
      </c>
      <c r="BA18" s="947">
        <v>3.16169E-3</v>
      </c>
      <c r="BB18" s="435">
        <v>3.2309999999999999E-3</v>
      </c>
      <c r="BC18" s="435">
        <v>3.1404599999999999E-3</v>
      </c>
      <c r="BD18" s="435">
        <v>3.7656600000000001E-3</v>
      </c>
      <c r="BE18" s="435">
        <v>4.6514E-3</v>
      </c>
      <c r="BF18" s="435">
        <v>4.81336E-3</v>
      </c>
      <c r="BG18" s="435">
        <v>4.4530000000000004E-3</v>
      </c>
      <c r="BH18" s="435">
        <v>4.5097599999999998E-3</v>
      </c>
      <c r="BI18" s="435">
        <v>4.5266799999999999E-3</v>
      </c>
      <c r="BJ18" s="435">
        <v>4.9515899999999996E-3</v>
      </c>
      <c r="BK18" s="435">
        <v>5.2080399999999997E-3</v>
      </c>
      <c r="BL18" s="435">
        <v>3.7850800000000001E-3</v>
      </c>
      <c r="BM18" s="435">
        <v>3.8504199999999998E-3</v>
      </c>
      <c r="BN18" s="435">
        <v>3.5923600000000002E-3</v>
      </c>
      <c r="BO18" s="435">
        <v>3.0113900000000001E-3</v>
      </c>
      <c r="BP18" s="435">
        <v>3.41071E-3</v>
      </c>
      <c r="BQ18" s="435">
        <v>4.6041900000000002E-3</v>
      </c>
      <c r="BR18" s="435">
        <v>4.93999E-3</v>
      </c>
      <c r="BS18" s="435">
        <v>4.5380000000000004E-3</v>
      </c>
      <c r="BT18" s="435">
        <v>4.2924499999999997E-3</v>
      </c>
      <c r="BU18" s="435">
        <v>4.15688E-3</v>
      </c>
      <c r="BV18" s="435">
        <v>4.9350599999999998E-3</v>
      </c>
    </row>
    <row r="19" spans="1:74" ht="12" customHeight="1" x14ac:dyDescent="0.2">
      <c r="A19" s="253" t="s">
        <v>442</v>
      </c>
      <c r="B19" s="751" t="s">
        <v>1387</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7.2786964999999995E-2</v>
      </c>
      <c r="AN19" s="430">
        <v>6.6378924000000006E-2</v>
      </c>
      <c r="AO19" s="430">
        <v>7.6247234999999997E-2</v>
      </c>
      <c r="AP19" s="430">
        <v>7.7577500999999993E-2</v>
      </c>
      <c r="AQ19" s="430">
        <v>8.2725892999999995E-2</v>
      </c>
      <c r="AR19" s="430">
        <v>7.5265782000000003E-2</v>
      </c>
      <c r="AS19" s="430">
        <v>6.7856486999999993E-2</v>
      </c>
      <c r="AT19" s="430">
        <v>6.8260039999999994E-2</v>
      </c>
      <c r="AU19" s="430">
        <v>5.1900084999999999E-2</v>
      </c>
      <c r="AV19" s="430">
        <v>5.6186913999999998E-2</v>
      </c>
      <c r="AW19" s="430">
        <v>6.2542848999999998E-2</v>
      </c>
      <c r="AX19" s="430">
        <v>8.1286327000000005E-2</v>
      </c>
      <c r="AY19" s="430">
        <v>8.6682800000000004E-2</v>
      </c>
      <c r="AZ19" s="947">
        <v>7.4492900000000001E-2</v>
      </c>
      <c r="BA19" s="947">
        <v>8.5689000000000001E-2</v>
      </c>
      <c r="BB19" s="435">
        <v>8.0368499999999995E-2</v>
      </c>
      <c r="BC19" s="435">
        <v>7.9304899999999998E-2</v>
      </c>
      <c r="BD19" s="435">
        <v>7.8603400000000004E-2</v>
      </c>
      <c r="BE19" s="435">
        <v>7.4275300000000002E-2</v>
      </c>
      <c r="BF19" s="435">
        <v>6.8842299999999995E-2</v>
      </c>
      <c r="BG19" s="435">
        <v>5.7878199999999998E-2</v>
      </c>
      <c r="BH19" s="435">
        <v>5.66621E-2</v>
      </c>
      <c r="BI19" s="435">
        <v>6.3547199999999998E-2</v>
      </c>
      <c r="BJ19" s="435">
        <v>7.1838600000000002E-2</v>
      </c>
      <c r="BK19" s="435">
        <v>7.9308199999999995E-2</v>
      </c>
      <c r="BL19" s="435">
        <v>7.1045800000000006E-2</v>
      </c>
      <c r="BM19" s="435">
        <v>7.8877900000000001E-2</v>
      </c>
      <c r="BN19" s="435">
        <v>7.6817300000000005E-2</v>
      </c>
      <c r="BO19" s="435">
        <v>8.8077799999999998E-2</v>
      </c>
      <c r="BP19" s="435">
        <v>8.3809800000000004E-2</v>
      </c>
      <c r="BQ19" s="435">
        <v>7.9234299999999994E-2</v>
      </c>
      <c r="BR19" s="435">
        <v>7.0876900000000007E-2</v>
      </c>
      <c r="BS19" s="435">
        <v>5.7878100000000002E-2</v>
      </c>
      <c r="BT19" s="435">
        <v>5.7263799999999997E-2</v>
      </c>
      <c r="BU19" s="435">
        <v>6.4180899999999999E-2</v>
      </c>
      <c r="BV19" s="435">
        <v>7.2509900000000002E-2</v>
      </c>
    </row>
    <row r="20" spans="1:74" ht="12" customHeight="1" x14ac:dyDescent="0.2">
      <c r="A20" s="252" t="s">
        <v>443</v>
      </c>
      <c r="B20" s="751" t="s">
        <v>1043</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5.2473962106999998E-2</v>
      </c>
      <c r="AN20" s="430">
        <v>5.5857710088000001E-2</v>
      </c>
      <c r="AO20" s="430">
        <v>7.8905965625999996E-2</v>
      </c>
      <c r="AP20" s="430">
        <v>9.0943006554999997E-2</v>
      </c>
      <c r="AQ20" s="430">
        <v>0.10103073931999999</v>
      </c>
      <c r="AR20" s="430">
        <v>0.10841440904000001</v>
      </c>
      <c r="AS20" s="430">
        <v>0.11309851642</v>
      </c>
      <c r="AT20" s="430">
        <v>0.10764568149000001</v>
      </c>
      <c r="AU20" s="430">
        <v>9.5094095059000003E-2</v>
      </c>
      <c r="AV20" s="430">
        <v>8.3132790222E-2</v>
      </c>
      <c r="AW20" s="430">
        <v>6.2804219832000005E-2</v>
      </c>
      <c r="AX20" s="430">
        <v>5.2016936054999997E-2</v>
      </c>
      <c r="AY20" s="430">
        <v>6.0717074816999998E-2</v>
      </c>
      <c r="AZ20" s="947">
        <v>6.5779299999999999E-2</v>
      </c>
      <c r="BA20" s="947">
        <v>9.0665399999999993E-2</v>
      </c>
      <c r="BB20" s="435">
        <v>0.1048386</v>
      </c>
      <c r="BC20" s="435">
        <v>0.11901490000000001</v>
      </c>
      <c r="BD20" s="435">
        <v>0.12781670000000001</v>
      </c>
      <c r="BE20" s="435">
        <v>0.1321541</v>
      </c>
      <c r="BF20" s="435">
        <v>0.12652240000000001</v>
      </c>
      <c r="BG20" s="435">
        <v>0.1096535</v>
      </c>
      <c r="BH20" s="435">
        <v>9.9377900000000005E-2</v>
      </c>
      <c r="BI20" s="435">
        <v>7.1521199999999993E-2</v>
      </c>
      <c r="BJ20" s="435">
        <v>6.1690500000000002E-2</v>
      </c>
      <c r="BK20" s="435">
        <v>7.2859499999999994E-2</v>
      </c>
      <c r="BL20" s="435">
        <v>7.8978599999999996E-2</v>
      </c>
      <c r="BM20" s="435">
        <v>0.10810889999999999</v>
      </c>
      <c r="BN20" s="435">
        <v>0.12565660000000001</v>
      </c>
      <c r="BO20" s="435">
        <v>0.14270089999999999</v>
      </c>
      <c r="BP20" s="435">
        <v>0.155117</v>
      </c>
      <c r="BQ20" s="435">
        <v>0.1611194</v>
      </c>
      <c r="BR20" s="435">
        <v>0.1555126</v>
      </c>
      <c r="BS20" s="435">
        <v>0.13447629999999999</v>
      </c>
      <c r="BT20" s="435">
        <v>0.1199786</v>
      </c>
      <c r="BU20" s="435">
        <v>8.69423E-2</v>
      </c>
      <c r="BV20" s="435">
        <v>7.5744500000000006E-2</v>
      </c>
    </row>
    <row r="21" spans="1:74" ht="12" customHeight="1" x14ac:dyDescent="0.2">
      <c r="A21" s="234" t="s">
        <v>320</v>
      </c>
      <c r="B21" s="751" t="s">
        <v>1388</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1.3391460000000001E-2</v>
      </c>
      <c r="AN21" s="430">
        <v>1.2164690000000001E-2</v>
      </c>
      <c r="AO21" s="430">
        <v>1.307176E-2</v>
      </c>
      <c r="AP21" s="430">
        <v>1.210873E-2</v>
      </c>
      <c r="AQ21" s="430">
        <v>1.240463E-2</v>
      </c>
      <c r="AR21" s="430">
        <v>1.28281E-2</v>
      </c>
      <c r="AS21" s="430">
        <v>1.2665930000000001E-2</v>
      </c>
      <c r="AT21" s="430">
        <v>1.234178E-2</v>
      </c>
      <c r="AU21" s="430">
        <v>1.198376E-2</v>
      </c>
      <c r="AV21" s="430">
        <v>1.204764E-2</v>
      </c>
      <c r="AW21" s="430">
        <v>1.266579E-2</v>
      </c>
      <c r="AX21" s="430">
        <v>1.2847162000000001E-2</v>
      </c>
      <c r="AY21" s="430">
        <v>1.2334998E-2</v>
      </c>
      <c r="AZ21" s="947">
        <v>1.20368E-2</v>
      </c>
      <c r="BA21" s="947">
        <v>1.28372E-2</v>
      </c>
      <c r="BB21" s="435">
        <v>1.18738E-2</v>
      </c>
      <c r="BC21" s="435">
        <v>1.31378E-2</v>
      </c>
      <c r="BD21" s="435">
        <v>1.28951E-2</v>
      </c>
      <c r="BE21" s="435">
        <v>1.3287E-2</v>
      </c>
      <c r="BF21" s="435">
        <v>1.3318E-2</v>
      </c>
      <c r="BG21" s="435">
        <v>1.24899E-2</v>
      </c>
      <c r="BH21" s="435">
        <v>1.26106E-2</v>
      </c>
      <c r="BI21" s="435">
        <v>1.2659500000000001E-2</v>
      </c>
      <c r="BJ21" s="435">
        <v>1.3233699999999999E-2</v>
      </c>
      <c r="BK21" s="435">
        <v>1.2951499999999999E-2</v>
      </c>
      <c r="BL21" s="435">
        <v>1.2091299999999999E-2</v>
      </c>
      <c r="BM21" s="435">
        <v>1.2919399999999999E-2</v>
      </c>
      <c r="BN21" s="435">
        <v>1.19936E-2</v>
      </c>
      <c r="BO21" s="435">
        <v>1.31526E-2</v>
      </c>
      <c r="BP21" s="435">
        <v>1.2918499999999999E-2</v>
      </c>
      <c r="BQ21" s="435">
        <v>1.3317799999999999E-2</v>
      </c>
      <c r="BR21" s="435">
        <v>1.3289499999999999E-2</v>
      </c>
      <c r="BS21" s="435">
        <v>1.24866E-2</v>
      </c>
      <c r="BT21" s="435">
        <v>1.2459899999999999E-2</v>
      </c>
      <c r="BU21" s="435">
        <v>1.25793E-2</v>
      </c>
      <c r="BV21" s="435">
        <v>1.2821300000000001E-2</v>
      </c>
    </row>
    <row r="22" spans="1:74" ht="12" customHeight="1" x14ac:dyDescent="0.2">
      <c r="A22" s="234" t="s">
        <v>319</v>
      </c>
      <c r="B22" s="751" t="s">
        <v>1389</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9.91737E-3</v>
      </c>
      <c r="AQ22" s="430">
        <v>1.252845E-2</v>
      </c>
      <c r="AR22" s="430">
        <v>1.451703E-2</v>
      </c>
      <c r="AS22" s="430">
        <v>1.5449269999999999E-2</v>
      </c>
      <c r="AT22" s="430">
        <v>1.544889E-2</v>
      </c>
      <c r="AU22" s="430">
        <v>1.52397E-2</v>
      </c>
      <c r="AV22" s="430">
        <v>1.2552860000000001E-2</v>
      </c>
      <c r="AW22" s="430">
        <v>1.3464459999999999E-2</v>
      </c>
      <c r="AX22" s="430">
        <v>1.5880734000000001E-2</v>
      </c>
      <c r="AY22" s="430">
        <v>1.5708059E-2</v>
      </c>
      <c r="AZ22" s="947">
        <v>1.26388E-2</v>
      </c>
      <c r="BA22" s="947">
        <v>1.26766E-2</v>
      </c>
      <c r="BB22" s="435">
        <v>9.7356600000000001E-3</v>
      </c>
      <c r="BC22" s="435">
        <v>1.1955E-2</v>
      </c>
      <c r="BD22" s="435">
        <v>1.34436E-2</v>
      </c>
      <c r="BE22" s="435">
        <v>1.49181E-2</v>
      </c>
      <c r="BF22" s="435">
        <v>1.5088600000000001E-2</v>
      </c>
      <c r="BG22" s="435">
        <v>1.30256E-2</v>
      </c>
      <c r="BH22" s="435">
        <v>1.0076399999999999E-2</v>
      </c>
      <c r="BI22" s="435">
        <v>1.20704E-2</v>
      </c>
      <c r="BJ22" s="435">
        <v>1.4302E-2</v>
      </c>
      <c r="BK22" s="435">
        <v>1.53049E-2</v>
      </c>
      <c r="BL22" s="435">
        <v>1.28104E-2</v>
      </c>
      <c r="BM22" s="435">
        <v>1.27735E-2</v>
      </c>
      <c r="BN22" s="435">
        <v>9.7131800000000001E-3</v>
      </c>
      <c r="BO22" s="435">
        <v>1.19728E-2</v>
      </c>
      <c r="BP22" s="435">
        <v>1.3649100000000001E-2</v>
      </c>
      <c r="BQ22" s="435">
        <v>1.48392E-2</v>
      </c>
      <c r="BR22" s="435">
        <v>1.49699E-2</v>
      </c>
      <c r="BS22" s="435">
        <v>1.32117E-2</v>
      </c>
      <c r="BT22" s="435">
        <v>1.0241399999999999E-2</v>
      </c>
      <c r="BU22" s="435">
        <v>1.2114E-2</v>
      </c>
      <c r="BV22" s="435">
        <v>1.4737200000000001E-2</v>
      </c>
    </row>
    <row r="23" spans="1:74" ht="12" customHeight="1" x14ac:dyDescent="0.2">
      <c r="A23" s="252" t="s">
        <v>58</v>
      </c>
      <c r="B23" s="751" t="s">
        <v>1044</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0.14866451971</v>
      </c>
      <c r="AN23" s="430">
        <v>0.13416636908999999</v>
      </c>
      <c r="AO23" s="430">
        <v>0.17250922354000001</v>
      </c>
      <c r="AP23" s="430">
        <v>0.15643058815999999</v>
      </c>
      <c r="AQ23" s="430">
        <v>0.12572864475000001</v>
      </c>
      <c r="AR23" s="430">
        <v>0.12199360087</v>
      </c>
      <c r="AS23" s="430">
        <v>0.10847021992</v>
      </c>
      <c r="AT23" s="430">
        <v>9.3108868060999994E-2</v>
      </c>
      <c r="AU23" s="430">
        <v>8.7538781548000003E-2</v>
      </c>
      <c r="AV23" s="430">
        <v>0.13479483874000001</v>
      </c>
      <c r="AW23" s="430">
        <v>0.13964450859999999</v>
      </c>
      <c r="AX23" s="430">
        <v>0.16041126188999999</v>
      </c>
      <c r="AY23" s="430">
        <v>0.15150003578999999</v>
      </c>
      <c r="AZ23" s="947">
        <v>0.13512689999999999</v>
      </c>
      <c r="BA23" s="947">
        <v>0.1773728</v>
      </c>
      <c r="BB23" s="435">
        <v>0.1662141</v>
      </c>
      <c r="BC23" s="435">
        <v>0.1353202</v>
      </c>
      <c r="BD23" s="435">
        <v>0.13291929999999999</v>
      </c>
      <c r="BE23" s="435">
        <v>0.1120733</v>
      </c>
      <c r="BF23" s="435">
        <v>0.1041951</v>
      </c>
      <c r="BG23" s="435">
        <v>0.1003728</v>
      </c>
      <c r="BH23" s="435">
        <v>0.1440109</v>
      </c>
      <c r="BI23" s="435">
        <v>0.1482762</v>
      </c>
      <c r="BJ23" s="435">
        <v>0.1622653</v>
      </c>
      <c r="BK23" s="435">
        <v>0.16278239999999999</v>
      </c>
      <c r="BL23" s="435">
        <v>0.15405779999999999</v>
      </c>
      <c r="BM23" s="435">
        <v>0.18951870000000001</v>
      </c>
      <c r="BN23" s="435">
        <v>0.1787128</v>
      </c>
      <c r="BO23" s="435">
        <v>0.14479449999999999</v>
      </c>
      <c r="BP23" s="435">
        <v>0.13977980000000001</v>
      </c>
      <c r="BQ23" s="435">
        <v>0.11801159999999999</v>
      </c>
      <c r="BR23" s="435">
        <v>0.1080272</v>
      </c>
      <c r="BS23" s="435">
        <v>0.103642</v>
      </c>
      <c r="BT23" s="435">
        <v>0.1529411</v>
      </c>
      <c r="BU23" s="435">
        <v>0.158196</v>
      </c>
      <c r="BV23" s="435">
        <v>0.1729425</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49"/>
      <c r="BA24" s="949"/>
      <c r="BB24" s="487"/>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1390</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0.20084350687999999</v>
      </c>
      <c r="AN25" s="111">
        <v>0.18141429814999999</v>
      </c>
      <c r="AO25" s="111">
        <v>0.19961750775000001</v>
      </c>
      <c r="AP25" s="111">
        <v>0.1874689232</v>
      </c>
      <c r="AQ25" s="111">
        <v>0.19449765918</v>
      </c>
      <c r="AR25" s="111">
        <v>0.19282703974000001</v>
      </c>
      <c r="AS25" s="111">
        <v>0.20148080894000001</v>
      </c>
      <c r="AT25" s="111">
        <v>0.20066449110000001</v>
      </c>
      <c r="AU25" s="111">
        <v>0.19192227666</v>
      </c>
      <c r="AV25" s="111">
        <v>0.19935446208999999</v>
      </c>
      <c r="AW25" s="111">
        <v>0.19481490516</v>
      </c>
      <c r="AX25" s="111">
        <v>0.20114980459000001</v>
      </c>
      <c r="AY25" s="111">
        <v>0.20479825355</v>
      </c>
      <c r="AZ25" s="703">
        <v>0.18307066531999999</v>
      </c>
      <c r="BA25" s="703">
        <v>0.20227446217</v>
      </c>
      <c r="BB25" s="497">
        <v>0.19516049999999999</v>
      </c>
      <c r="BC25" s="497">
        <v>0.2036094</v>
      </c>
      <c r="BD25" s="497">
        <v>0.2004618</v>
      </c>
      <c r="BE25" s="497">
        <v>0.21069489999999999</v>
      </c>
      <c r="BF25" s="497">
        <v>0.2101471</v>
      </c>
      <c r="BG25" s="497">
        <v>0.2013499</v>
      </c>
      <c r="BH25" s="497">
        <v>0.21115610000000001</v>
      </c>
      <c r="BI25" s="497">
        <v>0.2069482</v>
      </c>
      <c r="BJ25" s="497">
        <v>0.21500330000000001</v>
      </c>
      <c r="BK25" s="497">
        <v>0.21426809999999999</v>
      </c>
      <c r="BL25" s="497">
        <v>0.18995519999999999</v>
      </c>
      <c r="BM25" s="497">
        <v>0.2069223</v>
      </c>
      <c r="BN25" s="497">
        <v>0.20065959999999999</v>
      </c>
      <c r="BO25" s="497">
        <v>0.20771390000000001</v>
      </c>
      <c r="BP25" s="497">
        <v>0.2040863</v>
      </c>
      <c r="BQ25" s="497">
        <v>0.2137648</v>
      </c>
      <c r="BR25" s="497">
        <v>0.2130726</v>
      </c>
      <c r="BS25" s="497">
        <v>0.2039464</v>
      </c>
      <c r="BT25" s="497">
        <v>0.21391009999999999</v>
      </c>
      <c r="BU25" s="497">
        <v>0.20919380000000001</v>
      </c>
      <c r="BV25" s="497">
        <v>0.21699060000000001</v>
      </c>
    </row>
    <row r="26" spans="1:74" ht="12" customHeight="1" x14ac:dyDescent="0.2">
      <c r="A26" s="253" t="s">
        <v>534</v>
      </c>
      <c r="B26" s="751" t="s">
        <v>1386</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7.4792860000000003E-2</v>
      </c>
      <c r="AY26" s="430">
        <v>7.3827500000000004E-2</v>
      </c>
      <c r="AZ26" s="947">
        <v>6.6950399999999993E-2</v>
      </c>
      <c r="BA26" s="947">
        <v>7.3023099999999994E-2</v>
      </c>
      <c r="BB26" s="435">
        <v>6.7045099999999996E-2</v>
      </c>
      <c r="BC26" s="435">
        <v>7.1621099999999993E-2</v>
      </c>
      <c r="BD26" s="435">
        <v>6.9819300000000001E-2</v>
      </c>
      <c r="BE26" s="435">
        <v>7.2246000000000005E-2</v>
      </c>
      <c r="BF26" s="435">
        <v>7.2733099999999995E-2</v>
      </c>
      <c r="BG26" s="435">
        <v>6.8928400000000001E-2</v>
      </c>
      <c r="BH26" s="435">
        <v>7.2755299999999995E-2</v>
      </c>
      <c r="BI26" s="435">
        <v>7.2963899999999998E-2</v>
      </c>
      <c r="BJ26" s="435">
        <v>7.5081099999999998E-2</v>
      </c>
      <c r="BK26" s="435">
        <v>7.4715900000000002E-2</v>
      </c>
      <c r="BL26" s="435">
        <v>6.4573699999999998E-2</v>
      </c>
      <c r="BM26" s="435">
        <v>7.1768299999999993E-2</v>
      </c>
      <c r="BN26" s="435">
        <v>6.8484500000000004E-2</v>
      </c>
      <c r="BO26" s="435">
        <v>7.2833099999999998E-2</v>
      </c>
      <c r="BP26" s="435">
        <v>7.12811E-2</v>
      </c>
      <c r="BQ26" s="435">
        <v>7.3661500000000005E-2</v>
      </c>
      <c r="BR26" s="435">
        <v>7.4343800000000002E-2</v>
      </c>
      <c r="BS26" s="435">
        <v>7.0455699999999996E-2</v>
      </c>
      <c r="BT26" s="435">
        <v>7.4605500000000005E-2</v>
      </c>
      <c r="BU26" s="435">
        <v>7.4413999999999994E-2</v>
      </c>
      <c r="BV26" s="435">
        <v>7.6375700000000005E-2</v>
      </c>
    </row>
    <row r="27" spans="1:74" ht="12" customHeight="1" x14ac:dyDescent="0.2">
      <c r="A27" s="253" t="s">
        <v>317</v>
      </c>
      <c r="B27" s="751" t="s">
        <v>1042</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3.5671200000000002E-4</v>
      </c>
      <c r="AY27" s="430">
        <v>3.4938900000000003E-4</v>
      </c>
      <c r="AZ27" s="947">
        <v>3.5186199999999999E-4</v>
      </c>
      <c r="BA27" s="947">
        <v>3.5142099999999998E-4</v>
      </c>
      <c r="BB27" s="435">
        <v>3.5198599999999999E-4</v>
      </c>
      <c r="BC27" s="435">
        <v>3.5155599999999999E-4</v>
      </c>
      <c r="BD27" s="435">
        <v>3.5213399999999999E-4</v>
      </c>
      <c r="BE27" s="435">
        <v>3.51718E-4</v>
      </c>
      <c r="BF27" s="435">
        <v>3.51264E-4</v>
      </c>
      <c r="BG27" s="435">
        <v>3.5181399999999999E-4</v>
      </c>
      <c r="BH27" s="435">
        <v>3.5136899999999998E-4</v>
      </c>
      <c r="BI27" s="435">
        <v>3.5192999999999997E-4</v>
      </c>
      <c r="BJ27" s="435">
        <v>3.5149500000000001E-4</v>
      </c>
      <c r="BK27" s="435">
        <v>3.5168599999999998E-4</v>
      </c>
      <c r="BL27" s="435">
        <v>3.5167E-4</v>
      </c>
      <c r="BM27" s="435">
        <v>3.5169299999999998E-4</v>
      </c>
      <c r="BN27" s="435">
        <v>3.5166599999999999E-4</v>
      </c>
      <c r="BO27" s="435">
        <v>3.5167599999999999E-4</v>
      </c>
      <c r="BP27" s="435">
        <v>3.5163499999999999E-4</v>
      </c>
      <c r="BQ27" s="435">
        <v>3.5162700000000003E-4</v>
      </c>
      <c r="BR27" s="435">
        <v>3.5166E-4</v>
      </c>
      <c r="BS27" s="435">
        <v>3.51646E-4</v>
      </c>
      <c r="BT27" s="435">
        <v>3.5167100000000001E-4</v>
      </c>
      <c r="BU27" s="435">
        <v>3.5164799999999998E-4</v>
      </c>
      <c r="BV27" s="435">
        <v>3.5166199999999998E-4</v>
      </c>
    </row>
    <row r="28" spans="1:74" ht="12" customHeight="1" x14ac:dyDescent="0.2">
      <c r="A28" s="253" t="s">
        <v>318</v>
      </c>
      <c r="B28" s="751" t="s">
        <v>1387</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2.2833799999999999E-4</v>
      </c>
      <c r="AN28" s="430">
        <v>2.14565E-4</v>
      </c>
      <c r="AO28" s="430">
        <v>2.60325E-4</v>
      </c>
      <c r="AP28" s="430">
        <v>2.3405999999999999E-4</v>
      </c>
      <c r="AQ28" s="430">
        <v>2.6478999999999999E-4</v>
      </c>
      <c r="AR28" s="430">
        <v>2.3913E-4</v>
      </c>
      <c r="AS28" s="430">
        <v>2.3098699999999999E-4</v>
      </c>
      <c r="AT28" s="430">
        <v>2.1572799999999999E-4</v>
      </c>
      <c r="AU28" s="430">
        <v>1.8552400000000001E-4</v>
      </c>
      <c r="AV28" s="430">
        <v>1.87796E-4</v>
      </c>
      <c r="AW28" s="430">
        <v>1.9788499999999999E-4</v>
      </c>
      <c r="AX28" s="430">
        <v>2.11428E-4</v>
      </c>
      <c r="AY28" s="430">
        <v>2.2838900000000001E-4</v>
      </c>
      <c r="AZ28" s="947">
        <v>2.14613E-4</v>
      </c>
      <c r="BA28" s="947">
        <v>2.6038299999999999E-4</v>
      </c>
      <c r="BB28" s="435">
        <v>2.3411300000000001E-4</v>
      </c>
      <c r="BC28" s="435">
        <v>2.64849E-4</v>
      </c>
      <c r="BD28" s="435">
        <v>2.3918299999999999E-4</v>
      </c>
      <c r="BE28" s="435">
        <v>2.3103899999999999E-4</v>
      </c>
      <c r="BF28" s="435">
        <v>2.1577599999999999E-4</v>
      </c>
      <c r="BG28" s="435">
        <v>1.85565E-4</v>
      </c>
      <c r="BH28" s="435">
        <v>1.8783800000000001E-4</v>
      </c>
      <c r="BI28" s="435">
        <v>1.9793E-4</v>
      </c>
      <c r="BJ28" s="435">
        <v>2.1147599999999999E-4</v>
      </c>
      <c r="BK28" s="435">
        <v>2.4932699999999998E-4</v>
      </c>
      <c r="BL28" s="435">
        <v>2.1461200000000001E-4</v>
      </c>
      <c r="BM28" s="435">
        <v>2.6038199999999997E-4</v>
      </c>
      <c r="BN28" s="435">
        <v>2.3411300000000001E-4</v>
      </c>
      <c r="BO28" s="435">
        <v>2.64849E-4</v>
      </c>
      <c r="BP28" s="435">
        <v>2.3918299999999999E-4</v>
      </c>
      <c r="BQ28" s="435">
        <v>2.3103899999999999E-4</v>
      </c>
      <c r="BR28" s="435">
        <v>2.1577599999999999E-4</v>
      </c>
      <c r="BS28" s="435">
        <v>1.85565E-4</v>
      </c>
      <c r="BT28" s="435">
        <v>1.8783800000000001E-4</v>
      </c>
      <c r="BU28" s="435">
        <v>1.9793E-4</v>
      </c>
      <c r="BV28" s="435">
        <v>2.1147599999999999E-4</v>
      </c>
    </row>
    <row r="29" spans="1:74" ht="12" customHeight="1" x14ac:dyDescent="0.2">
      <c r="A29" s="253" t="s">
        <v>559</v>
      </c>
      <c r="B29" s="751" t="s">
        <v>1045</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1.5844178838000001E-3</v>
      </c>
      <c r="AZ29" s="947">
        <v>1.5844100000000001E-3</v>
      </c>
      <c r="BA29" s="947">
        <v>2.0840699999999999E-3</v>
      </c>
      <c r="BB29" s="435">
        <v>2.18009E-3</v>
      </c>
      <c r="BC29" s="435">
        <v>2.3536999999999998E-3</v>
      </c>
      <c r="BD29" s="435">
        <v>2.3217200000000002E-3</v>
      </c>
      <c r="BE29" s="435">
        <v>2.37535E-3</v>
      </c>
      <c r="BF29" s="435">
        <v>2.2910700000000001E-3</v>
      </c>
      <c r="BG29" s="435">
        <v>2.07033E-3</v>
      </c>
      <c r="BH29" s="435">
        <v>1.9026099999999999E-3</v>
      </c>
      <c r="BI29" s="435">
        <v>1.52758E-3</v>
      </c>
      <c r="BJ29" s="435">
        <v>1.3932E-3</v>
      </c>
      <c r="BK29" s="435">
        <v>1.4410899999999999E-3</v>
      </c>
      <c r="BL29" s="435">
        <v>1.4832199999999999E-3</v>
      </c>
      <c r="BM29" s="435">
        <v>2.0102000000000002E-3</v>
      </c>
      <c r="BN29" s="435">
        <v>2.13488E-3</v>
      </c>
      <c r="BO29" s="435">
        <v>2.3230199999999999E-3</v>
      </c>
      <c r="BP29" s="435">
        <v>2.3068099999999999E-3</v>
      </c>
      <c r="BQ29" s="435">
        <v>2.3692000000000001E-3</v>
      </c>
      <c r="BR29" s="435">
        <v>2.28911E-3</v>
      </c>
      <c r="BS29" s="435">
        <v>2.0672300000000002E-3</v>
      </c>
      <c r="BT29" s="435">
        <v>1.89072E-3</v>
      </c>
      <c r="BU29" s="435">
        <v>1.5012300000000001E-3</v>
      </c>
      <c r="BV29" s="435">
        <v>1.3604299999999999E-3</v>
      </c>
    </row>
    <row r="30" spans="1:74" ht="12" customHeight="1" x14ac:dyDescent="0.2">
      <c r="A30" s="253" t="s">
        <v>11</v>
      </c>
      <c r="B30" s="751" t="s">
        <v>1388</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1.3722486000000001E-2</v>
      </c>
      <c r="AY30" s="430">
        <v>1.3246600000000001E-2</v>
      </c>
      <c r="AZ30" s="947">
        <v>1.21618E-2</v>
      </c>
      <c r="BA30" s="947">
        <v>1.3358699999999999E-2</v>
      </c>
      <c r="BB30" s="435">
        <v>1.26692E-2</v>
      </c>
      <c r="BC30" s="435">
        <v>1.28828E-2</v>
      </c>
      <c r="BD30" s="435">
        <v>1.20155E-2</v>
      </c>
      <c r="BE30" s="435">
        <v>1.26316E-2</v>
      </c>
      <c r="BF30" s="435">
        <v>1.2781600000000001E-2</v>
      </c>
      <c r="BG30" s="435">
        <v>1.2397500000000001E-2</v>
      </c>
      <c r="BH30" s="435">
        <v>1.3634800000000001E-2</v>
      </c>
      <c r="BI30" s="435">
        <v>1.3013200000000001E-2</v>
      </c>
      <c r="BJ30" s="435">
        <v>1.3329199999999999E-2</v>
      </c>
      <c r="BK30" s="435">
        <v>1.3093199999999999E-2</v>
      </c>
      <c r="BL30" s="435">
        <v>1.2151199999999999E-2</v>
      </c>
      <c r="BM30" s="435">
        <v>1.33726E-2</v>
      </c>
      <c r="BN30" s="435">
        <v>1.27168E-2</v>
      </c>
      <c r="BO30" s="435">
        <v>1.29768E-2</v>
      </c>
      <c r="BP30" s="435">
        <v>1.2104E-2</v>
      </c>
      <c r="BQ30" s="435">
        <v>1.2702E-2</v>
      </c>
      <c r="BR30" s="435">
        <v>1.2827399999999999E-2</v>
      </c>
      <c r="BS30" s="435">
        <v>1.24043E-2</v>
      </c>
      <c r="BT30" s="435">
        <v>1.35893E-2</v>
      </c>
      <c r="BU30" s="435">
        <v>1.29658E-2</v>
      </c>
      <c r="BV30" s="435">
        <v>1.3273399999999999E-2</v>
      </c>
    </row>
    <row r="31" spans="1:74" ht="12" customHeight="1" x14ac:dyDescent="0.2">
      <c r="A31" s="234" t="s">
        <v>35</v>
      </c>
      <c r="B31" s="751" t="s">
        <v>1389</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0.111817659</v>
      </c>
      <c r="AU31" s="430">
        <v>0.108012832</v>
      </c>
      <c r="AV31" s="430">
        <v>0.108213409</v>
      </c>
      <c r="AW31" s="430">
        <v>0.106238552</v>
      </c>
      <c r="AX31" s="430">
        <v>0.108940619</v>
      </c>
      <c r="AY31" s="430">
        <v>0.1140444</v>
      </c>
      <c r="AZ31" s="947">
        <v>0.1003028</v>
      </c>
      <c r="BA31" s="947">
        <v>0.1114927</v>
      </c>
      <c r="BB31" s="435">
        <v>0.11110150000000001</v>
      </c>
      <c r="BC31" s="435">
        <v>0.1144206</v>
      </c>
      <c r="BD31" s="435">
        <v>0.1140424</v>
      </c>
      <c r="BE31" s="435">
        <v>0.1211551</v>
      </c>
      <c r="BF31" s="435">
        <v>0.1200606</v>
      </c>
      <c r="BG31" s="435">
        <v>0.1158183</v>
      </c>
      <c r="BH31" s="435">
        <v>0.1206024</v>
      </c>
      <c r="BI31" s="435">
        <v>0.117275</v>
      </c>
      <c r="BJ31" s="435">
        <v>0.12296070000000001</v>
      </c>
      <c r="BK31" s="435">
        <v>0.122835</v>
      </c>
      <c r="BL31" s="435">
        <v>0.109718</v>
      </c>
      <c r="BM31" s="435">
        <v>0.1175344</v>
      </c>
      <c r="BN31" s="435">
        <v>0.1151369</v>
      </c>
      <c r="BO31" s="435">
        <v>0.1172434</v>
      </c>
      <c r="BP31" s="435">
        <v>0.1161239</v>
      </c>
      <c r="BQ31" s="435">
        <v>0.12273630000000001</v>
      </c>
      <c r="BR31" s="435">
        <v>0.12132279999999999</v>
      </c>
      <c r="BS31" s="435">
        <v>0.1168752</v>
      </c>
      <c r="BT31" s="435">
        <v>0.1215466</v>
      </c>
      <c r="BU31" s="435">
        <v>0.118129</v>
      </c>
      <c r="BV31" s="435">
        <v>0.1237244</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49"/>
      <c r="BA32" s="949"/>
      <c r="BB32" s="487"/>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1391</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2.0986651671999999E-2</v>
      </c>
      <c r="AN33" s="111">
        <v>1.9937687938E-2</v>
      </c>
      <c r="AO33" s="111">
        <v>2.3225346479999999E-2</v>
      </c>
      <c r="AP33" s="111">
        <v>2.3579788612E-2</v>
      </c>
      <c r="AQ33" s="111">
        <v>2.4152755804E-2</v>
      </c>
      <c r="AR33" s="111">
        <v>2.4655439984000001E-2</v>
      </c>
      <c r="AS33" s="111">
        <v>2.5367917548999998E-2</v>
      </c>
      <c r="AT33" s="111">
        <v>2.4868163339E-2</v>
      </c>
      <c r="AU33" s="111">
        <v>2.3530108059999999E-2</v>
      </c>
      <c r="AV33" s="111">
        <v>2.2695271172000001E-2</v>
      </c>
      <c r="AW33" s="111">
        <v>2.0829453280999999E-2</v>
      </c>
      <c r="AX33" s="111">
        <v>2.1356770236000001E-2</v>
      </c>
      <c r="AY33" s="111">
        <v>2.1308046365E-2</v>
      </c>
      <c r="AZ33" s="703">
        <v>2.1182549948999999E-2</v>
      </c>
      <c r="BA33" s="703">
        <v>2.4457388536000001E-2</v>
      </c>
      <c r="BB33" s="497">
        <v>2.4642600000000001E-2</v>
      </c>
      <c r="BC33" s="497">
        <v>2.5747599999999999E-2</v>
      </c>
      <c r="BD33" s="497">
        <v>2.6117999999999999E-2</v>
      </c>
      <c r="BE33" s="497">
        <v>2.6838000000000001E-2</v>
      </c>
      <c r="BF33" s="497">
        <v>2.6434900000000001E-2</v>
      </c>
      <c r="BG33" s="497">
        <v>2.4649999999999998E-2</v>
      </c>
      <c r="BH33" s="497">
        <v>2.4349099999999999E-2</v>
      </c>
      <c r="BI33" s="497">
        <v>2.2402999999999999E-2</v>
      </c>
      <c r="BJ33" s="497">
        <v>2.2479499999999999E-2</v>
      </c>
      <c r="BK33" s="497">
        <v>2.23602E-2</v>
      </c>
      <c r="BL33" s="497">
        <v>2.2285900000000001E-2</v>
      </c>
      <c r="BM33" s="497">
        <v>2.5681200000000001E-2</v>
      </c>
      <c r="BN33" s="497">
        <v>2.6024200000000001E-2</v>
      </c>
      <c r="BO33" s="497">
        <v>2.7114599999999999E-2</v>
      </c>
      <c r="BP33" s="497">
        <v>2.7420699999999999E-2</v>
      </c>
      <c r="BQ33" s="497">
        <v>2.8157700000000001E-2</v>
      </c>
      <c r="BR33" s="497">
        <v>2.76747E-2</v>
      </c>
      <c r="BS33" s="497">
        <v>2.5734799999999999E-2</v>
      </c>
      <c r="BT33" s="497">
        <v>2.53268E-2</v>
      </c>
      <c r="BU33" s="497">
        <v>2.3137399999999999E-2</v>
      </c>
      <c r="BV33" s="497">
        <v>2.3171400000000002E-2</v>
      </c>
    </row>
    <row r="34" spans="1:74" ht="12" customHeight="1" x14ac:dyDescent="0.2">
      <c r="A34" s="253" t="s">
        <v>40</v>
      </c>
      <c r="B34" s="751" t="s">
        <v>1042</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1.6731509999999999E-3</v>
      </c>
      <c r="AY34" s="430">
        <v>1.6387999999999999E-3</v>
      </c>
      <c r="AZ34" s="947">
        <v>1.6504E-3</v>
      </c>
      <c r="BA34" s="947">
        <v>1.6483299999999999E-3</v>
      </c>
      <c r="BB34" s="435">
        <v>1.65098E-3</v>
      </c>
      <c r="BC34" s="435">
        <v>1.64897E-3</v>
      </c>
      <c r="BD34" s="435">
        <v>1.65168E-3</v>
      </c>
      <c r="BE34" s="435">
        <v>1.6497199999999999E-3</v>
      </c>
      <c r="BF34" s="435">
        <v>1.64759E-3</v>
      </c>
      <c r="BG34" s="435">
        <v>1.65018E-3</v>
      </c>
      <c r="BH34" s="435">
        <v>1.6480900000000001E-3</v>
      </c>
      <c r="BI34" s="435">
        <v>1.6507200000000001E-3</v>
      </c>
      <c r="BJ34" s="435">
        <v>1.64868E-3</v>
      </c>
      <c r="BK34" s="435">
        <v>1.6495800000000001E-3</v>
      </c>
      <c r="BL34" s="435">
        <v>1.6494999999999999E-3</v>
      </c>
      <c r="BM34" s="435">
        <v>1.6496099999999999E-3</v>
      </c>
      <c r="BN34" s="435">
        <v>1.64948E-3</v>
      </c>
      <c r="BO34" s="435">
        <v>1.64953E-3</v>
      </c>
      <c r="BP34" s="435">
        <v>1.6493300000000001E-3</v>
      </c>
      <c r="BQ34" s="435">
        <v>1.6493E-3</v>
      </c>
      <c r="BR34" s="435">
        <v>1.64945E-3</v>
      </c>
      <c r="BS34" s="435">
        <v>1.6493899999999999E-3</v>
      </c>
      <c r="BT34" s="435">
        <v>1.6495100000000001E-3</v>
      </c>
      <c r="BU34" s="435">
        <v>1.6494000000000001E-3</v>
      </c>
      <c r="BV34" s="435">
        <v>1.6494599999999999E-3</v>
      </c>
    </row>
    <row r="35" spans="1:74" ht="12" customHeight="1" x14ac:dyDescent="0.2">
      <c r="A35" s="253" t="s">
        <v>560</v>
      </c>
      <c r="B35" s="751" t="s">
        <v>1046</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4.9353286886E-3</v>
      </c>
      <c r="AN35" s="430">
        <v>5.3660477596999996E-3</v>
      </c>
      <c r="AO35" s="430">
        <v>7.2762243167999998E-3</v>
      </c>
      <c r="AP35" s="430">
        <v>8.1495833590999999E-3</v>
      </c>
      <c r="AQ35" s="430">
        <v>8.8418601744999995E-3</v>
      </c>
      <c r="AR35" s="430">
        <v>8.8919742008000003E-3</v>
      </c>
      <c r="AS35" s="430">
        <v>9.2656145858000007E-3</v>
      </c>
      <c r="AT35" s="430">
        <v>8.8949909718E-3</v>
      </c>
      <c r="AU35" s="430">
        <v>7.9983052422000003E-3</v>
      </c>
      <c r="AV35" s="430">
        <v>6.9084277153999996E-3</v>
      </c>
      <c r="AW35" s="430">
        <v>5.3897860331999997E-3</v>
      </c>
      <c r="AX35" s="430">
        <v>5.0988564861000002E-3</v>
      </c>
      <c r="AY35" s="430">
        <v>5.5893344817999997E-3</v>
      </c>
      <c r="AZ35" s="947">
        <v>6.2752600000000004E-3</v>
      </c>
      <c r="BA35" s="947">
        <v>8.5338199999999993E-3</v>
      </c>
      <c r="BB35" s="435">
        <v>9.4237599999999998E-3</v>
      </c>
      <c r="BC35" s="435">
        <v>1.03482E-2</v>
      </c>
      <c r="BD35" s="435">
        <v>1.0413199999999999E-2</v>
      </c>
      <c r="BE35" s="435">
        <v>1.08031E-2</v>
      </c>
      <c r="BF35" s="435">
        <v>1.0378099999999999E-2</v>
      </c>
      <c r="BG35" s="435">
        <v>9.3507699999999996E-3</v>
      </c>
      <c r="BH35" s="435">
        <v>8.3265700000000002E-3</v>
      </c>
      <c r="BI35" s="435">
        <v>6.6861000000000004E-3</v>
      </c>
      <c r="BJ35" s="435">
        <v>6.3752799999999997E-3</v>
      </c>
      <c r="BK35" s="435">
        <v>6.8447899999999999E-3</v>
      </c>
      <c r="BL35" s="435">
        <v>7.4373099999999999E-3</v>
      </c>
      <c r="BM35" s="435">
        <v>9.8797399999999997E-3</v>
      </c>
      <c r="BN35" s="435">
        <v>1.0776000000000001E-2</v>
      </c>
      <c r="BO35" s="435">
        <v>1.16968E-2</v>
      </c>
      <c r="BP35" s="435">
        <v>1.17036E-2</v>
      </c>
      <c r="BQ35" s="435">
        <v>1.2098299999999999E-2</v>
      </c>
      <c r="BR35" s="435">
        <v>1.1588899999999999E-2</v>
      </c>
      <c r="BS35" s="435">
        <v>1.04178E-2</v>
      </c>
      <c r="BT35" s="435">
        <v>9.2576099999999995E-3</v>
      </c>
      <c r="BU35" s="435">
        <v>7.4179299999999997E-3</v>
      </c>
      <c r="BV35" s="435">
        <v>7.05815E-3</v>
      </c>
    </row>
    <row r="36" spans="1:74" ht="12" customHeight="1" x14ac:dyDescent="0.2">
      <c r="A36" s="234" t="s">
        <v>491</v>
      </c>
      <c r="B36" s="751" t="s">
        <v>1388</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5.2114099999999997E-3</v>
      </c>
      <c r="AR36" s="430">
        <v>5.4741700000000004E-3</v>
      </c>
      <c r="AS36" s="430">
        <v>5.5991399999999998E-3</v>
      </c>
      <c r="AT36" s="430">
        <v>5.5834099999999996E-3</v>
      </c>
      <c r="AU36" s="430">
        <v>5.5301600000000001E-3</v>
      </c>
      <c r="AV36" s="430">
        <v>5.52624E-3</v>
      </c>
      <c r="AW36" s="430">
        <v>5.6967600000000004E-3</v>
      </c>
      <c r="AX36" s="430">
        <v>5.8436E-3</v>
      </c>
      <c r="AY36" s="430">
        <v>5.7220099999999996E-3</v>
      </c>
      <c r="AZ36" s="947">
        <v>5.5193500000000001E-3</v>
      </c>
      <c r="BA36" s="947">
        <v>5.7641200000000002E-3</v>
      </c>
      <c r="BB36" s="435">
        <v>5.5029199999999997E-3</v>
      </c>
      <c r="BC36" s="435">
        <v>5.2697400000000002E-3</v>
      </c>
      <c r="BD36" s="435">
        <v>5.44108E-3</v>
      </c>
      <c r="BE36" s="435">
        <v>5.6256400000000003E-3</v>
      </c>
      <c r="BF36" s="435">
        <v>5.7383900000000003E-3</v>
      </c>
      <c r="BG36" s="435">
        <v>5.3186300000000004E-3</v>
      </c>
      <c r="BH36" s="435">
        <v>5.8271099999999999E-3</v>
      </c>
      <c r="BI36" s="435">
        <v>5.6934100000000003E-3</v>
      </c>
      <c r="BJ36" s="435">
        <v>5.8130100000000004E-3</v>
      </c>
      <c r="BK36" s="435">
        <v>5.33666E-3</v>
      </c>
      <c r="BL36" s="435">
        <v>5.5277599999999996E-3</v>
      </c>
      <c r="BM36" s="435">
        <v>5.75714E-3</v>
      </c>
      <c r="BN36" s="435">
        <v>5.5044100000000004E-3</v>
      </c>
      <c r="BO36" s="435">
        <v>5.2801699999999998E-3</v>
      </c>
      <c r="BP36" s="435">
        <v>5.4479400000000001E-3</v>
      </c>
      <c r="BQ36" s="435">
        <v>5.6360999999999998E-3</v>
      </c>
      <c r="BR36" s="435">
        <v>5.7476799999999998E-3</v>
      </c>
      <c r="BS36" s="435">
        <v>5.3156399999999999E-3</v>
      </c>
      <c r="BT36" s="435">
        <v>5.8420399999999997E-3</v>
      </c>
      <c r="BU36" s="435">
        <v>5.6836400000000002E-3</v>
      </c>
      <c r="BV36" s="435">
        <v>5.8024699999999997E-3</v>
      </c>
    </row>
    <row r="37" spans="1:74" ht="12" customHeight="1" x14ac:dyDescent="0.2">
      <c r="A37" s="234" t="s">
        <v>12</v>
      </c>
      <c r="B37" s="751" t="s">
        <v>1389</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6.201781E-3</v>
      </c>
      <c r="AY37" s="430">
        <v>6.1222300000000002E-3</v>
      </c>
      <c r="AZ37" s="947">
        <v>5.5392899999999997E-3</v>
      </c>
      <c r="BA37" s="947">
        <v>6.0280100000000003E-3</v>
      </c>
      <c r="BB37" s="435">
        <v>5.7357800000000002E-3</v>
      </c>
      <c r="BC37" s="435">
        <v>5.9644600000000004E-3</v>
      </c>
      <c r="BD37" s="435">
        <v>6.1657500000000002E-3</v>
      </c>
      <c r="BE37" s="435">
        <v>6.2789500000000002E-3</v>
      </c>
      <c r="BF37" s="435">
        <v>6.1694100000000002E-3</v>
      </c>
      <c r="BG37" s="435">
        <v>6.0237600000000004E-3</v>
      </c>
      <c r="BH37" s="435">
        <v>6.0576700000000002E-3</v>
      </c>
      <c r="BI37" s="435">
        <v>6.0134300000000002E-3</v>
      </c>
      <c r="BJ37" s="435">
        <v>6.1751499999999999E-3</v>
      </c>
      <c r="BK37" s="435">
        <v>6.1628400000000002E-3</v>
      </c>
      <c r="BL37" s="435">
        <v>5.5321099999999998E-3</v>
      </c>
      <c r="BM37" s="435">
        <v>6.0229799999999998E-3</v>
      </c>
      <c r="BN37" s="435">
        <v>5.7338099999999998E-3</v>
      </c>
      <c r="BO37" s="435">
        <v>5.9630799999999999E-3</v>
      </c>
      <c r="BP37" s="435">
        <v>6.1620700000000004E-3</v>
      </c>
      <c r="BQ37" s="435">
        <v>6.2807100000000001E-3</v>
      </c>
      <c r="BR37" s="435">
        <v>6.17543E-3</v>
      </c>
      <c r="BS37" s="435">
        <v>6.0328300000000003E-3</v>
      </c>
      <c r="BT37" s="435">
        <v>6.0644799999999997E-3</v>
      </c>
      <c r="BU37" s="435">
        <v>6.0053499999999996E-3</v>
      </c>
      <c r="BV37" s="435">
        <v>6.1695500000000002E-3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49"/>
      <c r="BA38" s="949"/>
      <c r="BB38" s="487"/>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1035</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4.8374321999999997E-2</v>
      </c>
      <c r="AB39" s="111">
        <v>4.8099546999999999E-2</v>
      </c>
      <c r="AC39" s="111">
        <v>5.5749737000000001E-2</v>
      </c>
      <c r="AD39" s="111">
        <v>5.6937975000000002E-2</v>
      </c>
      <c r="AE39" s="111">
        <v>6.0132096000000003E-2</v>
      </c>
      <c r="AF39" s="111">
        <v>5.9115549000000003E-2</v>
      </c>
      <c r="AG39" s="111">
        <v>6.0815163999999998E-2</v>
      </c>
      <c r="AH39" s="111">
        <v>5.9667445E-2</v>
      </c>
      <c r="AI39" s="111">
        <v>5.5757743999999998E-2</v>
      </c>
      <c r="AJ39" s="111">
        <v>5.4646090000000001E-2</v>
      </c>
      <c r="AK39" s="111">
        <v>4.9517013999999998E-2</v>
      </c>
      <c r="AL39" s="111">
        <v>4.9198036000000001E-2</v>
      </c>
      <c r="AM39" s="111">
        <v>5.0550043000000003E-2</v>
      </c>
      <c r="AN39" s="111">
        <v>4.8567474999999999E-2</v>
      </c>
      <c r="AO39" s="111">
        <v>5.8224323000000001E-2</v>
      </c>
      <c r="AP39" s="111">
        <v>5.9405898999999998E-2</v>
      </c>
      <c r="AQ39" s="111">
        <v>6.2062024E-2</v>
      </c>
      <c r="AR39" s="111">
        <v>6.1341802000000001E-2</v>
      </c>
      <c r="AS39" s="111">
        <v>6.3676734999999998E-2</v>
      </c>
      <c r="AT39" s="111">
        <v>6.1991936999999997E-2</v>
      </c>
      <c r="AU39" s="111">
        <v>5.7362918999999998E-2</v>
      </c>
      <c r="AV39" s="111">
        <v>5.7102022000000002E-2</v>
      </c>
      <c r="AW39" s="111">
        <v>5.1348467000000002E-2</v>
      </c>
      <c r="AX39" s="111">
        <v>5.1052471000000002E-2</v>
      </c>
      <c r="AY39" s="111">
        <v>5.1628250000000001E-2</v>
      </c>
      <c r="AZ39" s="703">
        <v>5.0546460000000001E-2</v>
      </c>
      <c r="BA39" s="703">
        <v>6.0215299999999999E-2</v>
      </c>
      <c r="BB39" s="497">
        <v>6.19771E-2</v>
      </c>
      <c r="BC39" s="497">
        <v>6.5559999999999993E-2</v>
      </c>
      <c r="BD39" s="497">
        <v>6.4727499999999993E-2</v>
      </c>
      <c r="BE39" s="497">
        <v>6.6408300000000003E-2</v>
      </c>
      <c r="BF39" s="497">
        <v>6.49565E-2</v>
      </c>
      <c r="BG39" s="497">
        <v>6.0408299999999998E-2</v>
      </c>
      <c r="BH39" s="497">
        <v>5.8362499999999998E-2</v>
      </c>
      <c r="BI39" s="497">
        <v>5.27527E-2</v>
      </c>
      <c r="BJ39" s="497">
        <v>5.1829600000000003E-2</v>
      </c>
      <c r="BK39" s="497">
        <v>5.2595200000000002E-2</v>
      </c>
      <c r="BL39" s="497">
        <v>5.1367799999999998E-2</v>
      </c>
      <c r="BM39" s="497">
        <v>6.1753500000000003E-2</v>
      </c>
      <c r="BN39" s="497">
        <v>6.38214E-2</v>
      </c>
      <c r="BO39" s="497">
        <v>6.7676100000000003E-2</v>
      </c>
      <c r="BP39" s="497">
        <v>6.6905800000000001E-2</v>
      </c>
      <c r="BQ39" s="497">
        <v>6.8673499999999998E-2</v>
      </c>
      <c r="BR39" s="497">
        <v>6.7120700000000005E-2</v>
      </c>
      <c r="BS39" s="497">
        <v>6.2283999999999999E-2</v>
      </c>
      <c r="BT39" s="497">
        <v>5.9999400000000001E-2</v>
      </c>
      <c r="BU39" s="497">
        <v>5.4035199999999999E-2</v>
      </c>
      <c r="BV39" s="497">
        <v>5.2977900000000001E-2</v>
      </c>
    </row>
    <row r="40" spans="1:74" ht="12" customHeight="1" x14ac:dyDescent="0.2">
      <c r="A40" s="253" t="s">
        <v>316</v>
      </c>
      <c r="B40" s="751" t="s">
        <v>1042</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3.3632879999999999E-3</v>
      </c>
      <c r="AY40" s="430">
        <v>3.2942499999999999E-3</v>
      </c>
      <c r="AZ40" s="947">
        <v>3.3175600000000002E-3</v>
      </c>
      <c r="BA40" s="947">
        <v>3.3134000000000002E-3</v>
      </c>
      <c r="BB40" s="435">
        <v>3.3187300000000002E-3</v>
      </c>
      <c r="BC40" s="435">
        <v>3.31468E-3</v>
      </c>
      <c r="BD40" s="435">
        <v>3.3201200000000002E-3</v>
      </c>
      <c r="BE40" s="435">
        <v>3.3162000000000001E-3</v>
      </c>
      <c r="BF40" s="435">
        <v>3.3119199999999999E-3</v>
      </c>
      <c r="BG40" s="435">
        <v>3.3171099999999999E-3</v>
      </c>
      <c r="BH40" s="435">
        <v>3.3129100000000001E-3</v>
      </c>
      <c r="BI40" s="435">
        <v>3.3181999999999999E-3</v>
      </c>
      <c r="BJ40" s="435">
        <v>3.3140999999999999E-3</v>
      </c>
      <c r="BK40" s="435">
        <v>3.3159000000000001E-3</v>
      </c>
      <c r="BL40" s="435">
        <v>3.3157500000000001E-3</v>
      </c>
      <c r="BM40" s="435">
        <v>3.3159700000000001E-3</v>
      </c>
      <c r="BN40" s="435">
        <v>3.3157199999999999E-3</v>
      </c>
      <c r="BO40" s="435">
        <v>3.3158100000000002E-3</v>
      </c>
      <c r="BP40" s="435">
        <v>3.3154199999999999E-3</v>
      </c>
      <c r="BQ40" s="435">
        <v>3.3153499999999999E-3</v>
      </c>
      <c r="BR40" s="435">
        <v>3.3156599999999998E-3</v>
      </c>
      <c r="BS40" s="435">
        <v>3.3155300000000001E-3</v>
      </c>
      <c r="BT40" s="435">
        <v>3.3157600000000001E-3</v>
      </c>
      <c r="BU40" s="435">
        <v>3.3155400000000001E-3</v>
      </c>
      <c r="BV40" s="435">
        <v>3.3156700000000002E-3</v>
      </c>
    </row>
    <row r="41" spans="1:74" ht="12" customHeight="1" x14ac:dyDescent="0.2">
      <c r="A41" s="253" t="s">
        <v>13</v>
      </c>
      <c r="B41" s="751" t="s">
        <v>1047</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1.467941E-2</v>
      </c>
      <c r="AB41" s="430">
        <v>1.6578499999999999E-2</v>
      </c>
      <c r="AC41" s="430">
        <v>2.2054825E-2</v>
      </c>
      <c r="AD41" s="430">
        <v>2.4329995E-2</v>
      </c>
      <c r="AE41" s="430">
        <v>2.6437183999999999E-2</v>
      </c>
      <c r="AF41" s="430">
        <v>2.6507569000000002E-2</v>
      </c>
      <c r="AG41" s="430">
        <v>2.7120252000000001E-2</v>
      </c>
      <c r="AH41" s="430">
        <v>2.5972532999999999E-2</v>
      </c>
      <c r="AI41" s="430">
        <v>2.3149764E-2</v>
      </c>
      <c r="AJ41" s="430">
        <v>2.0951178000000001E-2</v>
      </c>
      <c r="AK41" s="430">
        <v>1.6909034E-2</v>
      </c>
      <c r="AL41" s="430">
        <v>1.5503124E-2</v>
      </c>
      <c r="AM41" s="430">
        <v>1.6125690000000002E-2</v>
      </c>
      <c r="AN41" s="430">
        <v>1.7474511000000002E-2</v>
      </c>
      <c r="AO41" s="430">
        <v>2.379997E-2</v>
      </c>
      <c r="AP41" s="430">
        <v>2.6092008E-2</v>
      </c>
      <c r="AQ41" s="430">
        <v>2.7637670999999999E-2</v>
      </c>
      <c r="AR41" s="430">
        <v>2.8027910999999999E-2</v>
      </c>
      <c r="AS41" s="430">
        <v>2.9252382E-2</v>
      </c>
      <c r="AT41" s="430">
        <v>2.7567583999999999E-2</v>
      </c>
      <c r="AU41" s="430">
        <v>2.4049028E-2</v>
      </c>
      <c r="AV41" s="430">
        <v>2.2677669000000001E-2</v>
      </c>
      <c r="AW41" s="430">
        <v>1.8034576E-2</v>
      </c>
      <c r="AX41" s="430">
        <v>1.6628118000000001E-2</v>
      </c>
      <c r="AY41" s="430">
        <v>1.7272900000000001E-2</v>
      </c>
      <c r="AZ41" s="947">
        <v>1.9173699999999998E-2</v>
      </c>
      <c r="BA41" s="947">
        <v>2.5840800000000001E-2</v>
      </c>
      <c r="BB41" s="435">
        <v>2.8599300000000001E-2</v>
      </c>
      <c r="BC41" s="435">
        <v>3.1184300000000002E-2</v>
      </c>
      <c r="BD41" s="435">
        <v>3.1348300000000003E-2</v>
      </c>
      <c r="BE41" s="435">
        <v>3.2030999999999997E-2</v>
      </c>
      <c r="BF41" s="435">
        <v>3.05835E-2</v>
      </c>
      <c r="BG41" s="435">
        <v>2.7032E-2</v>
      </c>
      <c r="BH41" s="435">
        <v>2.3988499999999999E-2</v>
      </c>
      <c r="BI41" s="435">
        <v>1.9375400000000001E-2</v>
      </c>
      <c r="BJ41" s="435">
        <v>1.7454399999999998E-2</v>
      </c>
      <c r="BK41" s="435">
        <v>1.82182E-2</v>
      </c>
      <c r="BL41" s="435">
        <v>1.9996799999999999E-2</v>
      </c>
      <c r="BM41" s="435">
        <v>2.7376500000000002E-2</v>
      </c>
      <c r="BN41" s="435">
        <v>3.0446600000000001E-2</v>
      </c>
      <c r="BO41" s="435">
        <v>3.3299299999999997E-2</v>
      </c>
      <c r="BP41" s="435">
        <v>3.35313E-2</v>
      </c>
      <c r="BQ41" s="435">
        <v>3.4297099999999997E-2</v>
      </c>
      <c r="BR41" s="435">
        <v>3.2744000000000002E-2</v>
      </c>
      <c r="BS41" s="435">
        <v>2.8909399999999998E-2</v>
      </c>
      <c r="BT41" s="435">
        <v>2.5622499999999999E-2</v>
      </c>
      <c r="BU41" s="435">
        <v>2.0660600000000001E-2</v>
      </c>
      <c r="BV41" s="435">
        <v>1.8601199999999998E-2</v>
      </c>
    </row>
    <row r="42" spans="1:74" ht="12" customHeight="1" x14ac:dyDescent="0.2">
      <c r="A42" s="253" t="s">
        <v>428</v>
      </c>
      <c r="B42" s="751" t="s">
        <v>1389</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3.1061064999999999E-2</v>
      </c>
      <c r="AN42" s="430">
        <v>2.8055156000000001E-2</v>
      </c>
      <c r="AO42" s="430">
        <v>3.1061064999999999E-2</v>
      </c>
      <c r="AP42" s="430">
        <v>3.0059096E-2</v>
      </c>
      <c r="AQ42" s="430">
        <v>3.1061064999999999E-2</v>
      </c>
      <c r="AR42" s="430">
        <v>3.0059096E-2</v>
      </c>
      <c r="AS42" s="430">
        <v>3.1061064999999999E-2</v>
      </c>
      <c r="AT42" s="430">
        <v>3.1061064999999999E-2</v>
      </c>
      <c r="AU42" s="430">
        <v>3.0059096E-2</v>
      </c>
      <c r="AV42" s="430">
        <v>3.1061064999999999E-2</v>
      </c>
      <c r="AW42" s="430">
        <v>3.0059096E-2</v>
      </c>
      <c r="AX42" s="430">
        <v>3.1061064999999999E-2</v>
      </c>
      <c r="AY42" s="430">
        <v>3.1061100000000001E-2</v>
      </c>
      <c r="AZ42" s="947">
        <v>2.8055199999999999E-2</v>
      </c>
      <c r="BA42" s="947">
        <v>3.1061100000000001E-2</v>
      </c>
      <c r="BB42" s="435">
        <v>3.0059099999999998E-2</v>
      </c>
      <c r="BC42" s="435">
        <v>3.1061100000000001E-2</v>
      </c>
      <c r="BD42" s="435">
        <v>3.0059099999999998E-2</v>
      </c>
      <c r="BE42" s="435">
        <v>3.1061100000000001E-2</v>
      </c>
      <c r="BF42" s="435">
        <v>3.1061100000000001E-2</v>
      </c>
      <c r="BG42" s="435">
        <v>3.0059099999999998E-2</v>
      </c>
      <c r="BH42" s="435">
        <v>3.1061100000000001E-2</v>
      </c>
      <c r="BI42" s="435">
        <v>3.0059099999999998E-2</v>
      </c>
      <c r="BJ42" s="435">
        <v>3.1061100000000001E-2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3.0059099999999998E-2</v>
      </c>
      <c r="BT42" s="435">
        <v>3.1061100000000001E-2</v>
      </c>
      <c r="BU42" s="435">
        <v>3.0059099999999998E-2</v>
      </c>
      <c r="BV42" s="435">
        <v>3.1061100000000001E-2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50"/>
      <c r="BA43" s="950"/>
      <c r="BB43" s="488"/>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199</v>
      </c>
      <c r="B44" s="496" t="s">
        <v>1371</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0.14857030103999999</v>
      </c>
      <c r="AY44" s="111">
        <v>0.12255132392</v>
      </c>
      <c r="AZ44" s="703">
        <v>0.12633616898</v>
      </c>
      <c r="BA44" s="703">
        <v>0.14567654537999999</v>
      </c>
      <c r="BB44" s="497">
        <v>0.14536869999999999</v>
      </c>
      <c r="BC44" s="497">
        <v>0.16115370000000001</v>
      </c>
      <c r="BD44" s="497">
        <v>0.16013269999999999</v>
      </c>
      <c r="BE44" s="497">
        <v>0.1661195</v>
      </c>
      <c r="BF44" s="497">
        <v>0.16894400000000001</v>
      </c>
      <c r="BG44" s="497">
        <v>0.16144120000000001</v>
      </c>
      <c r="BH44" s="497">
        <v>0.17079059999999999</v>
      </c>
      <c r="BI44" s="497">
        <v>0.16277430000000001</v>
      </c>
      <c r="BJ44" s="497">
        <v>0.17018349999999999</v>
      </c>
      <c r="BK44" s="497">
        <v>0.16081010000000001</v>
      </c>
      <c r="BL44" s="497">
        <v>0.15095610000000001</v>
      </c>
      <c r="BM44" s="497">
        <v>0.16837679999999999</v>
      </c>
      <c r="BN44" s="497">
        <v>0.16665669999999999</v>
      </c>
      <c r="BO44" s="497">
        <v>0.17827699999999999</v>
      </c>
      <c r="BP44" s="497">
        <v>0.17438480000000001</v>
      </c>
      <c r="BQ44" s="497">
        <v>0.17855869999999999</v>
      </c>
      <c r="BR44" s="497">
        <v>0.17923420000000001</v>
      </c>
      <c r="BS44" s="497">
        <v>0.1703539</v>
      </c>
      <c r="BT44" s="497">
        <v>0.179372</v>
      </c>
      <c r="BU44" s="497">
        <v>0.16975000000000001</v>
      </c>
      <c r="BV44" s="497">
        <v>0.1769589</v>
      </c>
    </row>
    <row r="45" spans="1:74" ht="12" customHeight="1" x14ac:dyDescent="0.2">
      <c r="A45" s="252" t="s">
        <v>756</v>
      </c>
      <c r="B45" s="751" t="s">
        <v>1385</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4.9436189872999997E-2</v>
      </c>
      <c r="AY45" s="430">
        <v>3.5462629179999997E-2</v>
      </c>
      <c r="AZ45" s="947">
        <v>3.9980733026999997E-2</v>
      </c>
      <c r="BA45" s="947">
        <v>4.7883349286E-2</v>
      </c>
      <c r="BB45" s="435">
        <v>5.4786500000000002E-2</v>
      </c>
      <c r="BC45" s="435">
        <v>6.2747399999999995E-2</v>
      </c>
      <c r="BD45" s="435">
        <v>6.4204700000000003E-2</v>
      </c>
      <c r="BE45" s="435">
        <v>6.8328200000000006E-2</v>
      </c>
      <c r="BF45" s="435">
        <v>7.0603399999999997E-2</v>
      </c>
      <c r="BG45" s="435">
        <v>6.9739300000000004E-2</v>
      </c>
      <c r="BH45" s="435">
        <v>7.1984900000000004E-2</v>
      </c>
      <c r="BI45" s="435">
        <v>6.9886000000000004E-2</v>
      </c>
      <c r="BJ45" s="435">
        <v>7.39953E-2</v>
      </c>
      <c r="BK45" s="435">
        <v>7.0026500000000005E-2</v>
      </c>
      <c r="BL45" s="435">
        <v>6.7017099999999996E-2</v>
      </c>
      <c r="BM45" s="435">
        <v>7.5141100000000002E-2</v>
      </c>
      <c r="BN45" s="435">
        <v>7.47916E-2</v>
      </c>
      <c r="BO45" s="435">
        <v>7.9508099999999998E-2</v>
      </c>
      <c r="BP45" s="435">
        <v>7.7990100000000007E-2</v>
      </c>
      <c r="BQ45" s="435">
        <v>8.0248100000000003E-2</v>
      </c>
      <c r="BR45" s="435">
        <v>8.0406699999999998E-2</v>
      </c>
      <c r="BS45" s="435">
        <v>7.8141100000000005E-2</v>
      </c>
      <c r="BT45" s="435">
        <v>7.9602699999999998E-2</v>
      </c>
      <c r="BU45" s="435">
        <v>7.5972700000000004E-2</v>
      </c>
      <c r="BV45" s="435">
        <v>7.9774800000000007E-2</v>
      </c>
    </row>
    <row r="46" spans="1:74" ht="12" customHeight="1" x14ac:dyDescent="0.2">
      <c r="A46" s="747" t="s">
        <v>198</v>
      </c>
      <c r="B46" s="752" t="s">
        <v>1048</v>
      </c>
      <c r="C46" s="748">
        <v>8.6453891850999998E-2</v>
      </c>
      <c r="D46" s="748">
        <v>8.0575290282000001E-2</v>
      </c>
      <c r="E46" s="748">
        <v>9.5515937214999999E-2</v>
      </c>
      <c r="F46" s="748">
        <v>8.9112177899E-2</v>
      </c>
      <c r="G46" s="748">
        <v>9.6800807958999993E-2</v>
      </c>
      <c r="H46" s="748">
        <v>9.6476308326000002E-2</v>
      </c>
      <c r="I46" s="748">
        <v>9.3539389804000006E-2</v>
      </c>
      <c r="J46" s="748">
        <v>9.9088343708000001E-2</v>
      </c>
      <c r="K46" s="748">
        <v>8.9640986334E-2</v>
      </c>
      <c r="L46" s="748">
        <v>9.7993333964000007E-2</v>
      </c>
      <c r="M46" s="748">
        <v>9.4096214307000006E-2</v>
      </c>
      <c r="N46" s="748">
        <v>9.2131171681999996E-2</v>
      </c>
      <c r="O46" s="748">
        <v>9.1061378201999998E-2</v>
      </c>
      <c r="P46" s="748">
        <v>8.1427748011000001E-2</v>
      </c>
      <c r="Q46" s="748">
        <v>9.7226616380999997E-2</v>
      </c>
      <c r="R46" s="748">
        <v>9.0527193857000005E-2</v>
      </c>
      <c r="S46" s="748">
        <v>9.7530152090999994E-2</v>
      </c>
      <c r="T46" s="748">
        <v>9.7621835998000006E-2</v>
      </c>
      <c r="U46" s="748">
        <v>9.5524160639999994E-2</v>
      </c>
      <c r="V46" s="748">
        <v>0.10097901082999999</v>
      </c>
      <c r="W46" s="748">
        <v>9.1035672868999995E-2</v>
      </c>
      <c r="X46" s="748">
        <v>0.10030844942</v>
      </c>
      <c r="Y46" s="748">
        <v>9.4404988039999999E-2</v>
      </c>
      <c r="Z46" s="748">
        <v>9.3946982247999994E-2</v>
      </c>
      <c r="AA46" s="748">
        <v>8.6508873520000001E-2</v>
      </c>
      <c r="AB46" s="748">
        <v>8.8581647880999995E-2</v>
      </c>
      <c r="AC46" s="748">
        <v>9.4825743207000004E-2</v>
      </c>
      <c r="AD46" s="748">
        <v>8.7775173935000006E-2</v>
      </c>
      <c r="AE46" s="748">
        <v>0.10204376781000001</v>
      </c>
      <c r="AF46" s="748">
        <v>9.4075225807000007E-2</v>
      </c>
      <c r="AG46" s="748">
        <v>0.10025323758</v>
      </c>
      <c r="AH46" s="748">
        <v>9.8071437679000006E-2</v>
      </c>
      <c r="AI46" s="748">
        <v>9.2233202710999995E-2</v>
      </c>
      <c r="AJ46" s="748">
        <v>0.10007374189</v>
      </c>
      <c r="AK46" s="748">
        <v>9.3232815289000001E-2</v>
      </c>
      <c r="AL46" s="748">
        <v>9.3366430676000006E-2</v>
      </c>
      <c r="AM46" s="748">
        <v>9.1371651028000003E-2</v>
      </c>
      <c r="AN46" s="748">
        <v>8.4840636812999998E-2</v>
      </c>
      <c r="AO46" s="748">
        <v>9.3158892276999999E-2</v>
      </c>
      <c r="AP46" s="748">
        <v>9.5214118737000003E-2</v>
      </c>
      <c r="AQ46" s="748">
        <v>9.4416592921999998E-2</v>
      </c>
      <c r="AR46" s="748">
        <v>9.7629723973999993E-2</v>
      </c>
      <c r="AS46" s="748">
        <v>9.9113369973000007E-2</v>
      </c>
      <c r="AT46" s="748">
        <v>9.8438052831999995E-2</v>
      </c>
      <c r="AU46" s="748">
        <v>9.3334167757E-2</v>
      </c>
      <c r="AV46" s="748">
        <v>9.9821833663000001E-2</v>
      </c>
      <c r="AW46" s="748">
        <v>9.0077800939000002E-2</v>
      </c>
      <c r="AX46" s="748">
        <v>9.9134111168E-2</v>
      </c>
      <c r="AY46" s="748">
        <v>8.7088694743000003E-2</v>
      </c>
      <c r="AZ46" s="951">
        <v>8.6355435955999996E-2</v>
      </c>
      <c r="BA46" s="951">
        <v>9.7793196092000004E-2</v>
      </c>
      <c r="BB46" s="749">
        <v>9.0582200000000002E-2</v>
      </c>
      <c r="BC46" s="749">
        <v>9.8406300000000002E-2</v>
      </c>
      <c r="BD46" s="749">
        <v>9.5927999999999999E-2</v>
      </c>
      <c r="BE46" s="749">
        <v>9.7791299999999998E-2</v>
      </c>
      <c r="BF46" s="749">
        <v>9.83406E-2</v>
      </c>
      <c r="BG46" s="749">
        <v>9.17018E-2</v>
      </c>
      <c r="BH46" s="749">
        <v>9.8805699999999996E-2</v>
      </c>
      <c r="BI46" s="749">
        <v>9.2888299999999993E-2</v>
      </c>
      <c r="BJ46" s="749">
        <v>9.6188200000000001E-2</v>
      </c>
      <c r="BK46" s="749">
        <v>9.0783699999999995E-2</v>
      </c>
      <c r="BL46" s="749">
        <v>8.3939E-2</v>
      </c>
      <c r="BM46" s="749">
        <v>9.3235600000000002E-2</v>
      </c>
      <c r="BN46" s="749">
        <v>9.1865100000000005E-2</v>
      </c>
      <c r="BO46" s="749">
        <v>9.8768900000000007E-2</v>
      </c>
      <c r="BP46" s="749">
        <v>9.63947E-2</v>
      </c>
      <c r="BQ46" s="749">
        <v>9.8310599999999998E-2</v>
      </c>
      <c r="BR46" s="749">
        <v>9.8827399999999996E-2</v>
      </c>
      <c r="BS46" s="749">
        <v>9.2212699999999995E-2</v>
      </c>
      <c r="BT46" s="749">
        <v>9.9769300000000005E-2</v>
      </c>
      <c r="BU46" s="749">
        <v>9.3777200000000005E-2</v>
      </c>
      <c r="BV46" s="749">
        <v>9.7184099999999995E-2</v>
      </c>
    </row>
    <row r="47" spans="1:74" s="291" customFormat="1" ht="15" x14ac:dyDescent="0.25">
      <c r="A47" s="293"/>
      <c r="B47" s="1107" t="s">
        <v>1435</v>
      </c>
      <c r="C47" s="1107"/>
      <c r="D47" s="1107"/>
      <c r="E47" s="1107"/>
      <c r="F47" s="1107"/>
      <c r="G47" s="1107"/>
      <c r="H47" s="1107"/>
      <c r="I47" s="1107"/>
      <c r="J47" s="1107"/>
      <c r="K47" s="1107"/>
      <c r="L47" s="1107"/>
      <c r="M47" s="1107"/>
      <c r="N47" s="1107"/>
      <c r="O47" s="1107"/>
      <c r="P47" s="1107"/>
      <c r="Q47" s="1107"/>
      <c r="R47" s="794"/>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s="256" customFormat="1" ht="24" customHeight="1" x14ac:dyDescent="0.2">
      <c r="A48" s="254"/>
      <c r="B48" s="1104" t="s">
        <v>1436</v>
      </c>
      <c r="C48" s="1106"/>
      <c r="D48" s="1106"/>
      <c r="E48" s="1106"/>
      <c r="F48" s="1106"/>
      <c r="G48" s="1106"/>
      <c r="H48" s="1106"/>
      <c r="I48" s="1106"/>
      <c r="J48" s="1106"/>
      <c r="K48" s="1106"/>
      <c r="L48" s="1106"/>
      <c r="M48" s="1106"/>
      <c r="N48" s="1106"/>
      <c r="O48" s="1106"/>
      <c r="P48" s="1106"/>
      <c r="Q48" s="1106"/>
      <c r="R48" s="760"/>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3"/>
      <c r="AZ48" s="703"/>
      <c r="BA48" s="703"/>
      <c r="BB48" s="703"/>
      <c r="BC48" s="703"/>
      <c r="BD48" s="703"/>
      <c r="BE48" s="703"/>
      <c r="BF48" s="703"/>
      <c r="BG48" s="703"/>
      <c r="BH48" s="703"/>
      <c r="BI48" s="703"/>
      <c r="BJ48" s="111"/>
      <c r="BK48" s="111"/>
      <c r="BL48" s="111"/>
      <c r="BM48" s="111"/>
      <c r="BN48" s="111"/>
      <c r="BO48" s="111"/>
      <c r="BP48" s="111"/>
      <c r="BQ48" s="111"/>
      <c r="BR48" s="111"/>
      <c r="BS48" s="111"/>
      <c r="BT48" s="255"/>
      <c r="BU48" s="255"/>
      <c r="BV48" s="255"/>
    </row>
    <row r="49" spans="1:74" s="256" customFormat="1" ht="12" customHeight="1" x14ac:dyDescent="0.2">
      <c r="A49" s="254"/>
      <c r="B49" s="1106" t="s">
        <v>1437</v>
      </c>
      <c r="C49" s="1106"/>
      <c r="D49" s="1106"/>
      <c r="E49" s="1106"/>
      <c r="F49" s="1106"/>
      <c r="G49" s="1106"/>
      <c r="H49" s="1106"/>
      <c r="I49" s="1106"/>
      <c r="J49" s="1106"/>
      <c r="K49" s="1106"/>
      <c r="L49" s="1106"/>
      <c r="M49" s="1106"/>
      <c r="N49" s="1106"/>
      <c r="O49" s="1106"/>
      <c r="P49" s="1106"/>
      <c r="Q49" s="1106"/>
      <c r="R49" s="760"/>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4"/>
      <c r="AZ49" s="704"/>
      <c r="BA49" s="704"/>
      <c r="BB49" s="704"/>
      <c r="BC49" s="704"/>
      <c r="BD49" s="704"/>
      <c r="BE49" s="704"/>
      <c r="BF49" s="704"/>
      <c r="BG49" s="704"/>
      <c r="BH49" s="704"/>
      <c r="BI49" s="704"/>
      <c r="BJ49" s="315"/>
      <c r="BK49" s="315"/>
      <c r="BL49" s="315"/>
      <c r="BM49" s="315"/>
      <c r="BN49" s="315"/>
      <c r="BO49" s="315"/>
      <c r="BP49" s="315"/>
      <c r="BQ49" s="315"/>
      <c r="BR49" s="315"/>
      <c r="BS49" s="315"/>
      <c r="BT49" s="255"/>
      <c r="BU49" s="255"/>
      <c r="BV49" s="255"/>
    </row>
    <row r="50" spans="1:74" s="256" customFormat="1" ht="12" customHeight="1" x14ac:dyDescent="0.2">
      <c r="A50" s="254"/>
      <c r="B50" s="1106" t="s">
        <v>1438</v>
      </c>
      <c r="C50" s="1106"/>
      <c r="D50" s="1106"/>
      <c r="E50" s="1106"/>
      <c r="F50" s="1106"/>
      <c r="G50" s="1106"/>
      <c r="H50" s="1106"/>
      <c r="I50" s="1106"/>
      <c r="J50" s="1106"/>
      <c r="K50" s="1106"/>
      <c r="L50" s="1106"/>
      <c r="M50" s="1106"/>
      <c r="N50" s="1106"/>
      <c r="O50" s="1106"/>
      <c r="P50" s="1106"/>
      <c r="Q50" s="1106"/>
      <c r="R50" s="794"/>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3"/>
      <c r="AZ50" s="703"/>
      <c r="BA50" s="703"/>
      <c r="BB50" s="703"/>
      <c r="BC50" s="703"/>
      <c r="BD50" s="703"/>
      <c r="BE50" s="703"/>
      <c r="BF50" s="703"/>
      <c r="BG50" s="703"/>
      <c r="BH50" s="703"/>
      <c r="BI50" s="703"/>
      <c r="BJ50" s="111"/>
      <c r="BK50" s="111"/>
      <c r="BL50" s="111"/>
      <c r="BM50" s="111"/>
      <c r="BN50" s="111"/>
      <c r="BO50" s="111"/>
      <c r="BP50" s="111"/>
      <c r="BQ50" s="111"/>
      <c r="BR50" s="111"/>
      <c r="BS50" s="111"/>
      <c r="BT50" s="255"/>
      <c r="BU50" s="255"/>
      <c r="BV50" s="255"/>
    </row>
    <row r="51" spans="1:74" s="256" customFormat="1" ht="20.45" customHeight="1" x14ac:dyDescent="0.2">
      <c r="A51" s="254"/>
      <c r="B51" s="1104" t="s">
        <v>1439</v>
      </c>
      <c r="C51" s="1105"/>
      <c r="D51" s="1105"/>
      <c r="E51" s="1105"/>
      <c r="F51" s="1105"/>
      <c r="G51" s="1105"/>
      <c r="H51" s="1105"/>
      <c r="I51" s="1105"/>
      <c r="J51" s="1105"/>
      <c r="K51" s="1105"/>
      <c r="L51" s="1105"/>
      <c r="M51" s="1105"/>
      <c r="N51" s="1105"/>
      <c r="O51" s="1105"/>
      <c r="P51" s="1105"/>
      <c r="Q51" s="1105"/>
      <c r="R51" s="794"/>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3"/>
      <c r="AZ51" s="703"/>
      <c r="BA51" s="703"/>
      <c r="BB51" s="703"/>
      <c r="BC51" s="703"/>
      <c r="BD51" s="703"/>
      <c r="BE51" s="703"/>
      <c r="BF51" s="703"/>
      <c r="BG51" s="703"/>
      <c r="BH51" s="703"/>
      <c r="BI51" s="703"/>
      <c r="BJ51" s="111"/>
      <c r="BK51" s="111"/>
      <c r="BL51" s="111"/>
      <c r="BM51" s="111"/>
      <c r="BN51" s="111"/>
      <c r="BO51" s="111"/>
      <c r="BP51" s="111"/>
      <c r="BQ51" s="111"/>
      <c r="BR51" s="111"/>
      <c r="BS51" s="111"/>
      <c r="BT51" s="257"/>
      <c r="BU51" s="257"/>
      <c r="BV51" s="257"/>
    </row>
    <row r="52" spans="1:74" s="256" customFormat="1" ht="12" customHeight="1" x14ac:dyDescent="0.2">
      <c r="A52" s="254"/>
      <c r="B52" s="1106" t="s">
        <v>1440</v>
      </c>
      <c r="C52" s="1106"/>
      <c r="D52" s="1106"/>
      <c r="E52" s="1106"/>
      <c r="F52" s="1106"/>
      <c r="G52" s="1106"/>
      <c r="H52" s="1106"/>
      <c r="I52" s="1106"/>
      <c r="J52" s="1106"/>
      <c r="K52" s="1106"/>
      <c r="L52" s="1106"/>
      <c r="M52" s="1106"/>
      <c r="N52" s="1106"/>
      <c r="O52" s="1106"/>
      <c r="P52" s="1106"/>
      <c r="Q52" s="1106"/>
      <c r="R52" s="794"/>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3"/>
      <c r="AZ52" s="703"/>
      <c r="BA52" s="703"/>
      <c r="BB52" s="703"/>
      <c r="BC52" s="703"/>
      <c r="BD52" s="703"/>
      <c r="BE52" s="703"/>
      <c r="BF52" s="703"/>
      <c r="BG52" s="703"/>
      <c r="BH52" s="703"/>
      <c r="BI52" s="703"/>
      <c r="BJ52" s="111"/>
      <c r="BK52" s="111"/>
      <c r="BL52" s="111"/>
      <c r="BM52" s="111"/>
      <c r="BN52" s="111"/>
      <c r="BO52" s="111"/>
      <c r="BP52" s="111"/>
      <c r="BQ52" s="111"/>
      <c r="BR52" s="111"/>
      <c r="BS52" s="111"/>
      <c r="BT52" s="257"/>
      <c r="BU52" s="257"/>
      <c r="BV52" s="257"/>
    </row>
    <row r="53" spans="1:74" s="256" customFormat="1" ht="22.35" customHeight="1" x14ac:dyDescent="0.2">
      <c r="A53" s="254"/>
      <c r="B53" s="1104" t="s">
        <v>1441</v>
      </c>
      <c r="C53" s="1105"/>
      <c r="D53" s="1105"/>
      <c r="E53" s="1105"/>
      <c r="F53" s="1105"/>
      <c r="G53" s="1105"/>
      <c r="H53" s="1105"/>
      <c r="I53" s="1105"/>
      <c r="J53" s="1105"/>
      <c r="K53" s="1105"/>
      <c r="L53" s="1105"/>
      <c r="M53" s="1105"/>
      <c r="N53" s="1105"/>
      <c r="O53" s="1105"/>
      <c r="P53" s="1105"/>
      <c r="Q53" s="1105"/>
      <c r="R53" s="794"/>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4"/>
      <c r="AZ53" s="704"/>
      <c r="BA53" s="704"/>
      <c r="BB53" s="704"/>
      <c r="BC53" s="704"/>
      <c r="BD53" s="704"/>
      <c r="BE53" s="704"/>
      <c r="BF53" s="704"/>
      <c r="BG53" s="704"/>
      <c r="BH53" s="704"/>
      <c r="BI53" s="704"/>
      <c r="BJ53" s="315"/>
      <c r="BK53" s="315"/>
      <c r="BL53" s="315"/>
      <c r="BM53" s="315"/>
      <c r="BN53" s="315"/>
      <c r="BO53" s="315"/>
      <c r="BP53" s="315"/>
      <c r="BQ53" s="315"/>
      <c r="BR53" s="315"/>
      <c r="BS53" s="315"/>
      <c r="BT53" s="255"/>
      <c r="BU53" s="255"/>
      <c r="BV53" s="255"/>
    </row>
    <row r="54" spans="1:74" s="256" customFormat="1" ht="12.75" x14ac:dyDescent="0.2">
      <c r="A54" s="254"/>
      <c r="B54" s="773" t="s">
        <v>809</v>
      </c>
      <c r="C54" s="773"/>
      <c r="D54" s="773"/>
      <c r="E54" s="773"/>
      <c r="F54" s="773"/>
      <c r="G54" s="773"/>
      <c r="H54" s="774"/>
      <c r="I54" s="773"/>
      <c r="J54" s="773"/>
      <c r="K54" s="773"/>
      <c r="L54" s="773"/>
      <c r="M54" s="773"/>
      <c r="N54" s="773"/>
      <c r="O54" s="773"/>
      <c r="P54" s="773"/>
      <c r="Q54" s="773"/>
      <c r="R54" s="775"/>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38"/>
      <c r="AZ54" s="838"/>
      <c r="BA54" s="838"/>
      <c r="BB54" s="838"/>
      <c r="BC54" s="838"/>
      <c r="BD54" s="705"/>
      <c r="BE54" s="705"/>
      <c r="BF54" s="705"/>
      <c r="BG54" s="838"/>
      <c r="BH54" s="838"/>
      <c r="BI54" s="838"/>
      <c r="BJ54" s="255"/>
      <c r="BK54" s="255"/>
      <c r="BL54" s="255"/>
      <c r="BM54" s="255"/>
      <c r="BN54" s="255"/>
      <c r="BO54" s="255"/>
      <c r="BP54" s="255"/>
      <c r="BQ54" s="255"/>
      <c r="BR54" s="255"/>
      <c r="BS54" s="255"/>
      <c r="BT54" s="255"/>
      <c r="BU54" s="255"/>
      <c r="BV54" s="255"/>
    </row>
    <row r="55" spans="1:74" s="256" customFormat="1" ht="12" customHeight="1" x14ac:dyDescent="0.2">
      <c r="A55" s="254"/>
      <c r="B55" s="994" t="str">
        <f>Dates!$G$2</f>
        <v>EIA completed modeling and analysis for this report on Monday, April 6, 2026.</v>
      </c>
      <c r="C55" s="995"/>
      <c r="D55" s="995"/>
      <c r="E55" s="995"/>
      <c r="F55" s="995"/>
      <c r="G55" s="995"/>
      <c r="H55" s="995"/>
      <c r="I55" s="995"/>
      <c r="J55" s="995"/>
      <c r="K55" s="995"/>
      <c r="L55" s="995"/>
      <c r="M55" s="995"/>
      <c r="N55" s="995"/>
      <c r="O55" s="995"/>
      <c r="P55" s="995"/>
      <c r="Q55" s="995"/>
      <c r="R55" s="776"/>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38"/>
      <c r="AZ55" s="838"/>
      <c r="BA55" s="838"/>
      <c r="BB55" s="838"/>
      <c r="BC55" s="838"/>
      <c r="BD55" s="705"/>
      <c r="BE55" s="705"/>
      <c r="BF55" s="705"/>
      <c r="BG55" s="838"/>
      <c r="BH55" s="838"/>
      <c r="BI55" s="838"/>
      <c r="BJ55" s="255"/>
      <c r="BK55" s="255"/>
      <c r="BL55" s="255"/>
      <c r="BM55" s="255"/>
      <c r="BN55" s="255"/>
      <c r="BO55" s="255"/>
      <c r="BP55" s="255"/>
      <c r="BQ55" s="255"/>
      <c r="BR55" s="255"/>
      <c r="BS55" s="255"/>
      <c r="BT55" s="255"/>
      <c r="BU55" s="255"/>
      <c r="BV55" s="255"/>
    </row>
    <row r="56" spans="1:74" s="256" customFormat="1" ht="12" customHeight="1" x14ac:dyDescent="0.2">
      <c r="A56" s="254"/>
      <c r="B56" s="985" t="s">
        <v>1405</v>
      </c>
      <c r="C56" s="986"/>
      <c r="D56" s="986"/>
      <c r="E56" s="986"/>
      <c r="F56" s="986"/>
      <c r="G56" s="986"/>
      <c r="H56" s="986"/>
      <c r="I56" s="986"/>
      <c r="J56" s="986"/>
      <c r="K56" s="986"/>
      <c r="L56" s="986"/>
      <c r="M56" s="986"/>
      <c r="N56" s="986"/>
      <c r="O56" s="986"/>
      <c r="P56" s="986"/>
      <c r="Q56" s="986"/>
      <c r="R56" s="794"/>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38"/>
      <c r="AZ56" s="838"/>
      <c r="BA56" s="838"/>
      <c r="BB56" s="838"/>
      <c r="BC56" s="838"/>
      <c r="BD56" s="705"/>
      <c r="BE56" s="705"/>
      <c r="BF56" s="705"/>
      <c r="BG56" s="838"/>
      <c r="BH56" s="838"/>
      <c r="BI56" s="838"/>
      <c r="BJ56" s="255"/>
      <c r="BK56" s="255"/>
      <c r="BL56" s="255"/>
      <c r="BM56" s="255"/>
      <c r="BN56" s="255"/>
      <c r="BO56" s="255"/>
      <c r="BP56" s="255"/>
      <c r="BQ56" s="255"/>
      <c r="BR56" s="255"/>
      <c r="BS56" s="255"/>
      <c r="BT56" s="255"/>
      <c r="BU56" s="255"/>
      <c r="BV56" s="255"/>
    </row>
    <row r="57" spans="1:74" s="256" customFormat="1" ht="12" customHeight="1" x14ac:dyDescent="0.2">
      <c r="A57" s="254"/>
      <c r="B57" s="974" t="s">
        <v>823</v>
      </c>
      <c r="C57" s="974"/>
      <c r="D57" s="974"/>
      <c r="E57" s="974"/>
      <c r="F57" s="974"/>
      <c r="G57" s="974"/>
      <c r="H57" s="974"/>
      <c r="I57" s="974"/>
      <c r="J57" s="974"/>
      <c r="K57" s="974"/>
      <c r="L57" s="974"/>
      <c r="M57" s="974"/>
      <c r="N57" s="974"/>
      <c r="O57" s="974"/>
      <c r="P57" s="974"/>
      <c r="Q57" s="974"/>
      <c r="R57" s="974"/>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38"/>
      <c r="AZ57" s="838"/>
      <c r="BA57" s="838"/>
      <c r="BB57" s="838"/>
      <c r="BC57" s="838"/>
      <c r="BD57" s="705"/>
      <c r="BE57" s="705"/>
      <c r="BF57" s="705"/>
      <c r="BG57" s="838"/>
      <c r="BH57" s="838"/>
      <c r="BI57" s="838"/>
      <c r="BJ57" s="255"/>
      <c r="BK57" s="255"/>
      <c r="BL57" s="255"/>
      <c r="BM57" s="255"/>
      <c r="BN57" s="255"/>
      <c r="BO57" s="255"/>
      <c r="BP57" s="255"/>
      <c r="BQ57" s="255"/>
      <c r="BR57" s="255"/>
      <c r="BS57" s="255"/>
      <c r="BT57" s="255"/>
      <c r="BU57" s="255"/>
      <c r="BV57" s="255"/>
    </row>
    <row r="58" spans="1:74" s="256" customFormat="1" ht="12" customHeight="1" x14ac:dyDescent="0.2">
      <c r="A58" s="254"/>
      <c r="B58" s="1066" t="s">
        <v>1605</v>
      </c>
      <c r="C58" s="981"/>
      <c r="D58" s="981"/>
      <c r="E58" s="981"/>
      <c r="F58" s="981"/>
      <c r="G58" s="981"/>
      <c r="H58" s="981"/>
      <c r="I58" s="981"/>
      <c r="J58" s="981"/>
      <c r="K58" s="981"/>
      <c r="L58" s="981"/>
      <c r="M58" s="981"/>
      <c r="N58" s="981"/>
      <c r="O58" s="981"/>
      <c r="P58" s="981"/>
      <c r="Q58" s="982"/>
      <c r="R58" s="794"/>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38"/>
      <c r="AZ58" s="838"/>
      <c r="BA58" s="838"/>
      <c r="BB58" s="838"/>
      <c r="BC58" s="838"/>
      <c r="BD58" s="705"/>
      <c r="BE58" s="705"/>
      <c r="BF58" s="705"/>
      <c r="BG58" s="838"/>
      <c r="BH58" s="838"/>
      <c r="BI58" s="838"/>
      <c r="BJ58" s="255"/>
      <c r="BK58" s="255"/>
      <c r="BL58" s="255"/>
      <c r="BM58" s="255"/>
      <c r="BN58" s="255"/>
      <c r="BO58" s="255"/>
      <c r="BP58" s="255"/>
      <c r="BQ58" s="255"/>
      <c r="BR58" s="255"/>
      <c r="BS58" s="255"/>
      <c r="BT58" s="255"/>
      <c r="BU58" s="255"/>
      <c r="BV58" s="255"/>
    </row>
    <row r="59" spans="1:74" s="256" customFormat="1" ht="12" customHeight="1" x14ac:dyDescent="0.2">
      <c r="A59" s="254"/>
      <c r="B59" s="980" t="s">
        <v>800</v>
      </c>
      <c r="C59" s="982"/>
      <c r="D59" s="982"/>
      <c r="E59" s="982"/>
      <c r="F59" s="982"/>
      <c r="G59" s="982"/>
      <c r="H59" s="982"/>
      <c r="I59" s="982"/>
      <c r="J59" s="982"/>
      <c r="K59" s="982"/>
      <c r="L59" s="982"/>
      <c r="M59" s="982"/>
      <c r="N59" s="982"/>
      <c r="O59" s="982"/>
      <c r="P59" s="982"/>
      <c r="Q59" s="1067"/>
      <c r="R59" s="79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38"/>
      <c r="AZ59" s="838"/>
      <c r="BA59" s="838"/>
      <c r="BB59" s="838"/>
      <c r="BC59" s="838"/>
      <c r="BD59" s="705"/>
      <c r="BE59" s="705"/>
      <c r="BF59" s="705"/>
      <c r="BG59" s="838"/>
      <c r="BH59" s="838"/>
      <c r="BI59" s="838"/>
      <c r="BJ59" s="258"/>
      <c r="BK59" s="258"/>
      <c r="BL59" s="258"/>
      <c r="BM59" s="258"/>
      <c r="BN59" s="258"/>
      <c r="BO59" s="258"/>
      <c r="BP59" s="258"/>
      <c r="BQ59" s="258"/>
      <c r="BR59" s="258"/>
      <c r="BS59" s="258"/>
      <c r="BT59" s="258"/>
      <c r="BU59" s="258"/>
      <c r="BV59" s="258"/>
    </row>
    <row r="60" spans="1:74" s="256" customFormat="1" ht="12" customHeight="1" x14ac:dyDescent="0.2">
      <c r="A60" s="254"/>
      <c r="B60" s="1068" t="s">
        <v>825</v>
      </c>
      <c r="C60" s="982"/>
      <c r="D60" s="982"/>
      <c r="E60" s="982"/>
      <c r="F60" s="982"/>
      <c r="G60" s="982"/>
      <c r="H60" s="982"/>
      <c r="I60" s="982"/>
      <c r="J60" s="982"/>
      <c r="K60" s="982"/>
      <c r="L60" s="982"/>
      <c r="M60" s="982"/>
      <c r="N60" s="982"/>
      <c r="O60" s="982"/>
      <c r="P60" s="982"/>
      <c r="Q60" s="982"/>
      <c r="R60" s="794"/>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38"/>
      <c r="AZ60" s="838"/>
      <c r="BA60" s="838"/>
      <c r="BB60" s="838"/>
      <c r="BC60" s="838"/>
      <c r="BD60" s="705"/>
      <c r="BE60" s="705"/>
      <c r="BF60" s="705"/>
      <c r="BG60" s="838"/>
      <c r="BH60" s="838"/>
      <c r="BI60" s="838"/>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0" customWidth="1"/>
    <col min="56" max="58" width="7.42578125" style="707" customWidth="1"/>
    <col min="59" max="61" width="7.42578125" style="840" customWidth="1"/>
    <col min="62" max="62" width="7.42578125" style="134" customWidth="1"/>
    <col min="63" max="74" width="7.42578125" style="71" customWidth="1"/>
    <col min="75" max="16384" width="9.5703125" style="71"/>
  </cols>
  <sheetData>
    <row r="1" spans="1:74" ht="13.35" customHeight="1" x14ac:dyDescent="0.25">
      <c r="A1" s="996" t="s">
        <v>478</v>
      </c>
      <c r="B1" s="1109" t="s">
        <v>1394</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s="24"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4"/>
      <c r="AZ2" s="644"/>
      <c r="BA2" s="644"/>
      <c r="BB2" s="644"/>
      <c r="BC2" s="644"/>
      <c r="BD2" s="642"/>
      <c r="BE2" s="642"/>
      <c r="BF2" s="642"/>
      <c r="BG2" s="644"/>
      <c r="BH2" s="644"/>
      <c r="BI2" s="644"/>
      <c r="BJ2" s="149"/>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76"/>
      <c r="B5" s="72" t="s">
        <v>474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52"/>
      <c r="BA5" s="952"/>
      <c r="BB5" s="884"/>
      <c r="BC5" s="884"/>
      <c r="BD5" s="885"/>
      <c r="BE5" s="885"/>
      <c r="BF5" s="885"/>
      <c r="BG5" s="885"/>
      <c r="BH5" s="885"/>
      <c r="BI5" s="885"/>
      <c r="BJ5" s="502"/>
      <c r="BK5" s="502"/>
      <c r="BL5" s="502"/>
      <c r="BM5" s="502"/>
      <c r="BN5" s="502"/>
      <c r="BO5" s="502"/>
      <c r="BP5" s="502"/>
      <c r="BQ5" s="502"/>
      <c r="BR5" s="502"/>
      <c r="BS5" s="502"/>
      <c r="BT5" s="502"/>
      <c r="BU5" s="502"/>
      <c r="BV5" s="502"/>
    </row>
    <row r="6" spans="1:74" ht="11.1" customHeight="1" x14ac:dyDescent="0.2">
      <c r="A6" s="76"/>
      <c r="B6" s="366" t="s">
        <v>276</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53"/>
      <c r="BA6" s="953"/>
      <c r="BB6" s="886"/>
      <c r="BC6" s="886"/>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277</v>
      </c>
      <c r="B7" s="515" t="s">
        <v>806</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24111.83</v>
      </c>
      <c r="AW7" s="347">
        <v>24111.83</v>
      </c>
      <c r="AX7" s="347">
        <v>24111.83</v>
      </c>
      <c r="AY7" s="347">
        <v>24197.739931</v>
      </c>
      <c r="AZ7" s="898">
        <v>24238.583548999999</v>
      </c>
      <c r="BA7" s="898">
        <v>24278.160358000001</v>
      </c>
      <c r="BB7" s="358">
        <v>24311.85</v>
      </c>
      <c r="BC7" s="358">
        <v>24352.36</v>
      </c>
      <c r="BD7" s="358">
        <v>24395.07</v>
      </c>
      <c r="BE7" s="358">
        <v>24441.11</v>
      </c>
      <c r="BF7" s="358">
        <v>24487.360000000001</v>
      </c>
      <c r="BG7" s="358">
        <v>24534.959999999999</v>
      </c>
      <c r="BH7" s="358">
        <v>24586.65</v>
      </c>
      <c r="BI7" s="358">
        <v>24634.89</v>
      </c>
      <c r="BJ7" s="358">
        <v>24682.42</v>
      </c>
      <c r="BK7" s="358">
        <v>24726.75</v>
      </c>
      <c r="BL7" s="358">
        <v>24774.75</v>
      </c>
      <c r="BM7" s="358">
        <v>24823.919999999998</v>
      </c>
      <c r="BN7" s="358">
        <v>24877.23</v>
      </c>
      <c r="BO7" s="358">
        <v>24926.53</v>
      </c>
      <c r="BP7" s="358">
        <v>24974.78</v>
      </c>
      <c r="BQ7" s="358">
        <v>25021.7</v>
      </c>
      <c r="BR7" s="358">
        <v>25068.06</v>
      </c>
      <c r="BS7" s="358">
        <v>25113.58</v>
      </c>
      <c r="BT7" s="358">
        <v>25159.64</v>
      </c>
      <c r="BU7" s="358">
        <v>25202.45</v>
      </c>
      <c r="BV7" s="358">
        <v>25243.37</v>
      </c>
    </row>
    <row r="8" spans="1:74" ht="11.1" customHeight="1" x14ac:dyDescent="0.2">
      <c r="A8" s="76"/>
      <c r="B8" s="366" t="s">
        <v>484</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898"/>
      <c r="BA8" s="898"/>
      <c r="BB8" s="358"/>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485</v>
      </c>
      <c r="B9" s="515" t="s">
        <v>806</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16659.900000000001</v>
      </c>
      <c r="AW9" s="347">
        <v>16688</v>
      </c>
      <c r="AX9" s="347">
        <v>16699.5</v>
      </c>
      <c r="AY9" s="347">
        <v>16738.618188</v>
      </c>
      <c r="AZ9" s="898">
        <v>16769.536784</v>
      </c>
      <c r="BA9" s="898">
        <v>16802.161082999999</v>
      </c>
      <c r="BB9" s="358">
        <v>16840.759999999998</v>
      </c>
      <c r="BC9" s="358">
        <v>16873.59</v>
      </c>
      <c r="BD9" s="358">
        <v>16904.93</v>
      </c>
      <c r="BE9" s="358">
        <v>16931.509999999998</v>
      </c>
      <c r="BF9" s="358">
        <v>16962.29</v>
      </c>
      <c r="BG9" s="358">
        <v>16994.009999999998</v>
      </c>
      <c r="BH9" s="358">
        <v>17029.919999999998</v>
      </c>
      <c r="BI9" s="358">
        <v>17061.080000000002</v>
      </c>
      <c r="BJ9" s="358">
        <v>17090.75</v>
      </c>
      <c r="BK9" s="358">
        <v>17115.34</v>
      </c>
      <c r="BL9" s="358">
        <v>17144.71</v>
      </c>
      <c r="BM9" s="358">
        <v>17175.27</v>
      </c>
      <c r="BN9" s="358">
        <v>17209.169999999998</v>
      </c>
      <c r="BO9" s="358">
        <v>17240.509999999998</v>
      </c>
      <c r="BP9" s="358">
        <v>17271.439999999999</v>
      </c>
      <c r="BQ9" s="358">
        <v>17301.04</v>
      </c>
      <c r="BR9" s="358">
        <v>17331.84</v>
      </c>
      <c r="BS9" s="358">
        <v>17362.919999999998</v>
      </c>
      <c r="BT9" s="358">
        <v>17395.060000000001</v>
      </c>
      <c r="BU9" s="358">
        <v>17426.12</v>
      </c>
      <c r="BV9" s="358">
        <v>17456.87</v>
      </c>
    </row>
    <row r="10" spans="1:74" ht="11.1" customHeight="1" x14ac:dyDescent="0.2">
      <c r="A10" s="76"/>
      <c r="B10" s="513" t="s">
        <v>573</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54"/>
      <c r="BA10" s="954"/>
      <c r="BB10" s="504"/>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287</v>
      </c>
      <c r="B11" s="515" t="s">
        <v>806</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4417.2179999999998</v>
      </c>
      <c r="AW11" s="347">
        <v>4417.2179999999998</v>
      </c>
      <c r="AX11" s="347">
        <v>4417.2179999999998</v>
      </c>
      <c r="AY11" s="347">
        <v>4439.9689613</v>
      </c>
      <c r="AZ11" s="898">
        <v>4450.3510415999999</v>
      </c>
      <c r="BA11" s="898">
        <v>4460.1370817999996</v>
      </c>
      <c r="BB11" s="358">
        <v>4468.0829999999996</v>
      </c>
      <c r="BC11" s="358">
        <v>4477.6099999999997</v>
      </c>
      <c r="BD11" s="358">
        <v>4487.4740000000002</v>
      </c>
      <c r="BE11" s="358">
        <v>4498.8620000000001</v>
      </c>
      <c r="BF11" s="358">
        <v>4508.51</v>
      </c>
      <c r="BG11" s="358">
        <v>4517.6049999999996</v>
      </c>
      <c r="BH11" s="358">
        <v>4524.6790000000001</v>
      </c>
      <c r="BI11" s="358">
        <v>4533.7700000000004</v>
      </c>
      <c r="BJ11" s="358">
        <v>4543.4080000000004</v>
      </c>
      <c r="BK11" s="358">
        <v>4554.1130000000003</v>
      </c>
      <c r="BL11" s="358">
        <v>4564.4589999999998</v>
      </c>
      <c r="BM11" s="358">
        <v>4574.9650000000001</v>
      </c>
      <c r="BN11" s="358">
        <v>4585.0709999999999</v>
      </c>
      <c r="BO11" s="358">
        <v>4596.3159999999998</v>
      </c>
      <c r="BP11" s="358">
        <v>4608.1409999999996</v>
      </c>
      <c r="BQ11" s="358">
        <v>4621.0619999999999</v>
      </c>
      <c r="BR11" s="358">
        <v>4633.6580000000004</v>
      </c>
      <c r="BS11" s="358">
        <v>4646.4470000000001</v>
      </c>
      <c r="BT11" s="358">
        <v>4659.7259999999997</v>
      </c>
      <c r="BU11" s="358">
        <v>4672.674</v>
      </c>
      <c r="BV11" s="358">
        <v>4685.59</v>
      </c>
    </row>
    <row r="12" spans="1:74" ht="11.1" customHeight="1" x14ac:dyDescent="0.2">
      <c r="A12" s="76"/>
      <c r="B12" s="514" t="s">
        <v>288</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897"/>
      <c r="BA12" s="897"/>
      <c r="BB12" s="357"/>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289</v>
      </c>
      <c r="B13" s="515" t="s">
        <v>806</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-40.276000000000003</v>
      </c>
      <c r="AW13" s="499">
        <v>-40.276000000000003</v>
      </c>
      <c r="AX13" s="499">
        <v>-40.276000000000003</v>
      </c>
      <c r="AY13" s="499">
        <v>-2.9745814815</v>
      </c>
      <c r="AZ13" s="893">
        <v>7.2553729630000001</v>
      </c>
      <c r="BA13" s="893">
        <v>12.432874519</v>
      </c>
      <c r="BB13" s="353">
        <v>2.438034</v>
      </c>
      <c r="BC13" s="353">
        <v>5.1005466666999997</v>
      </c>
      <c r="BD13" s="353">
        <v>10.300523332999999</v>
      </c>
      <c r="BE13" s="353">
        <v>18.423568148000001</v>
      </c>
      <c r="BF13" s="353">
        <v>28.409269704</v>
      </c>
      <c r="BG13" s="353">
        <v>40.643232148000003</v>
      </c>
      <c r="BH13" s="353">
        <v>60.249481852000002</v>
      </c>
      <c r="BI13" s="353">
        <v>73.136946296000005</v>
      </c>
      <c r="BJ13" s="353">
        <v>84.429651852000006</v>
      </c>
      <c r="BK13" s="353">
        <v>91.57922963</v>
      </c>
      <c r="BL13" s="353">
        <v>101.59369407</v>
      </c>
      <c r="BM13" s="353">
        <v>111.9246763</v>
      </c>
      <c r="BN13" s="353">
        <v>123.60214074</v>
      </c>
      <c r="BO13" s="353">
        <v>133.79368518999999</v>
      </c>
      <c r="BP13" s="353">
        <v>143.52927407000001</v>
      </c>
      <c r="BQ13" s="353">
        <v>153.39272962999999</v>
      </c>
      <c r="BR13" s="353">
        <v>161.77854074000001</v>
      </c>
      <c r="BS13" s="353">
        <v>169.27052963</v>
      </c>
      <c r="BT13" s="353">
        <v>177.29112592999999</v>
      </c>
      <c r="BU13" s="353">
        <v>181.92864814999999</v>
      </c>
      <c r="BV13" s="353">
        <v>184.60552593</v>
      </c>
    </row>
    <row r="14" spans="1:74" ht="11.1" customHeight="1" x14ac:dyDescent="0.2">
      <c r="A14" s="76"/>
      <c r="B14" s="514" t="s">
        <v>507</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92"/>
      <c r="BA14" s="892"/>
      <c r="BB14" s="352"/>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509</v>
      </c>
      <c r="B15" s="515" t="s">
        <v>806</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3962.5349999999999</v>
      </c>
      <c r="AW15" s="347">
        <v>3962.5349999999999</v>
      </c>
      <c r="AX15" s="347">
        <v>3962.5349999999999</v>
      </c>
      <c r="AY15" s="347">
        <v>4005.0166798999999</v>
      </c>
      <c r="AZ15" s="898">
        <v>4017.5644108000001</v>
      </c>
      <c r="BA15" s="898">
        <v>4024.8962763</v>
      </c>
      <c r="BB15" s="358">
        <v>4020.1120000000001</v>
      </c>
      <c r="BC15" s="358">
        <v>4022.1869999999999</v>
      </c>
      <c r="BD15" s="358">
        <v>4024.2220000000002</v>
      </c>
      <c r="BE15" s="358">
        <v>4026.6680000000001</v>
      </c>
      <c r="BF15" s="358">
        <v>4028.2809999999999</v>
      </c>
      <c r="BG15" s="358">
        <v>4029.5149999999999</v>
      </c>
      <c r="BH15" s="358">
        <v>4029.9380000000001</v>
      </c>
      <c r="BI15" s="358">
        <v>4030.7339999999999</v>
      </c>
      <c r="BJ15" s="358">
        <v>4031.473</v>
      </c>
      <c r="BK15" s="358">
        <v>4032.3589999999999</v>
      </c>
      <c r="BL15" s="358">
        <v>4032.83</v>
      </c>
      <c r="BM15" s="358">
        <v>4033.0909999999999</v>
      </c>
      <c r="BN15" s="358">
        <v>4032.951</v>
      </c>
      <c r="BO15" s="358">
        <v>4032.9340000000002</v>
      </c>
      <c r="BP15" s="358">
        <v>4032.85</v>
      </c>
      <c r="BQ15" s="358">
        <v>4032.9160000000002</v>
      </c>
      <c r="BR15" s="358">
        <v>4032.5320000000002</v>
      </c>
      <c r="BS15" s="358">
        <v>4031.9160000000002</v>
      </c>
      <c r="BT15" s="358">
        <v>4030.7420000000002</v>
      </c>
      <c r="BU15" s="358">
        <v>4029.9070000000002</v>
      </c>
      <c r="BV15" s="358">
        <v>4029.0839999999998</v>
      </c>
    </row>
    <row r="16" spans="1:74" ht="11.1" customHeight="1" x14ac:dyDescent="0.2">
      <c r="A16" s="76"/>
      <c r="B16" s="514" t="s">
        <v>508</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510</v>
      </c>
      <c r="B17" s="515" t="s">
        <v>806</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2702.4609999999998</v>
      </c>
      <c r="AW17" s="347">
        <v>2702.4609999999998</v>
      </c>
      <c r="AX17" s="347">
        <v>2702.4609999999998</v>
      </c>
      <c r="AY17" s="347">
        <v>2710.9061473000002</v>
      </c>
      <c r="AZ17" s="898">
        <v>2717.5516419999999</v>
      </c>
      <c r="BA17" s="898">
        <v>2725.6508893999999</v>
      </c>
      <c r="BB17" s="358">
        <v>2735.7890000000002</v>
      </c>
      <c r="BC17" s="358">
        <v>2746.357</v>
      </c>
      <c r="BD17" s="358">
        <v>2757.94</v>
      </c>
      <c r="BE17" s="358">
        <v>2771.8009999999999</v>
      </c>
      <c r="BF17" s="358">
        <v>2784.4679999999998</v>
      </c>
      <c r="BG17" s="358">
        <v>2797.2040000000002</v>
      </c>
      <c r="BH17" s="358">
        <v>2809.4810000000002</v>
      </c>
      <c r="BI17" s="358">
        <v>2822.75</v>
      </c>
      <c r="BJ17" s="358">
        <v>2836.4850000000001</v>
      </c>
      <c r="BK17" s="358">
        <v>2851.3519999999999</v>
      </c>
      <c r="BL17" s="358">
        <v>2865.5149999999999</v>
      </c>
      <c r="BM17" s="358">
        <v>2879.6419999999998</v>
      </c>
      <c r="BN17" s="358">
        <v>2893.84</v>
      </c>
      <c r="BO17" s="358">
        <v>2907.8150000000001</v>
      </c>
      <c r="BP17" s="358">
        <v>2921.674</v>
      </c>
      <c r="BQ17" s="358">
        <v>2936.1529999999998</v>
      </c>
      <c r="BR17" s="358">
        <v>2949.2280000000001</v>
      </c>
      <c r="BS17" s="358">
        <v>2961.634</v>
      </c>
      <c r="BT17" s="358">
        <v>2972.547</v>
      </c>
      <c r="BU17" s="358">
        <v>2984.2350000000001</v>
      </c>
      <c r="BV17" s="358">
        <v>2995.8719999999998</v>
      </c>
    </row>
    <row r="18" spans="1:74" ht="11.1" customHeight="1" x14ac:dyDescent="0.2">
      <c r="A18" s="76"/>
      <c r="B18" s="514" t="s">
        <v>512</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92"/>
      <c r="BA18" s="892"/>
      <c r="BB18" s="352"/>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511</v>
      </c>
      <c r="B19" s="515" t="s">
        <v>806</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3652.0250000000001</v>
      </c>
      <c r="AW19" s="347">
        <v>3652.0250000000001</v>
      </c>
      <c r="AX19" s="347">
        <v>3652.0250000000001</v>
      </c>
      <c r="AY19" s="347">
        <v>3727.4877802000001</v>
      </c>
      <c r="AZ19" s="898">
        <v>3756.9883869</v>
      </c>
      <c r="BA19" s="898">
        <v>3781.5505235999999</v>
      </c>
      <c r="BB19" s="358">
        <v>3795.9769999999999</v>
      </c>
      <c r="BC19" s="358">
        <v>3814.56</v>
      </c>
      <c r="BD19" s="358">
        <v>3832.1030000000001</v>
      </c>
      <c r="BE19" s="358">
        <v>3846.7240000000002</v>
      </c>
      <c r="BF19" s="358">
        <v>3863.5970000000002</v>
      </c>
      <c r="BG19" s="358">
        <v>3880.8409999999999</v>
      </c>
      <c r="BH19" s="358">
        <v>3900.81</v>
      </c>
      <c r="BI19" s="358">
        <v>3917.029</v>
      </c>
      <c r="BJ19" s="358">
        <v>3931.8539999999998</v>
      </c>
      <c r="BK19" s="358">
        <v>3943.2429999999999</v>
      </c>
      <c r="BL19" s="358">
        <v>3956.808</v>
      </c>
      <c r="BM19" s="358">
        <v>3970.5079999999998</v>
      </c>
      <c r="BN19" s="358">
        <v>3983.2959999999998</v>
      </c>
      <c r="BO19" s="358">
        <v>3998.0520000000001</v>
      </c>
      <c r="BP19" s="358">
        <v>4013.73</v>
      </c>
      <c r="BQ19" s="358">
        <v>4031.8519999999999</v>
      </c>
      <c r="BR19" s="358">
        <v>4048.2280000000001</v>
      </c>
      <c r="BS19" s="358">
        <v>4064.3820000000001</v>
      </c>
      <c r="BT19" s="358">
        <v>4079.598</v>
      </c>
      <c r="BU19" s="358">
        <v>4095.8449999999998</v>
      </c>
      <c r="BV19" s="358">
        <v>4112.4080000000004</v>
      </c>
    </row>
    <row r="20" spans="1:74" ht="11.1" customHeight="1" x14ac:dyDescent="0.2">
      <c r="A20" s="76"/>
      <c r="B20" s="366" t="s">
        <v>280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54"/>
      <c r="BA20" s="954"/>
      <c r="BB20" s="504"/>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281</v>
      </c>
      <c r="B21" s="515" t="s">
        <v>806</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18009.5</v>
      </c>
      <c r="AT21" s="347">
        <v>18027.599999999999</v>
      </c>
      <c r="AU21" s="347">
        <v>18037.900000000001</v>
      </c>
      <c r="AV21" s="347">
        <v>18014.8</v>
      </c>
      <c r="AW21" s="347">
        <v>18037.3</v>
      </c>
      <c r="AX21" s="347">
        <v>18032.2</v>
      </c>
      <c r="AY21" s="347">
        <v>18183.893415999999</v>
      </c>
      <c r="AZ21" s="898">
        <v>18236.018893</v>
      </c>
      <c r="BA21" s="898">
        <v>18272.681630999999</v>
      </c>
      <c r="BB21" s="358">
        <v>18261.03</v>
      </c>
      <c r="BC21" s="358">
        <v>18291.41</v>
      </c>
      <c r="BD21" s="358">
        <v>18330.95</v>
      </c>
      <c r="BE21" s="358">
        <v>18389.580000000002</v>
      </c>
      <c r="BF21" s="358">
        <v>18440.04</v>
      </c>
      <c r="BG21" s="358">
        <v>18492.25</v>
      </c>
      <c r="BH21" s="358">
        <v>18547.73</v>
      </c>
      <c r="BI21" s="358">
        <v>18602.29</v>
      </c>
      <c r="BJ21" s="358">
        <v>18657.43</v>
      </c>
      <c r="BK21" s="358">
        <v>18715.37</v>
      </c>
      <c r="BL21" s="358">
        <v>18770.07</v>
      </c>
      <c r="BM21" s="358">
        <v>18823.73</v>
      </c>
      <c r="BN21" s="358">
        <v>18875.5</v>
      </c>
      <c r="BO21" s="358">
        <v>18927.689999999999</v>
      </c>
      <c r="BP21" s="358">
        <v>18979.439999999999</v>
      </c>
      <c r="BQ21" s="358">
        <v>19032.759999999998</v>
      </c>
      <c r="BR21" s="358">
        <v>19082.18</v>
      </c>
      <c r="BS21" s="358">
        <v>19129.689999999999</v>
      </c>
      <c r="BT21" s="358">
        <v>19168.509999999998</v>
      </c>
      <c r="BU21" s="358">
        <v>19217.29</v>
      </c>
      <c r="BV21" s="358">
        <v>19269.27</v>
      </c>
    </row>
    <row r="22" spans="1:74" ht="11.1" customHeight="1" x14ac:dyDescent="0.2">
      <c r="A22" s="76"/>
      <c r="B22" s="509" t="s">
        <v>293</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897"/>
      <c r="BA22" s="897"/>
      <c r="BB22" s="357"/>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294</v>
      </c>
      <c r="B23" s="510" t="s">
        <v>1054</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158.43199999999999</v>
      </c>
      <c r="AY23" s="343">
        <v>158.55799999999999</v>
      </c>
      <c r="AZ23" s="894">
        <v>158.46600000000001</v>
      </c>
      <c r="BA23" s="894">
        <v>158.64945062000001</v>
      </c>
      <c r="BB23" s="354">
        <v>158.63890000000001</v>
      </c>
      <c r="BC23" s="354">
        <v>158.66640000000001</v>
      </c>
      <c r="BD23" s="354">
        <v>158.70240000000001</v>
      </c>
      <c r="BE23" s="354">
        <v>158.7526</v>
      </c>
      <c r="BF23" s="354">
        <v>158.80109999999999</v>
      </c>
      <c r="BG23" s="354">
        <v>158.8536</v>
      </c>
      <c r="BH23" s="354">
        <v>158.91399999999999</v>
      </c>
      <c r="BI23" s="354">
        <v>158.97190000000001</v>
      </c>
      <c r="BJ23" s="354">
        <v>159.03110000000001</v>
      </c>
      <c r="BK23" s="354">
        <v>159.08410000000001</v>
      </c>
      <c r="BL23" s="354">
        <v>159.1514</v>
      </c>
      <c r="BM23" s="354">
        <v>159.22540000000001</v>
      </c>
      <c r="BN23" s="354">
        <v>159.31370000000001</v>
      </c>
      <c r="BO23" s="354">
        <v>159.39590000000001</v>
      </c>
      <c r="BP23" s="354">
        <v>159.4795</v>
      </c>
      <c r="BQ23" s="354">
        <v>159.56489999999999</v>
      </c>
      <c r="BR23" s="354">
        <v>159.6507</v>
      </c>
      <c r="BS23" s="354">
        <v>159.73740000000001</v>
      </c>
      <c r="BT23" s="354">
        <v>159.83580000000001</v>
      </c>
      <c r="BU23" s="354">
        <v>159.9161</v>
      </c>
      <c r="BV23" s="354">
        <v>159.98929999999999</v>
      </c>
    </row>
    <row r="24" spans="1:74" s="78" customFormat="1" ht="11.1" customHeight="1" x14ac:dyDescent="0.2">
      <c r="A24" s="76"/>
      <c r="B24" s="509" t="s">
        <v>1592</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94"/>
      <c r="BA24" s="894"/>
      <c r="BB24" s="354"/>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486</v>
      </c>
      <c r="B25" s="510" t="s">
        <v>1055</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94">
        <v>4.4000000000000004</v>
      </c>
      <c r="BA25" s="894">
        <v>4.3461092192999997</v>
      </c>
      <c r="BB25" s="354">
        <v>4.4381490000000001</v>
      </c>
      <c r="BC25" s="354">
        <v>4.4805190000000001</v>
      </c>
      <c r="BD25" s="354">
        <v>4.5191049999999997</v>
      </c>
      <c r="BE25" s="354">
        <v>4.5621320000000001</v>
      </c>
      <c r="BF25" s="354">
        <v>4.5869840000000002</v>
      </c>
      <c r="BG25" s="354">
        <v>4.6018840000000001</v>
      </c>
      <c r="BH25" s="354">
        <v>4.601057</v>
      </c>
      <c r="BI25" s="354">
        <v>4.6003869999999996</v>
      </c>
      <c r="BJ25" s="354">
        <v>4.5940989999999999</v>
      </c>
      <c r="BK25" s="354">
        <v>4.5789770000000001</v>
      </c>
      <c r="BL25" s="354">
        <v>4.5638610000000002</v>
      </c>
      <c r="BM25" s="354">
        <v>4.5455370000000004</v>
      </c>
      <c r="BN25" s="354">
        <v>4.5240200000000002</v>
      </c>
      <c r="BO25" s="354">
        <v>4.4992669999999997</v>
      </c>
      <c r="BP25" s="354">
        <v>4.4712940000000003</v>
      </c>
      <c r="BQ25" s="354">
        <v>4.4352539999999996</v>
      </c>
      <c r="BR25" s="354">
        <v>4.4044759999999998</v>
      </c>
      <c r="BS25" s="354">
        <v>4.3741130000000004</v>
      </c>
      <c r="BT25" s="354">
        <v>4.3426479999999996</v>
      </c>
      <c r="BU25" s="354">
        <v>4.3142529999999999</v>
      </c>
      <c r="BV25" s="354">
        <v>4.2874100000000004</v>
      </c>
    </row>
    <row r="26" spans="1:74" ht="11.1" customHeight="1" x14ac:dyDescent="0.2">
      <c r="A26" s="76"/>
      <c r="B26" s="509" t="s">
        <v>487</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55"/>
      <c r="BA26" s="955"/>
      <c r="BB26" s="505"/>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488</v>
      </c>
      <c r="B27" s="510" t="s">
        <v>1056</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1.3280000000000001</v>
      </c>
      <c r="AV27" s="341">
        <v>1.272</v>
      </c>
      <c r="AW27" s="341">
        <v>1.3240000000000001</v>
      </c>
      <c r="AX27" s="341">
        <v>1.387</v>
      </c>
      <c r="AY27" s="341">
        <v>1.4870000000000001</v>
      </c>
      <c r="AZ27" s="892">
        <v>1.3150123457</v>
      </c>
      <c r="BA27" s="892">
        <v>1.3110137159999999</v>
      </c>
      <c r="BB27" s="352">
        <v>1.309617</v>
      </c>
      <c r="BC27" s="352">
        <v>1.3039529999999999</v>
      </c>
      <c r="BD27" s="352">
        <v>1.296519</v>
      </c>
      <c r="BE27" s="352">
        <v>1.2803979999999999</v>
      </c>
      <c r="BF27" s="352">
        <v>1.2746150000000001</v>
      </c>
      <c r="BG27" s="352">
        <v>1.2722519999999999</v>
      </c>
      <c r="BH27" s="352">
        <v>1.277946</v>
      </c>
      <c r="BI27" s="352">
        <v>1.2789440000000001</v>
      </c>
      <c r="BJ27" s="352">
        <v>1.279884</v>
      </c>
      <c r="BK27" s="352">
        <v>1.2799050000000001</v>
      </c>
      <c r="BL27" s="352">
        <v>1.2813730000000001</v>
      </c>
      <c r="BM27" s="352">
        <v>1.2834289999999999</v>
      </c>
      <c r="BN27" s="352">
        <v>1.284294</v>
      </c>
      <c r="BO27" s="352">
        <v>1.2888580000000001</v>
      </c>
      <c r="BP27" s="352">
        <v>1.295342</v>
      </c>
      <c r="BQ27" s="352">
        <v>1.308789</v>
      </c>
      <c r="BR27" s="352">
        <v>1.3153330000000001</v>
      </c>
      <c r="BS27" s="352">
        <v>1.3200160000000001</v>
      </c>
      <c r="BT27" s="352">
        <v>1.3210759999999999</v>
      </c>
      <c r="BU27" s="352">
        <v>1.323358</v>
      </c>
      <c r="BV27" s="352">
        <v>1.3250999999999999</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94"/>
      <c r="BA28" s="89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751</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899"/>
      <c r="BA29" s="899"/>
      <c r="BB29" s="359"/>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296</v>
      </c>
      <c r="B30" s="511" t="s">
        <v>295</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101.6247</v>
      </c>
      <c r="AU30" s="343">
        <v>101.7059</v>
      </c>
      <c r="AV30" s="343">
        <v>101.25700000000001</v>
      </c>
      <c r="AW30" s="343">
        <v>101.3775</v>
      </c>
      <c r="AX30" s="343">
        <v>101.6296</v>
      </c>
      <c r="AY30" s="343">
        <v>102.3412</v>
      </c>
      <c r="AZ30" s="894">
        <v>102.2453716</v>
      </c>
      <c r="BA30" s="894">
        <v>102.27321975</v>
      </c>
      <c r="BB30" s="354">
        <v>102.0031</v>
      </c>
      <c r="BC30" s="354">
        <v>101.9329</v>
      </c>
      <c r="BD30" s="354">
        <v>101.88160000000001</v>
      </c>
      <c r="BE30" s="354">
        <v>101.8291</v>
      </c>
      <c r="BF30" s="354">
        <v>101.8306</v>
      </c>
      <c r="BG30" s="354">
        <v>101.866</v>
      </c>
      <c r="BH30" s="354">
        <v>101.98569999999999</v>
      </c>
      <c r="BI30" s="354">
        <v>102.05119999999999</v>
      </c>
      <c r="BJ30" s="354">
        <v>102.11279999999999</v>
      </c>
      <c r="BK30" s="354">
        <v>102.1405</v>
      </c>
      <c r="BL30" s="354">
        <v>102.217</v>
      </c>
      <c r="BM30" s="354">
        <v>102.3121</v>
      </c>
      <c r="BN30" s="354">
        <v>102.45350000000001</v>
      </c>
      <c r="BO30" s="354">
        <v>102.56529999999999</v>
      </c>
      <c r="BP30" s="354">
        <v>102.6751</v>
      </c>
      <c r="BQ30" s="354">
        <v>102.7634</v>
      </c>
      <c r="BR30" s="354">
        <v>102.8839</v>
      </c>
      <c r="BS30" s="354">
        <v>103.017</v>
      </c>
      <c r="BT30" s="354">
        <v>103.2146</v>
      </c>
      <c r="BU30" s="354">
        <v>103.334</v>
      </c>
      <c r="BV30" s="354">
        <v>103.42700000000001</v>
      </c>
    </row>
    <row r="31" spans="1:74" ht="11.1" customHeight="1" x14ac:dyDescent="0.2">
      <c r="A31" s="130" t="s">
        <v>282</v>
      </c>
      <c r="B31" s="515" t="s">
        <v>1057</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98.084000000000003</v>
      </c>
      <c r="AU31" s="343">
        <v>98.101900000000001</v>
      </c>
      <c r="AV31" s="343">
        <v>97.323499999999996</v>
      </c>
      <c r="AW31" s="343">
        <v>97.628</v>
      </c>
      <c r="AX31" s="343">
        <v>97.645600000000002</v>
      </c>
      <c r="AY31" s="343">
        <v>98.235100000000003</v>
      </c>
      <c r="AZ31" s="894">
        <v>98.316121234999997</v>
      </c>
      <c r="BA31" s="894">
        <v>98.333784937999994</v>
      </c>
      <c r="BB31" s="354">
        <v>98.046409999999995</v>
      </c>
      <c r="BC31" s="354">
        <v>97.975549999999998</v>
      </c>
      <c r="BD31" s="354">
        <v>97.931539999999998</v>
      </c>
      <c r="BE31" s="354">
        <v>97.892420000000001</v>
      </c>
      <c r="BF31" s="354">
        <v>97.918610000000001</v>
      </c>
      <c r="BG31" s="354">
        <v>97.988150000000005</v>
      </c>
      <c r="BH31" s="354">
        <v>98.157709999999994</v>
      </c>
      <c r="BI31" s="354">
        <v>98.271420000000006</v>
      </c>
      <c r="BJ31" s="354">
        <v>98.385959999999997</v>
      </c>
      <c r="BK31" s="354">
        <v>98.445130000000006</v>
      </c>
      <c r="BL31" s="354">
        <v>98.603470000000002</v>
      </c>
      <c r="BM31" s="354">
        <v>98.804789999999997</v>
      </c>
      <c r="BN31" s="354">
        <v>99.120739999999998</v>
      </c>
      <c r="BO31" s="354">
        <v>99.354280000000003</v>
      </c>
      <c r="BP31" s="354">
        <v>99.57705</v>
      </c>
      <c r="BQ31" s="354">
        <v>99.778739999999999</v>
      </c>
      <c r="BR31" s="354">
        <v>99.987740000000002</v>
      </c>
      <c r="BS31" s="354">
        <v>100.19370000000001</v>
      </c>
      <c r="BT31" s="354">
        <v>100.44710000000001</v>
      </c>
      <c r="BU31" s="354">
        <v>100.6092</v>
      </c>
      <c r="BV31" s="354">
        <v>100.73050000000001</v>
      </c>
    </row>
    <row r="32" spans="1:74" ht="11.1" customHeight="1" x14ac:dyDescent="0.2">
      <c r="A32" s="266" t="s">
        <v>500</v>
      </c>
      <c r="B32" s="516" t="s">
        <v>1051</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104.4696</v>
      </c>
      <c r="AU32" s="343">
        <v>104.8455</v>
      </c>
      <c r="AV32" s="343">
        <v>104.021</v>
      </c>
      <c r="AW32" s="343">
        <v>105.2084</v>
      </c>
      <c r="AX32" s="343">
        <v>105.8818</v>
      </c>
      <c r="AY32" s="343">
        <v>105.3296</v>
      </c>
      <c r="AZ32" s="894">
        <v>105.38070123</v>
      </c>
      <c r="BA32" s="894">
        <v>105.49903827</v>
      </c>
      <c r="BB32" s="354">
        <v>105.6301</v>
      </c>
      <c r="BC32" s="354">
        <v>105.74379999999999</v>
      </c>
      <c r="BD32" s="354">
        <v>105.85120000000001</v>
      </c>
      <c r="BE32" s="354">
        <v>105.92</v>
      </c>
      <c r="BF32" s="354">
        <v>106.03870000000001</v>
      </c>
      <c r="BG32" s="354">
        <v>106.1752</v>
      </c>
      <c r="BH32" s="354">
        <v>106.3505</v>
      </c>
      <c r="BI32" s="354">
        <v>106.50660000000001</v>
      </c>
      <c r="BJ32" s="354">
        <v>106.6648</v>
      </c>
      <c r="BK32" s="354">
        <v>106.82299999999999</v>
      </c>
      <c r="BL32" s="354">
        <v>106.98650000000001</v>
      </c>
      <c r="BM32" s="354">
        <v>107.1533</v>
      </c>
      <c r="BN32" s="354">
        <v>107.3253</v>
      </c>
      <c r="BO32" s="354">
        <v>107.4974</v>
      </c>
      <c r="BP32" s="354">
        <v>107.6713</v>
      </c>
      <c r="BQ32" s="354">
        <v>107.85250000000001</v>
      </c>
      <c r="BR32" s="354">
        <v>108.0261</v>
      </c>
      <c r="BS32" s="354">
        <v>108.19750000000001</v>
      </c>
      <c r="BT32" s="354">
        <v>108.38160000000001</v>
      </c>
      <c r="BU32" s="354">
        <v>108.53740000000001</v>
      </c>
      <c r="BV32" s="354">
        <v>108.6797</v>
      </c>
    </row>
    <row r="33" spans="1:74" ht="11.1" customHeight="1" x14ac:dyDescent="0.2">
      <c r="A33" s="266" t="s">
        <v>501</v>
      </c>
      <c r="B33" s="516" t="s">
        <v>1052</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81.481800000000007</v>
      </c>
      <c r="AU33" s="343">
        <v>80.908799999999999</v>
      </c>
      <c r="AV33" s="343">
        <v>78.974999999999994</v>
      </c>
      <c r="AW33" s="343">
        <v>80.308499999999995</v>
      </c>
      <c r="AX33" s="343">
        <v>78.426699999999997</v>
      </c>
      <c r="AY33" s="343">
        <v>79.076700000000002</v>
      </c>
      <c r="AZ33" s="894">
        <v>78.907227284000001</v>
      </c>
      <c r="BA33" s="894">
        <v>78.807732469000001</v>
      </c>
      <c r="BB33" s="354">
        <v>78.631720000000001</v>
      </c>
      <c r="BC33" s="354">
        <v>78.603080000000006</v>
      </c>
      <c r="BD33" s="354">
        <v>78.640410000000003</v>
      </c>
      <c r="BE33" s="354">
        <v>78.819609999999997</v>
      </c>
      <c r="BF33" s="354">
        <v>78.931910000000002</v>
      </c>
      <c r="BG33" s="354">
        <v>79.053229999999999</v>
      </c>
      <c r="BH33" s="354">
        <v>79.198499999999996</v>
      </c>
      <c r="BI33" s="354">
        <v>79.326669999999993</v>
      </c>
      <c r="BJ33" s="354">
        <v>79.452650000000006</v>
      </c>
      <c r="BK33" s="354">
        <v>79.540589999999995</v>
      </c>
      <c r="BL33" s="354">
        <v>79.689139999999995</v>
      </c>
      <c r="BM33" s="354">
        <v>79.862409999999997</v>
      </c>
      <c r="BN33" s="354">
        <v>80.158879999999996</v>
      </c>
      <c r="BO33" s="354">
        <v>80.307760000000002</v>
      </c>
      <c r="BP33" s="354">
        <v>80.407499999999999</v>
      </c>
      <c r="BQ33" s="354">
        <v>80.37133</v>
      </c>
      <c r="BR33" s="354">
        <v>80.437929999999994</v>
      </c>
      <c r="BS33" s="354">
        <v>80.520489999999995</v>
      </c>
      <c r="BT33" s="354">
        <v>80.744910000000004</v>
      </c>
      <c r="BU33" s="354">
        <v>80.764989999999997</v>
      </c>
      <c r="BV33" s="354">
        <v>80.706620000000001</v>
      </c>
    </row>
    <row r="34" spans="1:74" ht="11.1" customHeight="1" x14ac:dyDescent="0.2">
      <c r="A34" s="266" t="s">
        <v>502</v>
      </c>
      <c r="B34" s="516" t="s">
        <v>1395</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89.489900000000006</v>
      </c>
      <c r="AU34" s="343">
        <v>89.799700000000001</v>
      </c>
      <c r="AV34" s="343">
        <v>88.458200000000005</v>
      </c>
      <c r="AW34" s="343">
        <v>89.735799999999998</v>
      </c>
      <c r="AX34" s="343">
        <v>91.545100000000005</v>
      </c>
      <c r="AY34" s="343">
        <v>91.414299999999997</v>
      </c>
      <c r="AZ34" s="894">
        <v>91.343902099000005</v>
      </c>
      <c r="BA34" s="894">
        <v>91.590628394999996</v>
      </c>
      <c r="BB34" s="354">
        <v>91.715869999999995</v>
      </c>
      <c r="BC34" s="354">
        <v>91.753799999999998</v>
      </c>
      <c r="BD34" s="354">
        <v>91.692009999999996</v>
      </c>
      <c r="BE34" s="354">
        <v>91.400440000000003</v>
      </c>
      <c r="BF34" s="354">
        <v>91.236699999999999</v>
      </c>
      <c r="BG34" s="354">
        <v>91.070769999999996</v>
      </c>
      <c r="BH34" s="354">
        <v>90.898340000000005</v>
      </c>
      <c r="BI34" s="354">
        <v>90.731210000000004</v>
      </c>
      <c r="BJ34" s="354">
        <v>90.565100000000001</v>
      </c>
      <c r="BK34" s="354">
        <v>90.370919999999998</v>
      </c>
      <c r="BL34" s="354">
        <v>90.228660000000005</v>
      </c>
      <c r="BM34" s="354">
        <v>90.109229999999997</v>
      </c>
      <c r="BN34" s="354">
        <v>90.053880000000007</v>
      </c>
      <c r="BO34" s="354">
        <v>89.949190000000002</v>
      </c>
      <c r="BP34" s="354">
        <v>89.836399999999998</v>
      </c>
      <c r="BQ34" s="354">
        <v>89.697540000000004</v>
      </c>
      <c r="BR34" s="354">
        <v>89.582040000000006</v>
      </c>
      <c r="BS34" s="354">
        <v>89.471940000000004</v>
      </c>
      <c r="BT34" s="354">
        <v>89.382130000000004</v>
      </c>
      <c r="BU34" s="354">
        <v>89.271630000000002</v>
      </c>
      <c r="BV34" s="354">
        <v>89.155339999999995</v>
      </c>
    </row>
    <row r="35" spans="1:74" ht="11.1" customHeight="1" x14ac:dyDescent="0.2">
      <c r="A35" s="266" t="s">
        <v>503</v>
      </c>
      <c r="B35" s="516" t="s">
        <v>1053</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104.2533</v>
      </c>
      <c r="AU35" s="343">
        <v>104.3297</v>
      </c>
      <c r="AV35" s="343">
        <v>103.7043</v>
      </c>
      <c r="AW35" s="343">
        <v>103.0438</v>
      </c>
      <c r="AX35" s="343">
        <v>101.864</v>
      </c>
      <c r="AY35" s="343">
        <v>102.968</v>
      </c>
      <c r="AZ35" s="894">
        <v>103.08487037</v>
      </c>
      <c r="BA35" s="894">
        <v>103.11211480999999</v>
      </c>
      <c r="BB35" s="354">
        <v>103.0117</v>
      </c>
      <c r="BC35" s="354">
        <v>103.0772</v>
      </c>
      <c r="BD35" s="354">
        <v>103.20180000000001</v>
      </c>
      <c r="BE35" s="354">
        <v>103.46129999999999</v>
      </c>
      <c r="BF35" s="354">
        <v>103.6474</v>
      </c>
      <c r="BG35" s="354">
        <v>103.8359</v>
      </c>
      <c r="BH35" s="354">
        <v>104.0621</v>
      </c>
      <c r="BI35" s="354">
        <v>104.2287</v>
      </c>
      <c r="BJ35" s="354">
        <v>104.371</v>
      </c>
      <c r="BK35" s="354">
        <v>104.3663</v>
      </c>
      <c r="BL35" s="354">
        <v>104.5522</v>
      </c>
      <c r="BM35" s="354">
        <v>104.8058</v>
      </c>
      <c r="BN35" s="354">
        <v>105.2723</v>
      </c>
      <c r="BO35" s="354">
        <v>105.5528</v>
      </c>
      <c r="BP35" s="354">
        <v>105.79219999999999</v>
      </c>
      <c r="BQ35" s="354">
        <v>105.8938</v>
      </c>
      <c r="BR35" s="354">
        <v>106.12390000000001</v>
      </c>
      <c r="BS35" s="354">
        <v>106.38549999999999</v>
      </c>
      <c r="BT35" s="354">
        <v>106.7968</v>
      </c>
      <c r="BU35" s="354">
        <v>107.03319999999999</v>
      </c>
      <c r="BV35" s="354">
        <v>107.2129</v>
      </c>
    </row>
    <row r="36" spans="1:74" ht="11.1" customHeight="1" x14ac:dyDescent="0.2">
      <c r="A36" s="266" t="s">
        <v>504</v>
      </c>
      <c r="B36" s="516" t="s">
        <v>1396</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96.223399999999998</v>
      </c>
      <c r="AU36" s="343">
        <v>96.273499999999999</v>
      </c>
      <c r="AV36" s="343">
        <v>95.248199999999997</v>
      </c>
      <c r="AW36" s="343">
        <v>95.125399999999999</v>
      </c>
      <c r="AX36" s="343">
        <v>93.951800000000006</v>
      </c>
      <c r="AY36" s="343">
        <v>96.056600000000003</v>
      </c>
      <c r="AZ36" s="894">
        <v>94.657290617000001</v>
      </c>
      <c r="BA36" s="894">
        <v>94.391905801999997</v>
      </c>
      <c r="BB36" s="354">
        <v>93.776979999999995</v>
      </c>
      <c r="BC36" s="354">
        <v>93.479219999999998</v>
      </c>
      <c r="BD36" s="354">
        <v>93.256190000000004</v>
      </c>
      <c r="BE36" s="354">
        <v>93.196309999999997</v>
      </c>
      <c r="BF36" s="354">
        <v>93.056420000000003</v>
      </c>
      <c r="BG36" s="354">
        <v>92.924940000000007</v>
      </c>
      <c r="BH36" s="354">
        <v>92.769930000000002</v>
      </c>
      <c r="BI36" s="354">
        <v>92.679239999999993</v>
      </c>
      <c r="BJ36" s="354">
        <v>92.620930000000001</v>
      </c>
      <c r="BK36" s="354">
        <v>92.57741</v>
      </c>
      <c r="BL36" s="354">
        <v>92.597030000000004</v>
      </c>
      <c r="BM36" s="354">
        <v>92.662210000000002</v>
      </c>
      <c r="BN36" s="354">
        <v>92.838999999999999</v>
      </c>
      <c r="BO36" s="354">
        <v>92.945760000000007</v>
      </c>
      <c r="BP36" s="354">
        <v>93.048540000000003</v>
      </c>
      <c r="BQ36" s="354">
        <v>93.089789999999994</v>
      </c>
      <c r="BR36" s="354">
        <v>93.227789999999999</v>
      </c>
      <c r="BS36" s="354">
        <v>93.404979999999995</v>
      </c>
      <c r="BT36" s="354">
        <v>93.701620000000005</v>
      </c>
      <c r="BU36" s="354">
        <v>93.897009999999995</v>
      </c>
      <c r="BV36" s="354">
        <v>94.07141</v>
      </c>
    </row>
    <row r="37" spans="1:74" ht="11.1" customHeight="1" x14ac:dyDescent="0.2">
      <c r="A37" s="266" t="s">
        <v>505</v>
      </c>
      <c r="B37" s="516" t="s">
        <v>1397</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100.2534</v>
      </c>
      <c r="AU37" s="343">
        <v>100.6853</v>
      </c>
      <c r="AV37" s="343">
        <v>99.6447</v>
      </c>
      <c r="AW37" s="343">
        <v>97.675700000000006</v>
      </c>
      <c r="AX37" s="343">
        <v>99.488699999999994</v>
      </c>
      <c r="AY37" s="343">
        <v>100.194</v>
      </c>
      <c r="AZ37" s="894">
        <v>99.335143457000001</v>
      </c>
      <c r="BA37" s="894">
        <v>99.057267159999995</v>
      </c>
      <c r="BB37" s="354">
        <v>98.015990000000002</v>
      </c>
      <c r="BC37" s="354">
        <v>97.775540000000007</v>
      </c>
      <c r="BD37" s="354">
        <v>97.767110000000002</v>
      </c>
      <c r="BE37" s="354">
        <v>98.261780000000002</v>
      </c>
      <c r="BF37" s="354">
        <v>98.514060000000001</v>
      </c>
      <c r="BG37" s="354">
        <v>98.795019999999994</v>
      </c>
      <c r="BH37" s="354">
        <v>99.207499999999996</v>
      </c>
      <c r="BI37" s="354">
        <v>99.468739999999997</v>
      </c>
      <c r="BJ37" s="354">
        <v>99.681560000000005</v>
      </c>
      <c r="BK37" s="354">
        <v>99.559169999999995</v>
      </c>
      <c r="BL37" s="354">
        <v>99.890249999999995</v>
      </c>
      <c r="BM37" s="354">
        <v>100.38800000000001</v>
      </c>
      <c r="BN37" s="354">
        <v>101.4349</v>
      </c>
      <c r="BO37" s="354">
        <v>101.97920000000001</v>
      </c>
      <c r="BP37" s="354">
        <v>102.4032</v>
      </c>
      <c r="BQ37" s="354">
        <v>102.48779999999999</v>
      </c>
      <c r="BR37" s="354">
        <v>102.836</v>
      </c>
      <c r="BS37" s="354">
        <v>103.2286</v>
      </c>
      <c r="BT37" s="354">
        <v>103.9949</v>
      </c>
      <c r="BU37" s="354">
        <v>104.2291</v>
      </c>
      <c r="BV37" s="354">
        <v>104.2608</v>
      </c>
    </row>
    <row r="38" spans="1:74" ht="11.1" customHeight="1" x14ac:dyDescent="0.2">
      <c r="A38" s="130" t="s">
        <v>496</v>
      </c>
      <c r="B38" s="757" t="s">
        <v>1587</v>
      </c>
      <c r="C38" s="343">
        <v>96.810270312</v>
      </c>
      <c r="D38" s="343">
        <v>98.282303349000003</v>
      </c>
      <c r="E38" s="343">
        <v>97.827267097000004</v>
      </c>
      <c r="F38" s="343">
        <v>97.562260570000007</v>
      </c>
      <c r="G38" s="343">
        <v>98.065748217000007</v>
      </c>
      <c r="H38" s="343">
        <v>97.441023684000001</v>
      </c>
      <c r="I38" s="343">
        <v>97.623515721000004</v>
      </c>
      <c r="J38" s="343">
        <v>96.848084166000007</v>
      </c>
      <c r="K38" s="343">
        <v>96.962206487000003</v>
      </c>
      <c r="L38" s="343">
        <v>96.660691464999999</v>
      </c>
      <c r="M38" s="343">
        <v>95.210103572999998</v>
      </c>
      <c r="N38" s="343">
        <v>92.608961825999998</v>
      </c>
      <c r="O38" s="343">
        <v>95.782786647999998</v>
      </c>
      <c r="P38" s="343">
        <v>96.571213662999995</v>
      </c>
      <c r="Q38" s="343">
        <v>95.989422125999994</v>
      </c>
      <c r="R38" s="343">
        <v>96.4023945</v>
      </c>
      <c r="S38" s="343">
        <v>95.886673467999998</v>
      </c>
      <c r="T38" s="343">
        <v>95.261567575000001</v>
      </c>
      <c r="U38" s="343">
        <v>95.066627909999994</v>
      </c>
      <c r="V38" s="343">
        <v>95.142133118000004</v>
      </c>
      <c r="W38" s="343">
        <v>96.031825171999998</v>
      </c>
      <c r="X38" s="343">
        <v>95.235120699999996</v>
      </c>
      <c r="Y38" s="343">
        <v>95.325326335</v>
      </c>
      <c r="Z38" s="343">
        <v>95.454072482000001</v>
      </c>
      <c r="AA38" s="343">
        <v>93.059406566999996</v>
      </c>
      <c r="AB38" s="343">
        <v>93.799149897000007</v>
      </c>
      <c r="AC38" s="343">
        <v>94.135474111999997</v>
      </c>
      <c r="AD38" s="343">
        <v>92.997681919000001</v>
      </c>
      <c r="AE38" s="343">
        <v>94.436897486000007</v>
      </c>
      <c r="AF38" s="343">
        <v>93.181688516999998</v>
      </c>
      <c r="AG38" s="343">
        <v>93.284294110999994</v>
      </c>
      <c r="AH38" s="343">
        <v>94.009196541999998</v>
      </c>
      <c r="AI38" s="343">
        <v>94.038080847000003</v>
      </c>
      <c r="AJ38" s="343">
        <v>94.157226910999995</v>
      </c>
      <c r="AK38" s="343">
        <v>93.747565471000001</v>
      </c>
      <c r="AL38" s="343">
        <v>94.990273166999998</v>
      </c>
      <c r="AM38" s="343">
        <v>94.594333536999997</v>
      </c>
      <c r="AN38" s="343">
        <v>94.327194724999998</v>
      </c>
      <c r="AO38" s="343">
        <v>94.690311260000001</v>
      </c>
      <c r="AP38" s="343">
        <v>94.361886845000001</v>
      </c>
      <c r="AQ38" s="343">
        <v>93.780997083000003</v>
      </c>
      <c r="AR38" s="343">
        <v>94.875279934000005</v>
      </c>
      <c r="AS38" s="343">
        <v>95.101756296999994</v>
      </c>
      <c r="AT38" s="343">
        <v>95.538811766999999</v>
      </c>
      <c r="AU38" s="343">
        <v>95.644894538000003</v>
      </c>
      <c r="AV38" s="343">
        <v>94.625819188999998</v>
      </c>
      <c r="AW38" s="343">
        <v>94.294026977000001</v>
      </c>
      <c r="AX38" s="343">
        <v>94.729411928999994</v>
      </c>
      <c r="AY38" s="343">
        <v>95.375755846999994</v>
      </c>
      <c r="AZ38" s="894">
        <v>94.716953860999993</v>
      </c>
      <c r="BA38" s="894">
        <v>94.523619830000001</v>
      </c>
      <c r="BB38" s="354">
        <v>93.896799999999999</v>
      </c>
      <c r="BC38" s="354">
        <v>93.704139999999995</v>
      </c>
      <c r="BD38" s="354">
        <v>93.630129999999994</v>
      </c>
      <c r="BE38" s="354">
        <v>93.821709999999996</v>
      </c>
      <c r="BF38" s="354">
        <v>93.874799999999993</v>
      </c>
      <c r="BG38" s="354">
        <v>93.936350000000004</v>
      </c>
      <c r="BH38" s="354">
        <v>94.046800000000005</v>
      </c>
      <c r="BI38" s="354">
        <v>94.094920000000002</v>
      </c>
      <c r="BJ38" s="354">
        <v>94.121170000000006</v>
      </c>
      <c r="BK38" s="354">
        <v>93.965149999999994</v>
      </c>
      <c r="BL38" s="354">
        <v>94.067930000000004</v>
      </c>
      <c r="BM38" s="354">
        <v>94.269139999999993</v>
      </c>
      <c r="BN38" s="354">
        <v>94.792460000000005</v>
      </c>
      <c r="BO38" s="354">
        <v>95.022729999999996</v>
      </c>
      <c r="BP38" s="354">
        <v>95.18365</v>
      </c>
      <c r="BQ38" s="354">
        <v>95.13252</v>
      </c>
      <c r="BR38" s="354">
        <v>95.261769999999999</v>
      </c>
      <c r="BS38" s="354">
        <v>95.428690000000003</v>
      </c>
      <c r="BT38" s="354">
        <v>95.820989999999995</v>
      </c>
      <c r="BU38" s="354">
        <v>95.922479999999993</v>
      </c>
      <c r="BV38" s="354">
        <v>95.920869999999994</v>
      </c>
    </row>
    <row r="39" spans="1:74" ht="11.1" customHeight="1" x14ac:dyDescent="0.2">
      <c r="A39" s="130" t="s">
        <v>497</v>
      </c>
      <c r="B39" s="757" t="s">
        <v>1588</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96.217250000000007</v>
      </c>
      <c r="AR39" s="343">
        <v>96.237631250000007</v>
      </c>
      <c r="AS39" s="343">
        <v>96.566649999999996</v>
      </c>
      <c r="AT39" s="343">
        <v>96.963906249999994</v>
      </c>
      <c r="AU39" s="343">
        <v>96.688474999999997</v>
      </c>
      <c r="AV39" s="343">
        <v>95.470862499999996</v>
      </c>
      <c r="AW39" s="343">
        <v>95.581462500000001</v>
      </c>
      <c r="AX39" s="343">
        <v>95.214550000000003</v>
      </c>
      <c r="AY39" s="343">
        <v>95.908218750000003</v>
      </c>
      <c r="AZ39" s="894">
        <v>95.415823548999995</v>
      </c>
      <c r="BA39" s="894">
        <v>95.297705448000002</v>
      </c>
      <c r="BB39" s="354">
        <v>94.983710000000002</v>
      </c>
      <c r="BC39" s="354">
        <v>94.861440000000002</v>
      </c>
      <c r="BD39" s="354">
        <v>94.789969999999997</v>
      </c>
      <c r="BE39" s="354">
        <v>94.799289999999999</v>
      </c>
      <c r="BF39" s="354">
        <v>94.806870000000004</v>
      </c>
      <c r="BG39" s="354">
        <v>94.84272</v>
      </c>
      <c r="BH39" s="354">
        <v>94.944569999999999</v>
      </c>
      <c r="BI39" s="354">
        <v>95.008690000000001</v>
      </c>
      <c r="BJ39" s="354">
        <v>95.072800000000001</v>
      </c>
      <c r="BK39" s="354">
        <v>95.060169999999999</v>
      </c>
      <c r="BL39" s="354">
        <v>95.181799999999996</v>
      </c>
      <c r="BM39" s="354">
        <v>95.360969999999995</v>
      </c>
      <c r="BN39" s="354">
        <v>95.711129999999997</v>
      </c>
      <c r="BO39" s="354">
        <v>95.920249999999996</v>
      </c>
      <c r="BP39" s="354">
        <v>96.101799999999997</v>
      </c>
      <c r="BQ39" s="354">
        <v>96.195089999999993</v>
      </c>
      <c r="BR39" s="354">
        <v>96.367000000000004</v>
      </c>
      <c r="BS39" s="354">
        <v>96.55686</v>
      </c>
      <c r="BT39" s="354">
        <v>96.860830000000007</v>
      </c>
      <c r="BU39" s="354">
        <v>97.014420000000001</v>
      </c>
      <c r="BV39" s="354">
        <v>97.113810000000001</v>
      </c>
    </row>
    <row r="40" spans="1:74" ht="11.1" customHeight="1" x14ac:dyDescent="0.2">
      <c r="A40" s="130" t="s">
        <v>498</v>
      </c>
      <c r="B40" s="757" t="s">
        <v>1589</v>
      </c>
      <c r="C40" s="343">
        <v>97.724893829999999</v>
      </c>
      <c r="D40" s="343">
        <v>98.639364157000003</v>
      </c>
      <c r="E40" s="343">
        <v>98.793499972999996</v>
      </c>
      <c r="F40" s="343">
        <v>98.721761490000006</v>
      </c>
      <c r="G40" s="343">
        <v>98.575649490000004</v>
      </c>
      <c r="H40" s="343">
        <v>98.076778614999995</v>
      </c>
      <c r="I40" s="343">
        <v>98.346382903999995</v>
      </c>
      <c r="J40" s="343">
        <v>97.797482303999999</v>
      </c>
      <c r="K40" s="343">
        <v>97.527824687999995</v>
      </c>
      <c r="L40" s="343">
        <v>97.462965726999997</v>
      </c>
      <c r="M40" s="343">
        <v>96.224198912000006</v>
      </c>
      <c r="N40" s="343">
        <v>93.724811079000006</v>
      </c>
      <c r="O40" s="343">
        <v>96.480741227999999</v>
      </c>
      <c r="P40" s="343">
        <v>97.045133742999994</v>
      </c>
      <c r="Q40" s="343">
        <v>96.663111603000004</v>
      </c>
      <c r="R40" s="343">
        <v>97.211621551999997</v>
      </c>
      <c r="S40" s="343">
        <v>96.850241635000003</v>
      </c>
      <c r="T40" s="343">
        <v>96.269537841000002</v>
      </c>
      <c r="U40" s="343">
        <v>96.472740587000004</v>
      </c>
      <c r="V40" s="343">
        <v>96.47422229</v>
      </c>
      <c r="W40" s="343">
        <v>97.138556816000005</v>
      </c>
      <c r="X40" s="343">
        <v>96.283258485000005</v>
      </c>
      <c r="Y40" s="343">
        <v>96.720391546000002</v>
      </c>
      <c r="Z40" s="343">
        <v>96.848243119000003</v>
      </c>
      <c r="AA40" s="343">
        <v>94.840760599999996</v>
      </c>
      <c r="AB40" s="343">
        <v>95.972970653999994</v>
      </c>
      <c r="AC40" s="343">
        <v>96.271262063999998</v>
      </c>
      <c r="AD40" s="343">
        <v>95.565521587999996</v>
      </c>
      <c r="AE40" s="343">
        <v>96.632509447000004</v>
      </c>
      <c r="AF40" s="343">
        <v>95.914910234999994</v>
      </c>
      <c r="AG40" s="343">
        <v>95.163180167999997</v>
      </c>
      <c r="AH40" s="343">
        <v>95.840004773999993</v>
      </c>
      <c r="AI40" s="343">
        <v>95.725639349999994</v>
      </c>
      <c r="AJ40" s="343">
        <v>95.308169621000005</v>
      </c>
      <c r="AK40" s="343">
        <v>95.656190350000003</v>
      </c>
      <c r="AL40" s="343">
        <v>96.500838966000003</v>
      </c>
      <c r="AM40" s="343">
        <v>95.579366242000006</v>
      </c>
      <c r="AN40" s="343">
        <v>95.984461499000005</v>
      </c>
      <c r="AO40" s="343">
        <v>96.343363694999994</v>
      </c>
      <c r="AP40" s="343">
        <v>96.322267409999995</v>
      </c>
      <c r="AQ40" s="343">
        <v>96.110852191000006</v>
      </c>
      <c r="AR40" s="343">
        <v>96.909766880000006</v>
      </c>
      <c r="AS40" s="343">
        <v>97.450760173000006</v>
      </c>
      <c r="AT40" s="343">
        <v>97.779344707000007</v>
      </c>
      <c r="AU40" s="343">
        <v>97.699344627000002</v>
      </c>
      <c r="AV40" s="343">
        <v>96.765497058999998</v>
      </c>
      <c r="AW40" s="343">
        <v>96.859481599999995</v>
      </c>
      <c r="AX40" s="343">
        <v>96.886013278999997</v>
      </c>
      <c r="AY40" s="343">
        <v>97.349319833999999</v>
      </c>
      <c r="AZ40" s="894">
        <v>97.005123507999997</v>
      </c>
      <c r="BA40" s="894">
        <v>96.884055859</v>
      </c>
      <c r="BB40" s="354">
        <v>96.450720000000004</v>
      </c>
      <c r="BC40" s="354">
        <v>96.33314</v>
      </c>
      <c r="BD40" s="354">
        <v>96.302959999999999</v>
      </c>
      <c r="BE40" s="354">
        <v>96.435580000000002</v>
      </c>
      <c r="BF40" s="354">
        <v>96.523619999999994</v>
      </c>
      <c r="BG40" s="354">
        <v>96.642489999999995</v>
      </c>
      <c r="BH40" s="354">
        <v>96.85378</v>
      </c>
      <c r="BI40" s="354">
        <v>96.988129999999998</v>
      </c>
      <c r="BJ40" s="354">
        <v>97.107110000000006</v>
      </c>
      <c r="BK40" s="354">
        <v>97.082989999999995</v>
      </c>
      <c r="BL40" s="354">
        <v>97.267070000000004</v>
      </c>
      <c r="BM40" s="354">
        <v>97.531599999999997</v>
      </c>
      <c r="BN40" s="354">
        <v>98.056939999999997</v>
      </c>
      <c r="BO40" s="354">
        <v>98.347120000000004</v>
      </c>
      <c r="BP40" s="354">
        <v>98.582480000000004</v>
      </c>
      <c r="BQ40" s="354">
        <v>98.662279999999996</v>
      </c>
      <c r="BR40" s="354">
        <v>98.863600000000005</v>
      </c>
      <c r="BS40" s="354">
        <v>99.08569</v>
      </c>
      <c r="BT40" s="354">
        <v>99.470759999999999</v>
      </c>
      <c r="BU40" s="354">
        <v>99.627709999999993</v>
      </c>
      <c r="BV40" s="354">
        <v>99.698759999999993</v>
      </c>
    </row>
    <row r="41" spans="1:74" ht="11.1" customHeight="1" x14ac:dyDescent="0.2">
      <c r="A41" s="130" t="s">
        <v>499</v>
      </c>
      <c r="B41" s="757" t="s">
        <v>1590</v>
      </c>
      <c r="C41" s="343">
        <v>96.388253207999995</v>
      </c>
      <c r="D41" s="343">
        <v>96.981591447</v>
      </c>
      <c r="E41" s="343">
        <v>97.019088908000001</v>
      </c>
      <c r="F41" s="343">
        <v>96.461428971999993</v>
      </c>
      <c r="G41" s="343">
        <v>96.336500938</v>
      </c>
      <c r="H41" s="343">
        <v>95.734710458999999</v>
      </c>
      <c r="I41" s="343">
        <v>95.718764505999999</v>
      </c>
      <c r="J41" s="343">
        <v>95.143120612999994</v>
      </c>
      <c r="K41" s="343">
        <v>94.825797037000001</v>
      </c>
      <c r="L41" s="343">
        <v>94.228734326999998</v>
      </c>
      <c r="M41" s="343">
        <v>93.180019220000005</v>
      </c>
      <c r="N41" s="343">
        <v>89.616847011000004</v>
      </c>
      <c r="O41" s="343">
        <v>93.607358609000002</v>
      </c>
      <c r="P41" s="343">
        <v>94.677838609000005</v>
      </c>
      <c r="Q41" s="343">
        <v>94.513730917000004</v>
      </c>
      <c r="R41" s="343">
        <v>94.810189578000006</v>
      </c>
      <c r="S41" s="343">
        <v>94.061390853999995</v>
      </c>
      <c r="T41" s="343">
        <v>93.587183276999994</v>
      </c>
      <c r="U41" s="343">
        <v>94.021114667999996</v>
      </c>
      <c r="V41" s="343">
        <v>94.157329458000007</v>
      </c>
      <c r="W41" s="343">
        <v>95.002674440999996</v>
      </c>
      <c r="X41" s="343">
        <v>94.274298513999994</v>
      </c>
      <c r="Y41" s="343">
        <v>94.456666425999998</v>
      </c>
      <c r="Z41" s="343">
        <v>94.882476472999997</v>
      </c>
      <c r="AA41" s="343">
        <v>92.267640528000001</v>
      </c>
      <c r="AB41" s="343">
        <v>93.680391462000003</v>
      </c>
      <c r="AC41" s="343">
        <v>94.259487661999998</v>
      </c>
      <c r="AD41" s="343">
        <v>93.359165196000006</v>
      </c>
      <c r="AE41" s="343">
        <v>94.601192120999997</v>
      </c>
      <c r="AF41" s="343">
        <v>94.238291211999993</v>
      </c>
      <c r="AG41" s="343">
        <v>93.238364132000001</v>
      </c>
      <c r="AH41" s="343">
        <v>93.847548407000005</v>
      </c>
      <c r="AI41" s="343">
        <v>94.292635579000006</v>
      </c>
      <c r="AJ41" s="343">
        <v>94.329542986000007</v>
      </c>
      <c r="AK41" s="343">
        <v>94.872611297000006</v>
      </c>
      <c r="AL41" s="343">
        <v>95.904940701000001</v>
      </c>
      <c r="AM41" s="343">
        <v>94.053102753999994</v>
      </c>
      <c r="AN41" s="343">
        <v>94.240687722000004</v>
      </c>
      <c r="AO41" s="343">
        <v>94.344696318000004</v>
      </c>
      <c r="AP41" s="343">
        <v>94.197870843000004</v>
      </c>
      <c r="AQ41" s="343">
        <v>93.893159311000005</v>
      </c>
      <c r="AR41" s="343">
        <v>95.019070709999994</v>
      </c>
      <c r="AS41" s="343">
        <v>95.732934209000007</v>
      </c>
      <c r="AT41" s="343">
        <v>96.022865874000004</v>
      </c>
      <c r="AU41" s="343">
        <v>96.019891552000004</v>
      </c>
      <c r="AV41" s="343">
        <v>94.932257124000003</v>
      </c>
      <c r="AW41" s="343">
        <v>95.236611569000004</v>
      </c>
      <c r="AX41" s="343">
        <v>95.033902346000005</v>
      </c>
      <c r="AY41" s="343">
        <v>95.414341776000001</v>
      </c>
      <c r="AZ41" s="894">
        <v>95.006280613000001</v>
      </c>
      <c r="BA41" s="894">
        <v>94.799947724999996</v>
      </c>
      <c r="BB41" s="354">
        <v>94.239279999999994</v>
      </c>
      <c r="BC41" s="354">
        <v>94.056539999999998</v>
      </c>
      <c r="BD41" s="354">
        <v>93.985460000000003</v>
      </c>
      <c r="BE41" s="354">
        <v>94.153649999999999</v>
      </c>
      <c r="BF41" s="354">
        <v>94.210170000000005</v>
      </c>
      <c r="BG41" s="354">
        <v>94.282650000000004</v>
      </c>
      <c r="BH41" s="354">
        <v>94.430769999999995</v>
      </c>
      <c r="BI41" s="354">
        <v>94.490390000000005</v>
      </c>
      <c r="BJ41" s="354">
        <v>94.521199999999993</v>
      </c>
      <c r="BK41" s="354">
        <v>94.357020000000006</v>
      </c>
      <c r="BL41" s="354">
        <v>94.454849999999993</v>
      </c>
      <c r="BM41" s="354">
        <v>94.648499999999999</v>
      </c>
      <c r="BN41" s="354">
        <v>95.162710000000004</v>
      </c>
      <c r="BO41" s="354">
        <v>95.379490000000004</v>
      </c>
      <c r="BP41" s="354">
        <v>95.523560000000003</v>
      </c>
      <c r="BQ41" s="354">
        <v>95.452870000000004</v>
      </c>
      <c r="BR41" s="354">
        <v>95.558049999999994</v>
      </c>
      <c r="BS41" s="354">
        <v>95.697069999999997</v>
      </c>
      <c r="BT41" s="354">
        <v>96.042969999999997</v>
      </c>
      <c r="BU41" s="354">
        <v>96.119860000000003</v>
      </c>
      <c r="BV41" s="354">
        <v>96.100800000000007</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94"/>
      <c r="BA42" s="894"/>
      <c r="BB42" s="354"/>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94"/>
      <c r="BA43" s="894"/>
      <c r="BB43" s="354"/>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1593</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56"/>
      <c r="BA44" s="956"/>
      <c r="BB44" s="506"/>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291</v>
      </c>
      <c r="B45" s="510" t="s">
        <v>1058</v>
      </c>
      <c r="C45" s="429">
        <v>2.8254299999999999</v>
      </c>
      <c r="D45" s="429">
        <v>2.8450000000000002</v>
      </c>
      <c r="E45" s="429">
        <v>2.8767399999999999</v>
      </c>
      <c r="F45" s="429">
        <v>2.8856099999999998</v>
      </c>
      <c r="G45" s="429">
        <v>2.9129800000000001</v>
      </c>
      <c r="H45" s="429">
        <v>2.94957</v>
      </c>
      <c r="I45" s="429">
        <v>2.9491299999999998</v>
      </c>
      <c r="J45" s="429">
        <v>2.9509699999999999</v>
      </c>
      <c r="K45" s="429">
        <v>2.9634900000000002</v>
      </c>
      <c r="L45" s="429">
        <v>2.98007</v>
      </c>
      <c r="M45" s="429">
        <v>2.98786</v>
      </c>
      <c r="N45" s="429">
        <v>2.9883199999999999</v>
      </c>
      <c r="O45" s="429">
        <v>3.0042</v>
      </c>
      <c r="P45" s="429">
        <v>3.0145</v>
      </c>
      <c r="Q45" s="429">
        <v>3.0182099999999998</v>
      </c>
      <c r="R45" s="429">
        <v>3.0284499999999999</v>
      </c>
      <c r="S45" s="429">
        <v>3.0333399999999999</v>
      </c>
      <c r="T45" s="429">
        <v>3.0401400000000001</v>
      </c>
      <c r="U45" s="429">
        <v>3.04609</v>
      </c>
      <c r="V45" s="429">
        <v>3.0608200000000001</v>
      </c>
      <c r="W45" s="429">
        <v>3.0727600000000002</v>
      </c>
      <c r="X45" s="429">
        <v>3.0769600000000001</v>
      </c>
      <c r="Y45" s="429">
        <v>3.08148</v>
      </c>
      <c r="Z45" s="429">
        <v>3.0874100000000002</v>
      </c>
      <c r="AA45" s="429">
        <v>3.0969799999999998</v>
      </c>
      <c r="AB45" s="429">
        <v>3.1096699999999999</v>
      </c>
      <c r="AC45" s="429">
        <v>3.1234500000000001</v>
      </c>
      <c r="AD45" s="429">
        <v>3.1302300000000001</v>
      </c>
      <c r="AE45" s="429">
        <v>3.1317499999999998</v>
      </c>
      <c r="AF45" s="429">
        <v>3.1304400000000001</v>
      </c>
      <c r="AG45" s="429">
        <v>3.1356899999999999</v>
      </c>
      <c r="AH45" s="429">
        <v>3.1406200000000002</v>
      </c>
      <c r="AI45" s="429">
        <v>3.1473200000000001</v>
      </c>
      <c r="AJ45" s="429">
        <v>3.1563099999999999</v>
      </c>
      <c r="AK45" s="429">
        <v>3.1652800000000001</v>
      </c>
      <c r="AL45" s="429">
        <v>3.17604</v>
      </c>
      <c r="AM45" s="429">
        <v>3.1896100000000001</v>
      </c>
      <c r="AN45" s="429">
        <v>3.19679</v>
      </c>
      <c r="AO45" s="429">
        <v>3.1978499999999999</v>
      </c>
      <c r="AP45" s="429">
        <v>3.20302</v>
      </c>
      <c r="AQ45" s="429">
        <v>3.2061999999999999</v>
      </c>
      <c r="AR45" s="429">
        <v>3.21435</v>
      </c>
      <c r="AS45" s="429">
        <v>3.2216900000000002</v>
      </c>
      <c r="AT45" s="429">
        <v>3.23291</v>
      </c>
      <c r="AU45" s="429">
        <v>3.2424499999999998</v>
      </c>
      <c r="AV45" s="343" t="str">
        <f>"-"</f>
        <v>-</v>
      </c>
      <c r="AW45" s="429">
        <v>3.2506300000000001</v>
      </c>
      <c r="AX45" s="429">
        <v>3.26031</v>
      </c>
      <c r="AY45" s="429">
        <v>3.2658800000000001</v>
      </c>
      <c r="AZ45" s="892">
        <v>3.2746</v>
      </c>
      <c r="BA45" s="892">
        <v>3.2844733371000001</v>
      </c>
      <c r="BB45" s="352">
        <v>3.299318</v>
      </c>
      <c r="BC45" s="352">
        <v>3.3079100000000001</v>
      </c>
      <c r="BD45" s="352">
        <v>3.3144140000000002</v>
      </c>
      <c r="BE45" s="352">
        <v>3.315042</v>
      </c>
      <c r="BF45" s="352">
        <v>3.3202150000000001</v>
      </c>
      <c r="BG45" s="352">
        <v>3.3261440000000002</v>
      </c>
      <c r="BH45" s="352">
        <v>3.3342520000000002</v>
      </c>
      <c r="BI45" s="352">
        <v>3.3406229999999999</v>
      </c>
      <c r="BJ45" s="352">
        <v>3.3466819999999999</v>
      </c>
      <c r="BK45" s="352">
        <v>3.3517299999999999</v>
      </c>
      <c r="BL45" s="352">
        <v>3.357688</v>
      </c>
      <c r="BM45" s="352">
        <v>3.3638590000000002</v>
      </c>
      <c r="BN45" s="352">
        <v>3.3702190000000001</v>
      </c>
      <c r="BO45" s="352">
        <v>3.37683</v>
      </c>
      <c r="BP45" s="352">
        <v>3.3836689999999998</v>
      </c>
      <c r="BQ45" s="352">
        <v>3.391251</v>
      </c>
      <c r="BR45" s="352">
        <v>3.3981620000000001</v>
      </c>
      <c r="BS45" s="352">
        <v>3.4049170000000002</v>
      </c>
      <c r="BT45" s="352">
        <v>3.4123130000000002</v>
      </c>
      <c r="BU45" s="352">
        <v>3.4181550000000001</v>
      </c>
      <c r="BV45" s="352">
        <v>3.423241</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897"/>
      <c r="BA46" s="89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290</v>
      </c>
      <c r="B47" s="510" t="s">
        <v>1059</v>
      </c>
      <c r="C47" s="429">
        <v>2.4948956939000002</v>
      </c>
      <c r="D47" s="429">
        <v>2.5381879322000001</v>
      </c>
      <c r="E47" s="429">
        <v>2.5887654523000001</v>
      </c>
      <c r="F47" s="429">
        <v>2.6866093106000002</v>
      </c>
      <c r="G47" s="429">
        <v>2.721771602</v>
      </c>
      <c r="H47" s="429">
        <v>2.7342333828999998</v>
      </c>
      <c r="I47" s="429">
        <v>2.6955982070000002</v>
      </c>
      <c r="J47" s="429">
        <v>2.6839563017999999</v>
      </c>
      <c r="K47" s="429">
        <v>2.6709112207999999</v>
      </c>
      <c r="L47" s="429">
        <v>2.6543294479999999</v>
      </c>
      <c r="M47" s="429">
        <v>2.6400781528000001</v>
      </c>
      <c r="N47" s="429">
        <v>2.6260238188999998</v>
      </c>
      <c r="O47" s="429">
        <v>2.6160896108</v>
      </c>
      <c r="P47" s="429">
        <v>2.5994868263000002</v>
      </c>
      <c r="Q47" s="429">
        <v>2.58013863</v>
      </c>
      <c r="R47" s="429">
        <v>2.5416566414999999</v>
      </c>
      <c r="S47" s="429">
        <v>2.5291089064999999</v>
      </c>
      <c r="T47" s="429">
        <v>2.5261070448999998</v>
      </c>
      <c r="U47" s="429">
        <v>2.5489722440000002</v>
      </c>
      <c r="V47" s="429">
        <v>2.5528212383</v>
      </c>
      <c r="W47" s="429">
        <v>2.5539752150999999</v>
      </c>
      <c r="X47" s="429">
        <v>2.5476957465000001</v>
      </c>
      <c r="Y47" s="429">
        <v>2.5470135097000002</v>
      </c>
      <c r="Z47" s="429">
        <v>2.5471900764000002</v>
      </c>
      <c r="AA47" s="429">
        <v>2.5508940697</v>
      </c>
      <c r="AB47" s="429">
        <v>2.5507867764999999</v>
      </c>
      <c r="AC47" s="429">
        <v>2.5495368198000001</v>
      </c>
      <c r="AD47" s="429">
        <v>2.5457720559000001</v>
      </c>
      <c r="AE47" s="429">
        <v>2.5432658796999998</v>
      </c>
      <c r="AF47" s="429">
        <v>2.5406461476</v>
      </c>
      <c r="AG47" s="429">
        <v>2.5336933282</v>
      </c>
      <c r="AH47" s="429">
        <v>2.5340111327999999</v>
      </c>
      <c r="AI47" s="429">
        <v>2.53738003</v>
      </c>
      <c r="AJ47" s="429">
        <v>2.5442401338999998</v>
      </c>
      <c r="AK47" s="429">
        <v>2.5533811306</v>
      </c>
      <c r="AL47" s="429">
        <v>2.5652431344000002</v>
      </c>
      <c r="AM47" s="429">
        <v>2.5935845852999999</v>
      </c>
      <c r="AN47" s="429">
        <v>2.6005697731000001</v>
      </c>
      <c r="AO47" s="429">
        <v>2.5999571378000002</v>
      </c>
      <c r="AP47" s="429">
        <v>2.5733315238999999</v>
      </c>
      <c r="AQ47" s="429">
        <v>2.5713346094</v>
      </c>
      <c r="AR47" s="429">
        <v>2.5755512386000001</v>
      </c>
      <c r="AS47" s="429">
        <v>2.5947700134999998</v>
      </c>
      <c r="AT47" s="429">
        <v>2.6048222785999999</v>
      </c>
      <c r="AU47" s="429">
        <v>2.6144966359000001</v>
      </c>
      <c r="AV47" s="429">
        <v>2.6238695055000001</v>
      </c>
      <c r="AW47" s="429">
        <v>2.6327307321000002</v>
      </c>
      <c r="AX47" s="429">
        <v>2.6411567357000001</v>
      </c>
      <c r="AY47" s="429">
        <v>2.6513288996000002</v>
      </c>
      <c r="AZ47" s="892">
        <v>2.6572484201000002</v>
      </c>
      <c r="BA47" s="892">
        <v>2.6610966803</v>
      </c>
      <c r="BB47" s="352">
        <v>2.6623760000000001</v>
      </c>
      <c r="BC47" s="352">
        <v>2.662455</v>
      </c>
      <c r="BD47" s="352">
        <v>2.6608360000000002</v>
      </c>
      <c r="BE47" s="352">
        <v>2.65177</v>
      </c>
      <c r="BF47" s="352">
        <v>2.651065</v>
      </c>
      <c r="BG47" s="352">
        <v>2.6529739999999999</v>
      </c>
      <c r="BH47" s="352">
        <v>2.6628530000000001</v>
      </c>
      <c r="BI47" s="352">
        <v>2.665969</v>
      </c>
      <c r="BJ47" s="352">
        <v>2.6676799999999998</v>
      </c>
      <c r="BK47" s="352">
        <v>2.6657120000000001</v>
      </c>
      <c r="BL47" s="352">
        <v>2.6663169999999998</v>
      </c>
      <c r="BM47" s="352">
        <v>2.6672220000000002</v>
      </c>
      <c r="BN47" s="352">
        <v>2.6674220000000002</v>
      </c>
      <c r="BO47" s="352">
        <v>2.6696789999999999</v>
      </c>
      <c r="BP47" s="352">
        <v>2.6729889999999998</v>
      </c>
      <c r="BQ47" s="352">
        <v>2.6776209999999998</v>
      </c>
      <c r="BR47" s="352">
        <v>2.682836</v>
      </c>
      <c r="BS47" s="352">
        <v>2.6889020000000001</v>
      </c>
      <c r="BT47" s="352">
        <v>2.700399</v>
      </c>
      <c r="BU47" s="352">
        <v>2.7047340000000002</v>
      </c>
      <c r="BV47" s="352">
        <v>2.7064870000000001</v>
      </c>
    </row>
    <row r="48" spans="1:74" ht="11.1" customHeight="1" x14ac:dyDescent="0.2">
      <c r="A48" s="70"/>
      <c r="B48" s="509" t="s">
        <v>382</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56"/>
      <c r="BA48" s="956"/>
      <c r="BB48" s="506"/>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292</v>
      </c>
      <c r="B49" s="510" t="s">
        <v>1059</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2.35107</v>
      </c>
      <c r="AW49" s="429">
        <v>2.4386999999999999</v>
      </c>
      <c r="AX49" s="429">
        <v>2.16906</v>
      </c>
      <c r="AY49" s="429">
        <v>2.1314000000000002</v>
      </c>
      <c r="AZ49" s="892">
        <v>2.4522360000000001</v>
      </c>
      <c r="BA49" s="892">
        <v>3.2266319999999999</v>
      </c>
      <c r="BB49" s="352">
        <v>4.2223379999999997</v>
      </c>
      <c r="BC49" s="352">
        <v>3.8060160000000001</v>
      </c>
      <c r="BD49" s="352">
        <v>3.4577740000000001</v>
      </c>
      <c r="BE49" s="352">
        <v>3.5016799999999999</v>
      </c>
      <c r="BF49" s="352">
        <v>3.3792019999999998</v>
      </c>
      <c r="BG49" s="352">
        <v>3.211106</v>
      </c>
      <c r="BH49" s="352">
        <v>3.0326119999999999</v>
      </c>
      <c r="BI49" s="352">
        <v>2.82395</v>
      </c>
      <c r="BJ49" s="352">
        <v>2.8190650000000002</v>
      </c>
      <c r="BK49" s="352">
        <v>2.8264659999999999</v>
      </c>
      <c r="BL49" s="352">
        <v>2.7811089999999998</v>
      </c>
      <c r="BM49" s="352">
        <v>2.7951079999999999</v>
      </c>
      <c r="BN49" s="352">
        <v>2.7285240000000002</v>
      </c>
      <c r="BO49" s="352">
        <v>2.760151</v>
      </c>
      <c r="BP49" s="352">
        <v>2.7219579999999999</v>
      </c>
      <c r="BQ49" s="352">
        <v>2.719471</v>
      </c>
      <c r="BR49" s="352">
        <v>2.7261959999999998</v>
      </c>
      <c r="BS49" s="352">
        <v>2.6258530000000002</v>
      </c>
      <c r="BT49" s="352">
        <v>2.5918730000000001</v>
      </c>
      <c r="BU49" s="352">
        <v>2.497681</v>
      </c>
      <c r="BV49" s="352">
        <v>2.3728579999999999</v>
      </c>
    </row>
    <row r="50" spans="1:74" ht="11.1" customHeight="1" x14ac:dyDescent="0.2">
      <c r="A50" s="76"/>
      <c r="B50" s="509" t="s">
        <v>278</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94"/>
      <c r="BA50" s="894"/>
      <c r="BB50" s="354"/>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279</v>
      </c>
      <c r="B51" s="512" t="s">
        <v>1060</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130.61000000000001</v>
      </c>
      <c r="AW51" s="343">
        <v>130.61000000000001</v>
      </c>
      <c r="AX51" s="343">
        <v>130.61000000000001</v>
      </c>
      <c r="AY51" s="343">
        <v>131.16364454000001</v>
      </c>
      <c r="AZ51" s="894">
        <v>131.47909306</v>
      </c>
      <c r="BA51" s="894">
        <v>131.81771731000001</v>
      </c>
      <c r="BB51" s="354">
        <v>132.25569999999999</v>
      </c>
      <c r="BC51" s="354">
        <v>132.58349999999999</v>
      </c>
      <c r="BD51" s="354">
        <v>132.87739999999999</v>
      </c>
      <c r="BE51" s="354">
        <v>133.06370000000001</v>
      </c>
      <c r="BF51" s="354">
        <v>133.34479999999999</v>
      </c>
      <c r="BG51" s="354">
        <v>133.64699999999999</v>
      </c>
      <c r="BH51" s="354">
        <v>134.02600000000001</v>
      </c>
      <c r="BI51" s="354">
        <v>134.3289</v>
      </c>
      <c r="BJ51" s="354">
        <v>134.6112</v>
      </c>
      <c r="BK51" s="354">
        <v>134.83539999999999</v>
      </c>
      <c r="BL51" s="354">
        <v>135.10480000000001</v>
      </c>
      <c r="BM51" s="354">
        <v>135.3818</v>
      </c>
      <c r="BN51" s="354">
        <v>135.68260000000001</v>
      </c>
      <c r="BO51" s="354">
        <v>135.96289999999999</v>
      </c>
      <c r="BP51" s="354">
        <v>136.2388</v>
      </c>
      <c r="BQ51" s="354">
        <v>136.49289999999999</v>
      </c>
      <c r="BR51" s="354">
        <v>136.7731</v>
      </c>
      <c r="BS51" s="354">
        <v>137.06209999999999</v>
      </c>
      <c r="BT51" s="354">
        <v>137.3862</v>
      </c>
      <c r="BU51" s="354">
        <v>137.67269999999999</v>
      </c>
      <c r="BV51" s="354">
        <v>137.94820000000001</v>
      </c>
    </row>
    <row r="52" spans="1:74" ht="11.1" customHeight="1" x14ac:dyDescent="0.2">
      <c r="A52" s="70"/>
      <c r="B52" s="75" t="s">
        <v>236</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897"/>
      <c r="BA52" s="897"/>
      <c r="BB52" s="357"/>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897"/>
      <c r="BA53" s="89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1591</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897"/>
      <c r="BA54" s="897"/>
      <c r="BB54" s="357"/>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298</v>
      </c>
      <c r="B55" s="510" t="s">
        <v>1061</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9287.7000000000007</v>
      </c>
      <c r="AQ55" s="347">
        <v>9523.0322581</v>
      </c>
      <c r="AR55" s="347">
        <v>9562.3666666999998</v>
      </c>
      <c r="AS55" s="347">
        <v>9585.8387096999995</v>
      </c>
      <c r="AT55" s="347">
        <v>9546.0322581</v>
      </c>
      <c r="AU55" s="347">
        <v>9320.3666666999998</v>
      </c>
      <c r="AV55" s="347">
        <v>9404.4193548000003</v>
      </c>
      <c r="AW55" s="347">
        <v>8771.2666666999994</v>
      </c>
      <c r="AX55" s="347">
        <v>8575.9677419</v>
      </c>
      <c r="AY55" s="347">
        <v>8153.2258064999996</v>
      </c>
      <c r="AZ55" s="898">
        <v>8579.277</v>
      </c>
      <c r="BA55" s="898">
        <v>8919.9639999999999</v>
      </c>
      <c r="BB55" s="358">
        <v>9264.527</v>
      </c>
      <c r="BC55" s="358">
        <v>9528.5789999999997</v>
      </c>
      <c r="BD55" s="358">
        <v>9597.7800000000007</v>
      </c>
      <c r="BE55" s="358">
        <v>9516.2209999999995</v>
      </c>
      <c r="BF55" s="358">
        <v>9552.6720000000005</v>
      </c>
      <c r="BG55" s="358">
        <v>9217.8250000000007</v>
      </c>
      <c r="BH55" s="358">
        <v>9262.5509999999995</v>
      </c>
      <c r="BI55" s="358">
        <v>8729.6949999999997</v>
      </c>
      <c r="BJ55" s="358">
        <v>8554.8559999999998</v>
      </c>
      <c r="BK55" s="358">
        <v>8181.3459999999995</v>
      </c>
      <c r="BL55" s="358">
        <v>8584.4560000000001</v>
      </c>
      <c r="BM55" s="358">
        <v>8948.8950000000004</v>
      </c>
      <c r="BN55" s="358">
        <v>9328.0069999999996</v>
      </c>
      <c r="BO55" s="358">
        <v>9592.8089999999993</v>
      </c>
      <c r="BP55" s="358">
        <v>9663.3629999999994</v>
      </c>
      <c r="BQ55" s="358">
        <v>9585.3850000000002</v>
      </c>
      <c r="BR55" s="358">
        <v>9622.7099999999991</v>
      </c>
      <c r="BS55" s="358">
        <v>9288.2459999999992</v>
      </c>
      <c r="BT55" s="358">
        <v>9334.3970000000008</v>
      </c>
      <c r="BU55" s="358">
        <v>8798.6990000000005</v>
      </c>
      <c r="BV55" s="358">
        <v>8625.14</v>
      </c>
    </row>
    <row r="56" spans="1:74" ht="11.1" customHeight="1" x14ac:dyDescent="0.2">
      <c r="A56" s="70"/>
      <c r="B56" s="509" t="s">
        <v>299</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99"/>
      <c r="BA56" s="89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300</v>
      </c>
      <c r="B57" s="510" t="s">
        <v>1062</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47">
        <v>7.2110000000000003</v>
      </c>
      <c r="BA57" s="947">
        <v>1.7909999999999999</v>
      </c>
      <c r="BB57" s="435">
        <v>2.2648619999999999</v>
      </c>
      <c r="BC57" s="435">
        <v>2.8901189999999999</v>
      </c>
      <c r="BD57" s="435">
        <v>3.3636010000000001</v>
      </c>
      <c r="BE57" s="435">
        <v>3.9851800000000002</v>
      </c>
      <c r="BF57" s="435">
        <v>4.6173700000000002</v>
      </c>
      <c r="BG57" s="435">
        <v>4.9437550000000003</v>
      </c>
      <c r="BH57" s="435">
        <v>5.4751820000000002</v>
      </c>
      <c r="BI57" s="435">
        <v>5.814597</v>
      </c>
      <c r="BJ57" s="435">
        <v>6.3852019999999996</v>
      </c>
      <c r="BK57" s="435">
        <v>6.4179599999999999</v>
      </c>
      <c r="BL57" s="435">
        <v>6.1938589999999998</v>
      </c>
      <c r="BM57" s="435">
        <v>6.5514239999999999</v>
      </c>
      <c r="BN57" s="435">
        <v>6.4027700000000003</v>
      </c>
      <c r="BO57" s="435">
        <v>6.7429389999999998</v>
      </c>
      <c r="BP57" s="435">
        <v>6.8069639999999998</v>
      </c>
      <c r="BQ57" s="435">
        <v>7.1681710000000001</v>
      </c>
      <c r="BR57" s="435">
        <v>7.6188760000000002</v>
      </c>
      <c r="BS57" s="435">
        <v>7.6156519999999999</v>
      </c>
      <c r="BT57" s="435">
        <v>7.9908279999999996</v>
      </c>
      <c r="BU57" s="435">
        <v>8.0970929999999992</v>
      </c>
      <c r="BV57" s="435">
        <v>8.5395719999999997</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47"/>
      <c r="BA58" s="947"/>
      <c r="BB58" s="435"/>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1393</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47"/>
      <c r="BA59" s="947"/>
      <c r="BB59" s="435"/>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537</v>
      </c>
      <c r="B60" s="755" t="s">
        <v>1586</v>
      </c>
      <c r="C60" s="34">
        <v>476.32421779999999</v>
      </c>
      <c r="D60" s="34">
        <v>421.18035620000001</v>
      </c>
      <c r="E60" s="34">
        <v>417.34012899999999</v>
      </c>
      <c r="F60" s="34">
        <v>373.53075480000001</v>
      </c>
      <c r="G60" s="34">
        <v>381.7368429</v>
      </c>
      <c r="H60" s="34">
        <v>395.70392579999998</v>
      </c>
      <c r="I60" s="34">
        <v>425.51887269999997</v>
      </c>
      <c r="J60" s="34">
        <v>428.26050370000002</v>
      </c>
      <c r="K60" s="34">
        <v>385.86304639999997</v>
      </c>
      <c r="L60" s="34">
        <v>382.62834980000002</v>
      </c>
      <c r="M60" s="34">
        <v>404.23179809999999</v>
      </c>
      <c r="N60" s="34">
        <v>452.89445840000002</v>
      </c>
      <c r="O60" s="34">
        <v>434.95432319999998</v>
      </c>
      <c r="P60" s="34">
        <v>388.89383750000002</v>
      </c>
      <c r="Q60" s="34">
        <v>418.42338890000002</v>
      </c>
      <c r="R60" s="34">
        <v>362.89257839999999</v>
      </c>
      <c r="S60" s="34">
        <v>368.2364321</v>
      </c>
      <c r="T60" s="34">
        <v>384.3794608</v>
      </c>
      <c r="U60" s="34">
        <v>416.56265139999999</v>
      </c>
      <c r="V60" s="34">
        <v>428.04976090000002</v>
      </c>
      <c r="W60" s="34">
        <v>381.52498750000001</v>
      </c>
      <c r="X60" s="34">
        <v>386.5396543</v>
      </c>
      <c r="Y60" s="34">
        <v>403.62440939999999</v>
      </c>
      <c r="Z60" s="34">
        <v>424.5279812</v>
      </c>
      <c r="AA60" s="34">
        <v>471.5587779</v>
      </c>
      <c r="AB60" s="34">
        <v>388.89839289999998</v>
      </c>
      <c r="AC60" s="34">
        <v>386.14371940000001</v>
      </c>
      <c r="AD60" s="34">
        <v>359.48302530000001</v>
      </c>
      <c r="AE60" s="34">
        <v>375.93774280000002</v>
      </c>
      <c r="AF60" s="34">
        <v>384.22527400000001</v>
      </c>
      <c r="AG60" s="34">
        <v>422.45664900000003</v>
      </c>
      <c r="AH60" s="34">
        <v>419.34715130000001</v>
      </c>
      <c r="AI60" s="34">
        <v>374.08986829999998</v>
      </c>
      <c r="AJ60" s="34">
        <v>382.7679574</v>
      </c>
      <c r="AK60" s="34">
        <v>382.66512340000003</v>
      </c>
      <c r="AL60" s="34">
        <v>442.15861150000001</v>
      </c>
      <c r="AM60" s="34">
        <v>497.42287490000001</v>
      </c>
      <c r="AN60" s="34">
        <v>416.0040209</v>
      </c>
      <c r="AO60" s="34">
        <v>394.59910910000002</v>
      </c>
      <c r="AP60" s="34">
        <v>366.1962168</v>
      </c>
      <c r="AQ60" s="34">
        <v>372.6821162</v>
      </c>
      <c r="AR60" s="34">
        <v>393.19997009999997</v>
      </c>
      <c r="AS60" s="34">
        <v>430.20780330000002</v>
      </c>
      <c r="AT60" s="34">
        <v>414.37450250000001</v>
      </c>
      <c r="AU60" s="34">
        <v>382.48780670000002</v>
      </c>
      <c r="AV60" s="34">
        <v>387.48603179999998</v>
      </c>
      <c r="AW60" s="34">
        <v>393.542912</v>
      </c>
      <c r="AX60" s="34">
        <v>456.06604850000002</v>
      </c>
      <c r="AY60" s="34">
        <v>478.47</v>
      </c>
      <c r="AZ60" s="916">
        <v>407.84070000000003</v>
      </c>
      <c r="BA60" s="916">
        <v>389.69889999999998</v>
      </c>
      <c r="BB60" s="437">
        <v>358.26010000000002</v>
      </c>
      <c r="BC60" s="437">
        <v>364.98809999999997</v>
      </c>
      <c r="BD60" s="437">
        <v>378.2679</v>
      </c>
      <c r="BE60" s="437">
        <v>414.10919999999999</v>
      </c>
      <c r="BF60" s="437">
        <v>416.48869999999999</v>
      </c>
      <c r="BG60" s="437">
        <v>376.45710000000003</v>
      </c>
      <c r="BH60" s="437">
        <v>378.54379999999998</v>
      </c>
      <c r="BI60" s="437">
        <v>388.52929999999998</v>
      </c>
      <c r="BJ60" s="437">
        <v>437.2373</v>
      </c>
      <c r="BK60" s="437">
        <v>455.964</v>
      </c>
      <c r="BL60" s="437">
        <v>396.09280000000001</v>
      </c>
      <c r="BM60" s="437">
        <v>399.8673</v>
      </c>
      <c r="BN60" s="437">
        <v>362.459</v>
      </c>
      <c r="BO60" s="437">
        <v>366.33769999999998</v>
      </c>
      <c r="BP60" s="437">
        <v>381.16300000000001</v>
      </c>
      <c r="BQ60" s="437">
        <v>417.86680000000001</v>
      </c>
      <c r="BR60" s="437">
        <v>421.76089999999999</v>
      </c>
      <c r="BS60" s="437">
        <v>381.15010000000001</v>
      </c>
      <c r="BT60" s="437">
        <v>383.41730000000001</v>
      </c>
      <c r="BU60" s="437">
        <v>393.60149999999999</v>
      </c>
      <c r="BV60" s="437">
        <v>442.6773</v>
      </c>
    </row>
    <row r="61" spans="1:74" ht="11.1" customHeight="1" x14ac:dyDescent="0.2">
      <c r="A61" s="76" t="s">
        <v>462</v>
      </c>
      <c r="B61" s="512" t="s">
        <v>313</v>
      </c>
      <c r="C61" s="343">
        <v>185.84211450000001</v>
      </c>
      <c r="D61" s="343">
        <v>175.29721660000001</v>
      </c>
      <c r="E61" s="343">
        <v>196.39828929999999</v>
      </c>
      <c r="F61" s="343">
        <v>182.46782150000001</v>
      </c>
      <c r="G61" s="343">
        <v>189.8713903</v>
      </c>
      <c r="H61" s="343">
        <v>187.28451329999999</v>
      </c>
      <c r="I61" s="343">
        <v>188.3785417</v>
      </c>
      <c r="J61" s="343">
        <v>194.36104760000001</v>
      </c>
      <c r="K61" s="343">
        <v>186.99432279999999</v>
      </c>
      <c r="L61" s="343">
        <v>190.16091689999999</v>
      </c>
      <c r="M61" s="343">
        <v>187.88506720000001</v>
      </c>
      <c r="N61" s="343">
        <v>186.4674048</v>
      </c>
      <c r="O61" s="343">
        <v>183.28299609999999</v>
      </c>
      <c r="P61" s="343">
        <v>172.46603709999999</v>
      </c>
      <c r="Q61" s="343">
        <v>194.56221980000001</v>
      </c>
      <c r="R61" s="343">
        <v>183.62291260000001</v>
      </c>
      <c r="S61" s="343">
        <v>190.3346573</v>
      </c>
      <c r="T61" s="343">
        <v>188.94622129999999</v>
      </c>
      <c r="U61" s="343">
        <v>185.0761535</v>
      </c>
      <c r="V61" s="343">
        <v>196.83633499999999</v>
      </c>
      <c r="W61" s="343">
        <v>184.12859130000001</v>
      </c>
      <c r="X61" s="343">
        <v>194.14967350000001</v>
      </c>
      <c r="Y61" s="343">
        <v>190.0882871</v>
      </c>
      <c r="Z61" s="343">
        <v>187.52181340000001</v>
      </c>
      <c r="AA61" s="343">
        <v>184.94496509999999</v>
      </c>
      <c r="AB61" s="343">
        <v>173.72893139999999</v>
      </c>
      <c r="AC61" s="343">
        <v>186.79244969999999</v>
      </c>
      <c r="AD61" s="343">
        <v>184.6683716</v>
      </c>
      <c r="AE61" s="343">
        <v>195.24533299999999</v>
      </c>
      <c r="AF61" s="343">
        <v>183.9696179</v>
      </c>
      <c r="AG61" s="343">
        <v>193.6490828</v>
      </c>
      <c r="AH61" s="343">
        <v>193.9243342</v>
      </c>
      <c r="AI61" s="343">
        <v>179.82832049999999</v>
      </c>
      <c r="AJ61" s="343">
        <v>194.7500363</v>
      </c>
      <c r="AK61" s="343">
        <v>181.04784979999999</v>
      </c>
      <c r="AL61" s="343">
        <v>188.37014640000001</v>
      </c>
      <c r="AM61" s="343">
        <v>194.70326059999999</v>
      </c>
      <c r="AN61" s="343">
        <v>170.43903879999999</v>
      </c>
      <c r="AO61" s="343">
        <v>188.00077279999999</v>
      </c>
      <c r="AP61" s="343">
        <v>184.7099436</v>
      </c>
      <c r="AQ61" s="343">
        <v>191.10073360000001</v>
      </c>
      <c r="AR61" s="343">
        <v>190.02727849999999</v>
      </c>
      <c r="AS61" s="343">
        <v>194.7382379</v>
      </c>
      <c r="AT61" s="343">
        <v>193.08118479999999</v>
      </c>
      <c r="AU61" s="343">
        <v>184.3190578</v>
      </c>
      <c r="AV61" s="343">
        <v>192.7832324</v>
      </c>
      <c r="AW61" s="343">
        <v>180.61278390000001</v>
      </c>
      <c r="AX61" s="343">
        <v>192.90575519999999</v>
      </c>
      <c r="AY61" s="343">
        <v>190.3494</v>
      </c>
      <c r="AZ61" s="894">
        <v>172.32320000000001</v>
      </c>
      <c r="BA61" s="894">
        <v>189.33519999999999</v>
      </c>
      <c r="BB61" s="354">
        <v>183.49209999999999</v>
      </c>
      <c r="BC61" s="354">
        <v>188.7884</v>
      </c>
      <c r="BD61" s="354">
        <v>185.51750000000001</v>
      </c>
      <c r="BE61" s="354">
        <v>189.7593</v>
      </c>
      <c r="BF61" s="354">
        <v>192.0625</v>
      </c>
      <c r="BG61" s="354">
        <v>180.61279999999999</v>
      </c>
      <c r="BH61" s="354">
        <v>189.3081</v>
      </c>
      <c r="BI61" s="354">
        <v>179.36340000000001</v>
      </c>
      <c r="BJ61" s="354">
        <v>186.94890000000001</v>
      </c>
      <c r="BK61" s="354">
        <v>185.88579999999999</v>
      </c>
      <c r="BL61" s="354">
        <v>168.88220000000001</v>
      </c>
      <c r="BM61" s="354">
        <v>188.17689999999999</v>
      </c>
      <c r="BN61" s="354">
        <v>183.77289999999999</v>
      </c>
      <c r="BO61" s="354">
        <v>189.4289</v>
      </c>
      <c r="BP61" s="354">
        <v>186.25899999999999</v>
      </c>
      <c r="BQ61" s="354">
        <v>190.27379999999999</v>
      </c>
      <c r="BR61" s="354">
        <v>192.94290000000001</v>
      </c>
      <c r="BS61" s="354">
        <v>181.66480000000001</v>
      </c>
      <c r="BT61" s="354">
        <v>190.89060000000001</v>
      </c>
      <c r="BU61" s="354">
        <v>181.62710000000001</v>
      </c>
      <c r="BV61" s="354">
        <v>189.50020000000001</v>
      </c>
    </row>
    <row r="62" spans="1:74" ht="11.1" customHeight="1" x14ac:dyDescent="0.2">
      <c r="A62" s="76" t="s">
        <v>463</v>
      </c>
      <c r="B62" s="512" t="s">
        <v>1021</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212.6258756</v>
      </c>
      <c r="AN62" s="343">
        <v>175.1342305</v>
      </c>
      <c r="AO62" s="343">
        <v>148.74186130000001</v>
      </c>
      <c r="AP62" s="343">
        <v>128.39411079999999</v>
      </c>
      <c r="AQ62" s="343">
        <v>124.6439417</v>
      </c>
      <c r="AR62" s="343">
        <v>130.65986000000001</v>
      </c>
      <c r="AS62" s="343">
        <v>147.35172789999999</v>
      </c>
      <c r="AT62" s="343">
        <v>142.8936223</v>
      </c>
      <c r="AU62" s="343">
        <v>131.13635719999999</v>
      </c>
      <c r="AV62" s="343">
        <v>132.056996</v>
      </c>
      <c r="AW62" s="343">
        <v>150.28287900000001</v>
      </c>
      <c r="AX62" s="343">
        <v>189.3891342</v>
      </c>
      <c r="AY62" s="343">
        <v>202.3424</v>
      </c>
      <c r="AZ62" s="894">
        <v>169.27070000000001</v>
      </c>
      <c r="BA62" s="894">
        <v>147.21350000000001</v>
      </c>
      <c r="BB62" s="354">
        <v>127.9221</v>
      </c>
      <c r="BC62" s="354">
        <v>122.828</v>
      </c>
      <c r="BD62" s="354">
        <v>127.6216</v>
      </c>
      <c r="BE62" s="354">
        <v>145.5498</v>
      </c>
      <c r="BF62" s="354">
        <v>145.29849999999999</v>
      </c>
      <c r="BG62" s="354">
        <v>131.1026</v>
      </c>
      <c r="BH62" s="354">
        <v>132.04589999999999</v>
      </c>
      <c r="BI62" s="354">
        <v>150.01499999999999</v>
      </c>
      <c r="BJ62" s="354">
        <v>183.25370000000001</v>
      </c>
      <c r="BK62" s="354">
        <v>201.1414</v>
      </c>
      <c r="BL62" s="354">
        <v>169.3314</v>
      </c>
      <c r="BM62" s="354">
        <v>159.02789999999999</v>
      </c>
      <c r="BN62" s="354">
        <v>132.04159999999999</v>
      </c>
      <c r="BO62" s="354">
        <v>125.11750000000001</v>
      </c>
      <c r="BP62" s="354">
        <v>131.0196</v>
      </c>
      <c r="BQ62" s="354">
        <v>149.89689999999999</v>
      </c>
      <c r="BR62" s="354">
        <v>150.1206</v>
      </c>
      <c r="BS62" s="354">
        <v>135.30940000000001</v>
      </c>
      <c r="BT62" s="354">
        <v>135.8416</v>
      </c>
      <c r="BU62" s="354">
        <v>153.3262</v>
      </c>
      <c r="BV62" s="354">
        <v>187.9092</v>
      </c>
    </row>
    <row r="63" spans="1:74" s="754" customFormat="1" ht="11.1" customHeight="1" x14ac:dyDescent="0.2">
      <c r="A63" s="265" t="s">
        <v>159</v>
      </c>
      <c r="B63" s="756" t="s">
        <v>473</v>
      </c>
      <c r="C63" s="753">
        <v>95.474996809999993</v>
      </c>
      <c r="D63" s="753">
        <v>79.754277819999999</v>
      </c>
      <c r="E63" s="753">
        <v>69.708608900000002</v>
      </c>
      <c r="F63" s="753">
        <v>62.975033979999999</v>
      </c>
      <c r="G63" s="753">
        <v>70.231738129999997</v>
      </c>
      <c r="H63" s="753">
        <v>82.556479210000006</v>
      </c>
      <c r="I63" s="753">
        <v>96.375780109999994</v>
      </c>
      <c r="J63" s="753">
        <v>94.416427170000006</v>
      </c>
      <c r="K63" s="753">
        <v>74.303118580000003</v>
      </c>
      <c r="L63" s="753">
        <v>64.157757230000001</v>
      </c>
      <c r="M63" s="753">
        <v>65.796647320000005</v>
      </c>
      <c r="N63" s="753">
        <v>82.458163260000006</v>
      </c>
      <c r="O63" s="753">
        <v>71.168222290000003</v>
      </c>
      <c r="P63" s="753">
        <v>55.526806919999999</v>
      </c>
      <c r="Q63" s="753">
        <v>59.198080269999998</v>
      </c>
      <c r="R63" s="753">
        <v>47.885912269999999</v>
      </c>
      <c r="S63" s="753">
        <v>52.479912919999997</v>
      </c>
      <c r="T63" s="753">
        <v>66.937170030000004</v>
      </c>
      <c r="U63" s="753">
        <v>86.281955420000003</v>
      </c>
      <c r="V63" s="753">
        <v>85.451166409999999</v>
      </c>
      <c r="W63" s="753">
        <v>67.83799569</v>
      </c>
      <c r="X63" s="753">
        <v>59.782357750000003</v>
      </c>
      <c r="Y63" s="753">
        <v>59.958245849999997</v>
      </c>
      <c r="Z63" s="753">
        <v>63.962046260000001</v>
      </c>
      <c r="AA63" s="753">
        <v>83.389077510000007</v>
      </c>
      <c r="AB63" s="753">
        <v>53.674818369999997</v>
      </c>
      <c r="AC63" s="753">
        <v>47.044700910000003</v>
      </c>
      <c r="AD63" s="753">
        <v>44.440472059999998</v>
      </c>
      <c r="AE63" s="753">
        <v>53.669655779999999</v>
      </c>
      <c r="AF63" s="753">
        <v>68.155018380000001</v>
      </c>
      <c r="AG63" s="753">
        <v>79.489517640000003</v>
      </c>
      <c r="AH63" s="753">
        <v>77.345927840000002</v>
      </c>
      <c r="AI63" s="753">
        <v>62.975042070000001</v>
      </c>
      <c r="AJ63" s="753">
        <v>55.958185720000003</v>
      </c>
      <c r="AK63" s="753">
        <v>54.302753000000003</v>
      </c>
      <c r="AL63" s="753">
        <v>70.784202100000002</v>
      </c>
      <c r="AM63" s="753">
        <v>89.45997749</v>
      </c>
      <c r="AN63" s="753">
        <v>69.858322099999995</v>
      </c>
      <c r="AO63" s="753">
        <v>57.222713769999999</v>
      </c>
      <c r="AP63" s="753">
        <v>52.478845159999999</v>
      </c>
      <c r="AQ63" s="753">
        <v>56.303679760000001</v>
      </c>
      <c r="AR63" s="753">
        <v>71.899514310000001</v>
      </c>
      <c r="AS63" s="753">
        <v>87.484076430000002</v>
      </c>
      <c r="AT63" s="753">
        <v>77.765934299999998</v>
      </c>
      <c r="AU63" s="753">
        <v>66.419074440000003</v>
      </c>
      <c r="AV63" s="753">
        <v>62.012042280000003</v>
      </c>
      <c r="AW63" s="753">
        <v>62.033931770000002</v>
      </c>
      <c r="AX63" s="753">
        <v>73.137397890000003</v>
      </c>
      <c r="AY63" s="753">
        <v>85.144450000000006</v>
      </c>
      <c r="AZ63" s="923">
        <v>65.674430000000001</v>
      </c>
      <c r="BA63" s="923">
        <v>52.516370000000002</v>
      </c>
      <c r="BB63" s="507">
        <v>46.232570000000003</v>
      </c>
      <c r="BC63" s="507">
        <v>52.737969999999997</v>
      </c>
      <c r="BD63" s="507">
        <v>64.515510000000006</v>
      </c>
      <c r="BE63" s="507">
        <v>78.166309999999996</v>
      </c>
      <c r="BF63" s="507">
        <v>78.493930000000006</v>
      </c>
      <c r="BG63" s="507">
        <v>64.128420000000006</v>
      </c>
      <c r="BH63" s="507">
        <v>56.556109999999997</v>
      </c>
      <c r="BI63" s="507">
        <v>58.537550000000003</v>
      </c>
      <c r="BJ63" s="507">
        <v>66.400999999999996</v>
      </c>
      <c r="BK63" s="507">
        <v>68.302980000000005</v>
      </c>
      <c r="BL63" s="507">
        <v>57.306800000000003</v>
      </c>
      <c r="BM63" s="507">
        <v>52.02881</v>
      </c>
      <c r="BN63" s="507">
        <v>46.031230000000001</v>
      </c>
      <c r="BO63" s="507">
        <v>51.157550000000001</v>
      </c>
      <c r="BP63" s="507">
        <v>63.271099999999997</v>
      </c>
      <c r="BQ63" s="507">
        <v>77.062359999999998</v>
      </c>
      <c r="BR63" s="507">
        <v>78.063670000000002</v>
      </c>
      <c r="BS63" s="507">
        <v>63.562480000000001</v>
      </c>
      <c r="BT63" s="507">
        <v>56.051380000000002</v>
      </c>
      <c r="BU63" s="507">
        <v>58.03492</v>
      </c>
      <c r="BV63" s="507">
        <v>64.634050000000002</v>
      </c>
    </row>
    <row r="64" spans="1:74" s="188" customFormat="1" ht="12" customHeight="1" x14ac:dyDescent="0.2">
      <c r="A64" s="187"/>
      <c r="B64" s="1108" t="s">
        <v>1585</v>
      </c>
      <c r="C64" s="1108"/>
      <c r="D64" s="1108"/>
      <c r="E64" s="1108"/>
      <c r="F64" s="1108"/>
      <c r="G64" s="1108"/>
      <c r="H64" s="1108"/>
      <c r="I64" s="1108"/>
      <c r="J64" s="1108"/>
      <c r="K64" s="1108"/>
      <c r="L64" s="1108"/>
      <c r="M64" s="1108"/>
      <c r="N64" s="1108"/>
      <c r="O64" s="1108"/>
      <c r="P64" s="1108"/>
      <c r="Q64" s="1108"/>
      <c r="R64" s="754"/>
      <c r="AY64" s="708"/>
      <c r="AZ64" s="708"/>
      <c r="BA64" s="708"/>
      <c r="BB64" s="708"/>
      <c r="BC64" s="708"/>
      <c r="BD64" s="708"/>
      <c r="BE64" s="708"/>
      <c r="BF64" s="708"/>
      <c r="BG64" s="708"/>
      <c r="BH64" s="708"/>
      <c r="BI64" s="708"/>
      <c r="BJ64" s="202"/>
    </row>
    <row r="65" spans="1:74" s="188" customFormat="1" ht="12" customHeight="1" x14ac:dyDescent="0.2">
      <c r="A65" s="187"/>
      <c r="B65" s="1108" t="s">
        <v>1443</v>
      </c>
      <c r="C65" s="1108"/>
      <c r="D65" s="1108"/>
      <c r="E65" s="1108"/>
      <c r="F65" s="1108"/>
      <c r="G65" s="1108"/>
      <c r="H65" s="1108"/>
      <c r="I65" s="1108"/>
      <c r="J65" s="1108"/>
      <c r="K65" s="1108"/>
      <c r="L65" s="1108"/>
      <c r="M65" s="1108"/>
      <c r="N65" s="1108"/>
      <c r="O65" s="1108"/>
      <c r="P65" s="1108"/>
      <c r="Q65" s="1108"/>
      <c r="R65" s="754"/>
      <c r="AY65" s="708"/>
      <c r="AZ65" s="708"/>
      <c r="BA65" s="708"/>
      <c r="BB65" s="708"/>
      <c r="BC65" s="708"/>
      <c r="BD65" s="708"/>
      <c r="BE65" s="708"/>
      <c r="BF65" s="708"/>
      <c r="BG65" s="708"/>
      <c r="BH65" s="708"/>
      <c r="BI65" s="708"/>
      <c r="BJ65" s="202"/>
    </row>
    <row r="66" spans="1:74" s="188" customFormat="1" ht="12" customHeight="1" x14ac:dyDescent="0.2">
      <c r="A66" s="187"/>
      <c r="B66" s="1108" t="s">
        <v>1444</v>
      </c>
      <c r="C66" s="1108"/>
      <c r="D66" s="1108"/>
      <c r="E66" s="1108"/>
      <c r="F66" s="1108"/>
      <c r="G66" s="1108"/>
      <c r="H66" s="1108"/>
      <c r="I66" s="1108"/>
      <c r="J66" s="1108"/>
      <c r="K66" s="1108"/>
      <c r="L66" s="1108"/>
      <c r="M66" s="1108"/>
      <c r="N66" s="1108"/>
      <c r="O66" s="1108"/>
      <c r="P66" s="1108"/>
      <c r="Q66" s="1108"/>
      <c r="R66" s="754"/>
      <c r="AY66" s="708"/>
      <c r="AZ66" s="708"/>
      <c r="BA66" s="708"/>
      <c r="BB66" s="708"/>
      <c r="BC66" s="708"/>
      <c r="BD66" s="709"/>
      <c r="BE66" s="709"/>
      <c r="BF66" s="709"/>
      <c r="BG66" s="708"/>
      <c r="BH66" s="708"/>
      <c r="BI66" s="708"/>
      <c r="BJ66" s="202"/>
    </row>
    <row r="67" spans="1:74" s="188" customFormat="1" ht="12" customHeight="1" x14ac:dyDescent="0.2">
      <c r="A67" s="187"/>
      <c r="B67" s="1108" t="s">
        <v>1445</v>
      </c>
      <c r="C67" s="982"/>
      <c r="D67" s="982"/>
      <c r="E67" s="982"/>
      <c r="F67" s="982"/>
      <c r="G67" s="982"/>
      <c r="H67" s="982"/>
      <c r="I67" s="982"/>
      <c r="J67" s="982"/>
      <c r="K67" s="982"/>
      <c r="L67" s="982"/>
      <c r="M67" s="982"/>
      <c r="N67" s="982"/>
      <c r="O67" s="982"/>
      <c r="P67" s="982"/>
      <c r="Q67" s="982"/>
      <c r="R67" s="754"/>
      <c r="AY67" s="708"/>
      <c r="AZ67" s="708"/>
      <c r="BA67" s="708"/>
      <c r="BB67" s="708"/>
      <c r="BC67" s="708"/>
      <c r="BD67" s="709"/>
      <c r="BE67" s="709"/>
      <c r="BF67" s="709"/>
      <c r="BG67" s="708"/>
      <c r="BH67" s="708"/>
      <c r="BI67" s="708"/>
      <c r="BJ67" s="202"/>
    </row>
    <row r="68" spans="1:74" s="291" customFormat="1" ht="12" customHeight="1" x14ac:dyDescent="0.25">
      <c r="A68" s="293"/>
      <c r="B68" s="773" t="s">
        <v>809</v>
      </c>
      <c r="C68" s="773"/>
      <c r="D68" s="773"/>
      <c r="E68" s="773"/>
      <c r="F68" s="773"/>
      <c r="G68" s="773"/>
      <c r="H68" s="774"/>
      <c r="I68" s="773"/>
      <c r="J68" s="773"/>
      <c r="K68" s="773"/>
      <c r="L68" s="773"/>
      <c r="M68" s="773"/>
      <c r="N68" s="773"/>
      <c r="O68" s="773"/>
      <c r="P68" s="773"/>
      <c r="Q68" s="773"/>
      <c r="R68" s="775"/>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1:74" s="188" customFormat="1" ht="12" customHeight="1" x14ac:dyDescent="0.2">
      <c r="A69" s="187"/>
      <c r="B69" s="994" t="str">
        <f>Dates!$G$2</f>
        <v>EIA completed modeling and analysis for this report on Monday, April 6, 2026.</v>
      </c>
      <c r="C69" s="995"/>
      <c r="D69" s="995"/>
      <c r="E69" s="995"/>
      <c r="F69" s="995"/>
      <c r="G69" s="995"/>
      <c r="H69" s="995"/>
      <c r="I69" s="995"/>
      <c r="J69" s="995"/>
      <c r="K69" s="995"/>
      <c r="L69" s="995"/>
      <c r="M69" s="995"/>
      <c r="N69" s="995"/>
      <c r="O69" s="995"/>
      <c r="P69" s="995"/>
      <c r="Q69" s="995"/>
      <c r="R69" s="776"/>
      <c r="AY69" s="708"/>
      <c r="AZ69" s="708"/>
      <c r="BA69" s="708"/>
      <c r="BB69" s="708"/>
      <c r="BC69" s="708"/>
      <c r="BD69" s="709"/>
      <c r="BE69" s="709"/>
      <c r="BF69" s="709"/>
      <c r="BG69" s="708"/>
      <c r="BH69" s="708"/>
      <c r="BI69" s="708"/>
      <c r="BJ69" s="202"/>
    </row>
    <row r="70" spans="1:74" s="188" customFormat="1" ht="12" customHeight="1" x14ac:dyDescent="0.2">
      <c r="A70" s="187"/>
      <c r="B70" s="993" t="s">
        <v>482</v>
      </c>
      <c r="C70" s="986"/>
      <c r="D70" s="986"/>
      <c r="E70" s="986"/>
      <c r="F70" s="986"/>
      <c r="G70" s="986"/>
      <c r="H70" s="986"/>
      <c r="I70" s="986"/>
      <c r="J70" s="986"/>
      <c r="K70" s="986"/>
      <c r="L70" s="986"/>
      <c r="M70" s="986"/>
      <c r="N70" s="986"/>
      <c r="O70" s="986"/>
      <c r="P70" s="986"/>
      <c r="Q70" s="986"/>
      <c r="R70" s="754"/>
      <c r="AY70" s="708"/>
      <c r="AZ70" s="708"/>
      <c r="BA70" s="708"/>
      <c r="BB70" s="708"/>
      <c r="BC70" s="708"/>
      <c r="BD70" s="709"/>
      <c r="BE70" s="709"/>
      <c r="BF70" s="709"/>
      <c r="BG70" s="708"/>
      <c r="BH70" s="708"/>
      <c r="BI70" s="708"/>
      <c r="BJ70" s="202"/>
    </row>
    <row r="71" spans="1:74" s="188" customFormat="1" ht="12" customHeight="1" x14ac:dyDescent="0.2">
      <c r="A71" s="187"/>
      <c r="B71" s="782" t="s">
        <v>489</v>
      </c>
      <c r="C71" s="310"/>
      <c r="D71" s="310"/>
      <c r="E71" s="310"/>
      <c r="F71" s="310"/>
      <c r="G71" s="310"/>
      <c r="H71" s="806"/>
      <c r="I71" s="310"/>
      <c r="J71" s="310"/>
      <c r="K71" s="310"/>
      <c r="L71" s="310"/>
      <c r="M71" s="310"/>
      <c r="N71" s="310"/>
      <c r="O71" s="310"/>
      <c r="P71" s="310"/>
      <c r="Q71" s="310"/>
      <c r="R71" s="754"/>
      <c r="AY71" s="708"/>
      <c r="AZ71" s="708"/>
      <c r="BA71" s="708"/>
      <c r="BB71" s="708"/>
      <c r="BC71" s="708"/>
      <c r="BD71" s="709"/>
      <c r="BE71" s="709"/>
      <c r="BF71" s="709"/>
      <c r="BG71" s="708"/>
      <c r="BH71" s="708"/>
      <c r="BI71" s="708"/>
      <c r="BJ71" s="202"/>
    </row>
    <row r="72" spans="1:74" s="188" customFormat="1" ht="12" customHeight="1" x14ac:dyDescent="0.2">
      <c r="A72" s="187"/>
      <c r="B72" s="985" t="s">
        <v>1405</v>
      </c>
      <c r="C72" s="986"/>
      <c r="D72" s="986"/>
      <c r="E72" s="986"/>
      <c r="F72" s="986"/>
      <c r="G72" s="986"/>
      <c r="H72" s="986"/>
      <c r="I72" s="986"/>
      <c r="J72" s="986"/>
      <c r="K72" s="986"/>
      <c r="L72" s="986"/>
      <c r="M72" s="986"/>
      <c r="N72" s="986"/>
      <c r="O72" s="986"/>
      <c r="P72" s="986"/>
      <c r="Q72" s="986"/>
      <c r="R72" s="754"/>
      <c r="AY72" s="708"/>
      <c r="AZ72" s="708"/>
      <c r="BA72" s="708"/>
      <c r="BB72" s="708"/>
      <c r="BC72" s="708"/>
      <c r="BD72" s="709"/>
      <c r="BE72" s="709"/>
      <c r="BF72" s="709"/>
      <c r="BG72" s="708"/>
      <c r="BH72" s="708"/>
      <c r="BI72" s="708"/>
      <c r="BJ72" s="202"/>
    </row>
    <row r="73" spans="1:74" s="188" customFormat="1" ht="12" customHeight="1" x14ac:dyDescent="0.2">
      <c r="A73" s="187"/>
      <c r="B73" s="974" t="s">
        <v>823</v>
      </c>
      <c r="C73" s="974"/>
      <c r="D73" s="974"/>
      <c r="E73" s="974"/>
      <c r="F73" s="974"/>
      <c r="G73" s="974"/>
      <c r="H73" s="974"/>
      <c r="I73" s="974"/>
      <c r="J73" s="974"/>
      <c r="K73" s="974"/>
      <c r="L73" s="974"/>
      <c r="M73" s="974"/>
      <c r="N73" s="974"/>
      <c r="O73" s="974"/>
      <c r="P73" s="974"/>
      <c r="Q73" s="974"/>
      <c r="R73" s="974"/>
      <c r="AY73" s="708"/>
      <c r="AZ73" s="708"/>
      <c r="BA73" s="708"/>
      <c r="BB73" s="708"/>
      <c r="BC73" s="708"/>
      <c r="BD73" s="709"/>
      <c r="BE73" s="709"/>
      <c r="BF73" s="709"/>
      <c r="BG73" s="708"/>
      <c r="BH73" s="708"/>
      <c r="BI73" s="708"/>
      <c r="BJ73" s="202"/>
    </row>
    <row r="74" spans="1:74" s="188" customFormat="1" ht="22.5" customHeight="1" x14ac:dyDescent="0.2">
      <c r="A74" s="187"/>
      <c r="B74" s="980" t="s">
        <v>1442</v>
      </c>
      <c r="C74" s="981"/>
      <c r="D74" s="981"/>
      <c r="E74" s="981"/>
      <c r="F74" s="981"/>
      <c r="G74" s="981"/>
      <c r="H74" s="981"/>
      <c r="I74" s="981"/>
      <c r="J74" s="981"/>
      <c r="K74" s="981"/>
      <c r="L74" s="981"/>
      <c r="M74" s="981"/>
      <c r="N74" s="981"/>
      <c r="O74" s="981"/>
      <c r="P74" s="981"/>
      <c r="Q74" s="982"/>
      <c r="R74" s="754"/>
      <c r="AY74" s="708"/>
      <c r="AZ74" s="708"/>
      <c r="BA74" s="708"/>
      <c r="BB74" s="708"/>
      <c r="BC74" s="708"/>
      <c r="BD74" s="709"/>
      <c r="BE74" s="709"/>
      <c r="BF74" s="709"/>
      <c r="BG74" s="708"/>
      <c r="BH74" s="708"/>
      <c r="BI74" s="708"/>
      <c r="BJ74" s="202"/>
    </row>
    <row r="75" spans="1:74" s="188" customFormat="1" ht="12" customHeight="1" x14ac:dyDescent="0.2">
      <c r="A75" s="187"/>
      <c r="B75" s="980" t="s">
        <v>490</v>
      </c>
      <c r="C75" s="982"/>
      <c r="D75" s="982"/>
      <c r="E75" s="982"/>
      <c r="F75" s="982"/>
      <c r="G75" s="982"/>
      <c r="H75" s="982"/>
      <c r="I75" s="982"/>
      <c r="J75" s="982"/>
      <c r="K75" s="982"/>
      <c r="L75" s="982"/>
      <c r="M75" s="982"/>
      <c r="N75" s="982"/>
      <c r="O75" s="982"/>
      <c r="P75" s="982"/>
      <c r="Q75" s="982"/>
      <c r="R75" s="754"/>
      <c r="AY75" s="708"/>
      <c r="AZ75" s="708"/>
      <c r="BA75" s="708"/>
      <c r="BB75" s="708"/>
      <c r="BC75" s="708"/>
      <c r="BD75" s="709"/>
      <c r="BE75" s="709"/>
      <c r="BF75" s="709"/>
      <c r="BG75" s="708"/>
      <c r="BH75" s="708"/>
      <c r="BI75" s="708"/>
      <c r="BJ75" s="202"/>
    </row>
    <row r="76" spans="1:74" s="188" customFormat="1" ht="12" customHeight="1" x14ac:dyDescent="0.2">
      <c r="A76" s="187"/>
      <c r="B76" s="984" t="s">
        <v>1406</v>
      </c>
      <c r="C76" s="982"/>
      <c r="D76" s="982"/>
      <c r="E76" s="982"/>
      <c r="F76" s="982"/>
      <c r="G76" s="982"/>
      <c r="H76" s="982"/>
      <c r="I76" s="982"/>
      <c r="J76" s="982"/>
      <c r="K76" s="982"/>
      <c r="L76" s="982"/>
      <c r="M76" s="982"/>
      <c r="N76" s="982"/>
      <c r="O76" s="982"/>
      <c r="P76" s="982"/>
      <c r="Q76" s="982"/>
      <c r="R76" s="754"/>
      <c r="AY76" s="708"/>
      <c r="AZ76" s="708"/>
      <c r="BA76" s="708"/>
      <c r="BB76" s="708"/>
      <c r="BC76" s="708"/>
      <c r="BD76" s="709"/>
      <c r="BE76" s="709"/>
      <c r="BF76" s="709"/>
      <c r="BG76" s="708"/>
      <c r="BH76" s="708"/>
      <c r="BI76" s="708"/>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AM3:AX3"/>
    <mergeCell ref="AY3:BJ3"/>
    <mergeCell ref="BK3:BV3"/>
    <mergeCell ref="B1:AL1"/>
    <mergeCell ref="C3:N3"/>
    <mergeCell ref="O3:Z3"/>
    <mergeCell ref="AA3:AL3"/>
    <mergeCell ref="B75:Q75"/>
    <mergeCell ref="B76:Q76"/>
    <mergeCell ref="A1:A2"/>
    <mergeCell ref="B69:Q69"/>
    <mergeCell ref="B65:Q65"/>
    <mergeCell ref="B66:Q66"/>
    <mergeCell ref="B74:Q74"/>
    <mergeCell ref="B67:Q67"/>
    <mergeCell ref="B72:Q72"/>
    <mergeCell ref="B70:Q70"/>
    <mergeCell ref="B73:R73"/>
    <mergeCell ref="B64:Q64"/>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1" customWidth="1"/>
    <col min="56" max="58" width="7.42578125" style="710" customWidth="1"/>
    <col min="59" max="61" width="7.42578125" style="841" customWidth="1"/>
    <col min="62" max="62" width="7.42578125" style="133" customWidth="1"/>
    <col min="63" max="74" width="7.42578125" style="90" customWidth="1"/>
    <col min="75" max="16384" width="9.5703125" style="90"/>
  </cols>
  <sheetData>
    <row r="1" spans="1:74" ht="13.35" customHeight="1" x14ac:dyDescent="0.2">
      <c r="A1" s="996" t="s">
        <v>478</v>
      </c>
      <c r="B1" s="1110" t="s">
        <v>744</v>
      </c>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1111"/>
      <c r="AE1" s="1111"/>
      <c r="AF1" s="1111"/>
      <c r="AG1" s="1111"/>
      <c r="AH1" s="1111"/>
      <c r="AI1" s="1111"/>
      <c r="AJ1" s="1111"/>
      <c r="AK1" s="1111"/>
      <c r="AL1" s="1111"/>
    </row>
    <row r="2" spans="1:74" s="8"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81"/>
      <c r="B5" s="91" t="s">
        <v>1398</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57"/>
      <c r="BA5" s="957"/>
      <c r="BB5" s="887"/>
      <c r="BC5" s="887"/>
      <c r="BD5" s="888"/>
      <c r="BE5" s="888"/>
      <c r="BF5" s="888"/>
      <c r="BG5" s="888"/>
      <c r="BH5" s="888"/>
      <c r="BI5" s="888"/>
      <c r="BJ5" s="523"/>
      <c r="BK5" s="523"/>
      <c r="BL5" s="523"/>
      <c r="BM5" s="523"/>
      <c r="BN5" s="523"/>
      <c r="BO5" s="523"/>
      <c r="BP5" s="523"/>
      <c r="BQ5" s="523"/>
      <c r="BR5" s="523"/>
      <c r="BS5" s="523"/>
      <c r="BT5" s="523"/>
      <c r="BU5" s="523"/>
      <c r="BV5" s="523"/>
    </row>
    <row r="6" spans="1:74" ht="11.1" customHeight="1" x14ac:dyDescent="0.2">
      <c r="A6" s="81" t="s">
        <v>383</v>
      </c>
      <c r="B6" s="528" t="s">
        <v>1004</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1204.1903987999999</v>
      </c>
      <c r="AQ6" s="347">
        <v>1208.1045938</v>
      </c>
      <c r="AR6" s="347">
        <v>1212.1321862</v>
      </c>
      <c r="AS6" s="347">
        <v>1217.7991196</v>
      </c>
      <c r="AT6" s="347">
        <v>1220.9090490999999</v>
      </c>
      <c r="AU6" s="347">
        <v>1222.9879183999999</v>
      </c>
      <c r="AV6" s="347">
        <v>1222.251411</v>
      </c>
      <c r="AW6" s="347">
        <v>1223.6063968999999</v>
      </c>
      <c r="AX6" s="347">
        <v>1225.2685598999999</v>
      </c>
      <c r="AY6" s="347">
        <v>1227.7615135999999</v>
      </c>
      <c r="AZ6" s="898">
        <v>1229.6453203000001</v>
      </c>
      <c r="BA6" s="898">
        <v>1231.4435936</v>
      </c>
      <c r="BB6" s="358">
        <v>1232.953</v>
      </c>
      <c r="BC6" s="358">
        <v>1234.7329999999999</v>
      </c>
      <c r="BD6" s="358">
        <v>1236.579</v>
      </c>
      <c r="BE6" s="358">
        <v>1238.4490000000001</v>
      </c>
      <c r="BF6" s="358">
        <v>1240.46</v>
      </c>
      <c r="BG6" s="358">
        <v>1242.57</v>
      </c>
      <c r="BH6" s="358">
        <v>1244.9639999999999</v>
      </c>
      <c r="BI6" s="358">
        <v>1247.134</v>
      </c>
      <c r="BJ6" s="358">
        <v>1249.2639999999999</v>
      </c>
      <c r="BK6" s="358">
        <v>1251.2429999999999</v>
      </c>
      <c r="BL6" s="358">
        <v>1253.3779999999999</v>
      </c>
      <c r="BM6" s="358">
        <v>1255.558</v>
      </c>
      <c r="BN6" s="358">
        <v>1257.8530000000001</v>
      </c>
      <c r="BO6" s="358">
        <v>1260.0709999999999</v>
      </c>
      <c r="BP6" s="358">
        <v>1262.2819999999999</v>
      </c>
      <c r="BQ6" s="358">
        <v>1264.5889999999999</v>
      </c>
      <c r="BR6" s="358">
        <v>1266.7080000000001</v>
      </c>
      <c r="BS6" s="358">
        <v>1268.7439999999999</v>
      </c>
      <c r="BT6" s="358">
        <v>1270.6949999999999</v>
      </c>
      <c r="BU6" s="358">
        <v>1272.5609999999999</v>
      </c>
      <c r="BV6" s="358">
        <v>1274.3440000000001</v>
      </c>
    </row>
    <row r="7" spans="1:74" ht="11.1" customHeight="1" x14ac:dyDescent="0.2">
      <c r="A7" s="81" t="s">
        <v>384</v>
      </c>
      <c r="B7" s="528" t="s">
        <v>1005</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3373.9213321000002</v>
      </c>
      <c r="AQ7" s="347">
        <v>3384.9989056999998</v>
      </c>
      <c r="AR7" s="347">
        <v>3396.8535292000001</v>
      </c>
      <c r="AS7" s="347">
        <v>3414.3867541</v>
      </c>
      <c r="AT7" s="347">
        <v>3424.1193140999999</v>
      </c>
      <c r="AU7" s="347">
        <v>3430.9527604</v>
      </c>
      <c r="AV7" s="347">
        <v>3430.0371455999998</v>
      </c>
      <c r="AW7" s="347">
        <v>3434.7098255000001</v>
      </c>
      <c r="AX7" s="347">
        <v>3440.1208525000002</v>
      </c>
      <c r="AY7" s="347">
        <v>3447.5678885000002</v>
      </c>
      <c r="AZ7" s="898">
        <v>3453.4823633000001</v>
      </c>
      <c r="BA7" s="898">
        <v>3459.1619389000002</v>
      </c>
      <c r="BB7" s="358">
        <v>3463.875</v>
      </c>
      <c r="BC7" s="358">
        <v>3469.634</v>
      </c>
      <c r="BD7" s="358">
        <v>3475.7049999999999</v>
      </c>
      <c r="BE7" s="358">
        <v>3482.4470000000001</v>
      </c>
      <c r="BF7" s="358">
        <v>3488.8789999999999</v>
      </c>
      <c r="BG7" s="358">
        <v>3495.3580000000002</v>
      </c>
      <c r="BH7" s="358">
        <v>3501.9650000000001</v>
      </c>
      <c r="BI7" s="358">
        <v>3508.4760000000001</v>
      </c>
      <c r="BJ7" s="358">
        <v>3514.971</v>
      </c>
      <c r="BK7" s="358">
        <v>3521.4690000000001</v>
      </c>
      <c r="BL7" s="358">
        <v>3527.9229999999998</v>
      </c>
      <c r="BM7" s="358">
        <v>3534.3490000000002</v>
      </c>
      <c r="BN7" s="358">
        <v>3541.0450000000001</v>
      </c>
      <c r="BO7" s="358">
        <v>3547.194</v>
      </c>
      <c r="BP7" s="358">
        <v>3553.0929999999998</v>
      </c>
      <c r="BQ7" s="358">
        <v>3558.7339999999999</v>
      </c>
      <c r="BR7" s="358">
        <v>3564.1390000000001</v>
      </c>
      <c r="BS7" s="358">
        <v>3569.299</v>
      </c>
      <c r="BT7" s="358">
        <v>3574.2150000000001</v>
      </c>
      <c r="BU7" s="358">
        <v>3578.8870000000002</v>
      </c>
      <c r="BV7" s="358">
        <v>3583.3150000000001</v>
      </c>
    </row>
    <row r="8" spans="1:74" ht="11.1" customHeight="1" x14ac:dyDescent="0.2">
      <c r="A8" s="81" t="s">
        <v>385</v>
      </c>
      <c r="B8" s="528" t="s">
        <v>1006</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2973.9740889</v>
      </c>
      <c r="AQ8" s="347">
        <v>2984.1983055000001</v>
      </c>
      <c r="AR8" s="347">
        <v>2995.1157493000001</v>
      </c>
      <c r="AS8" s="347">
        <v>3011.5556295000001</v>
      </c>
      <c r="AT8" s="347">
        <v>3020.2376208000001</v>
      </c>
      <c r="AU8" s="347">
        <v>3025.9909321999999</v>
      </c>
      <c r="AV8" s="347">
        <v>3024.0051972000001</v>
      </c>
      <c r="AW8" s="347">
        <v>3027.5089241000001</v>
      </c>
      <c r="AX8" s="347">
        <v>3031.6917462000001</v>
      </c>
      <c r="AY8" s="347">
        <v>3037.5233284999999</v>
      </c>
      <c r="AZ8" s="898">
        <v>3042.3370921999999</v>
      </c>
      <c r="BA8" s="898">
        <v>3047.1027024</v>
      </c>
      <c r="BB8" s="358">
        <v>3051.663</v>
      </c>
      <c r="BC8" s="358">
        <v>3056.45</v>
      </c>
      <c r="BD8" s="358">
        <v>3061.308</v>
      </c>
      <c r="BE8" s="358">
        <v>3066.09</v>
      </c>
      <c r="BF8" s="358">
        <v>3071.1970000000001</v>
      </c>
      <c r="BG8" s="358">
        <v>3076.482</v>
      </c>
      <c r="BH8" s="358">
        <v>3082.5329999999999</v>
      </c>
      <c r="BI8" s="358">
        <v>3087.7359999999999</v>
      </c>
      <c r="BJ8" s="358">
        <v>3092.6790000000001</v>
      </c>
      <c r="BK8" s="358">
        <v>3096.3829999999998</v>
      </c>
      <c r="BL8" s="358">
        <v>3101.5360000000001</v>
      </c>
      <c r="BM8" s="358">
        <v>3107.1610000000001</v>
      </c>
      <c r="BN8" s="358">
        <v>3114.1689999999999</v>
      </c>
      <c r="BO8" s="358">
        <v>3120.0549999999998</v>
      </c>
      <c r="BP8" s="358">
        <v>3125.7289999999998</v>
      </c>
      <c r="BQ8" s="358">
        <v>3130.904</v>
      </c>
      <c r="BR8" s="358">
        <v>3136.3710000000001</v>
      </c>
      <c r="BS8" s="358">
        <v>3141.8429999999998</v>
      </c>
      <c r="BT8" s="358">
        <v>3147.3180000000002</v>
      </c>
      <c r="BU8" s="358">
        <v>3152.797</v>
      </c>
      <c r="BV8" s="358">
        <v>3158.2809999999999</v>
      </c>
    </row>
    <row r="9" spans="1:74" ht="11.1" customHeight="1" x14ac:dyDescent="0.2">
      <c r="A9" s="81" t="s">
        <v>386</v>
      </c>
      <c r="B9" s="528" t="s">
        <v>1007</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1418.5020684000001</v>
      </c>
      <c r="AQ9" s="347">
        <v>1423.3862167</v>
      </c>
      <c r="AR9" s="347">
        <v>1428.3041988</v>
      </c>
      <c r="AS9" s="347">
        <v>1433.8702053</v>
      </c>
      <c r="AT9" s="347">
        <v>1438.3952122000001</v>
      </c>
      <c r="AU9" s="347">
        <v>1442.4934102</v>
      </c>
      <c r="AV9" s="347">
        <v>1445.8797013999999</v>
      </c>
      <c r="AW9" s="347">
        <v>1449.3381048000001</v>
      </c>
      <c r="AX9" s="347">
        <v>1452.5835224</v>
      </c>
      <c r="AY9" s="347">
        <v>1455.5708600999999</v>
      </c>
      <c r="AZ9" s="898">
        <v>1458.4241271999999</v>
      </c>
      <c r="BA9" s="898">
        <v>1461.0982294</v>
      </c>
      <c r="BB9" s="358">
        <v>1463.2840000000001</v>
      </c>
      <c r="BC9" s="358">
        <v>1465.8320000000001</v>
      </c>
      <c r="BD9" s="358">
        <v>1468.433</v>
      </c>
      <c r="BE9" s="358">
        <v>1471.0229999999999</v>
      </c>
      <c r="BF9" s="358">
        <v>1473.778</v>
      </c>
      <c r="BG9" s="358">
        <v>1476.633</v>
      </c>
      <c r="BH9" s="358">
        <v>1479.779</v>
      </c>
      <c r="BI9" s="358">
        <v>1482.693</v>
      </c>
      <c r="BJ9" s="358">
        <v>1485.5630000000001</v>
      </c>
      <c r="BK9" s="358">
        <v>1488.2809999999999</v>
      </c>
      <c r="BL9" s="358">
        <v>1491.15</v>
      </c>
      <c r="BM9" s="358">
        <v>1494.06</v>
      </c>
      <c r="BN9" s="358">
        <v>1497.0619999999999</v>
      </c>
      <c r="BO9" s="358">
        <v>1500.0139999999999</v>
      </c>
      <c r="BP9" s="358">
        <v>1502.9659999999999</v>
      </c>
      <c r="BQ9" s="358">
        <v>1506.001</v>
      </c>
      <c r="BR9" s="358">
        <v>1508.895</v>
      </c>
      <c r="BS9" s="358">
        <v>1511.729</v>
      </c>
      <c r="BT9" s="358">
        <v>1514.5039999999999</v>
      </c>
      <c r="BU9" s="358">
        <v>1517.22</v>
      </c>
      <c r="BV9" s="358">
        <v>1519.876</v>
      </c>
    </row>
    <row r="10" spans="1:74" ht="11.1" customHeight="1" x14ac:dyDescent="0.2">
      <c r="A10" s="81" t="s">
        <v>387</v>
      </c>
      <c r="B10" s="528" t="s">
        <v>1008</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4418.4771466000002</v>
      </c>
      <c r="AQ10" s="347">
        <v>4430.2195370999998</v>
      </c>
      <c r="AR10" s="347">
        <v>4443.7166103</v>
      </c>
      <c r="AS10" s="347">
        <v>4467.3627374999996</v>
      </c>
      <c r="AT10" s="347">
        <v>4478.0733977999998</v>
      </c>
      <c r="AU10" s="347">
        <v>4484.2429625000004</v>
      </c>
      <c r="AV10" s="347">
        <v>4477.1351795</v>
      </c>
      <c r="AW10" s="347">
        <v>4480.7747418999998</v>
      </c>
      <c r="AX10" s="347">
        <v>4486.4253976</v>
      </c>
      <c r="AY10" s="347">
        <v>4497.0377764000004</v>
      </c>
      <c r="AZ10" s="898">
        <v>4504.4976465</v>
      </c>
      <c r="BA10" s="898">
        <v>4511.7556377000001</v>
      </c>
      <c r="BB10" s="358">
        <v>4517.66</v>
      </c>
      <c r="BC10" s="358">
        <v>4525.3779999999997</v>
      </c>
      <c r="BD10" s="358">
        <v>4533.7579999999998</v>
      </c>
      <c r="BE10" s="358">
        <v>4543.22</v>
      </c>
      <c r="BF10" s="358">
        <v>4552.6080000000002</v>
      </c>
      <c r="BG10" s="358">
        <v>4562.3419999999996</v>
      </c>
      <c r="BH10" s="358">
        <v>4573.5619999999999</v>
      </c>
      <c r="BI10" s="358">
        <v>4583.1319999999996</v>
      </c>
      <c r="BJ10" s="358">
        <v>4592.1930000000002</v>
      </c>
      <c r="BK10" s="358">
        <v>4599.5829999999996</v>
      </c>
      <c r="BL10" s="358">
        <v>4608.4949999999999</v>
      </c>
      <c r="BM10" s="358">
        <v>4617.7690000000002</v>
      </c>
      <c r="BN10" s="358">
        <v>4628.1570000000002</v>
      </c>
      <c r="BO10" s="358">
        <v>4637.5889999999999</v>
      </c>
      <c r="BP10" s="358">
        <v>4646.8190000000004</v>
      </c>
      <c r="BQ10" s="358">
        <v>4655.6450000000004</v>
      </c>
      <c r="BR10" s="358">
        <v>4664.6180000000004</v>
      </c>
      <c r="BS10" s="358">
        <v>4673.5370000000003</v>
      </c>
      <c r="BT10" s="358">
        <v>4682.4030000000002</v>
      </c>
      <c r="BU10" s="358">
        <v>4691.2160000000003</v>
      </c>
      <c r="BV10" s="358">
        <v>4699.9750000000004</v>
      </c>
    </row>
    <row r="11" spans="1:74" ht="11.1" customHeight="1" x14ac:dyDescent="0.2">
      <c r="A11" s="81" t="s">
        <v>388</v>
      </c>
      <c r="B11" s="528" t="s">
        <v>1009</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1060.0697393999999</v>
      </c>
      <c r="AQ11" s="347">
        <v>1062.9151598999999</v>
      </c>
      <c r="AR11" s="347">
        <v>1066.4343764</v>
      </c>
      <c r="AS11" s="347">
        <v>1072.6300862000001</v>
      </c>
      <c r="AT11" s="347">
        <v>1075.9948718999999</v>
      </c>
      <c r="AU11" s="347">
        <v>1078.5314307000001</v>
      </c>
      <c r="AV11" s="347">
        <v>1079.0186947</v>
      </c>
      <c r="AW11" s="347">
        <v>1080.8146008000001</v>
      </c>
      <c r="AX11" s="347">
        <v>1082.698081</v>
      </c>
      <c r="AY11" s="347">
        <v>1084.8150008</v>
      </c>
      <c r="AZ11" s="898">
        <v>1086.7642301000001</v>
      </c>
      <c r="BA11" s="898">
        <v>1088.6916344000001</v>
      </c>
      <c r="BB11" s="358">
        <v>1090.5050000000001</v>
      </c>
      <c r="BC11" s="358">
        <v>1092.4580000000001</v>
      </c>
      <c r="BD11" s="358">
        <v>1094.4580000000001</v>
      </c>
      <c r="BE11" s="358">
        <v>1096.4929999999999</v>
      </c>
      <c r="BF11" s="358">
        <v>1098.596</v>
      </c>
      <c r="BG11" s="358">
        <v>1100.7550000000001</v>
      </c>
      <c r="BH11" s="358">
        <v>1103.1469999999999</v>
      </c>
      <c r="BI11" s="358">
        <v>1105.2850000000001</v>
      </c>
      <c r="BJ11" s="358">
        <v>1107.345</v>
      </c>
      <c r="BK11" s="358">
        <v>1109.059</v>
      </c>
      <c r="BL11" s="358">
        <v>1111.1669999999999</v>
      </c>
      <c r="BM11" s="358">
        <v>1113.4010000000001</v>
      </c>
      <c r="BN11" s="358">
        <v>1116.0070000000001</v>
      </c>
      <c r="BO11" s="358">
        <v>1118.307</v>
      </c>
      <c r="BP11" s="358">
        <v>1120.547</v>
      </c>
      <c r="BQ11" s="358">
        <v>1122.67</v>
      </c>
      <c r="BR11" s="358">
        <v>1124.8330000000001</v>
      </c>
      <c r="BS11" s="358">
        <v>1126.9780000000001</v>
      </c>
      <c r="BT11" s="358">
        <v>1129.105</v>
      </c>
      <c r="BU11" s="358">
        <v>1131.2149999999999</v>
      </c>
      <c r="BV11" s="358">
        <v>1133.307</v>
      </c>
    </row>
    <row r="12" spans="1:74" ht="11.1" customHeight="1" x14ac:dyDescent="0.2">
      <c r="A12" s="81" t="s">
        <v>389</v>
      </c>
      <c r="B12" s="528" t="s">
        <v>1010</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2879.4460484000001</v>
      </c>
      <c r="AQ12" s="347">
        <v>2891.8042449999998</v>
      </c>
      <c r="AR12" s="347">
        <v>2902.9966780999998</v>
      </c>
      <c r="AS12" s="347">
        <v>2914.1133872999999</v>
      </c>
      <c r="AT12" s="347">
        <v>2922.1567635000001</v>
      </c>
      <c r="AU12" s="347">
        <v>2928.2168465999998</v>
      </c>
      <c r="AV12" s="347">
        <v>2928.8071384</v>
      </c>
      <c r="AW12" s="347">
        <v>2933.5155083999998</v>
      </c>
      <c r="AX12" s="347">
        <v>2938.8554586999999</v>
      </c>
      <c r="AY12" s="347">
        <v>2945.9148693000002</v>
      </c>
      <c r="AZ12" s="898">
        <v>2951.7020699</v>
      </c>
      <c r="BA12" s="898">
        <v>2957.3049406</v>
      </c>
      <c r="BB12" s="358">
        <v>2962.0610000000001</v>
      </c>
      <c r="BC12" s="358">
        <v>2967.7919999999999</v>
      </c>
      <c r="BD12" s="358">
        <v>2973.835</v>
      </c>
      <c r="BE12" s="358">
        <v>2980.3620000000001</v>
      </c>
      <c r="BF12" s="358">
        <v>2986.902</v>
      </c>
      <c r="BG12" s="358">
        <v>2993.6260000000002</v>
      </c>
      <c r="BH12" s="358">
        <v>3000.5610000000001</v>
      </c>
      <c r="BI12" s="358">
        <v>3007.634</v>
      </c>
      <c r="BJ12" s="358">
        <v>3014.8719999999998</v>
      </c>
      <c r="BK12" s="358">
        <v>3022.4279999999999</v>
      </c>
      <c r="BL12" s="358">
        <v>3029.88</v>
      </c>
      <c r="BM12" s="358">
        <v>3037.3820000000001</v>
      </c>
      <c r="BN12" s="358">
        <v>3045.2220000000002</v>
      </c>
      <c r="BO12" s="358">
        <v>3052.607</v>
      </c>
      <c r="BP12" s="358">
        <v>3059.8270000000002</v>
      </c>
      <c r="BQ12" s="358">
        <v>3066.8020000000001</v>
      </c>
      <c r="BR12" s="358">
        <v>3073.7489999999998</v>
      </c>
      <c r="BS12" s="358">
        <v>3080.5880000000002</v>
      </c>
      <c r="BT12" s="358">
        <v>3087.3209999999999</v>
      </c>
      <c r="BU12" s="358">
        <v>3093.9459999999999</v>
      </c>
      <c r="BV12" s="358">
        <v>3100.4639999999999</v>
      </c>
    </row>
    <row r="13" spans="1:74" ht="11.1" customHeight="1" x14ac:dyDescent="0.2">
      <c r="A13" s="81" t="s">
        <v>390</v>
      </c>
      <c r="B13" s="528" t="s">
        <v>1011</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1676.2356849</v>
      </c>
      <c r="AQ13" s="347">
        <v>1681.5480533</v>
      </c>
      <c r="AR13" s="347">
        <v>1687.1955869000001</v>
      </c>
      <c r="AS13" s="347">
        <v>1694.9983198</v>
      </c>
      <c r="AT13" s="347">
        <v>1699.9511582</v>
      </c>
      <c r="AU13" s="347">
        <v>1703.8741362999999</v>
      </c>
      <c r="AV13" s="347">
        <v>1705.2157271999999</v>
      </c>
      <c r="AW13" s="347">
        <v>1708.2426296000001</v>
      </c>
      <c r="AX13" s="347">
        <v>1711.4033165999999</v>
      </c>
      <c r="AY13" s="347">
        <v>1715.0131815</v>
      </c>
      <c r="AZ13" s="898">
        <v>1718.2048930999999</v>
      </c>
      <c r="BA13" s="898">
        <v>1721.2938445</v>
      </c>
      <c r="BB13" s="358">
        <v>1724.0309999999999</v>
      </c>
      <c r="BC13" s="358">
        <v>1727.1010000000001</v>
      </c>
      <c r="BD13" s="358">
        <v>1730.2550000000001</v>
      </c>
      <c r="BE13" s="358">
        <v>1733.2639999999999</v>
      </c>
      <c r="BF13" s="358">
        <v>1736.7560000000001</v>
      </c>
      <c r="BG13" s="358">
        <v>1740.5029999999999</v>
      </c>
      <c r="BH13" s="358">
        <v>1744.8969999999999</v>
      </c>
      <c r="BI13" s="358">
        <v>1748.8610000000001</v>
      </c>
      <c r="BJ13" s="358">
        <v>1752.787</v>
      </c>
      <c r="BK13" s="358">
        <v>1756.5809999999999</v>
      </c>
      <c r="BL13" s="358">
        <v>1760.499</v>
      </c>
      <c r="BM13" s="358">
        <v>1764.4480000000001</v>
      </c>
      <c r="BN13" s="358">
        <v>1768.5640000000001</v>
      </c>
      <c r="BO13" s="358">
        <v>1772.4739999999999</v>
      </c>
      <c r="BP13" s="358">
        <v>1776.3140000000001</v>
      </c>
      <c r="BQ13" s="358">
        <v>1780.0350000000001</v>
      </c>
      <c r="BR13" s="358">
        <v>1783.7729999999999</v>
      </c>
      <c r="BS13" s="358">
        <v>1787.4770000000001</v>
      </c>
      <c r="BT13" s="358">
        <v>1791.1479999999999</v>
      </c>
      <c r="BU13" s="358">
        <v>1794.787</v>
      </c>
      <c r="BV13" s="358">
        <v>1798.3920000000001</v>
      </c>
    </row>
    <row r="14" spans="1:74" ht="11.1" customHeight="1" x14ac:dyDescent="0.2">
      <c r="A14" s="81" t="s">
        <v>391</v>
      </c>
      <c r="B14" s="528" t="s">
        <v>1014</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4489.9112056000004</v>
      </c>
      <c r="AQ14" s="347">
        <v>4504.8366061999996</v>
      </c>
      <c r="AR14" s="347">
        <v>4520.1929190000001</v>
      </c>
      <c r="AS14" s="347">
        <v>4540.7661549000004</v>
      </c>
      <c r="AT14" s="347">
        <v>4553.3947840000001</v>
      </c>
      <c r="AU14" s="347">
        <v>4562.8648173000001</v>
      </c>
      <c r="AV14" s="347">
        <v>4564.7262128000002</v>
      </c>
      <c r="AW14" s="347">
        <v>4571.2165857</v>
      </c>
      <c r="AX14" s="347">
        <v>4577.8858941999997</v>
      </c>
      <c r="AY14" s="347">
        <v>4585.2363525999999</v>
      </c>
      <c r="AZ14" s="898">
        <v>4591.8868713000002</v>
      </c>
      <c r="BA14" s="898">
        <v>4598.3396646000001</v>
      </c>
      <c r="BB14" s="358">
        <v>4603.5680000000002</v>
      </c>
      <c r="BC14" s="358">
        <v>4610.3950000000004</v>
      </c>
      <c r="BD14" s="358">
        <v>4617.7950000000001</v>
      </c>
      <c r="BE14" s="358">
        <v>4626.4369999999999</v>
      </c>
      <c r="BF14" s="358">
        <v>4634.4780000000001</v>
      </c>
      <c r="BG14" s="358">
        <v>4642.5879999999997</v>
      </c>
      <c r="BH14" s="358">
        <v>4650.7020000000002</v>
      </c>
      <c r="BI14" s="358">
        <v>4659</v>
      </c>
      <c r="BJ14" s="358">
        <v>4667.4160000000002</v>
      </c>
      <c r="BK14" s="358">
        <v>4676.0230000000001</v>
      </c>
      <c r="BL14" s="358">
        <v>4684.6229999999996</v>
      </c>
      <c r="BM14" s="358">
        <v>4693.2879999999996</v>
      </c>
      <c r="BN14" s="358">
        <v>4702.2030000000004</v>
      </c>
      <c r="BO14" s="358">
        <v>4710.8590000000004</v>
      </c>
      <c r="BP14" s="358">
        <v>4719.4399999999996</v>
      </c>
      <c r="BQ14" s="358">
        <v>4728.1670000000004</v>
      </c>
      <c r="BR14" s="358">
        <v>4736.4369999999999</v>
      </c>
      <c r="BS14" s="358">
        <v>4744.4690000000001</v>
      </c>
      <c r="BT14" s="358">
        <v>4752.2619999999997</v>
      </c>
      <c r="BU14" s="358">
        <v>4759.8180000000002</v>
      </c>
      <c r="BV14" s="358">
        <v>4767.1360000000004</v>
      </c>
    </row>
    <row r="15" spans="1:74" ht="11.1" customHeight="1" x14ac:dyDescent="0.2">
      <c r="A15" s="81"/>
      <c r="B15" s="91" t="s">
        <v>1399</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58"/>
      <c r="BA15" s="958"/>
      <c r="BB15" s="524"/>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392</v>
      </c>
      <c r="B16" s="528" t="s">
        <v>1004</v>
      </c>
      <c r="C16" s="343">
        <v>96.186300763000006</v>
      </c>
      <c r="D16" s="343">
        <v>95.988112947000005</v>
      </c>
      <c r="E16" s="343">
        <v>95.838659798999998</v>
      </c>
      <c r="F16" s="343">
        <v>95.849405419999997</v>
      </c>
      <c r="G16" s="343">
        <v>95.713823528000006</v>
      </c>
      <c r="H16" s="343">
        <v>95.543378226000002</v>
      </c>
      <c r="I16" s="343">
        <v>95.389149161000006</v>
      </c>
      <c r="J16" s="343">
        <v>95.110667304000003</v>
      </c>
      <c r="K16" s="343">
        <v>94.759012300999999</v>
      </c>
      <c r="L16" s="343">
        <v>94.055074439999999</v>
      </c>
      <c r="M16" s="343">
        <v>93.766405433000003</v>
      </c>
      <c r="N16" s="343">
        <v>93.613895567</v>
      </c>
      <c r="O16" s="343">
        <v>93.821822717000003</v>
      </c>
      <c r="P16" s="343">
        <v>93.773422724</v>
      </c>
      <c r="Q16" s="343">
        <v>93.692973464999994</v>
      </c>
      <c r="R16" s="343">
        <v>93.560400583000003</v>
      </c>
      <c r="S16" s="343">
        <v>93.430908556999995</v>
      </c>
      <c r="T16" s="343">
        <v>93.284423031000003</v>
      </c>
      <c r="U16" s="343">
        <v>93.100821685</v>
      </c>
      <c r="V16" s="343">
        <v>92.935440900000003</v>
      </c>
      <c r="W16" s="343">
        <v>92.768158356000001</v>
      </c>
      <c r="X16" s="343">
        <v>92.674636217</v>
      </c>
      <c r="Y16" s="343">
        <v>92.446803532000004</v>
      </c>
      <c r="Z16" s="343">
        <v>92.160322464999993</v>
      </c>
      <c r="AA16" s="343">
        <v>91.590769273000006</v>
      </c>
      <c r="AB16" s="343">
        <v>91.355309247999998</v>
      </c>
      <c r="AC16" s="343">
        <v>91.229518648999999</v>
      </c>
      <c r="AD16" s="343">
        <v>91.453822699</v>
      </c>
      <c r="AE16" s="343">
        <v>91.367052031</v>
      </c>
      <c r="AF16" s="343">
        <v>91.209631869000006</v>
      </c>
      <c r="AG16" s="343">
        <v>90.867913306000005</v>
      </c>
      <c r="AH16" s="343">
        <v>90.654430840000003</v>
      </c>
      <c r="AI16" s="343">
        <v>90.455535561999994</v>
      </c>
      <c r="AJ16" s="343">
        <v>90.076716508999993</v>
      </c>
      <c r="AK16" s="343">
        <v>90.052878831000001</v>
      </c>
      <c r="AL16" s="343">
        <v>90.189511562999996</v>
      </c>
      <c r="AM16" s="343">
        <v>90.788554454000007</v>
      </c>
      <c r="AN16" s="343">
        <v>91.019673198000007</v>
      </c>
      <c r="AO16" s="343">
        <v>91.184807544999998</v>
      </c>
      <c r="AP16" s="343">
        <v>91.111860958999998</v>
      </c>
      <c r="AQ16" s="343">
        <v>91.274098906999996</v>
      </c>
      <c r="AR16" s="343">
        <v>91.499424856000005</v>
      </c>
      <c r="AS16" s="343">
        <v>92.047039404000003</v>
      </c>
      <c r="AT16" s="343">
        <v>92.204140906999996</v>
      </c>
      <c r="AU16" s="343">
        <v>92.229929962</v>
      </c>
      <c r="AV16" s="343">
        <v>91.772620685999996</v>
      </c>
      <c r="AW16" s="343">
        <v>91.799624258999998</v>
      </c>
      <c r="AX16" s="343">
        <v>91.959154796000007</v>
      </c>
      <c r="AY16" s="343">
        <v>92.594981434999994</v>
      </c>
      <c r="AZ16" s="894">
        <v>92.761739048999999</v>
      </c>
      <c r="BA16" s="894">
        <v>92.803196775999993</v>
      </c>
      <c r="BB16" s="354">
        <v>92.508560000000003</v>
      </c>
      <c r="BC16" s="354">
        <v>92.457509999999999</v>
      </c>
      <c r="BD16" s="354">
        <v>92.439260000000004</v>
      </c>
      <c r="BE16" s="354">
        <v>92.445530000000005</v>
      </c>
      <c r="BF16" s="354">
        <v>92.499080000000006</v>
      </c>
      <c r="BG16" s="354">
        <v>92.591639999999998</v>
      </c>
      <c r="BH16" s="354">
        <v>92.779629999999997</v>
      </c>
      <c r="BI16" s="354">
        <v>92.907870000000003</v>
      </c>
      <c r="BJ16" s="354">
        <v>93.032780000000002</v>
      </c>
      <c r="BK16" s="354">
        <v>93.109549999999999</v>
      </c>
      <c r="BL16" s="354">
        <v>93.261430000000004</v>
      </c>
      <c r="BM16" s="354">
        <v>93.44359</v>
      </c>
      <c r="BN16" s="354">
        <v>93.705380000000005</v>
      </c>
      <c r="BO16" s="354">
        <v>93.911109999999994</v>
      </c>
      <c r="BP16" s="354">
        <v>94.110110000000006</v>
      </c>
      <c r="BQ16" s="354">
        <v>94.299880000000002</v>
      </c>
      <c r="BR16" s="354">
        <v>94.487319999999997</v>
      </c>
      <c r="BS16" s="354">
        <v>94.669939999999997</v>
      </c>
      <c r="BT16" s="354">
        <v>94.847719999999995</v>
      </c>
      <c r="BU16" s="354">
        <v>95.020660000000007</v>
      </c>
      <c r="BV16" s="354">
        <v>95.188770000000005</v>
      </c>
    </row>
    <row r="17" spans="1:74" ht="11.1" customHeight="1" x14ac:dyDescent="0.2">
      <c r="A17" s="81" t="s">
        <v>393</v>
      </c>
      <c r="B17" s="528" t="s">
        <v>1005</v>
      </c>
      <c r="C17" s="343">
        <v>94.558240799999993</v>
      </c>
      <c r="D17" s="343">
        <v>94.488845061999996</v>
      </c>
      <c r="E17" s="343">
        <v>94.431313908999996</v>
      </c>
      <c r="F17" s="343">
        <v>94.463691389999994</v>
      </c>
      <c r="G17" s="343">
        <v>94.371356368999997</v>
      </c>
      <c r="H17" s="343">
        <v>94.232352895000005</v>
      </c>
      <c r="I17" s="343">
        <v>94.079310411999998</v>
      </c>
      <c r="J17" s="343">
        <v>93.822497949999999</v>
      </c>
      <c r="K17" s="343">
        <v>93.494544951999998</v>
      </c>
      <c r="L17" s="343">
        <v>92.811960991999996</v>
      </c>
      <c r="M17" s="343">
        <v>92.554344744999995</v>
      </c>
      <c r="N17" s="343">
        <v>92.438205783000001</v>
      </c>
      <c r="O17" s="343">
        <v>92.659287272</v>
      </c>
      <c r="P17" s="343">
        <v>92.679295504999999</v>
      </c>
      <c r="Q17" s="343">
        <v>92.693973649</v>
      </c>
      <c r="R17" s="343">
        <v>92.722813137000003</v>
      </c>
      <c r="S17" s="343">
        <v>92.712212524999998</v>
      </c>
      <c r="T17" s="343">
        <v>92.681663248000007</v>
      </c>
      <c r="U17" s="343">
        <v>92.607945263000005</v>
      </c>
      <c r="V17" s="343">
        <v>92.554913687999999</v>
      </c>
      <c r="W17" s="343">
        <v>92.499348479999995</v>
      </c>
      <c r="X17" s="343">
        <v>92.499429434000007</v>
      </c>
      <c r="Y17" s="343">
        <v>92.395162112999998</v>
      </c>
      <c r="Z17" s="343">
        <v>92.244726313000001</v>
      </c>
      <c r="AA17" s="343">
        <v>91.863964179000007</v>
      </c>
      <c r="AB17" s="343">
        <v>91.759309810999994</v>
      </c>
      <c r="AC17" s="343">
        <v>91.746605353000007</v>
      </c>
      <c r="AD17" s="343">
        <v>92.043329987000007</v>
      </c>
      <c r="AE17" s="343">
        <v>92.051415966999997</v>
      </c>
      <c r="AF17" s="343">
        <v>91.988342474000007</v>
      </c>
      <c r="AG17" s="343">
        <v>91.784354135000001</v>
      </c>
      <c r="AH17" s="343">
        <v>91.631278223999999</v>
      </c>
      <c r="AI17" s="343">
        <v>91.459359367999994</v>
      </c>
      <c r="AJ17" s="343">
        <v>90.992576705999994</v>
      </c>
      <c r="AK17" s="343">
        <v>90.989987608999996</v>
      </c>
      <c r="AL17" s="343">
        <v>91.175571212999998</v>
      </c>
      <c r="AM17" s="343">
        <v>91.873905855000004</v>
      </c>
      <c r="AN17" s="343">
        <v>92.192401110999995</v>
      </c>
      <c r="AO17" s="343">
        <v>92.455635317000002</v>
      </c>
      <c r="AP17" s="343">
        <v>92.513561464999995</v>
      </c>
      <c r="AQ17" s="343">
        <v>92.778808826000002</v>
      </c>
      <c r="AR17" s="343">
        <v>93.101330392999998</v>
      </c>
      <c r="AS17" s="343">
        <v>93.831229479000001</v>
      </c>
      <c r="AT17" s="343">
        <v>94.005721972000003</v>
      </c>
      <c r="AU17" s="343">
        <v>93.974911186</v>
      </c>
      <c r="AV17" s="343">
        <v>93.267821605999998</v>
      </c>
      <c r="AW17" s="343">
        <v>93.179635896999997</v>
      </c>
      <c r="AX17" s="343">
        <v>93.239378544000004</v>
      </c>
      <c r="AY17" s="343">
        <v>93.798921707999995</v>
      </c>
      <c r="AZ17" s="894">
        <v>93.890616946999998</v>
      </c>
      <c r="BA17" s="894">
        <v>93.866336421</v>
      </c>
      <c r="BB17" s="354">
        <v>93.537350000000004</v>
      </c>
      <c r="BC17" s="354">
        <v>93.422669999999997</v>
      </c>
      <c r="BD17" s="354">
        <v>93.333550000000002</v>
      </c>
      <c r="BE17" s="354">
        <v>93.246759999999995</v>
      </c>
      <c r="BF17" s="354">
        <v>93.226219999999998</v>
      </c>
      <c r="BG17" s="354">
        <v>93.248689999999996</v>
      </c>
      <c r="BH17" s="354">
        <v>93.365030000000004</v>
      </c>
      <c r="BI17" s="354">
        <v>93.43535</v>
      </c>
      <c r="BJ17" s="354">
        <v>93.510509999999996</v>
      </c>
      <c r="BK17" s="354">
        <v>93.56035</v>
      </c>
      <c r="BL17" s="354">
        <v>93.667839999999998</v>
      </c>
      <c r="BM17" s="354">
        <v>93.802809999999994</v>
      </c>
      <c r="BN17" s="354">
        <v>94.015820000000005</v>
      </c>
      <c r="BO17" s="354">
        <v>94.167820000000006</v>
      </c>
      <c r="BP17" s="354">
        <v>94.309370000000001</v>
      </c>
      <c r="BQ17" s="354">
        <v>94.424499999999995</v>
      </c>
      <c r="BR17" s="354">
        <v>94.557119999999998</v>
      </c>
      <c r="BS17" s="354">
        <v>94.691280000000006</v>
      </c>
      <c r="BT17" s="354">
        <v>94.82696</v>
      </c>
      <c r="BU17" s="354">
        <v>94.964169999999996</v>
      </c>
      <c r="BV17" s="354">
        <v>95.102909999999994</v>
      </c>
    </row>
    <row r="18" spans="1:74" ht="11.1" customHeight="1" x14ac:dyDescent="0.2">
      <c r="A18" s="81" t="s">
        <v>394</v>
      </c>
      <c r="B18" s="528" t="s">
        <v>1006</v>
      </c>
      <c r="C18" s="343">
        <v>96.101200954000007</v>
      </c>
      <c r="D18" s="343">
        <v>95.941438055999996</v>
      </c>
      <c r="E18" s="343">
        <v>95.828159400999994</v>
      </c>
      <c r="F18" s="343">
        <v>95.851066677000006</v>
      </c>
      <c r="G18" s="343">
        <v>95.763480244999997</v>
      </c>
      <c r="H18" s="343">
        <v>95.655101791999996</v>
      </c>
      <c r="I18" s="343">
        <v>95.609424508999993</v>
      </c>
      <c r="J18" s="343">
        <v>95.396842120000002</v>
      </c>
      <c r="K18" s="343">
        <v>95.100847817000002</v>
      </c>
      <c r="L18" s="343">
        <v>94.444645829999999</v>
      </c>
      <c r="M18" s="343">
        <v>94.189424525999996</v>
      </c>
      <c r="N18" s="343">
        <v>94.058388133999998</v>
      </c>
      <c r="O18" s="343">
        <v>94.203450705999998</v>
      </c>
      <c r="P18" s="343">
        <v>94.206848601999994</v>
      </c>
      <c r="Q18" s="343">
        <v>94.220495873000004</v>
      </c>
      <c r="R18" s="343">
        <v>94.299072444000004</v>
      </c>
      <c r="S18" s="343">
        <v>94.292208521000006</v>
      </c>
      <c r="T18" s="343">
        <v>94.254584029</v>
      </c>
      <c r="U18" s="343">
        <v>94.213998215999993</v>
      </c>
      <c r="V18" s="343">
        <v>94.094003149000002</v>
      </c>
      <c r="W18" s="343">
        <v>93.922398075999993</v>
      </c>
      <c r="X18" s="343">
        <v>93.610586796999996</v>
      </c>
      <c r="Y18" s="343">
        <v>93.402208864000002</v>
      </c>
      <c r="Z18" s="343">
        <v>93.208668076999999</v>
      </c>
      <c r="AA18" s="343">
        <v>92.955180440000007</v>
      </c>
      <c r="AB18" s="343">
        <v>92.847401939999997</v>
      </c>
      <c r="AC18" s="343">
        <v>92.810548581000006</v>
      </c>
      <c r="AD18" s="343">
        <v>93.069174496000002</v>
      </c>
      <c r="AE18" s="343">
        <v>93.005755821999998</v>
      </c>
      <c r="AF18" s="343">
        <v>92.844846689999997</v>
      </c>
      <c r="AG18" s="343">
        <v>92.399433692000002</v>
      </c>
      <c r="AH18" s="343">
        <v>92.183803702000006</v>
      </c>
      <c r="AI18" s="343">
        <v>92.010943311000005</v>
      </c>
      <c r="AJ18" s="343">
        <v>91.748836530000005</v>
      </c>
      <c r="AK18" s="343">
        <v>91.760527330000002</v>
      </c>
      <c r="AL18" s="343">
        <v>91.913999722</v>
      </c>
      <c r="AM18" s="343">
        <v>92.413316092000002</v>
      </c>
      <c r="AN18" s="343">
        <v>92.697304877999997</v>
      </c>
      <c r="AO18" s="343">
        <v>92.970028464999999</v>
      </c>
      <c r="AP18" s="343">
        <v>93.203113243000004</v>
      </c>
      <c r="AQ18" s="343">
        <v>93.474586642999995</v>
      </c>
      <c r="AR18" s="343">
        <v>93.756075054999997</v>
      </c>
      <c r="AS18" s="343">
        <v>94.251143661</v>
      </c>
      <c r="AT18" s="343">
        <v>94.399988207999996</v>
      </c>
      <c r="AU18" s="343">
        <v>94.406173878000004</v>
      </c>
      <c r="AV18" s="343">
        <v>93.909654102999994</v>
      </c>
      <c r="AW18" s="343">
        <v>93.900556946999998</v>
      </c>
      <c r="AX18" s="343">
        <v>94.018835843000005</v>
      </c>
      <c r="AY18" s="343">
        <v>94.580633930000005</v>
      </c>
      <c r="AZ18" s="894">
        <v>94.716557573000003</v>
      </c>
      <c r="BA18" s="894">
        <v>94.742749911000004</v>
      </c>
      <c r="BB18" s="354">
        <v>94.493110000000001</v>
      </c>
      <c r="BC18" s="354">
        <v>94.424419999999998</v>
      </c>
      <c r="BD18" s="354">
        <v>94.370570000000001</v>
      </c>
      <c r="BE18" s="354">
        <v>94.295959999999994</v>
      </c>
      <c r="BF18" s="354">
        <v>94.298509999999993</v>
      </c>
      <c r="BG18" s="354">
        <v>94.342590000000001</v>
      </c>
      <c r="BH18" s="354">
        <v>94.493440000000007</v>
      </c>
      <c r="BI18" s="354">
        <v>94.571700000000007</v>
      </c>
      <c r="BJ18" s="354">
        <v>94.642579999999995</v>
      </c>
      <c r="BK18" s="354">
        <v>94.609939999999995</v>
      </c>
      <c r="BL18" s="354">
        <v>94.73818</v>
      </c>
      <c r="BM18" s="354">
        <v>94.931160000000006</v>
      </c>
      <c r="BN18" s="354">
        <v>95.300259999999994</v>
      </c>
      <c r="BO18" s="354">
        <v>95.539169999999999</v>
      </c>
      <c r="BP18" s="354">
        <v>95.759280000000004</v>
      </c>
      <c r="BQ18" s="354">
        <v>95.939080000000004</v>
      </c>
      <c r="BR18" s="354">
        <v>96.137709999999998</v>
      </c>
      <c r="BS18" s="354">
        <v>96.333659999999995</v>
      </c>
      <c r="BT18" s="354">
        <v>96.526929999999993</v>
      </c>
      <c r="BU18" s="354">
        <v>96.717529999999996</v>
      </c>
      <c r="BV18" s="354">
        <v>96.905450000000002</v>
      </c>
    </row>
    <row r="19" spans="1:74" ht="11.1" customHeight="1" x14ac:dyDescent="0.2">
      <c r="A19" s="81" t="s">
        <v>395</v>
      </c>
      <c r="B19" s="528" t="s">
        <v>1007</v>
      </c>
      <c r="C19" s="343">
        <v>99.327149136000003</v>
      </c>
      <c r="D19" s="343">
        <v>99.284766082999994</v>
      </c>
      <c r="E19" s="343">
        <v>99.285909554</v>
      </c>
      <c r="F19" s="343">
        <v>99.449077985000002</v>
      </c>
      <c r="G19" s="343">
        <v>99.448400675000002</v>
      </c>
      <c r="H19" s="343">
        <v>99.402376059999995</v>
      </c>
      <c r="I19" s="343">
        <v>99.331884160000001</v>
      </c>
      <c r="J19" s="343">
        <v>99.179504922999996</v>
      </c>
      <c r="K19" s="343">
        <v>98.966118366000003</v>
      </c>
      <c r="L19" s="343">
        <v>98.443797333999996</v>
      </c>
      <c r="M19" s="343">
        <v>98.294341508000002</v>
      </c>
      <c r="N19" s="343">
        <v>98.269823731000002</v>
      </c>
      <c r="O19" s="343">
        <v>98.532690443999996</v>
      </c>
      <c r="P19" s="343">
        <v>98.636213935000001</v>
      </c>
      <c r="Q19" s="343">
        <v>98.742840646000005</v>
      </c>
      <c r="R19" s="343">
        <v>98.948863556000006</v>
      </c>
      <c r="S19" s="343">
        <v>98.989476968999995</v>
      </c>
      <c r="T19" s="343">
        <v>98.960973865</v>
      </c>
      <c r="U19" s="343">
        <v>98.772720332000006</v>
      </c>
      <c r="V19" s="343">
        <v>98.673959628999995</v>
      </c>
      <c r="W19" s="343">
        <v>98.574057843999995</v>
      </c>
      <c r="X19" s="343">
        <v>98.494981912</v>
      </c>
      <c r="Y19" s="343">
        <v>98.376322760999997</v>
      </c>
      <c r="Z19" s="343">
        <v>98.240047325999996</v>
      </c>
      <c r="AA19" s="343">
        <v>97.964993747999998</v>
      </c>
      <c r="AB19" s="343">
        <v>97.884357141999999</v>
      </c>
      <c r="AC19" s="343">
        <v>97.876975646999995</v>
      </c>
      <c r="AD19" s="343">
        <v>98.211800260000004</v>
      </c>
      <c r="AE19" s="343">
        <v>98.149215742999999</v>
      </c>
      <c r="AF19" s="343">
        <v>97.958173091000006</v>
      </c>
      <c r="AG19" s="343">
        <v>97.403716395999993</v>
      </c>
      <c r="AH19" s="343">
        <v>97.131974408000005</v>
      </c>
      <c r="AI19" s="343">
        <v>96.907991218000006</v>
      </c>
      <c r="AJ19" s="343">
        <v>96.610470083999999</v>
      </c>
      <c r="AK19" s="343">
        <v>96.572977046999995</v>
      </c>
      <c r="AL19" s="343">
        <v>96.674215364000005</v>
      </c>
      <c r="AM19" s="343">
        <v>97.076658101000007</v>
      </c>
      <c r="AN19" s="343">
        <v>97.333504328000004</v>
      </c>
      <c r="AO19" s="343">
        <v>97.607227111</v>
      </c>
      <c r="AP19" s="343">
        <v>97.937490256999993</v>
      </c>
      <c r="AQ19" s="343">
        <v>98.215218297000007</v>
      </c>
      <c r="AR19" s="343">
        <v>98.480075037999995</v>
      </c>
      <c r="AS19" s="343">
        <v>98.858823349999994</v>
      </c>
      <c r="AT19" s="343">
        <v>99.002865338999996</v>
      </c>
      <c r="AU19" s="343">
        <v>99.038963877</v>
      </c>
      <c r="AV19" s="343">
        <v>98.644574266000006</v>
      </c>
      <c r="AW19" s="343">
        <v>98.706694423000002</v>
      </c>
      <c r="AX19" s="343">
        <v>98.902779651000003</v>
      </c>
      <c r="AY19" s="343">
        <v>99.623576897000007</v>
      </c>
      <c r="AZ19" s="894">
        <v>99.794532058000001</v>
      </c>
      <c r="BA19" s="894">
        <v>99.806392080999998</v>
      </c>
      <c r="BB19" s="354">
        <v>99.400459999999995</v>
      </c>
      <c r="BC19" s="354">
        <v>99.288150000000002</v>
      </c>
      <c r="BD19" s="354">
        <v>99.21078</v>
      </c>
      <c r="BE19" s="354">
        <v>99.150379999999998</v>
      </c>
      <c r="BF19" s="354">
        <v>99.156329999999997</v>
      </c>
      <c r="BG19" s="354">
        <v>99.210679999999996</v>
      </c>
      <c r="BH19" s="354">
        <v>99.376760000000004</v>
      </c>
      <c r="BI19" s="354">
        <v>99.48039</v>
      </c>
      <c r="BJ19" s="354">
        <v>99.584909999999994</v>
      </c>
      <c r="BK19" s="354">
        <v>99.640230000000003</v>
      </c>
      <c r="BL19" s="354">
        <v>99.784109999999998</v>
      </c>
      <c r="BM19" s="354">
        <v>99.966449999999995</v>
      </c>
      <c r="BN19" s="354">
        <v>100.2465</v>
      </c>
      <c r="BO19" s="354">
        <v>100.46129999999999</v>
      </c>
      <c r="BP19" s="354">
        <v>100.67019999999999</v>
      </c>
      <c r="BQ19" s="354">
        <v>100.8703</v>
      </c>
      <c r="BR19" s="354">
        <v>101.0694</v>
      </c>
      <c r="BS19" s="354">
        <v>101.2646</v>
      </c>
      <c r="BT19" s="354">
        <v>101.4559</v>
      </c>
      <c r="BU19" s="354">
        <v>101.6435</v>
      </c>
      <c r="BV19" s="354">
        <v>101.8271</v>
      </c>
    </row>
    <row r="20" spans="1:74" ht="11.1" customHeight="1" x14ac:dyDescent="0.2">
      <c r="A20" s="81" t="s">
        <v>396</v>
      </c>
      <c r="B20" s="528" t="s">
        <v>1008</v>
      </c>
      <c r="C20" s="343">
        <v>101.03635355</v>
      </c>
      <c r="D20" s="343">
        <v>100.97051761</v>
      </c>
      <c r="E20" s="343">
        <v>100.92994976</v>
      </c>
      <c r="F20" s="343">
        <v>100.98384372</v>
      </c>
      <c r="G20" s="343">
        <v>100.94191674</v>
      </c>
      <c r="H20" s="343">
        <v>100.87336254</v>
      </c>
      <c r="I20" s="343">
        <v>100.86157672</v>
      </c>
      <c r="J20" s="343">
        <v>100.67722139</v>
      </c>
      <c r="K20" s="343">
        <v>100.40369215</v>
      </c>
      <c r="L20" s="343">
        <v>99.729058409000004</v>
      </c>
      <c r="M20" s="343">
        <v>99.511129269999998</v>
      </c>
      <c r="N20" s="343">
        <v>99.437974151999995</v>
      </c>
      <c r="O20" s="343">
        <v>99.674784150999997</v>
      </c>
      <c r="P20" s="343">
        <v>99.767283747999997</v>
      </c>
      <c r="Q20" s="343">
        <v>99.880664041000003</v>
      </c>
      <c r="R20" s="343">
        <v>100.08399719000001</v>
      </c>
      <c r="S20" s="343">
        <v>100.18733476</v>
      </c>
      <c r="T20" s="343">
        <v>100.25974890000001</v>
      </c>
      <c r="U20" s="343">
        <v>100.26109520999999</v>
      </c>
      <c r="V20" s="343">
        <v>100.30177079000001</v>
      </c>
      <c r="W20" s="343">
        <v>100.34163126</v>
      </c>
      <c r="X20" s="343">
        <v>100.47394125</v>
      </c>
      <c r="Y20" s="343">
        <v>100.44222297</v>
      </c>
      <c r="Z20" s="343">
        <v>100.33974108</v>
      </c>
      <c r="AA20" s="343">
        <v>99.932641622000006</v>
      </c>
      <c r="AB20" s="343">
        <v>99.864022969000004</v>
      </c>
      <c r="AC20" s="343">
        <v>99.900031166999995</v>
      </c>
      <c r="AD20" s="343">
        <v>100.30695435</v>
      </c>
      <c r="AE20" s="343">
        <v>100.35250015</v>
      </c>
      <c r="AF20" s="343">
        <v>100.3029567</v>
      </c>
      <c r="AG20" s="343">
        <v>100.07082054999999</v>
      </c>
      <c r="AH20" s="343">
        <v>99.896726201999996</v>
      </c>
      <c r="AI20" s="343">
        <v>99.693170193</v>
      </c>
      <c r="AJ20" s="343">
        <v>99.145617260999998</v>
      </c>
      <c r="AK20" s="343">
        <v>99.119039385999997</v>
      </c>
      <c r="AL20" s="343">
        <v>99.298901302999994</v>
      </c>
      <c r="AM20" s="343">
        <v>100.01342321</v>
      </c>
      <c r="AN20" s="343">
        <v>100.35999956000001</v>
      </c>
      <c r="AO20" s="343">
        <v>100.66685055000001</v>
      </c>
      <c r="AP20" s="343">
        <v>100.91773717</v>
      </c>
      <c r="AQ20" s="343">
        <v>101.1573167</v>
      </c>
      <c r="AR20" s="343">
        <v>101.36935011999999</v>
      </c>
      <c r="AS20" s="343">
        <v>101.72226895999999</v>
      </c>
      <c r="AT20" s="343">
        <v>101.75288655</v>
      </c>
      <c r="AU20" s="343">
        <v>101.62963440999999</v>
      </c>
      <c r="AV20" s="343">
        <v>100.89595300000001</v>
      </c>
      <c r="AW20" s="343">
        <v>100.80738104</v>
      </c>
      <c r="AX20" s="343">
        <v>100.907359</v>
      </c>
      <c r="AY20" s="343">
        <v>101.61600731999999</v>
      </c>
      <c r="AZ20" s="894">
        <v>101.77799478</v>
      </c>
      <c r="BA20" s="894">
        <v>101.81344181999999</v>
      </c>
      <c r="BB20" s="354">
        <v>101.5099</v>
      </c>
      <c r="BC20" s="354">
        <v>101.4516</v>
      </c>
      <c r="BD20" s="354">
        <v>101.42619999999999</v>
      </c>
      <c r="BE20" s="354">
        <v>101.4192</v>
      </c>
      <c r="BF20" s="354">
        <v>101.47020000000001</v>
      </c>
      <c r="BG20" s="354">
        <v>101.5647</v>
      </c>
      <c r="BH20" s="354">
        <v>101.7577</v>
      </c>
      <c r="BI20" s="354">
        <v>101.8984</v>
      </c>
      <c r="BJ20" s="354">
        <v>102.0415</v>
      </c>
      <c r="BK20" s="354">
        <v>102.1332</v>
      </c>
      <c r="BL20" s="354">
        <v>102.3218</v>
      </c>
      <c r="BM20" s="354">
        <v>102.5532</v>
      </c>
      <c r="BN20" s="354">
        <v>102.9036</v>
      </c>
      <c r="BO20" s="354">
        <v>103.1639</v>
      </c>
      <c r="BP20" s="354">
        <v>103.4102</v>
      </c>
      <c r="BQ20" s="354">
        <v>103.62739999999999</v>
      </c>
      <c r="BR20" s="354">
        <v>103.8569</v>
      </c>
      <c r="BS20" s="354">
        <v>104.0835</v>
      </c>
      <c r="BT20" s="354">
        <v>104.3073</v>
      </c>
      <c r="BU20" s="354">
        <v>104.5284</v>
      </c>
      <c r="BV20" s="354">
        <v>104.7466</v>
      </c>
    </row>
    <row r="21" spans="1:74" ht="11.1" customHeight="1" x14ac:dyDescent="0.2">
      <c r="A21" s="81" t="s">
        <v>397</v>
      </c>
      <c r="B21" s="528" t="s">
        <v>1009</v>
      </c>
      <c r="C21" s="343">
        <v>98.646984997999994</v>
      </c>
      <c r="D21" s="343">
        <v>98.592538837000006</v>
      </c>
      <c r="E21" s="343">
        <v>98.610461111999996</v>
      </c>
      <c r="F21" s="343">
        <v>98.869483603999996</v>
      </c>
      <c r="G21" s="343">
        <v>98.905593910999997</v>
      </c>
      <c r="H21" s="343">
        <v>98.887523814999994</v>
      </c>
      <c r="I21" s="343">
        <v>98.873613743000007</v>
      </c>
      <c r="J21" s="343">
        <v>98.703427524999995</v>
      </c>
      <c r="K21" s="343">
        <v>98.435305584000005</v>
      </c>
      <c r="L21" s="343">
        <v>97.796320602999998</v>
      </c>
      <c r="M21" s="343">
        <v>97.537022708999999</v>
      </c>
      <c r="N21" s="343">
        <v>97.384484584999996</v>
      </c>
      <c r="O21" s="343">
        <v>97.432405873999997</v>
      </c>
      <c r="P21" s="343">
        <v>97.423112552000006</v>
      </c>
      <c r="Q21" s="343">
        <v>97.450304265</v>
      </c>
      <c r="R21" s="343">
        <v>97.593014932000003</v>
      </c>
      <c r="S21" s="343">
        <v>97.633901270999999</v>
      </c>
      <c r="T21" s="343">
        <v>97.651997205000001</v>
      </c>
      <c r="U21" s="343">
        <v>97.605858935000001</v>
      </c>
      <c r="V21" s="343">
        <v>97.609456902000005</v>
      </c>
      <c r="W21" s="343">
        <v>97.621347310999994</v>
      </c>
      <c r="X21" s="343">
        <v>97.710181731999995</v>
      </c>
      <c r="Y21" s="343">
        <v>97.687168344</v>
      </c>
      <c r="Z21" s="343">
        <v>97.620958716999993</v>
      </c>
      <c r="AA21" s="343">
        <v>97.345246778000003</v>
      </c>
      <c r="AB21" s="343">
        <v>97.317374231000002</v>
      </c>
      <c r="AC21" s="343">
        <v>97.371035000999996</v>
      </c>
      <c r="AD21" s="343">
        <v>97.751561065000004</v>
      </c>
      <c r="AE21" s="343">
        <v>97.784289487999999</v>
      </c>
      <c r="AF21" s="343">
        <v>97.714552244999993</v>
      </c>
      <c r="AG21" s="343">
        <v>97.338125016000006</v>
      </c>
      <c r="AH21" s="343">
        <v>97.216624686000003</v>
      </c>
      <c r="AI21" s="343">
        <v>97.145826932000006</v>
      </c>
      <c r="AJ21" s="343">
        <v>97.000348025999998</v>
      </c>
      <c r="AK21" s="343">
        <v>97.124993223000004</v>
      </c>
      <c r="AL21" s="343">
        <v>97.394378793000001</v>
      </c>
      <c r="AM21" s="343">
        <v>98.088963597000003</v>
      </c>
      <c r="AN21" s="343">
        <v>98.437485769999995</v>
      </c>
      <c r="AO21" s="343">
        <v>98.720404169999995</v>
      </c>
      <c r="AP21" s="343">
        <v>98.822199357000002</v>
      </c>
      <c r="AQ21" s="343">
        <v>99.060549796999993</v>
      </c>
      <c r="AR21" s="343">
        <v>99.319936046999999</v>
      </c>
      <c r="AS21" s="343">
        <v>99.825767447000004</v>
      </c>
      <c r="AT21" s="343">
        <v>99.958168314000005</v>
      </c>
      <c r="AU21" s="343">
        <v>99.942547988000001</v>
      </c>
      <c r="AV21" s="343">
        <v>99.402441753000005</v>
      </c>
      <c r="AW21" s="343">
        <v>99.373127576000002</v>
      </c>
      <c r="AX21" s="343">
        <v>99.478140742999997</v>
      </c>
      <c r="AY21" s="343">
        <v>100.04142524</v>
      </c>
      <c r="AZ21" s="894">
        <v>100.17213510000001</v>
      </c>
      <c r="BA21" s="894">
        <v>100.19421432</v>
      </c>
      <c r="BB21" s="354">
        <v>99.925799999999995</v>
      </c>
      <c r="BC21" s="354">
        <v>99.867009999999993</v>
      </c>
      <c r="BD21" s="354">
        <v>99.835999999999999</v>
      </c>
      <c r="BE21" s="354">
        <v>99.815029999999993</v>
      </c>
      <c r="BF21" s="354">
        <v>99.85284</v>
      </c>
      <c r="BG21" s="354">
        <v>99.931700000000006</v>
      </c>
      <c r="BH21" s="354">
        <v>100.1122</v>
      </c>
      <c r="BI21" s="354">
        <v>100.2277</v>
      </c>
      <c r="BJ21" s="354">
        <v>100.3389</v>
      </c>
      <c r="BK21" s="354">
        <v>100.36060000000001</v>
      </c>
      <c r="BL21" s="354">
        <v>100.527</v>
      </c>
      <c r="BM21" s="354">
        <v>100.753</v>
      </c>
      <c r="BN21" s="354">
        <v>101.14149999999999</v>
      </c>
      <c r="BO21" s="354">
        <v>101.40949999999999</v>
      </c>
      <c r="BP21" s="354">
        <v>101.65989999999999</v>
      </c>
      <c r="BQ21" s="354">
        <v>101.86409999999999</v>
      </c>
      <c r="BR21" s="354">
        <v>102.10080000000001</v>
      </c>
      <c r="BS21" s="354">
        <v>102.3415</v>
      </c>
      <c r="BT21" s="354">
        <v>102.586</v>
      </c>
      <c r="BU21" s="354">
        <v>102.8343</v>
      </c>
      <c r="BV21" s="354">
        <v>103.0866</v>
      </c>
    </row>
    <row r="22" spans="1:74" ht="11.1" customHeight="1" x14ac:dyDescent="0.2">
      <c r="A22" s="81" t="s">
        <v>398</v>
      </c>
      <c r="B22" s="528" t="s">
        <v>1010</v>
      </c>
      <c r="C22" s="343">
        <v>100.74103735</v>
      </c>
      <c r="D22" s="343">
        <v>100.7643276</v>
      </c>
      <c r="E22" s="343">
        <v>100.87985585</v>
      </c>
      <c r="F22" s="343">
        <v>101.25935586999999</v>
      </c>
      <c r="G22" s="343">
        <v>101.4305598</v>
      </c>
      <c r="H22" s="343">
        <v>101.56520141999999</v>
      </c>
      <c r="I22" s="343">
        <v>101.74335682</v>
      </c>
      <c r="J22" s="343">
        <v>101.74481670999999</v>
      </c>
      <c r="K22" s="343">
        <v>101.64965719999999</v>
      </c>
      <c r="L22" s="343">
        <v>101.18381456</v>
      </c>
      <c r="M22" s="343">
        <v>101.10096403</v>
      </c>
      <c r="N22" s="343">
        <v>101.12704189</v>
      </c>
      <c r="O22" s="343">
        <v>101.32191272999999</v>
      </c>
      <c r="P22" s="343">
        <v>101.52094893</v>
      </c>
      <c r="Q22" s="343">
        <v>101.78401507</v>
      </c>
      <c r="R22" s="343">
        <v>102.29356975</v>
      </c>
      <c r="S22" s="343">
        <v>102.54785185</v>
      </c>
      <c r="T22" s="343">
        <v>102.72931995</v>
      </c>
      <c r="U22" s="343">
        <v>102.70352026</v>
      </c>
      <c r="V22" s="343">
        <v>102.84020074</v>
      </c>
      <c r="W22" s="343">
        <v>103.00490757999999</v>
      </c>
      <c r="X22" s="343">
        <v>103.33620492</v>
      </c>
      <c r="Y22" s="343">
        <v>103.45304138</v>
      </c>
      <c r="Z22" s="343">
        <v>103.49398109000001</v>
      </c>
      <c r="AA22" s="343">
        <v>103.26715131</v>
      </c>
      <c r="AB22" s="343">
        <v>103.30020209</v>
      </c>
      <c r="AC22" s="343">
        <v>103.40126069999999</v>
      </c>
      <c r="AD22" s="343">
        <v>103.75154768</v>
      </c>
      <c r="AE22" s="343">
        <v>103.85270652</v>
      </c>
      <c r="AF22" s="343">
        <v>103.88595776</v>
      </c>
      <c r="AG22" s="343">
        <v>103.77997669</v>
      </c>
      <c r="AH22" s="343">
        <v>103.7309063</v>
      </c>
      <c r="AI22" s="343">
        <v>103.66742187</v>
      </c>
      <c r="AJ22" s="343">
        <v>103.39002920999999</v>
      </c>
      <c r="AK22" s="343">
        <v>103.44733732</v>
      </c>
      <c r="AL22" s="343">
        <v>103.63985203</v>
      </c>
      <c r="AM22" s="343">
        <v>104.11416226999999</v>
      </c>
      <c r="AN22" s="343">
        <v>104.46714846</v>
      </c>
      <c r="AO22" s="343">
        <v>104.84539952999999</v>
      </c>
      <c r="AP22" s="343">
        <v>105.35711995</v>
      </c>
      <c r="AQ22" s="343">
        <v>105.70474743</v>
      </c>
      <c r="AR22" s="343">
        <v>105.99648644</v>
      </c>
      <c r="AS22" s="343">
        <v>106.32937798</v>
      </c>
      <c r="AT22" s="343">
        <v>106.4365593</v>
      </c>
      <c r="AU22" s="343">
        <v>106.4150714</v>
      </c>
      <c r="AV22" s="343">
        <v>105.91716771</v>
      </c>
      <c r="AW22" s="343">
        <v>105.89915130999999</v>
      </c>
      <c r="AX22" s="343">
        <v>106.01327562</v>
      </c>
      <c r="AY22" s="343">
        <v>106.59145306000001</v>
      </c>
      <c r="AZ22" s="894">
        <v>106.7209245</v>
      </c>
      <c r="BA22" s="894">
        <v>106.73360235</v>
      </c>
      <c r="BB22" s="354">
        <v>106.4329</v>
      </c>
      <c r="BC22" s="354">
        <v>106.35939999999999</v>
      </c>
      <c r="BD22" s="354">
        <v>106.3167</v>
      </c>
      <c r="BE22" s="354">
        <v>106.2794</v>
      </c>
      <c r="BF22" s="354">
        <v>106.3168</v>
      </c>
      <c r="BG22" s="354">
        <v>106.40389999999999</v>
      </c>
      <c r="BH22" s="354">
        <v>106.6003</v>
      </c>
      <c r="BI22" s="354">
        <v>106.74160000000001</v>
      </c>
      <c r="BJ22" s="354">
        <v>106.8877</v>
      </c>
      <c r="BK22" s="354">
        <v>106.9937</v>
      </c>
      <c r="BL22" s="354">
        <v>107.1828</v>
      </c>
      <c r="BM22" s="354">
        <v>107.41030000000001</v>
      </c>
      <c r="BN22" s="354">
        <v>107.7375</v>
      </c>
      <c r="BO22" s="354">
        <v>107.9956</v>
      </c>
      <c r="BP22" s="354">
        <v>108.246</v>
      </c>
      <c r="BQ22" s="354">
        <v>108.48779999999999</v>
      </c>
      <c r="BR22" s="354">
        <v>108.7235</v>
      </c>
      <c r="BS22" s="354">
        <v>108.9521</v>
      </c>
      <c r="BT22" s="354">
        <v>109.1737</v>
      </c>
      <c r="BU22" s="354">
        <v>109.3882</v>
      </c>
      <c r="BV22" s="354">
        <v>109.59569999999999</v>
      </c>
    </row>
    <row r="23" spans="1:74" ht="11.1" customHeight="1" x14ac:dyDescent="0.2">
      <c r="A23" s="81" t="s">
        <v>399</v>
      </c>
      <c r="B23" s="528" t="s">
        <v>1011</v>
      </c>
      <c r="C23" s="343">
        <v>109.96803833</v>
      </c>
      <c r="D23" s="343">
        <v>109.90130239</v>
      </c>
      <c r="E23" s="343">
        <v>109.85170743</v>
      </c>
      <c r="F23" s="343">
        <v>109.84685064999999</v>
      </c>
      <c r="G23" s="343">
        <v>109.81083972</v>
      </c>
      <c r="H23" s="343">
        <v>109.77127185000001</v>
      </c>
      <c r="I23" s="343">
        <v>109.89675153</v>
      </c>
      <c r="J23" s="343">
        <v>109.72361642</v>
      </c>
      <c r="K23" s="343">
        <v>109.42047103</v>
      </c>
      <c r="L23" s="343">
        <v>108.65711692000001</v>
      </c>
      <c r="M23" s="343">
        <v>108.34159973</v>
      </c>
      <c r="N23" s="343">
        <v>108.14372105</v>
      </c>
      <c r="O23" s="343">
        <v>108.15578730999999</v>
      </c>
      <c r="P23" s="343">
        <v>108.12395581</v>
      </c>
      <c r="Q23" s="343">
        <v>108.14053298</v>
      </c>
      <c r="R23" s="343">
        <v>108.30486021999999</v>
      </c>
      <c r="S23" s="343">
        <v>108.34374870000001</v>
      </c>
      <c r="T23" s="343">
        <v>108.35653981999999</v>
      </c>
      <c r="U23" s="343">
        <v>108.37612833999999</v>
      </c>
      <c r="V23" s="343">
        <v>108.31205364</v>
      </c>
      <c r="W23" s="343">
        <v>108.19721049</v>
      </c>
      <c r="X23" s="343">
        <v>107.89966966999999</v>
      </c>
      <c r="Y23" s="343">
        <v>107.78223654999999</v>
      </c>
      <c r="Z23" s="343">
        <v>107.71298192</v>
      </c>
      <c r="AA23" s="343">
        <v>107.67974805</v>
      </c>
      <c r="AB23" s="343">
        <v>107.71596866</v>
      </c>
      <c r="AC23" s="343">
        <v>107.80948603</v>
      </c>
      <c r="AD23" s="343">
        <v>108.22578627999999</v>
      </c>
      <c r="AE23" s="343">
        <v>108.23478258999999</v>
      </c>
      <c r="AF23" s="343">
        <v>108.10196108</v>
      </c>
      <c r="AG23" s="343">
        <v>107.48417157999999</v>
      </c>
      <c r="AH23" s="343">
        <v>107.32507704</v>
      </c>
      <c r="AI23" s="343">
        <v>107.28152731</v>
      </c>
      <c r="AJ23" s="343">
        <v>107.30548244000001</v>
      </c>
      <c r="AK23" s="343">
        <v>107.52905224</v>
      </c>
      <c r="AL23" s="343">
        <v>107.90419679999999</v>
      </c>
      <c r="AM23" s="343">
        <v>108.79811366</v>
      </c>
      <c r="AN23" s="343">
        <v>109.20100952999999</v>
      </c>
      <c r="AO23" s="343">
        <v>109.48008197</v>
      </c>
      <c r="AP23" s="343">
        <v>109.43330813999999</v>
      </c>
      <c r="AQ23" s="343">
        <v>109.61625087</v>
      </c>
      <c r="AR23" s="343">
        <v>109.82688732</v>
      </c>
      <c r="AS23" s="343">
        <v>110.27211973999999</v>
      </c>
      <c r="AT23" s="343">
        <v>110.38296694</v>
      </c>
      <c r="AU23" s="343">
        <v>110.36633117</v>
      </c>
      <c r="AV23" s="343">
        <v>109.85405525</v>
      </c>
      <c r="AW23" s="343">
        <v>109.85857144000001</v>
      </c>
      <c r="AX23" s="343">
        <v>110.01172255</v>
      </c>
      <c r="AY23" s="343">
        <v>110.68356278</v>
      </c>
      <c r="AZ23" s="894">
        <v>110.85644310000001</v>
      </c>
      <c r="BA23" s="894">
        <v>110.90041770000001</v>
      </c>
      <c r="BB23" s="354">
        <v>110.5951</v>
      </c>
      <c r="BC23" s="354">
        <v>110.5466</v>
      </c>
      <c r="BD23" s="354">
        <v>110.53440000000001</v>
      </c>
      <c r="BE23" s="354">
        <v>110.53870000000001</v>
      </c>
      <c r="BF23" s="354">
        <v>110.61409999999999</v>
      </c>
      <c r="BG23" s="354">
        <v>110.74079999999999</v>
      </c>
      <c r="BH23" s="354">
        <v>110.9927</v>
      </c>
      <c r="BI23" s="354">
        <v>111.1664</v>
      </c>
      <c r="BJ23" s="354">
        <v>111.33580000000001</v>
      </c>
      <c r="BK23" s="354">
        <v>111.4348</v>
      </c>
      <c r="BL23" s="354">
        <v>111.6455</v>
      </c>
      <c r="BM23" s="354">
        <v>111.90170000000001</v>
      </c>
      <c r="BN23" s="354">
        <v>112.26909999999999</v>
      </c>
      <c r="BO23" s="354">
        <v>112.5669</v>
      </c>
      <c r="BP23" s="354">
        <v>112.8608</v>
      </c>
      <c r="BQ23" s="354">
        <v>113.1468</v>
      </c>
      <c r="BR23" s="354">
        <v>113.4359</v>
      </c>
      <c r="BS23" s="354">
        <v>113.72410000000001</v>
      </c>
      <c r="BT23" s="354">
        <v>114.01130000000001</v>
      </c>
      <c r="BU23" s="354">
        <v>114.29770000000001</v>
      </c>
      <c r="BV23" s="354">
        <v>114.5831</v>
      </c>
    </row>
    <row r="24" spans="1:74" ht="11.1" customHeight="1" x14ac:dyDescent="0.2">
      <c r="A24" s="81" t="s">
        <v>400</v>
      </c>
      <c r="B24" s="528" t="s">
        <v>1014</v>
      </c>
      <c r="C24" s="343">
        <v>95.524842300000003</v>
      </c>
      <c r="D24" s="343">
        <v>95.477835413999998</v>
      </c>
      <c r="E24" s="343">
        <v>95.443981496999996</v>
      </c>
      <c r="F24" s="343">
        <v>95.460097731000005</v>
      </c>
      <c r="G24" s="343">
        <v>95.424936868000003</v>
      </c>
      <c r="H24" s="343">
        <v>95.375316089999998</v>
      </c>
      <c r="I24" s="343">
        <v>95.458317570000006</v>
      </c>
      <c r="J24" s="343">
        <v>95.269465331000006</v>
      </c>
      <c r="K24" s="343">
        <v>94.955841547000006</v>
      </c>
      <c r="L24" s="343">
        <v>94.184742884000002</v>
      </c>
      <c r="M24" s="343">
        <v>93.871103509999998</v>
      </c>
      <c r="N24" s="343">
        <v>93.682220091999994</v>
      </c>
      <c r="O24" s="343">
        <v>93.792756623000002</v>
      </c>
      <c r="P24" s="343">
        <v>93.722387122000001</v>
      </c>
      <c r="Q24" s="343">
        <v>93.645775581999999</v>
      </c>
      <c r="R24" s="343">
        <v>93.614265622000005</v>
      </c>
      <c r="S24" s="343">
        <v>93.486662289999998</v>
      </c>
      <c r="T24" s="343">
        <v>93.314309206000004</v>
      </c>
      <c r="U24" s="343">
        <v>93.001405750999993</v>
      </c>
      <c r="V24" s="343">
        <v>92.811403623999993</v>
      </c>
      <c r="W24" s="343">
        <v>92.648502207999996</v>
      </c>
      <c r="X24" s="343">
        <v>92.631977923999997</v>
      </c>
      <c r="Y24" s="343">
        <v>92.433820611000002</v>
      </c>
      <c r="Z24" s="343">
        <v>92.173306690999993</v>
      </c>
      <c r="AA24" s="343">
        <v>91.644451392999997</v>
      </c>
      <c r="AB24" s="343">
        <v>91.413712837999995</v>
      </c>
      <c r="AC24" s="343">
        <v>91.275106253999994</v>
      </c>
      <c r="AD24" s="343">
        <v>91.444975405999998</v>
      </c>
      <c r="AE24" s="343">
        <v>91.328374941999996</v>
      </c>
      <c r="AF24" s="343">
        <v>91.141648626000006</v>
      </c>
      <c r="AG24" s="343">
        <v>90.884270161000003</v>
      </c>
      <c r="AH24" s="343">
        <v>90.557686864999994</v>
      </c>
      <c r="AI24" s="343">
        <v>90.161372439000004</v>
      </c>
      <c r="AJ24" s="343">
        <v>89.277579965000001</v>
      </c>
      <c r="AK24" s="343">
        <v>89.055113472000002</v>
      </c>
      <c r="AL24" s="343">
        <v>89.076226039999995</v>
      </c>
      <c r="AM24" s="343">
        <v>89.770766404</v>
      </c>
      <c r="AN24" s="343">
        <v>89.956650542000006</v>
      </c>
      <c r="AO24" s="343">
        <v>90.063727190999998</v>
      </c>
      <c r="AP24" s="343">
        <v>89.955247025999995</v>
      </c>
      <c r="AQ24" s="343">
        <v>90.007270685999998</v>
      </c>
      <c r="AR24" s="343">
        <v>90.083048848000004</v>
      </c>
      <c r="AS24" s="343">
        <v>90.374870736000005</v>
      </c>
      <c r="AT24" s="343">
        <v>90.353940984000005</v>
      </c>
      <c r="AU24" s="343">
        <v>90.212548815999995</v>
      </c>
      <c r="AV24" s="343">
        <v>89.581399320000003</v>
      </c>
      <c r="AW24" s="343">
        <v>89.476053504999996</v>
      </c>
      <c r="AX24" s="343">
        <v>89.527216456999994</v>
      </c>
      <c r="AY24" s="343">
        <v>90.088753744000002</v>
      </c>
      <c r="AZ24" s="894">
        <v>90.187535057999995</v>
      </c>
      <c r="BA24" s="894">
        <v>90.177425963999994</v>
      </c>
      <c r="BB24" s="354">
        <v>89.865499999999997</v>
      </c>
      <c r="BC24" s="354">
        <v>89.782300000000006</v>
      </c>
      <c r="BD24" s="354">
        <v>89.734909999999999</v>
      </c>
      <c r="BE24" s="354">
        <v>89.721230000000006</v>
      </c>
      <c r="BF24" s="354">
        <v>89.747020000000006</v>
      </c>
      <c r="BG24" s="354">
        <v>89.810199999999995</v>
      </c>
      <c r="BH24" s="354">
        <v>89.951549999999997</v>
      </c>
      <c r="BI24" s="354">
        <v>90.058880000000002</v>
      </c>
      <c r="BJ24" s="354">
        <v>90.172979999999995</v>
      </c>
      <c r="BK24" s="354">
        <v>90.262280000000004</v>
      </c>
      <c r="BL24" s="354">
        <v>90.413619999999995</v>
      </c>
      <c r="BM24" s="354">
        <v>90.595410000000001</v>
      </c>
      <c r="BN24" s="354">
        <v>90.854709999999997</v>
      </c>
      <c r="BO24" s="354">
        <v>91.062129999999996</v>
      </c>
      <c r="BP24" s="354">
        <v>91.264719999999997</v>
      </c>
      <c r="BQ24" s="354">
        <v>91.462509999999995</v>
      </c>
      <c r="BR24" s="354">
        <v>91.655420000000007</v>
      </c>
      <c r="BS24" s="354">
        <v>91.84348</v>
      </c>
      <c r="BT24" s="354">
        <v>92.026690000000002</v>
      </c>
      <c r="BU24" s="354">
        <v>92.205039999999997</v>
      </c>
      <c r="BV24" s="354">
        <v>92.378550000000004</v>
      </c>
    </row>
    <row r="25" spans="1:74" ht="11.1" customHeight="1" x14ac:dyDescent="0.2">
      <c r="A25" s="81"/>
      <c r="B25" s="91" t="s">
        <v>1400</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59"/>
      <c r="BA25" s="959"/>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401</v>
      </c>
      <c r="B26" s="528" t="s">
        <v>1004</v>
      </c>
      <c r="C26" s="347">
        <v>986.59131436999996</v>
      </c>
      <c r="D26" s="347">
        <v>978.70215084999995</v>
      </c>
      <c r="E26" s="347">
        <v>972.00932361000002</v>
      </c>
      <c r="F26" s="347">
        <v>965.07761680999999</v>
      </c>
      <c r="G26" s="347">
        <v>961.85387403000004</v>
      </c>
      <c r="H26" s="347">
        <v>960.90287941999998</v>
      </c>
      <c r="I26" s="347">
        <v>962.82446683000001</v>
      </c>
      <c r="J26" s="347">
        <v>965.96909316999995</v>
      </c>
      <c r="K26" s="347">
        <v>970.93659230000003</v>
      </c>
      <c r="L26" s="347">
        <v>982.03982903999997</v>
      </c>
      <c r="M26" s="347">
        <v>987.41842510000004</v>
      </c>
      <c r="N26" s="347">
        <v>991.38524530999996</v>
      </c>
      <c r="O26" s="347">
        <v>990.72869367999999</v>
      </c>
      <c r="P26" s="347">
        <v>994.28065919000005</v>
      </c>
      <c r="Q26" s="347">
        <v>998.82954586000005</v>
      </c>
      <c r="R26" s="347">
        <v>1006.8965475</v>
      </c>
      <c r="S26" s="347">
        <v>1011.5483811</v>
      </c>
      <c r="T26" s="347">
        <v>1015.3062404999999</v>
      </c>
      <c r="U26" s="347">
        <v>1016.4735303</v>
      </c>
      <c r="V26" s="347">
        <v>1019.7158877000001</v>
      </c>
      <c r="W26" s="347">
        <v>1023.3367173</v>
      </c>
      <c r="X26" s="347">
        <v>1027.6524346000001</v>
      </c>
      <c r="Y26" s="347">
        <v>1031.7928972</v>
      </c>
      <c r="Z26" s="347">
        <v>1036.0745205000001</v>
      </c>
      <c r="AA26" s="347">
        <v>1041.9316518000001</v>
      </c>
      <c r="AB26" s="347">
        <v>1045.419836</v>
      </c>
      <c r="AC26" s="347">
        <v>1047.9734203</v>
      </c>
      <c r="AD26" s="347">
        <v>1048.5684232000001</v>
      </c>
      <c r="AE26" s="347">
        <v>1050.0207942</v>
      </c>
      <c r="AF26" s="347">
        <v>1051.3065515999999</v>
      </c>
      <c r="AG26" s="347">
        <v>1052.4671781</v>
      </c>
      <c r="AH26" s="347">
        <v>1053.3885963</v>
      </c>
      <c r="AI26" s="347">
        <v>1054.1122889999999</v>
      </c>
      <c r="AJ26" s="347">
        <v>1053.5061446</v>
      </c>
      <c r="AK26" s="347">
        <v>1054.6834699000001</v>
      </c>
      <c r="AL26" s="347">
        <v>1056.5121532999999</v>
      </c>
      <c r="AM26" s="347">
        <v>1060.2091931</v>
      </c>
      <c r="AN26" s="347">
        <v>1062.4278443000001</v>
      </c>
      <c r="AO26" s="347">
        <v>1064.3851052</v>
      </c>
      <c r="AP26" s="347">
        <v>1066.8444009</v>
      </c>
      <c r="AQ26" s="347">
        <v>1067.7063118999999</v>
      </c>
      <c r="AR26" s="347">
        <v>1067.7342635</v>
      </c>
      <c r="AS26" s="347">
        <v>1065.2596824</v>
      </c>
      <c r="AT26" s="347">
        <v>1064.8711452</v>
      </c>
      <c r="AU26" s="347">
        <v>1064.9000785999999</v>
      </c>
      <c r="AV26" s="347">
        <v>1065.619085</v>
      </c>
      <c r="AW26" s="347">
        <v>1066.2785079</v>
      </c>
      <c r="AX26" s="347">
        <v>1067.1509496000001</v>
      </c>
      <c r="AY26" s="347">
        <v>1068.5497396999999</v>
      </c>
      <c r="AZ26" s="898">
        <v>1069.6132218</v>
      </c>
      <c r="BA26" s="898">
        <v>1070.6547255</v>
      </c>
      <c r="BB26" s="358">
        <v>1071.009</v>
      </c>
      <c r="BC26" s="358">
        <v>1072.5060000000001</v>
      </c>
      <c r="BD26" s="358">
        <v>1074.479</v>
      </c>
      <c r="BE26" s="358">
        <v>1077.441</v>
      </c>
      <c r="BF26" s="358">
        <v>1079.9839999999999</v>
      </c>
      <c r="BG26" s="358">
        <v>1082.6189999999999</v>
      </c>
      <c r="BH26" s="358">
        <v>1085.123</v>
      </c>
      <c r="BI26" s="358">
        <v>1088.1130000000001</v>
      </c>
      <c r="BJ26" s="358">
        <v>1091.364</v>
      </c>
      <c r="BK26" s="358">
        <v>1095.4649999999999</v>
      </c>
      <c r="BL26" s="358">
        <v>1098.798</v>
      </c>
      <c r="BM26" s="358">
        <v>1101.951</v>
      </c>
      <c r="BN26" s="358">
        <v>1104.7170000000001</v>
      </c>
      <c r="BO26" s="358">
        <v>1107.665</v>
      </c>
      <c r="BP26" s="358">
        <v>1110.588</v>
      </c>
      <c r="BQ26" s="358">
        <v>1113.615</v>
      </c>
      <c r="BR26" s="358">
        <v>1116.3900000000001</v>
      </c>
      <c r="BS26" s="358">
        <v>1119.0429999999999</v>
      </c>
      <c r="BT26" s="358">
        <v>1121.5740000000001</v>
      </c>
      <c r="BU26" s="358">
        <v>1123.9829999999999</v>
      </c>
      <c r="BV26" s="358">
        <v>1126.27</v>
      </c>
    </row>
    <row r="27" spans="1:74" ht="11.1" customHeight="1" x14ac:dyDescent="0.2">
      <c r="A27" s="81" t="s">
        <v>402</v>
      </c>
      <c r="B27" s="528" t="s">
        <v>1005</v>
      </c>
      <c r="C27" s="347">
        <v>2559.4227713999999</v>
      </c>
      <c r="D27" s="347">
        <v>2549.7692351000001</v>
      </c>
      <c r="E27" s="347">
        <v>2542.4178010999999</v>
      </c>
      <c r="F27" s="347">
        <v>2536.2544357000002</v>
      </c>
      <c r="G27" s="347">
        <v>2534.3427314</v>
      </c>
      <c r="H27" s="347">
        <v>2535.5686547</v>
      </c>
      <c r="I27" s="347">
        <v>2544.2735342000001</v>
      </c>
      <c r="J27" s="347">
        <v>2548.5187159000002</v>
      </c>
      <c r="K27" s="347">
        <v>2552.6455285000002</v>
      </c>
      <c r="L27" s="347">
        <v>2558.8042518000002</v>
      </c>
      <c r="M27" s="347">
        <v>2561.0816166</v>
      </c>
      <c r="N27" s="347">
        <v>2561.6279024999999</v>
      </c>
      <c r="O27" s="347">
        <v>2554.4915136</v>
      </c>
      <c r="P27" s="347">
        <v>2556.0393388000002</v>
      </c>
      <c r="Q27" s="347">
        <v>2560.3197823</v>
      </c>
      <c r="R27" s="347">
        <v>2572.2055412</v>
      </c>
      <c r="S27" s="347">
        <v>2578.2966978999998</v>
      </c>
      <c r="T27" s="347">
        <v>2583.4659496999998</v>
      </c>
      <c r="U27" s="347">
        <v>2586.7903326000001</v>
      </c>
      <c r="V27" s="347">
        <v>2590.8079977000002</v>
      </c>
      <c r="W27" s="347">
        <v>2594.5959807999998</v>
      </c>
      <c r="X27" s="347">
        <v>2597.3090868999998</v>
      </c>
      <c r="Y27" s="347">
        <v>2601.2716025999998</v>
      </c>
      <c r="Z27" s="347">
        <v>2605.6383326999999</v>
      </c>
      <c r="AA27" s="347">
        <v>2610.7329728999998</v>
      </c>
      <c r="AB27" s="347">
        <v>2615.66536</v>
      </c>
      <c r="AC27" s="347">
        <v>2620.7591898000001</v>
      </c>
      <c r="AD27" s="347">
        <v>2626.6266472000002</v>
      </c>
      <c r="AE27" s="347">
        <v>2631.5842235</v>
      </c>
      <c r="AF27" s="347">
        <v>2636.2441038000002</v>
      </c>
      <c r="AG27" s="347">
        <v>2641.6142368000001</v>
      </c>
      <c r="AH27" s="347">
        <v>2644.9227633</v>
      </c>
      <c r="AI27" s="347">
        <v>2647.1776319999999</v>
      </c>
      <c r="AJ27" s="347">
        <v>2644.4785947</v>
      </c>
      <c r="AK27" s="347">
        <v>2647.5513341999999</v>
      </c>
      <c r="AL27" s="347">
        <v>2652.4956022000001</v>
      </c>
      <c r="AM27" s="347">
        <v>2663.7757284999998</v>
      </c>
      <c r="AN27" s="347">
        <v>2669.114806</v>
      </c>
      <c r="AO27" s="347">
        <v>2672.9771646999998</v>
      </c>
      <c r="AP27" s="347">
        <v>2673.2438247999999</v>
      </c>
      <c r="AQ27" s="347">
        <v>2675.7419802999998</v>
      </c>
      <c r="AR27" s="347">
        <v>2678.3526516000002</v>
      </c>
      <c r="AS27" s="347">
        <v>2681.2833362000001</v>
      </c>
      <c r="AT27" s="347">
        <v>2683.9634160000001</v>
      </c>
      <c r="AU27" s="347">
        <v>2686.6003885999999</v>
      </c>
      <c r="AV27" s="347">
        <v>2688.8907487000001</v>
      </c>
      <c r="AW27" s="347">
        <v>2691.6691357</v>
      </c>
      <c r="AX27" s="347">
        <v>2694.6320443</v>
      </c>
      <c r="AY27" s="347">
        <v>2697.9743419000001</v>
      </c>
      <c r="AZ27" s="898">
        <v>2701.1601433000001</v>
      </c>
      <c r="BA27" s="898">
        <v>2704.3843158999998</v>
      </c>
      <c r="BB27" s="358">
        <v>2705.9810000000002</v>
      </c>
      <c r="BC27" s="358">
        <v>2710.5309999999999</v>
      </c>
      <c r="BD27" s="358">
        <v>2716.3690000000001</v>
      </c>
      <c r="BE27" s="358">
        <v>2724.9070000000002</v>
      </c>
      <c r="BF27" s="358">
        <v>2732.2620000000002</v>
      </c>
      <c r="BG27" s="358">
        <v>2739.8470000000002</v>
      </c>
      <c r="BH27" s="358">
        <v>2747.297</v>
      </c>
      <c r="BI27" s="358">
        <v>2755.6120000000001</v>
      </c>
      <c r="BJ27" s="358">
        <v>2764.4279999999999</v>
      </c>
      <c r="BK27" s="358">
        <v>2775.114</v>
      </c>
      <c r="BL27" s="358">
        <v>2783.9070000000002</v>
      </c>
      <c r="BM27" s="358">
        <v>2792.1759999999999</v>
      </c>
      <c r="BN27" s="358">
        <v>2799.3780000000002</v>
      </c>
      <c r="BO27" s="358">
        <v>2807.0050000000001</v>
      </c>
      <c r="BP27" s="358">
        <v>2814.5129999999999</v>
      </c>
      <c r="BQ27" s="358">
        <v>2822.2310000000002</v>
      </c>
      <c r="BR27" s="358">
        <v>2829.259</v>
      </c>
      <c r="BS27" s="358">
        <v>2835.924</v>
      </c>
      <c r="BT27" s="358">
        <v>2842.2269999999999</v>
      </c>
      <c r="BU27" s="358">
        <v>2848.1660000000002</v>
      </c>
      <c r="BV27" s="358">
        <v>2853.7429999999999</v>
      </c>
    </row>
    <row r="28" spans="1:74" ht="11.1" customHeight="1" x14ac:dyDescent="0.2">
      <c r="A28" s="81" t="s">
        <v>403</v>
      </c>
      <c r="B28" s="528" t="s">
        <v>1006</v>
      </c>
      <c r="C28" s="347">
        <v>2638.0985194</v>
      </c>
      <c r="D28" s="347">
        <v>2632.4458685</v>
      </c>
      <c r="E28" s="347">
        <v>2626.5288138000001</v>
      </c>
      <c r="F28" s="347">
        <v>2614.8716866999998</v>
      </c>
      <c r="G28" s="347">
        <v>2612.5325762000002</v>
      </c>
      <c r="H28" s="347">
        <v>2614.0358133999998</v>
      </c>
      <c r="I28" s="347">
        <v>2625.2924413000001</v>
      </c>
      <c r="J28" s="347">
        <v>2630.0470918999999</v>
      </c>
      <c r="K28" s="347">
        <v>2634.2108082</v>
      </c>
      <c r="L28" s="347">
        <v>2635.6142249</v>
      </c>
      <c r="M28" s="347">
        <v>2640.2230961999999</v>
      </c>
      <c r="N28" s="347">
        <v>2645.8680570000001</v>
      </c>
      <c r="O28" s="347">
        <v>2653.9972468000001</v>
      </c>
      <c r="P28" s="347">
        <v>2660.6282818</v>
      </c>
      <c r="Q28" s="347">
        <v>2667.2093017000002</v>
      </c>
      <c r="R28" s="347">
        <v>2674.8684598999998</v>
      </c>
      <c r="S28" s="347">
        <v>2680.5033342000002</v>
      </c>
      <c r="T28" s="347">
        <v>2685.2420781000001</v>
      </c>
      <c r="U28" s="347">
        <v>2686.7529791000002</v>
      </c>
      <c r="V28" s="347">
        <v>2691.4482466999998</v>
      </c>
      <c r="W28" s="347">
        <v>2696.9961681999998</v>
      </c>
      <c r="X28" s="347">
        <v>2704.9791141000001</v>
      </c>
      <c r="Y28" s="347">
        <v>2711.0455659999998</v>
      </c>
      <c r="Z28" s="347">
        <v>2716.7778942</v>
      </c>
      <c r="AA28" s="347">
        <v>2721.8226826999999</v>
      </c>
      <c r="AB28" s="347">
        <v>2727.1518255999999</v>
      </c>
      <c r="AC28" s="347">
        <v>2732.4119068</v>
      </c>
      <c r="AD28" s="347">
        <v>2739.6259154999998</v>
      </c>
      <c r="AE28" s="347">
        <v>2743.2306314000002</v>
      </c>
      <c r="AF28" s="347">
        <v>2745.2490437000001</v>
      </c>
      <c r="AG28" s="347">
        <v>2742.0074236999999</v>
      </c>
      <c r="AH28" s="347">
        <v>2743.6085253000001</v>
      </c>
      <c r="AI28" s="347">
        <v>2746.3786197999998</v>
      </c>
      <c r="AJ28" s="347">
        <v>2751.1413536</v>
      </c>
      <c r="AK28" s="347">
        <v>2755.6316993999999</v>
      </c>
      <c r="AL28" s="347">
        <v>2760.6733033999999</v>
      </c>
      <c r="AM28" s="347">
        <v>2766.0846895</v>
      </c>
      <c r="AN28" s="347">
        <v>2772.3649169999999</v>
      </c>
      <c r="AO28" s="347">
        <v>2779.3325098999999</v>
      </c>
      <c r="AP28" s="347">
        <v>2791.0214673999999</v>
      </c>
      <c r="AQ28" s="347">
        <v>2796.3382916</v>
      </c>
      <c r="AR28" s="347">
        <v>2799.3169818000001</v>
      </c>
      <c r="AS28" s="347">
        <v>2796.0742469000002</v>
      </c>
      <c r="AT28" s="347">
        <v>2797.2891373000002</v>
      </c>
      <c r="AU28" s="347">
        <v>2799.0783618</v>
      </c>
      <c r="AV28" s="347">
        <v>2801.7643855000001</v>
      </c>
      <c r="AW28" s="347">
        <v>2804.4604296000002</v>
      </c>
      <c r="AX28" s="347">
        <v>2807.4889592</v>
      </c>
      <c r="AY28" s="347">
        <v>2811.3622562999999</v>
      </c>
      <c r="AZ28" s="898">
        <v>2814.6715451999999</v>
      </c>
      <c r="BA28" s="898">
        <v>2817.9291079999998</v>
      </c>
      <c r="BB28" s="358">
        <v>2819.5079999999998</v>
      </c>
      <c r="BC28" s="358">
        <v>2823.8820000000001</v>
      </c>
      <c r="BD28" s="358">
        <v>2829.4259999999999</v>
      </c>
      <c r="BE28" s="358">
        <v>2837.31</v>
      </c>
      <c r="BF28" s="358">
        <v>2844.3119999999999</v>
      </c>
      <c r="BG28" s="358">
        <v>2851.6039999999998</v>
      </c>
      <c r="BH28" s="358">
        <v>2858.6190000000001</v>
      </c>
      <c r="BI28" s="358">
        <v>2866.9160000000002</v>
      </c>
      <c r="BJ28" s="358">
        <v>2875.9290000000001</v>
      </c>
      <c r="BK28" s="358">
        <v>2887.3609999999999</v>
      </c>
      <c r="BL28" s="358">
        <v>2896.5259999999998</v>
      </c>
      <c r="BM28" s="358">
        <v>2905.1289999999999</v>
      </c>
      <c r="BN28" s="358">
        <v>2912.65</v>
      </c>
      <c r="BO28" s="358">
        <v>2920.5169999999998</v>
      </c>
      <c r="BP28" s="358">
        <v>2928.2109999999998</v>
      </c>
      <c r="BQ28" s="358">
        <v>2935.69</v>
      </c>
      <c r="BR28" s="358">
        <v>2943.07</v>
      </c>
      <c r="BS28" s="358">
        <v>2950.3090000000002</v>
      </c>
      <c r="BT28" s="358">
        <v>2957.4079999999999</v>
      </c>
      <c r="BU28" s="358">
        <v>2964.3649999999998</v>
      </c>
      <c r="BV28" s="358">
        <v>2971.1819999999998</v>
      </c>
    </row>
    <row r="29" spans="1:74" ht="11.1" customHeight="1" x14ac:dyDescent="0.2">
      <c r="A29" s="81" t="s">
        <v>404</v>
      </c>
      <c r="B29" s="528" t="s">
        <v>1007</v>
      </c>
      <c r="C29" s="347">
        <v>1292.2748360000001</v>
      </c>
      <c r="D29" s="347">
        <v>1295.9583267</v>
      </c>
      <c r="E29" s="347">
        <v>1297.5262857</v>
      </c>
      <c r="F29" s="347">
        <v>1291.7633803000001</v>
      </c>
      <c r="G29" s="347">
        <v>1293.0117753</v>
      </c>
      <c r="H29" s="347">
        <v>1296.0561381</v>
      </c>
      <c r="I29" s="347">
        <v>1305.7642871999999</v>
      </c>
      <c r="J29" s="347">
        <v>1308.7497215999999</v>
      </c>
      <c r="K29" s="347">
        <v>1309.8802599999999</v>
      </c>
      <c r="L29" s="347">
        <v>1306.1697861</v>
      </c>
      <c r="M29" s="347">
        <v>1305.8301193</v>
      </c>
      <c r="N29" s="347">
        <v>1305.8751434000001</v>
      </c>
      <c r="O29" s="347">
        <v>1306.5407884000001</v>
      </c>
      <c r="P29" s="347">
        <v>1307.1782469</v>
      </c>
      <c r="Q29" s="347">
        <v>1308.0234488999999</v>
      </c>
      <c r="R29" s="347">
        <v>1309.7594101</v>
      </c>
      <c r="S29" s="347">
        <v>1310.5078372</v>
      </c>
      <c r="T29" s="347">
        <v>1310.951746</v>
      </c>
      <c r="U29" s="347">
        <v>1310.0595556000001</v>
      </c>
      <c r="V29" s="347">
        <v>1310.6681133</v>
      </c>
      <c r="W29" s="347">
        <v>1311.7458383999999</v>
      </c>
      <c r="X29" s="347">
        <v>1313.9632262</v>
      </c>
      <c r="Y29" s="347">
        <v>1315.4764141999999</v>
      </c>
      <c r="Z29" s="347">
        <v>1316.9558979000001</v>
      </c>
      <c r="AA29" s="347">
        <v>1318.3009773000001</v>
      </c>
      <c r="AB29" s="347">
        <v>1319.7885773</v>
      </c>
      <c r="AC29" s="347">
        <v>1321.317998</v>
      </c>
      <c r="AD29" s="347">
        <v>1323.1392464</v>
      </c>
      <c r="AE29" s="347">
        <v>1324.5648033</v>
      </c>
      <c r="AF29" s="347">
        <v>1325.8446756999999</v>
      </c>
      <c r="AG29" s="347">
        <v>1326.3593370999999</v>
      </c>
      <c r="AH29" s="347">
        <v>1327.8124852999999</v>
      </c>
      <c r="AI29" s="347">
        <v>1329.5845938</v>
      </c>
      <c r="AJ29" s="347">
        <v>1331.3852300999999</v>
      </c>
      <c r="AK29" s="347">
        <v>1334.0130836000001</v>
      </c>
      <c r="AL29" s="347">
        <v>1337.1777218</v>
      </c>
      <c r="AM29" s="347">
        <v>1341.3065650000001</v>
      </c>
      <c r="AN29" s="347">
        <v>1345.2242073</v>
      </c>
      <c r="AO29" s="347">
        <v>1349.3580689999999</v>
      </c>
      <c r="AP29" s="347">
        <v>1355.2267202999999</v>
      </c>
      <c r="AQ29" s="347">
        <v>1358.6540932</v>
      </c>
      <c r="AR29" s="347">
        <v>1361.1587578000001</v>
      </c>
      <c r="AS29" s="347">
        <v>1362.8180321</v>
      </c>
      <c r="AT29" s="347">
        <v>1363.4192918000001</v>
      </c>
      <c r="AU29" s="347">
        <v>1363.0398548000001</v>
      </c>
      <c r="AV29" s="347">
        <v>1358.9188567000001</v>
      </c>
      <c r="AW29" s="347">
        <v>1358.6486748</v>
      </c>
      <c r="AX29" s="347">
        <v>1359.4684446000001</v>
      </c>
      <c r="AY29" s="347">
        <v>1362.8680841</v>
      </c>
      <c r="AZ29" s="898">
        <v>1364.7503188000001</v>
      </c>
      <c r="BA29" s="898">
        <v>1366.6050667</v>
      </c>
      <c r="BB29" s="358">
        <v>1367.587</v>
      </c>
      <c r="BC29" s="358">
        <v>1370.021</v>
      </c>
      <c r="BD29" s="358">
        <v>1373.0609999999999</v>
      </c>
      <c r="BE29" s="358">
        <v>1377.289</v>
      </c>
      <c r="BF29" s="358">
        <v>1381.1079999999999</v>
      </c>
      <c r="BG29" s="358">
        <v>1385.098</v>
      </c>
      <c r="BH29" s="358">
        <v>1389.0250000000001</v>
      </c>
      <c r="BI29" s="358">
        <v>1393.5319999999999</v>
      </c>
      <c r="BJ29" s="358">
        <v>1398.386</v>
      </c>
      <c r="BK29" s="358">
        <v>1404.5530000000001</v>
      </c>
      <c r="BL29" s="358">
        <v>1409.374</v>
      </c>
      <c r="BM29" s="358">
        <v>1413.817</v>
      </c>
      <c r="BN29" s="358">
        <v>1417.4570000000001</v>
      </c>
      <c r="BO29" s="358">
        <v>1421.461</v>
      </c>
      <c r="BP29" s="358">
        <v>1425.404</v>
      </c>
      <c r="BQ29" s="358">
        <v>1429.28</v>
      </c>
      <c r="BR29" s="358">
        <v>1433.11</v>
      </c>
      <c r="BS29" s="358">
        <v>1436.884</v>
      </c>
      <c r="BT29" s="358">
        <v>1440.605</v>
      </c>
      <c r="BU29" s="358">
        <v>1444.271</v>
      </c>
      <c r="BV29" s="358">
        <v>1447.883</v>
      </c>
    </row>
    <row r="30" spans="1:74" ht="11.1" customHeight="1" x14ac:dyDescent="0.2">
      <c r="A30" s="81" t="s">
        <v>405</v>
      </c>
      <c r="B30" s="528" t="s">
        <v>1008</v>
      </c>
      <c r="C30" s="347">
        <v>3676.1077693000002</v>
      </c>
      <c r="D30" s="347">
        <v>3673.8047965999999</v>
      </c>
      <c r="E30" s="347">
        <v>3673.5359594000001</v>
      </c>
      <c r="F30" s="347">
        <v>3672.0338259</v>
      </c>
      <c r="G30" s="347">
        <v>3678.2838333999998</v>
      </c>
      <c r="H30" s="347">
        <v>3689.0185501999999</v>
      </c>
      <c r="I30" s="347">
        <v>3712.6214626000001</v>
      </c>
      <c r="J30" s="347">
        <v>3726.0379831</v>
      </c>
      <c r="K30" s="347">
        <v>3737.6515980999998</v>
      </c>
      <c r="L30" s="347">
        <v>3744.6172621999999</v>
      </c>
      <c r="M30" s="347">
        <v>3754.7588503000002</v>
      </c>
      <c r="N30" s="347">
        <v>3765.2313170000002</v>
      </c>
      <c r="O30" s="347">
        <v>3776.7958994000001</v>
      </c>
      <c r="P30" s="347">
        <v>3787.3591953999999</v>
      </c>
      <c r="Q30" s="347">
        <v>3797.6824422</v>
      </c>
      <c r="R30" s="347">
        <v>3808.7720795</v>
      </c>
      <c r="S30" s="347">
        <v>3817.8603981000001</v>
      </c>
      <c r="T30" s="347">
        <v>3825.9538378000002</v>
      </c>
      <c r="U30" s="347">
        <v>3828.6171221</v>
      </c>
      <c r="V30" s="347">
        <v>3838.0472613000002</v>
      </c>
      <c r="W30" s="347">
        <v>3849.8089789000001</v>
      </c>
      <c r="X30" s="347">
        <v>3866.3976686000001</v>
      </c>
      <c r="Y30" s="347">
        <v>3880.9509978999999</v>
      </c>
      <c r="Z30" s="347">
        <v>3895.9643603999998</v>
      </c>
      <c r="AA30" s="347">
        <v>3915.2348935999999</v>
      </c>
      <c r="AB30" s="347">
        <v>3928.3204692999998</v>
      </c>
      <c r="AC30" s="347">
        <v>3939.0182251000001</v>
      </c>
      <c r="AD30" s="347">
        <v>3943.6042118999999</v>
      </c>
      <c r="AE30" s="347">
        <v>3952.3192895000002</v>
      </c>
      <c r="AF30" s="347">
        <v>3961.4395088000001</v>
      </c>
      <c r="AG30" s="347">
        <v>3971.8086312</v>
      </c>
      <c r="AH30" s="347">
        <v>3981.1063130000002</v>
      </c>
      <c r="AI30" s="347">
        <v>3990.1763156000002</v>
      </c>
      <c r="AJ30" s="347">
        <v>3998.5419694000002</v>
      </c>
      <c r="AK30" s="347">
        <v>4007.5141156</v>
      </c>
      <c r="AL30" s="347">
        <v>4016.6160845999998</v>
      </c>
      <c r="AM30" s="347">
        <v>4026.8602704</v>
      </c>
      <c r="AN30" s="347">
        <v>4035.4625897000001</v>
      </c>
      <c r="AO30" s="347">
        <v>4043.4354364999999</v>
      </c>
      <c r="AP30" s="347">
        <v>4052.3476003999999</v>
      </c>
      <c r="AQ30" s="347">
        <v>4057.8849098999999</v>
      </c>
      <c r="AR30" s="347">
        <v>4061.6161545999998</v>
      </c>
      <c r="AS30" s="347">
        <v>4061.6481868000001</v>
      </c>
      <c r="AT30" s="347">
        <v>4063.1871630000001</v>
      </c>
      <c r="AU30" s="347">
        <v>4064.3399353</v>
      </c>
      <c r="AV30" s="347">
        <v>4062.6718944999998</v>
      </c>
      <c r="AW30" s="347">
        <v>4064.8782160000001</v>
      </c>
      <c r="AX30" s="347">
        <v>4068.5242905999999</v>
      </c>
      <c r="AY30" s="347">
        <v>4075.4233952999998</v>
      </c>
      <c r="AZ30" s="898">
        <v>4080.5890181999998</v>
      </c>
      <c r="BA30" s="898">
        <v>4085.8344364</v>
      </c>
      <c r="BB30" s="358">
        <v>4088.558</v>
      </c>
      <c r="BC30" s="358">
        <v>4095.9140000000002</v>
      </c>
      <c r="BD30" s="358">
        <v>4105.3019999999997</v>
      </c>
      <c r="BE30" s="358">
        <v>4118.9650000000001</v>
      </c>
      <c r="BF30" s="358">
        <v>4130.7299999999996</v>
      </c>
      <c r="BG30" s="358">
        <v>4142.8429999999998</v>
      </c>
      <c r="BH30" s="358">
        <v>4154.3320000000003</v>
      </c>
      <c r="BI30" s="358">
        <v>4167.8670000000002</v>
      </c>
      <c r="BJ30" s="358">
        <v>4182.4790000000003</v>
      </c>
      <c r="BK30" s="358">
        <v>4200.6180000000004</v>
      </c>
      <c r="BL30" s="358">
        <v>4215.5429999999997</v>
      </c>
      <c r="BM30" s="358">
        <v>4229.7039999999997</v>
      </c>
      <c r="BN30" s="358">
        <v>4242.25</v>
      </c>
      <c r="BO30" s="358">
        <v>4255.5230000000001</v>
      </c>
      <c r="BP30" s="358">
        <v>4268.6710000000003</v>
      </c>
      <c r="BQ30" s="358">
        <v>4282.0050000000001</v>
      </c>
      <c r="BR30" s="358">
        <v>4294.67</v>
      </c>
      <c r="BS30" s="358">
        <v>4306.9769999999999</v>
      </c>
      <c r="BT30" s="358">
        <v>4318.9250000000002</v>
      </c>
      <c r="BU30" s="358">
        <v>4330.5159999999996</v>
      </c>
      <c r="BV30" s="358">
        <v>4341.7489999999998</v>
      </c>
    </row>
    <row r="31" spans="1:74" ht="11.1" customHeight="1" x14ac:dyDescent="0.2">
      <c r="A31" s="81" t="s">
        <v>406</v>
      </c>
      <c r="B31" s="528" t="s">
        <v>1009</v>
      </c>
      <c r="C31" s="347">
        <v>1022.3761732</v>
      </c>
      <c r="D31" s="347">
        <v>1019.1615108</v>
      </c>
      <c r="E31" s="347">
        <v>1015.8561528</v>
      </c>
      <c r="F31" s="347">
        <v>1010.3510594000001</v>
      </c>
      <c r="G31" s="347">
        <v>1008.4460905</v>
      </c>
      <c r="H31" s="347">
        <v>1008.032206</v>
      </c>
      <c r="I31" s="347">
        <v>1011.0823057</v>
      </c>
      <c r="J31" s="347">
        <v>1012.1709154</v>
      </c>
      <c r="K31" s="347">
        <v>1013.2709347</v>
      </c>
      <c r="L31" s="347">
        <v>1013.0472919</v>
      </c>
      <c r="M31" s="347">
        <v>1015.1714344</v>
      </c>
      <c r="N31" s="347">
        <v>1018.3082905</v>
      </c>
      <c r="O31" s="347">
        <v>1025.0471749999999</v>
      </c>
      <c r="P31" s="347">
        <v>1028.2674721999999</v>
      </c>
      <c r="Q31" s="347">
        <v>1030.5584968999999</v>
      </c>
      <c r="R31" s="347">
        <v>1030.680474</v>
      </c>
      <c r="S31" s="347">
        <v>1032.0427849</v>
      </c>
      <c r="T31" s="347">
        <v>1033.4056545999999</v>
      </c>
      <c r="U31" s="347">
        <v>1034.1331537999999</v>
      </c>
      <c r="V31" s="347">
        <v>1035.9740879000001</v>
      </c>
      <c r="W31" s="347">
        <v>1038.2925279000001</v>
      </c>
      <c r="X31" s="347">
        <v>1041.5950244000001</v>
      </c>
      <c r="Y31" s="347">
        <v>1044.4885626</v>
      </c>
      <c r="Z31" s="347">
        <v>1047.4796934000001</v>
      </c>
      <c r="AA31" s="347">
        <v>1050.6338555</v>
      </c>
      <c r="AB31" s="347">
        <v>1053.7710923</v>
      </c>
      <c r="AC31" s="347">
        <v>1056.9568425</v>
      </c>
      <c r="AD31" s="347">
        <v>1060.9959904</v>
      </c>
      <c r="AE31" s="347">
        <v>1063.6751042999999</v>
      </c>
      <c r="AF31" s="347">
        <v>1065.7990683</v>
      </c>
      <c r="AG31" s="347">
        <v>1066.5898953999999</v>
      </c>
      <c r="AH31" s="347">
        <v>1068.1870503</v>
      </c>
      <c r="AI31" s="347">
        <v>1069.8125457000001</v>
      </c>
      <c r="AJ31" s="347">
        <v>1070.5247446999999</v>
      </c>
      <c r="AK31" s="347">
        <v>1072.9131488999999</v>
      </c>
      <c r="AL31" s="347">
        <v>1076.0361215</v>
      </c>
      <c r="AM31" s="347">
        <v>1081.5908145000001</v>
      </c>
      <c r="AN31" s="347">
        <v>1084.9100593999999</v>
      </c>
      <c r="AO31" s="347">
        <v>1087.6910084000001</v>
      </c>
      <c r="AP31" s="347">
        <v>1089.6878220999999</v>
      </c>
      <c r="AQ31" s="347">
        <v>1091.5765589</v>
      </c>
      <c r="AR31" s="347">
        <v>1093.1113794</v>
      </c>
      <c r="AS31" s="347">
        <v>1094.0953454</v>
      </c>
      <c r="AT31" s="347">
        <v>1095.070037</v>
      </c>
      <c r="AU31" s="347">
        <v>1095.8385158000001</v>
      </c>
      <c r="AV31" s="347">
        <v>1095.5916299</v>
      </c>
      <c r="AW31" s="347">
        <v>1096.5545476</v>
      </c>
      <c r="AX31" s="347">
        <v>1097.9181168</v>
      </c>
      <c r="AY31" s="347">
        <v>1100.3016994</v>
      </c>
      <c r="AZ31" s="898">
        <v>1102.0020500000001</v>
      </c>
      <c r="BA31" s="898">
        <v>1103.6385306</v>
      </c>
      <c r="BB31" s="358">
        <v>1104.5650000000001</v>
      </c>
      <c r="BC31" s="358">
        <v>1106.558</v>
      </c>
      <c r="BD31" s="358">
        <v>1108.972</v>
      </c>
      <c r="BE31" s="358">
        <v>1112.1980000000001</v>
      </c>
      <c r="BF31" s="358">
        <v>1115.1590000000001</v>
      </c>
      <c r="BG31" s="358">
        <v>1118.2470000000001</v>
      </c>
      <c r="BH31" s="358">
        <v>1121.2619999999999</v>
      </c>
      <c r="BI31" s="358">
        <v>1124.7529999999999</v>
      </c>
      <c r="BJ31" s="358">
        <v>1128.52</v>
      </c>
      <c r="BK31" s="358">
        <v>1133.261</v>
      </c>
      <c r="BL31" s="358">
        <v>1137.057</v>
      </c>
      <c r="BM31" s="358">
        <v>1140.606</v>
      </c>
      <c r="BN31" s="358">
        <v>1143.6320000000001</v>
      </c>
      <c r="BO31" s="358">
        <v>1146.8920000000001</v>
      </c>
      <c r="BP31" s="358">
        <v>1150.1110000000001</v>
      </c>
      <c r="BQ31" s="358">
        <v>1153.278</v>
      </c>
      <c r="BR31" s="358">
        <v>1156.423</v>
      </c>
      <c r="BS31" s="358">
        <v>1159.537</v>
      </c>
      <c r="BT31" s="358">
        <v>1162.6179999999999</v>
      </c>
      <c r="BU31" s="358">
        <v>1165.6669999999999</v>
      </c>
      <c r="BV31" s="358">
        <v>1168.684</v>
      </c>
    </row>
    <row r="32" spans="1:74" ht="11.1" customHeight="1" x14ac:dyDescent="0.2">
      <c r="A32" s="81" t="s">
        <v>407</v>
      </c>
      <c r="B32" s="528" t="s">
        <v>1010</v>
      </c>
      <c r="C32" s="347">
        <v>2289.4440672000001</v>
      </c>
      <c r="D32" s="347">
        <v>2293.9426309999999</v>
      </c>
      <c r="E32" s="347">
        <v>2299.0617172000002</v>
      </c>
      <c r="F32" s="347">
        <v>2303.0761842000002</v>
      </c>
      <c r="G32" s="347">
        <v>2310.7301713000002</v>
      </c>
      <c r="H32" s="347">
        <v>2320.2985368</v>
      </c>
      <c r="I32" s="347">
        <v>2337.5522999999998</v>
      </c>
      <c r="J32" s="347">
        <v>2346.6211582999999</v>
      </c>
      <c r="K32" s="347">
        <v>2353.2761307000001</v>
      </c>
      <c r="L32" s="347">
        <v>2349.1672659000001</v>
      </c>
      <c r="M32" s="347">
        <v>2357.2569302000002</v>
      </c>
      <c r="N32" s="347">
        <v>2369.1951723000002</v>
      </c>
      <c r="O32" s="347">
        <v>2396.5340299999998</v>
      </c>
      <c r="P32" s="347">
        <v>2407.5053991999998</v>
      </c>
      <c r="Q32" s="347">
        <v>2413.6613179000001</v>
      </c>
      <c r="R32" s="347">
        <v>2407.0330794000001</v>
      </c>
      <c r="S32" s="347">
        <v>2409.5346267</v>
      </c>
      <c r="T32" s="347">
        <v>2413.1972531000001</v>
      </c>
      <c r="U32" s="347">
        <v>2418.0561919000002</v>
      </c>
      <c r="V32" s="347">
        <v>2424.0145520000001</v>
      </c>
      <c r="W32" s="347">
        <v>2431.1075663000001</v>
      </c>
      <c r="X32" s="347">
        <v>2441.9423385</v>
      </c>
      <c r="Y32" s="347">
        <v>2449.3493340999999</v>
      </c>
      <c r="Z32" s="347">
        <v>2455.9356564</v>
      </c>
      <c r="AA32" s="347">
        <v>2460.8134894</v>
      </c>
      <c r="AB32" s="347">
        <v>2466.4243271999999</v>
      </c>
      <c r="AC32" s="347">
        <v>2471.8803539</v>
      </c>
      <c r="AD32" s="347">
        <v>2477.3906585999998</v>
      </c>
      <c r="AE32" s="347">
        <v>2482.3802461</v>
      </c>
      <c r="AF32" s="347">
        <v>2487.0582055999998</v>
      </c>
      <c r="AG32" s="347">
        <v>2491.5763700000002</v>
      </c>
      <c r="AH32" s="347">
        <v>2495.5171986999999</v>
      </c>
      <c r="AI32" s="347">
        <v>2499.0325246000002</v>
      </c>
      <c r="AJ32" s="347">
        <v>2499.8002293</v>
      </c>
      <c r="AK32" s="347">
        <v>2504.2061386</v>
      </c>
      <c r="AL32" s="347">
        <v>2509.9281341000001</v>
      </c>
      <c r="AM32" s="347">
        <v>2518.6913083999998</v>
      </c>
      <c r="AN32" s="347">
        <v>2525.7516565999999</v>
      </c>
      <c r="AO32" s="347">
        <v>2532.8342714</v>
      </c>
      <c r="AP32" s="347">
        <v>2543.6235336999998</v>
      </c>
      <c r="AQ32" s="347">
        <v>2547.9873959000001</v>
      </c>
      <c r="AR32" s="347">
        <v>2549.6102390000001</v>
      </c>
      <c r="AS32" s="347">
        <v>2543.7738967</v>
      </c>
      <c r="AT32" s="347">
        <v>2543.4533262</v>
      </c>
      <c r="AU32" s="347">
        <v>2543.9303611</v>
      </c>
      <c r="AV32" s="347">
        <v>2545.2527157</v>
      </c>
      <c r="AW32" s="347">
        <v>2547.2891761000001</v>
      </c>
      <c r="AX32" s="347">
        <v>2550.0874564000001</v>
      </c>
      <c r="AY32" s="347">
        <v>2554.4881653000002</v>
      </c>
      <c r="AZ32" s="898">
        <v>2558.1796288</v>
      </c>
      <c r="BA32" s="898">
        <v>2562.0024557000002</v>
      </c>
      <c r="BB32" s="358">
        <v>2564.616</v>
      </c>
      <c r="BC32" s="358">
        <v>2569.7069999999999</v>
      </c>
      <c r="BD32" s="358">
        <v>2575.9349999999999</v>
      </c>
      <c r="BE32" s="358">
        <v>2584.377</v>
      </c>
      <c r="BF32" s="358">
        <v>2592.0729999999999</v>
      </c>
      <c r="BG32" s="358">
        <v>2600.0990000000002</v>
      </c>
      <c r="BH32" s="358">
        <v>2608.0369999999998</v>
      </c>
      <c r="BI32" s="358">
        <v>2617.0349999999999</v>
      </c>
      <c r="BJ32" s="358">
        <v>2626.6770000000001</v>
      </c>
      <c r="BK32" s="358">
        <v>2638.6680000000001</v>
      </c>
      <c r="BL32" s="358">
        <v>2648.3139999999999</v>
      </c>
      <c r="BM32" s="358">
        <v>2657.3229999999999</v>
      </c>
      <c r="BN32" s="358">
        <v>2664.9720000000002</v>
      </c>
      <c r="BO32" s="358">
        <v>2673.248</v>
      </c>
      <c r="BP32" s="358">
        <v>2681.4279999999999</v>
      </c>
      <c r="BQ32" s="358">
        <v>2689.569</v>
      </c>
      <c r="BR32" s="358">
        <v>2697.5149999999999</v>
      </c>
      <c r="BS32" s="358">
        <v>2705.3220000000001</v>
      </c>
      <c r="BT32" s="358">
        <v>2712.991</v>
      </c>
      <c r="BU32" s="358">
        <v>2720.5210000000002</v>
      </c>
      <c r="BV32" s="358">
        <v>2727.9119999999998</v>
      </c>
    </row>
    <row r="33" spans="1:74" ht="11.1" customHeight="1" x14ac:dyDescent="0.2">
      <c r="A33" s="81" t="s">
        <v>408</v>
      </c>
      <c r="B33" s="528" t="s">
        <v>1011</v>
      </c>
      <c r="C33" s="347">
        <v>1438.9211593</v>
      </c>
      <c r="D33" s="347">
        <v>1436.3537455999999</v>
      </c>
      <c r="E33" s="347">
        <v>1433.5303712</v>
      </c>
      <c r="F33" s="347">
        <v>1425.8204423</v>
      </c>
      <c r="G33" s="347">
        <v>1425.9580914000001</v>
      </c>
      <c r="H33" s="347">
        <v>1429.3127248999999</v>
      </c>
      <c r="I33" s="347">
        <v>1443.5284664000001</v>
      </c>
      <c r="J33" s="347">
        <v>1447.5839759999999</v>
      </c>
      <c r="K33" s="347">
        <v>1449.1233772</v>
      </c>
      <c r="L33" s="347">
        <v>1441.8070408999999</v>
      </c>
      <c r="M33" s="347">
        <v>1443.0689473</v>
      </c>
      <c r="N33" s="347">
        <v>1446.5694672</v>
      </c>
      <c r="O33" s="347">
        <v>1455.8840697999999</v>
      </c>
      <c r="P33" s="347">
        <v>1461.1802147999999</v>
      </c>
      <c r="Q33" s="347">
        <v>1466.0333714000001</v>
      </c>
      <c r="R33" s="347">
        <v>1470.8854509</v>
      </c>
      <c r="S33" s="347">
        <v>1474.521197</v>
      </c>
      <c r="T33" s="347">
        <v>1477.3825211000001</v>
      </c>
      <c r="U33" s="347">
        <v>1477.5048881</v>
      </c>
      <c r="V33" s="347">
        <v>1480.2907694999999</v>
      </c>
      <c r="W33" s="347">
        <v>1483.7756304</v>
      </c>
      <c r="X33" s="347">
        <v>1488.5655122999999</v>
      </c>
      <c r="Y33" s="347">
        <v>1492.9938006</v>
      </c>
      <c r="Z33" s="347">
        <v>1497.6665370000001</v>
      </c>
      <c r="AA33" s="347">
        <v>1503.3668634999999</v>
      </c>
      <c r="AB33" s="347">
        <v>1507.9411395</v>
      </c>
      <c r="AC33" s="347">
        <v>1512.1725071000001</v>
      </c>
      <c r="AD33" s="347">
        <v>1516.4922179</v>
      </c>
      <c r="AE33" s="347">
        <v>1519.7143298999999</v>
      </c>
      <c r="AF33" s="347">
        <v>1522.2700947999999</v>
      </c>
      <c r="AG33" s="347">
        <v>1522.3616838999999</v>
      </c>
      <c r="AH33" s="347">
        <v>1524.9331259000001</v>
      </c>
      <c r="AI33" s="347">
        <v>1528.1865921000001</v>
      </c>
      <c r="AJ33" s="347">
        <v>1533.4802695000001</v>
      </c>
      <c r="AK33" s="347">
        <v>1537.0791442</v>
      </c>
      <c r="AL33" s="347">
        <v>1540.3414029999999</v>
      </c>
      <c r="AM33" s="347">
        <v>1542.3024447</v>
      </c>
      <c r="AN33" s="347">
        <v>1545.6149227000001</v>
      </c>
      <c r="AO33" s="347">
        <v>1549.3142356999999</v>
      </c>
      <c r="AP33" s="347">
        <v>1555.6916318000001</v>
      </c>
      <c r="AQ33" s="347">
        <v>1558.446179</v>
      </c>
      <c r="AR33" s="347">
        <v>1559.8691252000001</v>
      </c>
      <c r="AS33" s="347">
        <v>1557.5409165000001</v>
      </c>
      <c r="AT33" s="347">
        <v>1558.1153263000001</v>
      </c>
      <c r="AU33" s="347">
        <v>1559.1728006999999</v>
      </c>
      <c r="AV33" s="347">
        <v>1561.0127752000001</v>
      </c>
      <c r="AW33" s="347">
        <v>1562.8118021</v>
      </c>
      <c r="AX33" s="347">
        <v>1564.8693169000001</v>
      </c>
      <c r="AY33" s="347">
        <v>1567.4652833</v>
      </c>
      <c r="AZ33" s="898">
        <v>1569.8298012</v>
      </c>
      <c r="BA33" s="898">
        <v>1572.2428342000001</v>
      </c>
      <c r="BB33" s="358">
        <v>1573.8030000000001</v>
      </c>
      <c r="BC33" s="358">
        <v>1576.989</v>
      </c>
      <c r="BD33" s="358">
        <v>1580.9</v>
      </c>
      <c r="BE33" s="358">
        <v>1586.287</v>
      </c>
      <c r="BF33" s="358">
        <v>1591.0830000000001</v>
      </c>
      <c r="BG33" s="358">
        <v>1596.0409999999999</v>
      </c>
      <c r="BH33" s="358">
        <v>1600.809</v>
      </c>
      <c r="BI33" s="358">
        <v>1606.3520000000001</v>
      </c>
      <c r="BJ33" s="358">
        <v>1612.319</v>
      </c>
      <c r="BK33" s="358">
        <v>1619.7660000000001</v>
      </c>
      <c r="BL33" s="358">
        <v>1625.79</v>
      </c>
      <c r="BM33" s="358">
        <v>1631.4459999999999</v>
      </c>
      <c r="BN33" s="358">
        <v>1636.3230000000001</v>
      </c>
      <c r="BO33" s="358">
        <v>1641.5509999999999</v>
      </c>
      <c r="BP33" s="358">
        <v>1646.72</v>
      </c>
      <c r="BQ33" s="358">
        <v>1651.883</v>
      </c>
      <c r="BR33" s="358">
        <v>1656.893</v>
      </c>
      <c r="BS33" s="358">
        <v>1661.8030000000001</v>
      </c>
      <c r="BT33" s="358">
        <v>1666.614</v>
      </c>
      <c r="BU33" s="358">
        <v>1671.325</v>
      </c>
      <c r="BV33" s="358">
        <v>1675.9369999999999</v>
      </c>
    </row>
    <row r="34" spans="1:74" ht="11.1" customHeight="1" x14ac:dyDescent="0.2">
      <c r="A34" s="81" t="s">
        <v>409</v>
      </c>
      <c r="B34" s="528" t="s">
        <v>1014</v>
      </c>
      <c r="C34" s="347">
        <v>3155.6002156999998</v>
      </c>
      <c r="D34" s="347">
        <v>3134.5736431</v>
      </c>
      <c r="E34" s="347">
        <v>3115.4693582999998</v>
      </c>
      <c r="F34" s="347">
        <v>3091.6898216</v>
      </c>
      <c r="G34" s="347">
        <v>3081.3782666000002</v>
      </c>
      <c r="H34" s="347">
        <v>3077.9371538</v>
      </c>
      <c r="I34" s="347">
        <v>3088.3661280000001</v>
      </c>
      <c r="J34" s="347">
        <v>3093.4161660999998</v>
      </c>
      <c r="K34" s="347">
        <v>3100.0869127999999</v>
      </c>
      <c r="L34" s="347">
        <v>3112.3098294000001</v>
      </c>
      <c r="M34" s="347">
        <v>3119.2733973999998</v>
      </c>
      <c r="N34" s="347">
        <v>3124.9090781999998</v>
      </c>
      <c r="O34" s="347">
        <v>3123.5454036000001</v>
      </c>
      <c r="P34" s="347">
        <v>3130.7789109</v>
      </c>
      <c r="Q34" s="347">
        <v>3140.9381318999999</v>
      </c>
      <c r="R34" s="347">
        <v>3161.3264144</v>
      </c>
      <c r="S34" s="347">
        <v>3171.8595521000002</v>
      </c>
      <c r="T34" s="347">
        <v>3179.8408927</v>
      </c>
      <c r="U34" s="347">
        <v>3180.8425167999999</v>
      </c>
      <c r="V34" s="347">
        <v>3187.0412028000001</v>
      </c>
      <c r="W34" s="347">
        <v>3194.0090313000001</v>
      </c>
      <c r="X34" s="347">
        <v>3198.4420922999998</v>
      </c>
      <c r="Y34" s="347">
        <v>3209.4261382999998</v>
      </c>
      <c r="Z34" s="347">
        <v>3223.6572593999999</v>
      </c>
      <c r="AA34" s="347">
        <v>3248.7466682999998</v>
      </c>
      <c r="AB34" s="347">
        <v>3263.7635297000002</v>
      </c>
      <c r="AC34" s="347">
        <v>3276.3190565</v>
      </c>
      <c r="AD34" s="347">
        <v>3284.5838748000001</v>
      </c>
      <c r="AE34" s="347">
        <v>3293.5887625999999</v>
      </c>
      <c r="AF34" s="347">
        <v>3301.5043461999999</v>
      </c>
      <c r="AG34" s="347">
        <v>3304.0086025000001</v>
      </c>
      <c r="AH34" s="347">
        <v>3312.9870947999998</v>
      </c>
      <c r="AI34" s="347">
        <v>3324.1178000999998</v>
      </c>
      <c r="AJ34" s="347">
        <v>3343.4285543999999</v>
      </c>
      <c r="AK34" s="347">
        <v>3354.3428087000002</v>
      </c>
      <c r="AL34" s="347">
        <v>3362.8883990999998</v>
      </c>
      <c r="AM34" s="347">
        <v>3369.3433862000002</v>
      </c>
      <c r="AN34" s="347">
        <v>3372.9431030000001</v>
      </c>
      <c r="AO34" s="347">
        <v>3373.9656101999999</v>
      </c>
      <c r="AP34" s="347">
        <v>3367.3988002000001</v>
      </c>
      <c r="AQ34" s="347">
        <v>3367.0259689999998</v>
      </c>
      <c r="AR34" s="347">
        <v>3367.8350089999999</v>
      </c>
      <c r="AS34" s="347">
        <v>3371.809166</v>
      </c>
      <c r="AT34" s="347">
        <v>3373.4945139000001</v>
      </c>
      <c r="AU34" s="347">
        <v>3374.8742987000001</v>
      </c>
      <c r="AV34" s="347">
        <v>3374.6058090000001</v>
      </c>
      <c r="AW34" s="347">
        <v>3376.3815006999998</v>
      </c>
      <c r="AX34" s="347">
        <v>3378.8586624999998</v>
      </c>
      <c r="AY34" s="347">
        <v>3382.8016192</v>
      </c>
      <c r="AZ34" s="898">
        <v>3386.1084780000001</v>
      </c>
      <c r="BA34" s="898">
        <v>3389.5435636000002</v>
      </c>
      <c r="BB34" s="358">
        <v>3391.183</v>
      </c>
      <c r="BC34" s="358">
        <v>3396.317</v>
      </c>
      <c r="BD34" s="358">
        <v>3403.0230000000001</v>
      </c>
      <c r="BE34" s="358">
        <v>3413.0340000000001</v>
      </c>
      <c r="BF34" s="358">
        <v>3421.5830000000001</v>
      </c>
      <c r="BG34" s="358">
        <v>3430.4029999999998</v>
      </c>
      <c r="BH34" s="358">
        <v>3438.7379999999998</v>
      </c>
      <c r="BI34" s="358">
        <v>3448.6709999999998</v>
      </c>
      <c r="BJ34" s="358">
        <v>3459.4430000000002</v>
      </c>
      <c r="BK34" s="358">
        <v>3473.002</v>
      </c>
      <c r="BL34" s="358">
        <v>3483.9960000000001</v>
      </c>
      <c r="BM34" s="358">
        <v>3494.373</v>
      </c>
      <c r="BN34" s="358">
        <v>3503.5340000000001</v>
      </c>
      <c r="BO34" s="358">
        <v>3513.1210000000001</v>
      </c>
      <c r="BP34" s="358">
        <v>3522.5369999999998</v>
      </c>
      <c r="BQ34" s="358">
        <v>3532.06</v>
      </c>
      <c r="BR34" s="358">
        <v>3540.9259999999999</v>
      </c>
      <c r="BS34" s="358">
        <v>3549.4119999999998</v>
      </c>
      <c r="BT34" s="358">
        <v>3557.5189999999998</v>
      </c>
      <c r="BU34" s="358">
        <v>3565.2469999999998</v>
      </c>
      <c r="BV34" s="358">
        <v>3572.5949999999998</v>
      </c>
    </row>
    <row r="35" spans="1:74" ht="11.1" customHeight="1" x14ac:dyDescent="0.2">
      <c r="A35" s="81"/>
      <c r="B35" s="91" t="s">
        <v>1401</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60"/>
      <c r="BA35" s="960"/>
      <c r="BB35" s="526"/>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410</v>
      </c>
      <c r="B36" s="528" t="s">
        <v>1004</v>
      </c>
      <c r="C36" s="347">
        <v>6065.7126472999998</v>
      </c>
      <c r="D36" s="347">
        <v>6066.3148100999997</v>
      </c>
      <c r="E36" s="347">
        <v>6066.3535166000001</v>
      </c>
      <c r="F36" s="347">
        <v>6065.7281344000003</v>
      </c>
      <c r="G36" s="347">
        <v>6065.0613107999998</v>
      </c>
      <c r="H36" s="347">
        <v>6065.1565125999996</v>
      </c>
      <c r="I36" s="347">
        <v>6066.5799132000002</v>
      </c>
      <c r="J36" s="347">
        <v>6068.9485103999996</v>
      </c>
      <c r="K36" s="347">
        <v>6071.6420082000004</v>
      </c>
      <c r="L36" s="347">
        <v>6074.1718461999999</v>
      </c>
      <c r="M36" s="347">
        <v>6076.5764052000004</v>
      </c>
      <c r="N36" s="347">
        <v>6079.0258019000003</v>
      </c>
      <c r="O36" s="347">
        <v>6081.6448829000001</v>
      </c>
      <c r="P36" s="347">
        <v>6084.3774168999998</v>
      </c>
      <c r="Q36" s="347">
        <v>6087.1219027999996</v>
      </c>
      <c r="R36" s="347">
        <v>6089.8379037000004</v>
      </c>
      <c r="S36" s="347">
        <v>6092.7292387999996</v>
      </c>
      <c r="T36" s="347">
        <v>6096.0607915000001</v>
      </c>
      <c r="U36" s="347">
        <v>6100.0077828000003</v>
      </c>
      <c r="V36" s="347">
        <v>6104.3867859000002</v>
      </c>
      <c r="W36" s="347">
        <v>6108.9247117000004</v>
      </c>
      <c r="X36" s="347">
        <v>6113.3977790999998</v>
      </c>
      <c r="Y36" s="347">
        <v>6117.7794395000001</v>
      </c>
      <c r="Z36" s="347">
        <v>6122.0924523000003</v>
      </c>
      <c r="AA36" s="347">
        <v>6126.3820722</v>
      </c>
      <c r="AB36" s="347">
        <v>6130.7835352000002</v>
      </c>
      <c r="AC36" s="347">
        <v>6135.4545725999997</v>
      </c>
      <c r="AD36" s="347">
        <v>6140.3927804000004</v>
      </c>
      <c r="AE36" s="347">
        <v>6144.9552139999996</v>
      </c>
      <c r="AF36" s="347">
        <v>6148.3387935999999</v>
      </c>
      <c r="AG36" s="347">
        <v>6150.1156821000004</v>
      </c>
      <c r="AH36" s="347">
        <v>6151.3590127999996</v>
      </c>
      <c r="AI36" s="347">
        <v>6153.5171620000001</v>
      </c>
      <c r="AJ36" s="347">
        <v>6157.5875702000003</v>
      </c>
      <c r="AK36" s="347">
        <v>6162.7639356</v>
      </c>
      <c r="AL36" s="347">
        <v>6167.7890207999999</v>
      </c>
      <c r="AM36" s="347">
        <v>6171.7222508000004</v>
      </c>
      <c r="AN36" s="347">
        <v>6174.8896997000002</v>
      </c>
      <c r="AO36" s="347">
        <v>6177.9341037000004</v>
      </c>
      <c r="AP36" s="347">
        <v>6181.3433434999997</v>
      </c>
      <c r="AQ36" s="347">
        <v>6184.9858768000004</v>
      </c>
      <c r="AR36" s="347">
        <v>6188.5753052</v>
      </c>
      <c r="AS36" s="347">
        <v>6191.9286543999997</v>
      </c>
      <c r="AT36" s="347">
        <v>6195.2766454000002</v>
      </c>
      <c r="AU36" s="347">
        <v>6198.9534231999996</v>
      </c>
      <c r="AV36" s="347">
        <v>6203.1027864999996</v>
      </c>
      <c r="AW36" s="347">
        <v>6207.1071497000003</v>
      </c>
      <c r="AX36" s="347">
        <v>6210.1585809999997</v>
      </c>
      <c r="AY36" s="347">
        <v>6211.7289546000002</v>
      </c>
      <c r="AZ36" s="898">
        <v>6212.4093689000001</v>
      </c>
      <c r="BA36" s="898">
        <v>6213.0707284999999</v>
      </c>
      <c r="BB36" s="358">
        <v>6214.3789999999999</v>
      </c>
      <c r="BC36" s="358">
        <v>6216.1779999999999</v>
      </c>
      <c r="BD36" s="358">
        <v>6218.1090000000004</v>
      </c>
      <c r="BE36" s="358">
        <v>6219.8959999999997</v>
      </c>
      <c r="BF36" s="358">
        <v>6221.6030000000001</v>
      </c>
      <c r="BG36" s="358">
        <v>6223.3789999999999</v>
      </c>
      <c r="BH36" s="358">
        <v>6225.3410000000003</v>
      </c>
      <c r="BI36" s="358">
        <v>6227.4809999999998</v>
      </c>
      <c r="BJ36" s="358">
        <v>6229.7560000000003</v>
      </c>
      <c r="BK36" s="358">
        <v>6232.1379999999999</v>
      </c>
      <c r="BL36" s="358">
        <v>6234.6459999999997</v>
      </c>
      <c r="BM36" s="358">
        <v>6237.3109999999997</v>
      </c>
      <c r="BN36" s="358">
        <v>6240.1279999999997</v>
      </c>
      <c r="BO36" s="358">
        <v>6242.951</v>
      </c>
      <c r="BP36" s="358">
        <v>6245.5990000000002</v>
      </c>
      <c r="BQ36" s="358">
        <v>6247.9520000000002</v>
      </c>
      <c r="BR36" s="358">
        <v>6250.1409999999996</v>
      </c>
      <c r="BS36" s="358">
        <v>6252.3580000000002</v>
      </c>
      <c r="BT36" s="358">
        <v>6254.7520000000004</v>
      </c>
      <c r="BU36" s="358">
        <v>6257.2920000000004</v>
      </c>
      <c r="BV36" s="358">
        <v>6259.9059999999999</v>
      </c>
    </row>
    <row r="37" spans="1:74" ht="11.1" customHeight="1" x14ac:dyDescent="0.2">
      <c r="A37" s="81" t="s">
        <v>411</v>
      </c>
      <c r="B37" s="528" t="s">
        <v>1005</v>
      </c>
      <c r="C37" s="347">
        <v>16007.290819</v>
      </c>
      <c r="D37" s="347">
        <v>16009.269263</v>
      </c>
      <c r="E37" s="347">
        <v>16011.187184</v>
      </c>
      <c r="F37" s="347">
        <v>16012.553797</v>
      </c>
      <c r="G37" s="347">
        <v>16014.129516999999</v>
      </c>
      <c r="H37" s="347">
        <v>16016.987562</v>
      </c>
      <c r="I37" s="347">
        <v>16021.924257999999</v>
      </c>
      <c r="J37" s="347">
        <v>16028.628361999999</v>
      </c>
      <c r="K37" s="347">
        <v>16036.511742999999</v>
      </c>
      <c r="L37" s="347">
        <v>16045.080442</v>
      </c>
      <c r="M37" s="347">
        <v>16054.217194999999</v>
      </c>
      <c r="N37" s="347">
        <v>16063.898913000001</v>
      </c>
      <c r="O37" s="347">
        <v>16074.171086</v>
      </c>
      <c r="P37" s="347">
        <v>16085.353536000001</v>
      </c>
      <c r="Q37" s="347">
        <v>16097.834664</v>
      </c>
      <c r="R37" s="347">
        <v>16111.618071999999</v>
      </c>
      <c r="S37" s="347">
        <v>16125.168156</v>
      </c>
      <c r="T37" s="347">
        <v>16136.564515</v>
      </c>
      <c r="U37" s="347">
        <v>16144.514458</v>
      </c>
      <c r="V37" s="347">
        <v>16150.236140999999</v>
      </c>
      <c r="W37" s="347">
        <v>16155.575433</v>
      </c>
      <c r="X37" s="347">
        <v>16161.955157</v>
      </c>
      <c r="Y37" s="347">
        <v>16169.105953</v>
      </c>
      <c r="Z37" s="347">
        <v>16176.335415</v>
      </c>
      <c r="AA37" s="347">
        <v>16183.108015</v>
      </c>
      <c r="AB37" s="347">
        <v>16189.515740999999</v>
      </c>
      <c r="AC37" s="347">
        <v>16195.807457999999</v>
      </c>
      <c r="AD37" s="347">
        <v>16202.045182</v>
      </c>
      <c r="AE37" s="347">
        <v>16207.543518</v>
      </c>
      <c r="AF37" s="347">
        <v>16211.43022</v>
      </c>
      <c r="AG37" s="347">
        <v>16213.454207000001</v>
      </c>
      <c r="AH37" s="347">
        <v>16215.849056999999</v>
      </c>
      <c r="AI37" s="347">
        <v>16221.469515000001</v>
      </c>
      <c r="AJ37" s="347">
        <v>16232.144321</v>
      </c>
      <c r="AK37" s="347">
        <v>16245.598219</v>
      </c>
      <c r="AL37" s="347">
        <v>16258.529949</v>
      </c>
      <c r="AM37" s="347">
        <v>16268.427833</v>
      </c>
      <c r="AN37" s="347">
        <v>16275.938507000001</v>
      </c>
      <c r="AO37" s="347">
        <v>16282.498188</v>
      </c>
      <c r="AP37" s="347">
        <v>16289.289653</v>
      </c>
      <c r="AQ37" s="347">
        <v>16296.481926</v>
      </c>
      <c r="AR37" s="347">
        <v>16303.990592</v>
      </c>
      <c r="AS37" s="347">
        <v>16311.800855</v>
      </c>
      <c r="AT37" s="347">
        <v>16320.176385000001</v>
      </c>
      <c r="AU37" s="347">
        <v>16329.450472</v>
      </c>
      <c r="AV37" s="347">
        <v>16339.579822</v>
      </c>
      <c r="AW37" s="347">
        <v>16349.014810999999</v>
      </c>
      <c r="AX37" s="347">
        <v>16355.829232</v>
      </c>
      <c r="AY37" s="347">
        <v>16358.791168</v>
      </c>
      <c r="AZ37" s="898">
        <v>16359.445856</v>
      </c>
      <c r="BA37" s="898">
        <v>16360.03282</v>
      </c>
      <c r="BB37" s="358">
        <v>16362.27</v>
      </c>
      <c r="BC37" s="358">
        <v>16365.81</v>
      </c>
      <c r="BD37" s="358">
        <v>16369.78</v>
      </c>
      <c r="BE37" s="358">
        <v>16373.46</v>
      </c>
      <c r="BF37" s="358">
        <v>16376.72</v>
      </c>
      <c r="BG37" s="358">
        <v>16379.61</v>
      </c>
      <c r="BH37" s="358">
        <v>16382.21</v>
      </c>
      <c r="BI37" s="358">
        <v>16384.830000000002</v>
      </c>
      <c r="BJ37" s="358">
        <v>16387.830000000002</v>
      </c>
      <c r="BK37" s="358">
        <v>16391.47</v>
      </c>
      <c r="BL37" s="358">
        <v>16395.59</v>
      </c>
      <c r="BM37" s="358">
        <v>16399.96</v>
      </c>
      <c r="BN37" s="358">
        <v>16404.34</v>
      </c>
      <c r="BO37" s="358">
        <v>16408.599999999999</v>
      </c>
      <c r="BP37" s="358">
        <v>16412.62</v>
      </c>
      <c r="BQ37" s="358">
        <v>16416.34</v>
      </c>
      <c r="BR37" s="358">
        <v>16419.93</v>
      </c>
      <c r="BS37" s="358">
        <v>16423.62</v>
      </c>
      <c r="BT37" s="358">
        <v>16427.580000000002</v>
      </c>
      <c r="BU37" s="358">
        <v>16431.75</v>
      </c>
      <c r="BV37" s="358">
        <v>16436.03</v>
      </c>
    </row>
    <row r="38" spans="1:74" ht="11.1" customHeight="1" x14ac:dyDescent="0.2">
      <c r="A38" s="81" t="s">
        <v>412</v>
      </c>
      <c r="B38" s="528" t="s">
        <v>1006</v>
      </c>
      <c r="C38" s="347">
        <v>18894.047104000001</v>
      </c>
      <c r="D38" s="347">
        <v>18896.838621999999</v>
      </c>
      <c r="E38" s="347">
        <v>18900.059075000001</v>
      </c>
      <c r="F38" s="347">
        <v>18903.550781000002</v>
      </c>
      <c r="G38" s="347">
        <v>18907.24784</v>
      </c>
      <c r="H38" s="347">
        <v>18911.107295000002</v>
      </c>
      <c r="I38" s="347">
        <v>18915.101285000001</v>
      </c>
      <c r="J38" s="347">
        <v>18919.262341000001</v>
      </c>
      <c r="K38" s="347">
        <v>18923.638088</v>
      </c>
      <c r="L38" s="347">
        <v>18928.287574000002</v>
      </c>
      <c r="M38" s="347">
        <v>18933.315531</v>
      </c>
      <c r="N38" s="347">
        <v>18938.838113000002</v>
      </c>
      <c r="O38" s="347">
        <v>18944.833015</v>
      </c>
      <c r="P38" s="347">
        <v>18950.724106000001</v>
      </c>
      <c r="Q38" s="347">
        <v>18955.796794000002</v>
      </c>
      <c r="R38" s="347">
        <v>18959.815451999999</v>
      </c>
      <c r="S38" s="347">
        <v>18964.460302</v>
      </c>
      <c r="T38" s="347">
        <v>18971.890531000001</v>
      </c>
      <c r="U38" s="347">
        <v>18983.566803999998</v>
      </c>
      <c r="V38" s="347">
        <v>18998.155713</v>
      </c>
      <c r="W38" s="347">
        <v>19013.625326000001</v>
      </c>
      <c r="X38" s="347">
        <v>19028.340896999998</v>
      </c>
      <c r="Y38" s="347">
        <v>19042.256410000002</v>
      </c>
      <c r="Z38" s="347">
        <v>19055.723030000001</v>
      </c>
      <c r="AA38" s="347">
        <v>19069.117180000001</v>
      </c>
      <c r="AB38" s="347">
        <v>19082.916305999999</v>
      </c>
      <c r="AC38" s="347">
        <v>19097.623111000001</v>
      </c>
      <c r="AD38" s="347">
        <v>19113.347393</v>
      </c>
      <c r="AE38" s="347">
        <v>19128.627334000001</v>
      </c>
      <c r="AF38" s="347">
        <v>19141.608210999999</v>
      </c>
      <c r="AG38" s="347">
        <v>19151.38637</v>
      </c>
      <c r="AH38" s="347">
        <v>19160.862432999998</v>
      </c>
      <c r="AI38" s="347">
        <v>19173.888088</v>
      </c>
      <c r="AJ38" s="347">
        <v>19192.959544000001</v>
      </c>
      <c r="AK38" s="347">
        <v>19215.15108</v>
      </c>
      <c r="AL38" s="347">
        <v>19236.181492</v>
      </c>
      <c r="AM38" s="347">
        <v>19252.852500000001</v>
      </c>
      <c r="AN38" s="347">
        <v>19266.297509</v>
      </c>
      <c r="AO38" s="347">
        <v>19278.732845999999</v>
      </c>
      <c r="AP38" s="347">
        <v>19291.901065999999</v>
      </c>
      <c r="AQ38" s="347">
        <v>19305.649624999998</v>
      </c>
      <c r="AR38" s="347">
        <v>19319.352208</v>
      </c>
      <c r="AS38" s="347">
        <v>19332.629679000001</v>
      </c>
      <c r="AT38" s="347">
        <v>19346.091641999999</v>
      </c>
      <c r="AU38" s="347">
        <v>19360.594883000002</v>
      </c>
      <c r="AV38" s="347">
        <v>19376.443748999998</v>
      </c>
      <c r="AW38" s="347">
        <v>19391.732832000002</v>
      </c>
      <c r="AX38" s="347">
        <v>19404.004284999999</v>
      </c>
      <c r="AY38" s="347">
        <v>19411.657221000001</v>
      </c>
      <c r="AZ38" s="898">
        <v>19416.518596000002</v>
      </c>
      <c r="BA38" s="898">
        <v>19421.272322000001</v>
      </c>
      <c r="BB38" s="358">
        <v>19427.990000000002</v>
      </c>
      <c r="BC38" s="358">
        <v>19436.330000000002</v>
      </c>
      <c r="BD38" s="358">
        <v>19445.3</v>
      </c>
      <c r="BE38" s="358">
        <v>19454.09</v>
      </c>
      <c r="BF38" s="358">
        <v>19462.400000000001</v>
      </c>
      <c r="BG38" s="358">
        <v>19470.080000000002</v>
      </c>
      <c r="BH38" s="358">
        <v>19477.099999999999</v>
      </c>
      <c r="BI38" s="358">
        <v>19483.86</v>
      </c>
      <c r="BJ38" s="358">
        <v>19490.89</v>
      </c>
      <c r="BK38" s="358">
        <v>19498.59</v>
      </c>
      <c r="BL38" s="358">
        <v>19506.740000000002</v>
      </c>
      <c r="BM38" s="358">
        <v>19515</v>
      </c>
      <c r="BN38" s="358">
        <v>19523.09</v>
      </c>
      <c r="BO38" s="358">
        <v>19530.98</v>
      </c>
      <c r="BP38" s="358">
        <v>19538.71</v>
      </c>
      <c r="BQ38" s="358">
        <v>19546.3</v>
      </c>
      <c r="BR38" s="358">
        <v>19553.79</v>
      </c>
      <c r="BS38" s="358">
        <v>19561.2</v>
      </c>
      <c r="BT38" s="358">
        <v>19568.57</v>
      </c>
      <c r="BU38" s="358">
        <v>19575.91</v>
      </c>
      <c r="BV38" s="358">
        <v>19583.23</v>
      </c>
    </row>
    <row r="39" spans="1:74" ht="11.1" customHeight="1" x14ac:dyDescent="0.2">
      <c r="A39" s="81" t="s">
        <v>413</v>
      </c>
      <c r="B39" s="528" t="s">
        <v>1007</v>
      </c>
      <c r="C39" s="347">
        <v>8598.5323215000008</v>
      </c>
      <c r="D39" s="347">
        <v>8604.6173359000004</v>
      </c>
      <c r="E39" s="347">
        <v>8610.6687517999999</v>
      </c>
      <c r="F39" s="347">
        <v>8616.5483299999996</v>
      </c>
      <c r="G39" s="347">
        <v>8622.3504995000003</v>
      </c>
      <c r="H39" s="347">
        <v>8628.2278564999997</v>
      </c>
      <c r="I39" s="347">
        <v>8634.2929358000001</v>
      </c>
      <c r="J39" s="347">
        <v>8640.4980274999998</v>
      </c>
      <c r="K39" s="347">
        <v>8646.7553599000003</v>
      </c>
      <c r="L39" s="347">
        <v>8653.0030411999996</v>
      </c>
      <c r="M39" s="347">
        <v>8659.2826968000008</v>
      </c>
      <c r="N39" s="347">
        <v>8665.6618314999996</v>
      </c>
      <c r="O39" s="347">
        <v>8672.1662240000005</v>
      </c>
      <c r="P39" s="347">
        <v>8678.6547472999991</v>
      </c>
      <c r="Q39" s="347">
        <v>8684.9445484000007</v>
      </c>
      <c r="R39" s="347">
        <v>8690.9802712000001</v>
      </c>
      <c r="S39" s="347">
        <v>8697.2165490000007</v>
      </c>
      <c r="T39" s="347">
        <v>8704.2355121000001</v>
      </c>
      <c r="U39" s="347">
        <v>8712.4298192999995</v>
      </c>
      <c r="V39" s="347">
        <v>8721.4342426000003</v>
      </c>
      <c r="W39" s="347">
        <v>8730.6940823000004</v>
      </c>
      <c r="X39" s="347">
        <v>8739.7562978999995</v>
      </c>
      <c r="Y39" s="347">
        <v>8748.5744857999998</v>
      </c>
      <c r="Z39" s="347">
        <v>8757.2039014000002</v>
      </c>
      <c r="AA39" s="347">
        <v>8765.7465663000003</v>
      </c>
      <c r="AB39" s="347">
        <v>8774.4915662000003</v>
      </c>
      <c r="AC39" s="347">
        <v>8783.7747531999994</v>
      </c>
      <c r="AD39" s="347">
        <v>8793.6575269000004</v>
      </c>
      <c r="AE39" s="347">
        <v>8803.1034775000007</v>
      </c>
      <c r="AF39" s="347">
        <v>8810.8017431000007</v>
      </c>
      <c r="AG39" s="347">
        <v>8816.0443166999994</v>
      </c>
      <c r="AH39" s="347">
        <v>8820.5346105999997</v>
      </c>
      <c r="AI39" s="347">
        <v>8826.5788917000009</v>
      </c>
      <c r="AJ39" s="347">
        <v>8835.7557477999999</v>
      </c>
      <c r="AK39" s="347">
        <v>8846.7330486999999</v>
      </c>
      <c r="AL39" s="347">
        <v>8857.4509847000008</v>
      </c>
      <c r="AM39" s="347">
        <v>8866.3485419999997</v>
      </c>
      <c r="AN39" s="347">
        <v>8873.8598896000003</v>
      </c>
      <c r="AO39" s="347">
        <v>8880.9179922000003</v>
      </c>
      <c r="AP39" s="347">
        <v>8888.2670416000001</v>
      </c>
      <c r="AQ39" s="347">
        <v>8895.8961373000002</v>
      </c>
      <c r="AR39" s="347">
        <v>8903.6056057000005</v>
      </c>
      <c r="AS39" s="347">
        <v>8911.2776799000003</v>
      </c>
      <c r="AT39" s="347">
        <v>8919.1222192999994</v>
      </c>
      <c r="AU39" s="347">
        <v>8927.4309897999992</v>
      </c>
      <c r="AV39" s="347">
        <v>8936.2732338000005</v>
      </c>
      <c r="AW39" s="347">
        <v>8944.8281004</v>
      </c>
      <c r="AX39" s="347">
        <v>8952.0522146999992</v>
      </c>
      <c r="AY39" s="347">
        <v>8957.2824555999996</v>
      </c>
      <c r="AZ39" s="898">
        <v>8961.3767150000003</v>
      </c>
      <c r="BA39" s="898">
        <v>8965.5731381000005</v>
      </c>
      <c r="BB39" s="358">
        <v>8970.7980000000007</v>
      </c>
      <c r="BC39" s="358">
        <v>8976.7279999999992</v>
      </c>
      <c r="BD39" s="358">
        <v>8982.7309999999998</v>
      </c>
      <c r="BE39" s="358">
        <v>8988.3080000000009</v>
      </c>
      <c r="BF39" s="358">
        <v>8993.5190000000002</v>
      </c>
      <c r="BG39" s="358">
        <v>8998.56</v>
      </c>
      <c r="BH39" s="358">
        <v>9003.5969999999998</v>
      </c>
      <c r="BI39" s="358">
        <v>9008.6810000000005</v>
      </c>
      <c r="BJ39" s="358">
        <v>9013.8340000000007</v>
      </c>
      <c r="BK39" s="358">
        <v>9019.0879999999997</v>
      </c>
      <c r="BL39" s="358">
        <v>9024.52</v>
      </c>
      <c r="BM39" s="358">
        <v>9030.2160000000003</v>
      </c>
      <c r="BN39" s="358">
        <v>9036.1820000000007</v>
      </c>
      <c r="BO39" s="358">
        <v>9042.0990000000002</v>
      </c>
      <c r="BP39" s="358">
        <v>9047.5640000000003</v>
      </c>
      <c r="BQ39" s="358">
        <v>9052.3250000000007</v>
      </c>
      <c r="BR39" s="358">
        <v>9056.7270000000008</v>
      </c>
      <c r="BS39" s="358">
        <v>9061.259</v>
      </c>
      <c r="BT39" s="358">
        <v>9066.2970000000005</v>
      </c>
      <c r="BU39" s="358">
        <v>9071.7510000000002</v>
      </c>
      <c r="BV39" s="358">
        <v>9077.4120000000003</v>
      </c>
    </row>
    <row r="40" spans="1:74" ht="11.1" customHeight="1" x14ac:dyDescent="0.2">
      <c r="A40" s="81" t="s">
        <v>414</v>
      </c>
      <c r="B40" s="528" t="s">
        <v>1008</v>
      </c>
      <c r="C40" s="347">
        <v>26815.278387999999</v>
      </c>
      <c r="D40" s="347">
        <v>26850.585000999999</v>
      </c>
      <c r="E40" s="347">
        <v>26885.581946999999</v>
      </c>
      <c r="F40" s="347">
        <v>26920.574292000001</v>
      </c>
      <c r="G40" s="347">
        <v>26955.584217</v>
      </c>
      <c r="H40" s="347">
        <v>26990.563178</v>
      </c>
      <c r="I40" s="347">
        <v>27025.412</v>
      </c>
      <c r="J40" s="347">
        <v>27059.828978000001</v>
      </c>
      <c r="K40" s="347">
        <v>27093.461772999999</v>
      </c>
      <c r="L40" s="347">
        <v>27126.067357</v>
      </c>
      <c r="M40" s="347">
        <v>27157.839951999998</v>
      </c>
      <c r="N40" s="347">
        <v>27189.083092000001</v>
      </c>
      <c r="O40" s="347">
        <v>27219.914035999998</v>
      </c>
      <c r="P40" s="347">
        <v>27249.704948999999</v>
      </c>
      <c r="Q40" s="347">
        <v>27277.641721</v>
      </c>
      <c r="R40" s="347">
        <v>27303.531029999998</v>
      </c>
      <c r="S40" s="347">
        <v>27329.662692999998</v>
      </c>
      <c r="T40" s="347">
        <v>27358.947312</v>
      </c>
      <c r="U40" s="347">
        <v>27393.361981999999</v>
      </c>
      <c r="V40" s="347">
        <v>27431.149767999999</v>
      </c>
      <c r="W40" s="347">
        <v>27469.620229</v>
      </c>
      <c r="X40" s="347">
        <v>27506.611884000002</v>
      </c>
      <c r="Y40" s="347">
        <v>27542.079108999998</v>
      </c>
      <c r="Z40" s="347">
        <v>27576.505239999999</v>
      </c>
      <c r="AA40" s="347">
        <v>27610.516542000001</v>
      </c>
      <c r="AB40" s="347">
        <v>27645.311005</v>
      </c>
      <c r="AC40" s="347">
        <v>27682.229544999998</v>
      </c>
      <c r="AD40" s="347">
        <v>27721.575307999999</v>
      </c>
      <c r="AE40" s="347">
        <v>27759.500361999999</v>
      </c>
      <c r="AF40" s="347">
        <v>27791.119001999999</v>
      </c>
      <c r="AG40" s="347">
        <v>27813.624886000001</v>
      </c>
      <c r="AH40" s="347">
        <v>27832.529129999999</v>
      </c>
      <c r="AI40" s="347">
        <v>27855.422213999998</v>
      </c>
      <c r="AJ40" s="347">
        <v>27887.617937999999</v>
      </c>
      <c r="AK40" s="347">
        <v>27925.323394999999</v>
      </c>
      <c r="AL40" s="347">
        <v>27962.468999000001</v>
      </c>
      <c r="AM40" s="347">
        <v>27994.449083</v>
      </c>
      <c r="AN40" s="347">
        <v>28022.513661000001</v>
      </c>
      <c r="AO40" s="347">
        <v>28049.376666</v>
      </c>
      <c r="AP40" s="347">
        <v>28077.140045</v>
      </c>
      <c r="AQ40" s="347">
        <v>28105.457794000002</v>
      </c>
      <c r="AR40" s="347">
        <v>28133.371921999998</v>
      </c>
      <c r="AS40" s="347">
        <v>28160.324619999999</v>
      </c>
      <c r="AT40" s="347">
        <v>28187.358799000001</v>
      </c>
      <c r="AU40" s="347">
        <v>28215.917551999999</v>
      </c>
      <c r="AV40" s="347">
        <v>28246.592054000001</v>
      </c>
      <c r="AW40" s="347">
        <v>28276.565811</v>
      </c>
      <c r="AX40" s="347">
        <v>28302.170411999999</v>
      </c>
      <c r="AY40" s="347">
        <v>28321.026532</v>
      </c>
      <c r="AZ40" s="898">
        <v>28335.911185000001</v>
      </c>
      <c r="BA40" s="898">
        <v>28350.890472999999</v>
      </c>
      <c r="BB40" s="358">
        <v>28369.08</v>
      </c>
      <c r="BC40" s="358">
        <v>28389.8</v>
      </c>
      <c r="BD40" s="358">
        <v>28411.43</v>
      </c>
      <c r="BE40" s="358">
        <v>28432.67</v>
      </c>
      <c r="BF40" s="358">
        <v>28453.61</v>
      </c>
      <c r="BG40" s="358">
        <v>28474.67</v>
      </c>
      <c r="BH40" s="358">
        <v>28496.17</v>
      </c>
      <c r="BI40" s="358">
        <v>28518.02</v>
      </c>
      <c r="BJ40" s="358">
        <v>28540.03</v>
      </c>
      <c r="BK40" s="358">
        <v>28562.1</v>
      </c>
      <c r="BL40" s="358">
        <v>28584.5</v>
      </c>
      <c r="BM40" s="358">
        <v>28607.61</v>
      </c>
      <c r="BN40" s="358">
        <v>28631.61</v>
      </c>
      <c r="BO40" s="358">
        <v>28655.95</v>
      </c>
      <c r="BP40" s="358">
        <v>28679.87</v>
      </c>
      <c r="BQ40" s="358">
        <v>28702.91</v>
      </c>
      <c r="BR40" s="358">
        <v>28725.56</v>
      </c>
      <c r="BS40" s="358">
        <v>28748.58</v>
      </c>
      <c r="BT40" s="358">
        <v>28772.560000000001</v>
      </c>
      <c r="BU40" s="358">
        <v>28797.29</v>
      </c>
      <c r="BV40" s="358">
        <v>28822.400000000001</v>
      </c>
    </row>
    <row r="41" spans="1:74" ht="11.1" customHeight="1" x14ac:dyDescent="0.2">
      <c r="A41" s="81" t="s">
        <v>415</v>
      </c>
      <c r="B41" s="528" t="s">
        <v>1009</v>
      </c>
      <c r="C41" s="347">
        <v>7770.7941985999996</v>
      </c>
      <c r="D41" s="347">
        <v>7779.8513651000003</v>
      </c>
      <c r="E41" s="347">
        <v>7789.0924133999997</v>
      </c>
      <c r="F41" s="347">
        <v>7798.5843435999996</v>
      </c>
      <c r="G41" s="347">
        <v>7808.2014804</v>
      </c>
      <c r="H41" s="347">
        <v>7817.7699794999999</v>
      </c>
      <c r="I41" s="347">
        <v>7827.1364622999999</v>
      </c>
      <c r="J41" s="347">
        <v>7836.2294143999998</v>
      </c>
      <c r="K41" s="347">
        <v>7844.9977867999996</v>
      </c>
      <c r="L41" s="347">
        <v>7853.4287680999996</v>
      </c>
      <c r="M41" s="347">
        <v>7861.6624958000002</v>
      </c>
      <c r="N41" s="347">
        <v>7869.8773448000002</v>
      </c>
      <c r="O41" s="347">
        <v>7878.1910066999999</v>
      </c>
      <c r="P41" s="347">
        <v>7886.4784411000001</v>
      </c>
      <c r="Q41" s="347">
        <v>7894.5539240999997</v>
      </c>
      <c r="R41" s="347">
        <v>7902.3333230999997</v>
      </c>
      <c r="S41" s="347">
        <v>7910.1388690000003</v>
      </c>
      <c r="T41" s="347">
        <v>7918.3943839000003</v>
      </c>
      <c r="U41" s="347">
        <v>7927.3952228999997</v>
      </c>
      <c r="V41" s="347">
        <v>7936.9228735999995</v>
      </c>
      <c r="W41" s="347">
        <v>7946.6303567000004</v>
      </c>
      <c r="X41" s="347">
        <v>7956.2280951000002</v>
      </c>
      <c r="Y41" s="347">
        <v>7965.6561201000004</v>
      </c>
      <c r="Z41" s="347">
        <v>7974.9118649000002</v>
      </c>
      <c r="AA41" s="347">
        <v>7984.0516736</v>
      </c>
      <c r="AB41" s="347">
        <v>7993.3675327000001</v>
      </c>
      <c r="AC41" s="347">
        <v>8003.2103391999999</v>
      </c>
      <c r="AD41" s="347">
        <v>8013.6459788000002</v>
      </c>
      <c r="AE41" s="347">
        <v>8023.6002912000004</v>
      </c>
      <c r="AF41" s="347">
        <v>8031.7141046999996</v>
      </c>
      <c r="AG41" s="347">
        <v>8037.2247128999998</v>
      </c>
      <c r="AH41" s="347">
        <v>8041.7552718999996</v>
      </c>
      <c r="AI41" s="347">
        <v>8047.5254029999996</v>
      </c>
      <c r="AJ41" s="347">
        <v>8056.0707513999996</v>
      </c>
      <c r="AK41" s="347">
        <v>8066.1910572999996</v>
      </c>
      <c r="AL41" s="347">
        <v>8076.0020843000002</v>
      </c>
      <c r="AM41" s="347">
        <v>8084.0902943000001</v>
      </c>
      <c r="AN41" s="347">
        <v>8090.9249399</v>
      </c>
      <c r="AO41" s="347">
        <v>8097.4459721000003</v>
      </c>
      <c r="AP41" s="347">
        <v>8104.4032785999998</v>
      </c>
      <c r="AQ41" s="347">
        <v>8111.7864956000003</v>
      </c>
      <c r="AR41" s="347">
        <v>8119.3951964999997</v>
      </c>
      <c r="AS41" s="347">
        <v>8127.1045567000001</v>
      </c>
      <c r="AT41" s="347">
        <v>8135.0921602999997</v>
      </c>
      <c r="AU41" s="347">
        <v>8143.6111934</v>
      </c>
      <c r="AV41" s="347">
        <v>8152.7031488000002</v>
      </c>
      <c r="AW41" s="347">
        <v>8161.5627475000001</v>
      </c>
      <c r="AX41" s="347">
        <v>8169.1730169000002</v>
      </c>
      <c r="AY41" s="347">
        <v>8174.878772</v>
      </c>
      <c r="AZ41" s="898">
        <v>8179.4719762000004</v>
      </c>
      <c r="BA41" s="898">
        <v>8184.1063797999996</v>
      </c>
      <c r="BB41" s="358">
        <v>8189.6549999999997</v>
      </c>
      <c r="BC41" s="358">
        <v>8195.8639999999996</v>
      </c>
      <c r="BD41" s="358">
        <v>8202.2019999999993</v>
      </c>
      <c r="BE41" s="358">
        <v>8208.2420000000002</v>
      </c>
      <c r="BF41" s="358">
        <v>8213.9830000000002</v>
      </c>
      <c r="BG41" s="358">
        <v>8219.5339999999997</v>
      </c>
      <c r="BH41" s="358">
        <v>8224.9920000000002</v>
      </c>
      <c r="BI41" s="358">
        <v>8230.4230000000007</v>
      </c>
      <c r="BJ41" s="358">
        <v>8235.8819999999996</v>
      </c>
      <c r="BK41" s="358">
        <v>8241.4310000000005</v>
      </c>
      <c r="BL41" s="358">
        <v>8247.1470000000008</v>
      </c>
      <c r="BM41" s="358">
        <v>8253.1129999999994</v>
      </c>
      <c r="BN41" s="358">
        <v>8259.3449999999993</v>
      </c>
      <c r="BO41" s="358">
        <v>8265.5969999999998</v>
      </c>
      <c r="BP41" s="358">
        <v>8271.5589999999993</v>
      </c>
      <c r="BQ41" s="358">
        <v>8277.0310000000009</v>
      </c>
      <c r="BR41" s="358">
        <v>8282.2540000000008</v>
      </c>
      <c r="BS41" s="358">
        <v>8287.5820000000003</v>
      </c>
      <c r="BT41" s="358">
        <v>8293.2819999999992</v>
      </c>
      <c r="BU41" s="358">
        <v>8299.2880000000005</v>
      </c>
      <c r="BV41" s="358">
        <v>8305.4459999999999</v>
      </c>
    </row>
    <row r="42" spans="1:74" ht="11.1" customHeight="1" x14ac:dyDescent="0.2">
      <c r="A42" s="81" t="s">
        <v>416</v>
      </c>
      <c r="B42" s="528" t="s">
        <v>1010</v>
      </c>
      <c r="C42" s="347">
        <v>15682.471242</v>
      </c>
      <c r="D42" s="347">
        <v>15700.874913</v>
      </c>
      <c r="E42" s="347">
        <v>15719.331575</v>
      </c>
      <c r="F42" s="347">
        <v>15738.372237</v>
      </c>
      <c r="G42" s="347">
        <v>15757.732943999999</v>
      </c>
      <c r="H42" s="347">
        <v>15776.950999999999</v>
      </c>
      <c r="I42" s="347">
        <v>15795.660866</v>
      </c>
      <c r="J42" s="347">
        <v>15813.885623</v>
      </c>
      <c r="K42" s="347">
        <v>15831.745509</v>
      </c>
      <c r="L42" s="347">
        <v>15849.359962</v>
      </c>
      <c r="M42" s="347">
        <v>15866.845219999999</v>
      </c>
      <c r="N42" s="347">
        <v>15884.316720999999</v>
      </c>
      <c r="O42" s="347">
        <v>15901.787867999999</v>
      </c>
      <c r="P42" s="347">
        <v>15918.863912000001</v>
      </c>
      <c r="Q42" s="347">
        <v>15935.048068</v>
      </c>
      <c r="R42" s="347">
        <v>15950.232226</v>
      </c>
      <c r="S42" s="347">
        <v>15965.862977999999</v>
      </c>
      <c r="T42" s="347">
        <v>15983.775592</v>
      </c>
      <c r="U42" s="347">
        <v>16005.215534000001</v>
      </c>
      <c r="V42" s="347">
        <v>16029.069072</v>
      </c>
      <c r="W42" s="347">
        <v>16053.632669000001</v>
      </c>
      <c r="X42" s="347">
        <v>16077.520229</v>
      </c>
      <c r="Y42" s="347">
        <v>16100.615398</v>
      </c>
      <c r="Z42" s="347">
        <v>16123.119263000001</v>
      </c>
      <c r="AA42" s="347">
        <v>16145.316379</v>
      </c>
      <c r="AB42" s="347">
        <v>16167.825187</v>
      </c>
      <c r="AC42" s="347">
        <v>16191.347597</v>
      </c>
      <c r="AD42" s="347">
        <v>16215.974688</v>
      </c>
      <c r="AE42" s="347">
        <v>16239.354203999999</v>
      </c>
      <c r="AF42" s="347">
        <v>16258.523053999999</v>
      </c>
      <c r="AG42" s="347">
        <v>16271.793647</v>
      </c>
      <c r="AH42" s="347">
        <v>16282.580379000001</v>
      </c>
      <c r="AI42" s="347">
        <v>16295.573146999999</v>
      </c>
      <c r="AJ42" s="347">
        <v>16314.074404999999</v>
      </c>
      <c r="AK42" s="347">
        <v>16335.836837999999</v>
      </c>
      <c r="AL42" s="347">
        <v>16357.225694999999</v>
      </c>
      <c r="AM42" s="347">
        <v>16375.483695000001</v>
      </c>
      <c r="AN42" s="347">
        <v>16391.363463999998</v>
      </c>
      <c r="AO42" s="347">
        <v>16406.495101</v>
      </c>
      <c r="AP42" s="347">
        <v>16422.160899999999</v>
      </c>
      <c r="AQ42" s="347">
        <v>16438.251924</v>
      </c>
      <c r="AR42" s="347">
        <v>16454.311428000001</v>
      </c>
      <c r="AS42" s="347">
        <v>16470.067243000001</v>
      </c>
      <c r="AT42" s="347">
        <v>16485.985498999999</v>
      </c>
      <c r="AU42" s="347">
        <v>16502.716902</v>
      </c>
      <c r="AV42" s="347">
        <v>16520.494755</v>
      </c>
      <c r="AW42" s="347">
        <v>16537.882742999998</v>
      </c>
      <c r="AX42" s="347">
        <v>16553.027151999999</v>
      </c>
      <c r="AY42" s="347">
        <v>16564.726701</v>
      </c>
      <c r="AZ42" s="898">
        <v>16574.389855000001</v>
      </c>
      <c r="BA42" s="898">
        <v>16584.077517000002</v>
      </c>
      <c r="BB42" s="358">
        <v>16595.39</v>
      </c>
      <c r="BC42" s="358">
        <v>16608.07</v>
      </c>
      <c r="BD42" s="358">
        <v>16621.41</v>
      </c>
      <c r="BE42" s="358">
        <v>16634.79</v>
      </c>
      <c r="BF42" s="358">
        <v>16647.990000000002</v>
      </c>
      <c r="BG42" s="358">
        <v>16660.89</v>
      </c>
      <c r="BH42" s="358">
        <v>16673.43</v>
      </c>
      <c r="BI42" s="358">
        <v>16685.95</v>
      </c>
      <c r="BJ42" s="358">
        <v>16698.82</v>
      </c>
      <c r="BK42" s="358">
        <v>16712.32</v>
      </c>
      <c r="BL42" s="358">
        <v>16726.25</v>
      </c>
      <c r="BM42" s="358">
        <v>16740.27</v>
      </c>
      <c r="BN42" s="358">
        <v>16754.11</v>
      </c>
      <c r="BO42" s="358">
        <v>16767.689999999999</v>
      </c>
      <c r="BP42" s="358">
        <v>16781</v>
      </c>
      <c r="BQ42" s="358">
        <v>16794.05</v>
      </c>
      <c r="BR42" s="358">
        <v>16806.97</v>
      </c>
      <c r="BS42" s="358">
        <v>16819.93</v>
      </c>
      <c r="BT42" s="358">
        <v>16833.04</v>
      </c>
      <c r="BU42" s="358">
        <v>16846.29</v>
      </c>
      <c r="BV42" s="358">
        <v>16859.599999999999</v>
      </c>
    </row>
    <row r="43" spans="1:74" ht="11.1" customHeight="1" x14ac:dyDescent="0.2">
      <c r="A43" s="81" t="s">
        <v>417</v>
      </c>
      <c r="B43" s="528" t="s">
        <v>1011</v>
      </c>
      <c r="C43" s="347">
        <v>9653.9180957999997</v>
      </c>
      <c r="D43" s="347">
        <v>9661.0354769000005</v>
      </c>
      <c r="E43" s="347">
        <v>9667.4130308000003</v>
      </c>
      <c r="F43" s="347">
        <v>9672.9029152999992</v>
      </c>
      <c r="G43" s="347">
        <v>9679.1672557999991</v>
      </c>
      <c r="H43" s="347">
        <v>9688.3206702000007</v>
      </c>
      <c r="I43" s="347">
        <v>9701.7633267000001</v>
      </c>
      <c r="J43" s="347">
        <v>9718.0375958000004</v>
      </c>
      <c r="K43" s="347">
        <v>9734.9713984000009</v>
      </c>
      <c r="L43" s="347">
        <v>9750.8589800000009</v>
      </c>
      <c r="M43" s="347">
        <v>9765.8598839999995</v>
      </c>
      <c r="N43" s="347">
        <v>9780.5999780999991</v>
      </c>
      <c r="O43" s="347">
        <v>9795.5620178999998</v>
      </c>
      <c r="P43" s="347">
        <v>9810.6563100999992</v>
      </c>
      <c r="Q43" s="347">
        <v>9825.6500493999993</v>
      </c>
      <c r="R43" s="347">
        <v>9840.4231947999997</v>
      </c>
      <c r="S43" s="347">
        <v>9855.3067642999995</v>
      </c>
      <c r="T43" s="347">
        <v>9870.7445406000006</v>
      </c>
      <c r="U43" s="347">
        <v>9887.0495439000006</v>
      </c>
      <c r="V43" s="347">
        <v>9904.0117458999994</v>
      </c>
      <c r="W43" s="347">
        <v>9921.2903556000001</v>
      </c>
      <c r="X43" s="347">
        <v>9938.5823612999993</v>
      </c>
      <c r="Y43" s="347">
        <v>9955.7358669999994</v>
      </c>
      <c r="Z43" s="347">
        <v>9972.6367554000008</v>
      </c>
      <c r="AA43" s="347">
        <v>9989.2800349999998</v>
      </c>
      <c r="AB43" s="347">
        <v>10006.097215</v>
      </c>
      <c r="AC43" s="347">
        <v>10023.628930999999</v>
      </c>
      <c r="AD43" s="347">
        <v>10041.935530999999</v>
      </c>
      <c r="AE43" s="347">
        <v>10059.156222</v>
      </c>
      <c r="AF43" s="347">
        <v>10072.949922</v>
      </c>
      <c r="AG43" s="347">
        <v>10081.954534</v>
      </c>
      <c r="AH43" s="347">
        <v>10088.723888</v>
      </c>
      <c r="AI43" s="347">
        <v>10096.790794</v>
      </c>
      <c r="AJ43" s="347">
        <v>10108.675518</v>
      </c>
      <c r="AK43" s="347">
        <v>10122.848147999999</v>
      </c>
      <c r="AL43" s="347">
        <v>10136.766224000001</v>
      </c>
      <c r="AM43" s="347">
        <v>10148.490454999999</v>
      </c>
      <c r="AN43" s="347">
        <v>10158.494231999999</v>
      </c>
      <c r="AO43" s="347">
        <v>10167.854111000001</v>
      </c>
      <c r="AP43" s="347">
        <v>10177.440078</v>
      </c>
      <c r="AQ43" s="347">
        <v>10187.295834</v>
      </c>
      <c r="AR43" s="347">
        <v>10197.258505</v>
      </c>
      <c r="AS43" s="347">
        <v>10207.240847999999</v>
      </c>
      <c r="AT43" s="347">
        <v>10217.458124999999</v>
      </c>
      <c r="AU43" s="347">
        <v>10228.201225999999</v>
      </c>
      <c r="AV43" s="347">
        <v>10239.538519</v>
      </c>
      <c r="AW43" s="347">
        <v>10250.648273999999</v>
      </c>
      <c r="AX43" s="347">
        <v>10260.486239</v>
      </c>
      <c r="AY43" s="347">
        <v>10268.385805</v>
      </c>
      <c r="AZ43" s="898">
        <v>10275.190945</v>
      </c>
      <c r="BA43" s="898">
        <v>10282.123276</v>
      </c>
      <c r="BB43" s="358">
        <v>10290.120000000001</v>
      </c>
      <c r="BC43" s="358">
        <v>10298.950000000001</v>
      </c>
      <c r="BD43" s="358">
        <v>10308.11</v>
      </c>
      <c r="BE43" s="358">
        <v>10317.17</v>
      </c>
      <c r="BF43" s="358">
        <v>10326.049999999999</v>
      </c>
      <c r="BG43" s="358">
        <v>10334.75</v>
      </c>
      <c r="BH43" s="358">
        <v>10343.290000000001</v>
      </c>
      <c r="BI43" s="358">
        <v>10351.84</v>
      </c>
      <c r="BJ43" s="358">
        <v>10360.59</v>
      </c>
      <c r="BK43" s="358">
        <v>10369.68</v>
      </c>
      <c r="BL43" s="358">
        <v>10379.09</v>
      </c>
      <c r="BM43" s="358">
        <v>10388.73</v>
      </c>
      <c r="BN43" s="358">
        <v>10398.530000000001</v>
      </c>
      <c r="BO43" s="358">
        <v>10408.299999999999</v>
      </c>
      <c r="BP43" s="358">
        <v>10417.86</v>
      </c>
      <c r="BQ43" s="358">
        <v>10427.1</v>
      </c>
      <c r="BR43" s="358">
        <v>10436.219999999999</v>
      </c>
      <c r="BS43" s="358">
        <v>10445.51</v>
      </c>
      <c r="BT43" s="358">
        <v>10455.17</v>
      </c>
      <c r="BU43" s="358">
        <v>10465.129999999999</v>
      </c>
      <c r="BV43" s="358">
        <v>10475.24</v>
      </c>
    </row>
    <row r="44" spans="1:74" ht="11.1" customHeight="1" x14ac:dyDescent="0.2">
      <c r="A44" s="81" t="s">
        <v>418</v>
      </c>
      <c r="B44" s="528" t="s">
        <v>1014</v>
      </c>
      <c r="C44" s="347">
        <v>18899.839733000001</v>
      </c>
      <c r="D44" s="347">
        <v>18904.409928000001</v>
      </c>
      <c r="E44" s="347">
        <v>18907.912507000001</v>
      </c>
      <c r="F44" s="347">
        <v>18909.973019000001</v>
      </c>
      <c r="G44" s="347">
        <v>18912.698402999999</v>
      </c>
      <c r="H44" s="347">
        <v>18918.815946999999</v>
      </c>
      <c r="I44" s="347">
        <v>18930.15597</v>
      </c>
      <c r="J44" s="347">
        <v>18944.960933999999</v>
      </c>
      <c r="K44" s="347">
        <v>18960.576333000001</v>
      </c>
      <c r="L44" s="347">
        <v>18974.916481</v>
      </c>
      <c r="M44" s="347">
        <v>18988.170968999999</v>
      </c>
      <c r="N44" s="347">
        <v>19001.098204999998</v>
      </c>
      <c r="O44" s="347">
        <v>19014.353186</v>
      </c>
      <c r="P44" s="347">
        <v>19028.177251000001</v>
      </c>
      <c r="Q44" s="347">
        <v>19042.708327</v>
      </c>
      <c r="R44" s="347">
        <v>19057.908931999998</v>
      </c>
      <c r="S44" s="347">
        <v>19073.039941999999</v>
      </c>
      <c r="T44" s="347">
        <v>19087.186822</v>
      </c>
      <c r="U44" s="347">
        <v>19099.743541</v>
      </c>
      <c r="V44" s="347">
        <v>19111.338058000001</v>
      </c>
      <c r="W44" s="347">
        <v>19122.906836999999</v>
      </c>
      <c r="X44" s="347">
        <v>19135.158512999998</v>
      </c>
      <c r="Y44" s="347">
        <v>19147.890423000001</v>
      </c>
      <c r="Z44" s="347">
        <v>19160.672078</v>
      </c>
      <c r="AA44" s="347">
        <v>19173.269769999999</v>
      </c>
      <c r="AB44" s="347">
        <v>19186.236911</v>
      </c>
      <c r="AC44" s="347">
        <v>19200.323692999998</v>
      </c>
      <c r="AD44" s="347">
        <v>19215.625166000002</v>
      </c>
      <c r="AE44" s="347">
        <v>19229.615806000002</v>
      </c>
      <c r="AF44" s="347">
        <v>19239.114949999999</v>
      </c>
      <c r="AG44" s="347">
        <v>19242.341118</v>
      </c>
      <c r="AH44" s="347">
        <v>19243.109579</v>
      </c>
      <c r="AI44" s="347">
        <v>19246.634785999999</v>
      </c>
      <c r="AJ44" s="347">
        <v>19256.575271000002</v>
      </c>
      <c r="AK44" s="347">
        <v>19270.365883999999</v>
      </c>
      <c r="AL44" s="347">
        <v>19283.885552</v>
      </c>
      <c r="AM44" s="347">
        <v>19293.999752</v>
      </c>
      <c r="AN44" s="347">
        <v>19301.520164000001</v>
      </c>
      <c r="AO44" s="347">
        <v>19308.245019999998</v>
      </c>
      <c r="AP44" s="347">
        <v>19315.609982999998</v>
      </c>
      <c r="AQ44" s="347">
        <v>19323.600446</v>
      </c>
      <c r="AR44" s="347">
        <v>19331.839237</v>
      </c>
      <c r="AS44" s="347">
        <v>19340.136201000001</v>
      </c>
      <c r="AT44" s="347">
        <v>19349.049261</v>
      </c>
      <c r="AU44" s="347">
        <v>19359.323357000001</v>
      </c>
      <c r="AV44" s="347">
        <v>19371.145565999999</v>
      </c>
      <c r="AW44" s="347">
        <v>19382.47149</v>
      </c>
      <c r="AX44" s="347">
        <v>19390.698867999999</v>
      </c>
      <c r="AY44" s="347">
        <v>19394.128628999999</v>
      </c>
      <c r="AZ44" s="898">
        <v>19394.674486</v>
      </c>
      <c r="BA44" s="898">
        <v>19395.153345999999</v>
      </c>
      <c r="BB44" s="358">
        <v>19397.78</v>
      </c>
      <c r="BC44" s="358">
        <v>19402.34</v>
      </c>
      <c r="BD44" s="358">
        <v>19408.03</v>
      </c>
      <c r="BE44" s="358">
        <v>19414.11</v>
      </c>
      <c r="BF44" s="358">
        <v>19420.13</v>
      </c>
      <c r="BG44" s="358">
        <v>19425.73</v>
      </c>
      <c r="BH44" s="358">
        <v>19430.71</v>
      </c>
      <c r="BI44" s="358">
        <v>19435.54</v>
      </c>
      <c r="BJ44" s="358">
        <v>19440.87</v>
      </c>
      <c r="BK44" s="358">
        <v>19447.2</v>
      </c>
      <c r="BL44" s="358">
        <v>19454.349999999999</v>
      </c>
      <c r="BM44" s="358">
        <v>19461.98</v>
      </c>
      <c r="BN44" s="358">
        <v>19469.8</v>
      </c>
      <c r="BO44" s="358">
        <v>19477.650000000001</v>
      </c>
      <c r="BP44" s="358">
        <v>19485.41</v>
      </c>
      <c r="BQ44" s="358">
        <v>19493.04</v>
      </c>
      <c r="BR44" s="358">
        <v>19500.740000000002</v>
      </c>
      <c r="BS44" s="358">
        <v>19508.759999999998</v>
      </c>
      <c r="BT44" s="358">
        <v>19517.29</v>
      </c>
      <c r="BU44" s="358">
        <v>19526.22</v>
      </c>
      <c r="BV44" s="358">
        <v>19535.34</v>
      </c>
    </row>
    <row r="45" spans="1:74" ht="11.1" customHeight="1" x14ac:dyDescent="0.2">
      <c r="A45" s="81"/>
      <c r="B45" s="91" t="s">
        <v>1402</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61"/>
      <c r="BA45" s="961"/>
      <c r="BB45" s="527"/>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419</v>
      </c>
      <c r="B46" s="528" t="s">
        <v>1004</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7.6079662050000003</v>
      </c>
      <c r="AT46" s="343">
        <v>7.6033964040999997</v>
      </c>
      <c r="AU46" s="343">
        <v>7.5991560171000003</v>
      </c>
      <c r="AV46" s="343">
        <v>7.5930361177999997</v>
      </c>
      <c r="AW46" s="343">
        <v>7.5911112535000003</v>
      </c>
      <c r="AX46" s="343">
        <v>7.5911724977999997</v>
      </c>
      <c r="AY46" s="343">
        <v>7.5965183931000002</v>
      </c>
      <c r="AZ46" s="894">
        <v>7.5980779482000003</v>
      </c>
      <c r="BA46" s="894">
        <v>7.5991497055000004</v>
      </c>
      <c r="BB46" s="354">
        <v>7.5989019999999998</v>
      </c>
      <c r="BC46" s="354">
        <v>7.5996220000000001</v>
      </c>
      <c r="BD46" s="354">
        <v>7.6004779999999998</v>
      </c>
      <c r="BE46" s="354">
        <v>7.6014530000000002</v>
      </c>
      <c r="BF46" s="354">
        <v>7.6025939999999999</v>
      </c>
      <c r="BG46" s="354">
        <v>7.6038829999999997</v>
      </c>
      <c r="BH46" s="354">
        <v>7.6054199999999996</v>
      </c>
      <c r="BI46" s="354">
        <v>7.6069319999999996</v>
      </c>
      <c r="BJ46" s="354">
        <v>7.6085190000000003</v>
      </c>
      <c r="BK46" s="354">
        <v>7.6100719999999997</v>
      </c>
      <c r="BL46" s="354">
        <v>7.6118870000000003</v>
      </c>
      <c r="BM46" s="354">
        <v>7.613855</v>
      </c>
      <c r="BN46" s="354">
        <v>7.616066</v>
      </c>
      <c r="BO46" s="354">
        <v>7.618277</v>
      </c>
      <c r="BP46" s="354">
        <v>7.6205749999999997</v>
      </c>
      <c r="BQ46" s="354">
        <v>7.6232009999999999</v>
      </c>
      <c r="BR46" s="354">
        <v>7.6254949999999999</v>
      </c>
      <c r="BS46" s="354">
        <v>7.6276950000000001</v>
      </c>
      <c r="BT46" s="354">
        <v>7.6298029999999999</v>
      </c>
      <c r="BU46" s="354">
        <v>7.6318190000000001</v>
      </c>
      <c r="BV46" s="354">
        <v>7.6337419999999998</v>
      </c>
    </row>
    <row r="47" spans="1:74" ht="11.1" customHeight="1" x14ac:dyDescent="0.2">
      <c r="A47" s="81" t="s">
        <v>420</v>
      </c>
      <c r="B47" s="528" t="s">
        <v>1005</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20.563863795</v>
      </c>
      <c r="AT47" s="343">
        <v>20.575842091999998</v>
      </c>
      <c r="AU47" s="343">
        <v>20.582399036000002</v>
      </c>
      <c r="AV47" s="343">
        <v>20.574905652999998</v>
      </c>
      <c r="AW47" s="343">
        <v>20.577091620000001</v>
      </c>
      <c r="AX47" s="343">
        <v>20.580327962999998</v>
      </c>
      <c r="AY47" s="343">
        <v>20.587385014999999</v>
      </c>
      <c r="AZ47" s="894">
        <v>20.590644361999999</v>
      </c>
      <c r="BA47" s="894">
        <v>20.592876338</v>
      </c>
      <c r="BB47" s="354">
        <v>20.592300000000002</v>
      </c>
      <c r="BC47" s="354">
        <v>20.593810000000001</v>
      </c>
      <c r="BD47" s="354">
        <v>20.59564</v>
      </c>
      <c r="BE47" s="354">
        <v>20.597539999999999</v>
      </c>
      <c r="BF47" s="354">
        <v>20.600159999999999</v>
      </c>
      <c r="BG47" s="354">
        <v>20.603269999999998</v>
      </c>
      <c r="BH47" s="354">
        <v>20.607559999999999</v>
      </c>
      <c r="BI47" s="354">
        <v>20.61112</v>
      </c>
      <c r="BJ47" s="354">
        <v>20.614640000000001</v>
      </c>
      <c r="BK47" s="354">
        <v>20.617460000000001</v>
      </c>
      <c r="BL47" s="354">
        <v>20.621420000000001</v>
      </c>
      <c r="BM47" s="354">
        <v>20.62585</v>
      </c>
      <c r="BN47" s="354">
        <v>20.631540000000001</v>
      </c>
      <c r="BO47" s="354">
        <v>20.636310000000002</v>
      </c>
      <c r="BP47" s="354">
        <v>20.64096</v>
      </c>
      <c r="BQ47" s="354">
        <v>20.64556</v>
      </c>
      <c r="BR47" s="354">
        <v>20.649899999999999</v>
      </c>
      <c r="BS47" s="354">
        <v>20.654060000000001</v>
      </c>
      <c r="BT47" s="354">
        <v>20.65804</v>
      </c>
      <c r="BU47" s="354">
        <v>20.661840000000002</v>
      </c>
      <c r="BV47" s="354">
        <v>20.66545</v>
      </c>
    </row>
    <row r="48" spans="1:74" ht="11.1" customHeight="1" x14ac:dyDescent="0.2">
      <c r="A48" s="81" t="s">
        <v>421</v>
      </c>
      <c r="B48" s="528" t="s">
        <v>1006</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22.700483170999998</v>
      </c>
      <c r="AT48" s="343">
        <v>22.699366276999999</v>
      </c>
      <c r="AU48" s="343">
        <v>22.690343503000001</v>
      </c>
      <c r="AV48" s="343">
        <v>22.653943334000001</v>
      </c>
      <c r="AW48" s="343">
        <v>22.643712434000001</v>
      </c>
      <c r="AX48" s="343">
        <v>22.640179289999999</v>
      </c>
      <c r="AY48" s="343">
        <v>22.651968249999999</v>
      </c>
      <c r="AZ48" s="894">
        <v>22.655362353000001</v>
      </c>
      <c r="BA48" s="894">
        <v>22.658985947000001</v>
      </c>
      <c r="BB48" s="354">
        <v>22.66384</v>
      </c>
      <c r="BC48" s="354">
        <v>22.667169999999999</v>
      </c>
      <c r="BD48" s="354">
        <v>22.669989999999999</v>
      </c>
      <c r="BE48" s="354">
        <v>22.67154</v>
      </c>
      <c r="BF48" s="354">
        <v>22.673870000000001</v>
      </c>
      <c r="BG48" s="354">
        <v>22.67624</v>
      </c>
      <c r="BH48" s="354">
        <v>22.67942</v>
      </c>
      <c r="BI48" s="354">
        <v>22.681290000000001</v>
      </c>
      <c r="BJ48" s="354">
        <v>22.68261</v>
      </c>
      <c r="BK48" s="354">
        <v>22.679169999999999</v>
      </c>
      <c r="BL48" s="354">
        <v>22.682569999999998</v>
      </c>
      <c r="BM48" s="354">
        <v>22.688600000000001</v>
      </c>
      <c r="BN48" s="354">
        <v>22.701429999999998</v>
      </c>
      <c r="BO48" s="354">
        <v>22.709569999999999</v>
      </c>
      <c r="BP48" s="354">
        <v>22.717199999999998</v>
      </c>
      <c r="BQ48" s="354">
        <v>22.722950000000001</v>
      </c>
      <c r="BR48" s="354">
        <v>22.73058</v>
      </c>
      <c r="BS48" s="354">
        <v>22.73873</v>
      </c>
      <c r="BT48" s="354">
        <v>22.74738</v>
      </c>
      <c r="BU48" s="354">
        <v>22.756540000000001</v>
      </c>
      <c r="BV48" s="354">
        <v>22.766210000000001</v>
      </c>
    </row>
    <row r="49" spans="1:74" ht="11.1" customHeight="1" x14ac:dyDescent="0.2">
      <c r="A49" s="81" t="s">
        <v>422</v>
      </c>
      <c r="B49" s="528" t="s">
        <v>1007</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11.077037314</v>
      </c>
      <c r="AT49" s="343">
        <v>11.082913561</v>
      </c>
      <c r="AU49" s="343">
        <v>11.09069191</v>
      </c>
      <c r="AV49" s="343">
        <v>11.104822794</v>
      </c>
      <c r="AW49" s="343">
        <v>11.113067522</v>
      </c>
      <c r="AX49" s="343">
        <v>11.119876526000001</v>
      </c>
      <c r="AY49" s="343">
        <v>11.124391301999999</v>
      </c>
      <c r="AZ49" s="894">
        <v>11.128972739</v>
      </c>
      <c r="BA49" s="894">
        <v>11.132762333000001</v>
      </c>
      <c r="BB49" s="354">
        <v>11.134639999999999</v>
      </c>
      <c r="BC49" s="354">
        <v>11.137689999999999</v>
      </c>
      <c r="BD49" s="354">
        <v>11.14077</v>
      </c>
      <c r="BE49" s="354">
        <v>11.143689999999999</v>
      </c>
      <c r="BF49" s="354">
        <v>11.147030000000001</v>
      </c>
      <c r="BG49" s="354">
        <v>11.15058</v>
      </c>
      <c r="BH49" s="354">
        <v>11.154769999999999</v>
      </c>
      <c r="BI49" s="354">
        <v>11.1584</v>
      </c>
      <c r="BJ49" s="354">
        <v>11.161899999999999</v>
      </c>
      <c r="BK49" s="354">
        <v>11.164429999999999</v>
      </c>
      <c r="BL49" s="354">
        <v>11.168340000000001</v>
      </c>
      <c r="BM49" s="354">
        <v>11.172779999999999</v>
      </c>
      <c r="BN49" s="354">
        <v>11.178290000000001</v>
      </c>
      <c r="BO49" s="354">
        <v>11.18337</v>
      </c>
      <c r="BP49" s="354">
        <v>11.188560000000001</v>
      </c>
      <c r="BQ49" s="354">
        <v>11.19392</v>
      </c>
      <c r="BR49" s="354">
        <v>11.199299999999999</v>
      </c>
      <c r="BS49" s="354">
        <v>11.20477</v>
      </c>
      <c r="BT49" s="354">
        <v>11.210319999999999</v>
      </c>
      <c r="BU49" s="354">
        <v>11.21594</v>
      </c>
      <c r="BV49" s="354">
        <v>11.22165</v>
      </c>
    </row>
    <row r="50" spans="1:74" ht="11.1" customHeight="1" x14ac:dyDescent="0.2">
      <c r="A50" s="81" t="s">
        <v>423</v>
      </c>
      <c r="B50" s="528" t="s">
        <v>1008</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31.57060426</v>
      </c>
      <c r="AT50" s="343">
        <v>31.558341330000001</v>
      </c>
      <c r="AU50" s="343">
        <v>31.541907722000001</v>
      </c>
      <c r="AV50" s="343">
        <v>31.503761167</v>
      </c>
      <c r="AW50" s="343">
        <v>31.492142901000001</v>
      </c>
      <c r="AX50" s="343">
        <v>31.489510655</v>
      </c>
      <c r="AY50" s="343">
        <v>31.506658125000001</v>
      </c>
      <c r="AZ50" s="894">
        <v>31.513902649999999</v>
      </c>
      <c r="BA50" s="894">
        <v>31.522037924999999</v>
      </c>
      <c r="BB50" s="354">
        <v>31.52966</v>
      </c>
      <c r="BC50" s="354">
        <v>31.54063</v>
      </c>
      <c r="BD50" s="354">
        <v>31.553540000000002</v>
      </c>
      <c r="BE50" s="354">
        <v>31.569669999999999</v>
      </c>
      <c r="BF50" s="354">
        <v>31.58549</v>
      </c>
      <c r="BG50" s="354">
        <v>31.60229</v>
      </c>
      <c r="BH50" s="354">
        <v>31.621230000000001</v>
      </c>
      <c r="BI50" s="354">
        <v>31.639089999999999</v>
      </c>
      <c r="BJ50" s="354">
        <v>31.657060000000001</v>
      </c>
      <c r="BK50" s="354">
        <v>31.67418</v>
      </c>
      <c r="BL50" s="354">
        <v>31.693049999999999</v>
      </c>
      <c r="BM50" s="354">
        <v>31.712710000000001</v>
      </c>
      <c r="BN50" s="354">
        <v>31.73321</v>
      </c>
      <c r="BO50" s="354">
        <v>31.754470000000001</v>
      </c>
      <c r="BP50" s="354">
        <v>31.776499999999999</v>
      </c>
      <c r="BQ50" s="354">
        <v>31.80048</v>
      </c>
      <c r="BR50" s="354">
        <v>31.82321</v>
      </c>
      <c r="BS50" s="354">
        <v>31.845839999999999</v>
      </c>
      <c r="BT50" s="354">
        <v>31.868369999999999</v>
      </c>
      <c r="BU50" s="354">
        <v>31.890820000000001</v>
      </c>
      <c r="BV50" s="354">
        <v>31.913170000000001</v>
      </c>
    </row>
    <row r="51" spans="1:74" ht="11.1" customHeight="1" x14ac:dyDescent="0.2">
      <c r="A51" s="81" t="s">
        <v>424</v>
      </c>
      <c r="B51" s="528" t="s">
        <v>1009</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8.8542369324999992</v>
      </c>
      <c r="AT51" s="343">
        <v>8.8562779898000006</v>
      </c>
      <c r="AU51" s="343">
        <v>8.8555939092999996</v>
      </c>
      <c r="AV51" s="343">
        <v>8.8464175423999993</v>
      </c>
      <c r="AW51" s="343">
        <v>8.8446085478000001</v>
      </c>
      <c r="AX51" s="343">
        <v>8.8443997768999996</v>
      </c>
      <c r="AY51" s="343">
        <v>8.8471057304999992</v>
      </c>
      <c r="AZ51" s="894">
        <v>8.8491115313000002</v>
      </c>
      <c r="BA51" s="894">
        <v>8.8517316801000003</v>
      </c>
      <c r="BB51" s="354">
        <v>8.8558210000000006</v>
      </c>
      <c r="BC51" s="354">
        <v>8.8590289999999996</v>
      </c>
      <c r="BD51" s="354">
        <v>8.862209</v>
      </c>
      <c r="BE51" s="354">
        <v>8.8651689999999999</v>
      </c>
      <c r="BF51" s="354">
        <v>8.8684410000000007</v>
      </c>
      <c r="BG51" s="354">
        <v>8.8718319999999995</v>
      </c>
      <c r="BH51" s="354">
        <v>8.875788</v>
      </c>
      <c r="BI51" s="354">
        <v>8.8790820000000004</v>
      </c>
      <c r="BJ51" s="354">
        <v>8.8821589999999997</v>
      </c>
      <c r="BK51" s="354">
        <v>8.8834719999999994</v>
      </c>
      <c r="BL51" s="354">
        <v>8.8872789999999995</v>
      </c>
      <c r="BM51" s="354">
        <v>8.8920300000000001</v>
      </c>
      <c r="BN51" s="354">
        <v>8.8991039999999995</v>
      </c>
      <c r="BO51" s="354">
        <v>8.904712</v>
      </c>
      <c r="BP51" s="354">
        <v>8.9102329999999998</v>
      </c>
      <c r="BQ51" s="354">
        <v>8.9150709999999993</v>
      </c>
      <c r="BR51" s="354">
        <v>8.9208599999999993</v>
      </c>
      <c r="BS51" s="354">
        <v>8.9270060000000004</v>
      </c>
      <c r="BT51" s="354">
        <v>8.9335100000000001</v>
      </c>
      <c r="BU51" s="354">
        <v>8.9403699999999997</v>
      </c>
      <c r="BV51" s="354">
        <v>8.9475870000000004</v>
      </c>
    </row>
    <row r="52" spans="1:74" ht="11.1" customHeight="1" x14ac:dyDescent="0.2">
      <c r="A52" s="81" t="s">
        <v>425</v>
      </c>
      <c r="B52" s="528" t="s">
        <v>1010</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19.459664892999999</v>
      </c>
      <c r="AT52" s="343">
        <v>19.461461047</v>
      </c>
      <c r="AU52" s="343">
        <v>19.462001051000001</v>
      </c>
      <c r="AV52" s="343">
        <v>19.454834704</v>
      </c>
      <c r="AW52" s="343">
        <v>19.457700060000001</v>
      </c>
      <c r="AX52" s="343">
        <v>19.464146916000001</v>
      </c>
      <c r="AY52" s="343">
        <v>19.479678140000001</v>
      </c>
      <c r="AZ52" s="894">
        <v>19.489160849000001</v>
      </c>
      <c r="BA52" s="894">
        <v>19.498097909999998</v>
      </c>
      <c r="BB52" s="354">
        <v>19.504919999999998</v>
      </c>
      <c r="BC52" s="354">
        <v>19.513940000000002</v>
      </c>
      <c r="BD52" s="354">
        <v>19.523599999999998</v>
      </c>
      <c r="BE52" s="354">
        <v>19.533850000000001</v>
      </c>
      <c r="BF52" s="354">
        <v>19.544799999999999</v>
      </c>
      <c r="BG52" s="354">
        <v>19.556429999999999</v>
      </c>
      <c r="BH52" s="354">
        <v>19.568750000000001</v>
      </c>
      <c r="BI52" s="354">
        <v>19.581679999999999</v>
      </c>
      <c r="BJ52" s="354">
        <v>19.59525</v>
      </c>
      <c r="BK52" s="354">
        <v>19.60951</v>
      </c>
      <c r="BL52" s="354">
        <v>19.624310000000001</v>
      </c>
      <c r="BM52" s="354">
        <v>19.639700000000001</v>
      </c>
      <c r="BN52" s="354">
        <v>19.656130000000001</v>
      </c>
      <c r="BO52" s="354">
        <v>19.67238</v>
      </c>
      <c r="BP52" s="354">
        <v>19.688890000000001</v>
      </c>
      <c r="BQ52" s="354">
        <v>19.706009999999999</v>
      </c>
      <c r="BR52" s="354">
        <v>19.722799999999999</v>
      </c>
      <c r="BS52" s="354">
        <v>19.739609999999999</v>
      </c>
      <c r="BT52" s="354">
        <v>19.756430000000002</v>
      </c>
      <c r="BU52" s="354">
        <v>19.773260000000001</v>
      </c>
      <c r="BV52" s="354">
        <v>19.790109999999999</v>
      </c>
    </row>
    <row r="53" spans="1:74" ht="11.1" customHeight="1" x14ac:dyDescent="0.2">
      <c r="A53" s="81" t="s">
        <v>426</v>
      </c>
      <c r="B53" s="528" t="s">
        <v>1011</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12.168717990999999</v>
      </c>
      <c r="AT53" s="343">
        <v>12.168321555</v>
      </c>
      <c r="AU53" s="343">
        <v>12.170255397</v>
      </c>
      <c r="AV53" s="343">
        <v>12.177220655999999</v>
      </c>
      <c r="AW53" s="343">
        <v>12.181789200000001</v>
      </c>
      <c r="AX53" s="343">
        <v>12.186662169</v>
      </c>
      <c r="AY53" s="343">
        <v>12.192919935999999</v>
      </c>
      <c r="AZ53" s="894">
        <v>12.197591471000001</v>
      </c>
      <c r="BA53" s="894">
        <v>12.201757149000001</v>
      </c>
      <c r="BB53" s="354">
        <v>12.203860000000001</v>
      </c>
      <c r="BC53" s="354">
        <v>12.20818</v>
      </c>
      <c r="BD53" s="354">
        <v>12.21316</v>
      </c>
      <c r="BE53" s="354">
        <v>12.21898</v>
      </c>
      <c r="BF53" s="354">
        <v>12.225149999999999</v>
      </c>
      <c r="BG53" s="354">
        <v>12.231859999999999</v>
      </c>
      <c r="BH53" s="354">
        <v>12.23935</v>
      </c>
      <c r="BI53" s="354">
        <v>12.246919999999999</v>
      </c>
      <c r="BJ53" s="354">
        <v>12.25484</v>
      </c>
      <c r="BK53" s="354">
        <v>12.263310000000001</v>
      </c>
      <c r="BL53" s="354">
        <v>12.271739999999999</v>
      </c>
      <c r="BM53" s="354">
        <v>12.28035</v>
      </c>
      <c r="BN53" s="354">
        <v>12.28895</v>
      </c>
      <c r="BO53" s="354">
        <v>12.29806</v>
      </c>
      <c r="BP53" s="354">
        <v>12.30749</v>
      </c>
      <c r="BQ53" s="354">
        <v>12.31733</v>
      </c>
      <c r="BR53" s="354">
        <v>12.32732</v>
      </c>
      <c r="BS53" s="354">
        <v>12.33755</v>
      </c>
      <c r="BT53" s="354">
        <v>12.34803</v>
      </c>
      <c r="BU53" s="354">
        <v>12.35876</v>
      </c>
      <c r="BV53" s="354">
        <v>12.36974</v>
      </c>
    </row>
    <row r="54" spans="1:74" ht="11.1" customHeight="1" x14ac:dyDescent="0.2">
      <c r="A54" s="82" t="s">
        <v>427</v>
      </c>
      <c r="B54" s="529" t="s">
        <v>1014</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24.584017136</v>
      </c>
      <c r="AT54" s="522">
        <v>24.578040838</v>
      </c>
      <c r="AU54" s="522">
        <v>24.575124968000001</v>
      </c>
      <c r="AV54" s="522">
        <v>24.577232295999998</v>
      </c>
      <c r="AW54" s="522">
        <v>24.578965201999999</v>
      </c>
      <c r="AX54" s="522">
        <v>24.582286456999999</v>
      </c>
      <c r="AY54" s="522">
        <v>24.589628609999998</v>
      </c>
      <c r="AZ54" s="923">
        <v>24.594302151000001</v>
      </c>
      <c r="BA54" s="923">
        <v>24.598739628000001</v>
      </c>
      <c r="BB54" s="507">
        <v>24.603639999999999</v>
      </c>
      <c r="BC54" s="507">
        <v>24.60708</v>
      </c>
      <c r="BD54" s="507">
        <v>24.609770000000001</v>
      </c>
      <c r="BE54" s="507">
        <v>24.609470000000002</v>
      </c>
      <c r="BF54" s="507">
        <v>24.612310000000001</v>
      </c>
      <c r="BG54" s="507">
        <v>24.616060000000001</v>
      </c>
      <c r="BH54" s="507">
        <v>24.620560000000001</v>
      </c>
      <c r="BI54" s="507">
        <v>24.626249999999999</v>
      </c>
      <c r="BJ54" s="507">
        <v>24.63297</v>
      </c>
      <c r="BK54" s="507">
        <v>24.641390000000001</v>
      </c>
      <c r="BL54" s="507">
        <v>24.64967</v>
      </c>
      <c r="BM54" s="507">
        <v>24.65849</v>
      </c>
      <c r="BN54" s="507">
        <v>24.667899999999999</v>
      </c>
      <c r="BO54" s="507">
        <v>24.67774</v>
      </c>
      <c r="BP54" s="507">
        <v>24.688079999999999</v>
      </c>
      <c r="BQ54" s="507">
        <v>24.699490000000001</v>
      </c>
      <c r="BR54" s="507">
        <v>24.710370000000001</v>
      </c>
      <c r="BS54" s="507">
        <v>24.72129</v>
      </c>
      <c r="BT54" s="507">
        <v>24.73226</v>
      </c>
      <c r="BU54" s="507">
        <v>24.743279999999999</v>
      </c>
      <c r="BV54" s="507">
        <v>24.754339999999999</v>
      </c>
    </row>
    <row r="55" spans="1:74" s="291" customFormat="1" ht="12" customHeight="1" x14ac:dyDescent="0.25">
      <c r="A55" s="293"/>
      <c r="B55" s="326" t="s">
        <v>809</v>
      </c>
      <c r="C55" s="326"/>
      <c r="D55" s="326"/>
      <c r="E55" s="326"/>
      <c r="F55" s="326"/>
      <c r="G55" s="326"/>
      <c r="H55" s="572"/>
      <c r="I55" s="326"/>
      <c r="J55" s="326"/>
      <c r="K55" s="326"/>
      <c r="L55" s="326"/>
      <c r="M55" s="326"/>
      <c r="N55" s="326"/>
      <c r="O55" s="326"/>
      <c r="P55" s="326"/>
      <c r="Q55" s="326"/>
      <c r="R55" s="769"/>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s="190" customFormat="1" ht="12" customHeight="1" x14ac:dyDescent="0.2">
      <c r="A56" s="189"/>
      <c r="B56" s="994" t="str">
        <f>Dates!$G$2</f>
        <v>EIA completed modeling and analysis for this report on Monday, April 6, 2026.</v>
      </c>
      <c r="C56" s="995"/>
      <c r="D56" s="995"/>
      <c r="E56" s="995"/>
      <c r="F56" s="995"/>
      <c r="G56" s="995"/>
      <c r="H56" s="995"/>
      <c r="I56" s="995"/>
      <c r="J56" s="995"/>
      <c r="K56" s="995"/>
      <c r="L56" s="995"/>
      <c r="M56" s="995"/>
      <c r="N56" s="995"/>
      <c r="O56" s="995"/>
      <c r="P56" s="995"/>
      <c r="Q56" s="995"/>
      <c r="R56" s="768"/>
      <c r="AZ56" s="842"/>
      <c r="BA56" s="842"/>
      <c r="BB56" s="842"/>
      <c r="BC56" s="842"/>
      <c r="BD56" s="711"/>
      <c r="BE56" s="711"/>
      <c r="BF56" s="711"/>
      <c r="BG56" s="711"/>
      <c r="BH56" s="842"/>
      <c r="BI56" s="842"/>
      <c r="BJ56" s="201"/>
    </row>
    <row r="57" spans="1:74" s="190" customFormat="1" ht="12" customHeight="1" x14ac:dyDescent="0.2">
      <c r="A57" s="189"/>
      <c r="B57" s="993" t="s">
        <v>482</v>
      </c>
      <c r="C57" s="986"/>
      <c r="D57" s="986"/>
      <c r="E57" s="986"/>
      <c r="F57" s="986"/>
      <c r="G57" s="986"/>
      <c r="H57" s="986"/>
      <c r="I57" s="986"/>
      <c r="J57" s="986"/>
      <c r="K57" s="986"/>
      <c r="L57" s="986"/>
      <c r="M57" s="986"/>
      <c r="N57" s="986"/>
      <c r="O57" s="986"/>
      <c r="P57" s="986"/>
      <c r="Q57" s="986"/>
      <c r="R57" s="807"/>
      <c r="AY57" s="842"/>
      <c r="AZ57" s="842"/>
      <c r="BA57" s="842"/>
      <c r="BB57" s="842"/>
      <c r="BC57" s="842"/>
      <c r="BD57" s="711"/>
      <c r="BE57" s="711"/>
      <c r="BF57" s="711"/>
      <c r="BG57" s="711"/>
      <c r="BH57" s="842"/>
      <c r="BI57" s="842"/>
      <c r="BJ57" s="201"/>
    </row>
    <row r="58" spans="1:74" s="190" customFormat="1" ht="12" customHeight="1" x14ac:dyDescent="0.2">
      <c r="A58" s="189"/>
      <c r="B58" s="1097" t="s">
        <v>1405</v>
      </c>
      <c r="C58" s="1098"/>
      <c r="D58" s="1098"/>
      <c r="E58" s="1098"/>
      <c r="F58" s="1098"/>
      <c r="G58" s="1098"/>
      <c r="H58" s="1098"/>
      <c r="I58" s="1098"/>
      <c r="J58" s="1098"/>
      <c r="K58" s="1098"/>
      <c r="L58" s="1098"/>
      <c r="M58" s="1098"/>
      <c r="N58" s="1098"/>
      <c r="O58" s="1098"/>
      <c r="P58" s="1098"/>
      <c r="Q58" s="1098"/>
      <c r="R58" s="808"/>
      <c r="AY58" s="842"/>
      <c r="AZ58" s="842"/>
      <c r="BA58" s="842"/>
      <c r="BB58" s="842"/>
      <c r="BC58" s="842"/>
      <c r="BD58" s="711"/>
      <c r="BE58" s="711"/>
      <c r="BF58" s="711"/>
      <c r="BG58" s="711"/>
      <c r="BH58" s="842"/>
      <c r="BI58" s="842"/>
      <c r="BJ58" s="201"/>
    </row>
    <row r="59" spans="1:74" s="190" customFormat="1" ht="12" customHeight="1" x14ac:dyDescent="0.2">
      <c r="A59" s="189"/>
      <c r="B59" s="1022" t="s">
        <v>492</v>
      </c>
      <c r="C59" s="1065"/>
      <c r="D59" s="1065"/>
      <c r="E59" s="1065"/>
      <c r="F59" s="1065"/>
      <c r="G59" s="1065"/>
      <c r="H59" s="1065"/>
      <c r="I59" s="1065"/>
      <c r="J59" s="1065"/>
      <c r="K59" s="1065"/>
      <c r="L59" s="1065"/>
      <c r="M59" s="1065"/>
      <c r="N59" s="1065"/>
      <c r="O59" s="1065"/>
      <c r="P59" s="1065"/>
      <c r="Q59" s="1023"/>
      <c r="R59" s="808"/>
      <c r="AY59" s="842"/>
      <c r="AZ59" s="842"/>
      <c r="BA59" s="842"/>
      <c r="BB59" s="842"/>
      <c r="BC59" s="842"/>
      <c r="BD59" s="711"/>
      <c r="BE59" s="711"/>
      <c r="BF59" s="711"/>
      <c r="BG59" s="711"/>
      <c r="BH59" s="842"/>
      <c r="BI59" s="842"/>
      <c r="BJ59" s="201"/>
    </row>
    <row r="60" spans="1:74" s="190" customFormat="1" ht="12" customHeight="1" x14ac:dyDescent="0.2">
      <c r="A60" s="189"/>
      <c r="B60" s="1112" t="s">
        <v>1554</v>
      </c>
      <c r="C60" s="1023"/>
      <c r="D60" s="1023"/>
      <c r="E60" s="1023"/>
      <c r="F60" s="1023"/>
      <c r="G60" s="1023"/>
      <c r="H60" s="1023"/>
      <c r="I60" s="1023"/>
      <c r="J60" s="1023"/>
      <c r="K60" s="1023"/>
      <c r="L60" s="1023"/>
      <c r="M60" s="1023"/>
      <c r="N60" s="1023"/>
      <c r="O60" s="1023"/>
      <c r="P60" s="1023"/>
      <c r="Q60" s="1023"/>
      <c r="R60" s="808"/>
      <c r="AY60" s="842"/>
      <c r="AZ60" s="842"/>
      <c r="BA60" s="842"/>
      <c r="BB60" s="842"/>
      <c r="BC60" s="842"/>
      <c r="BD60" s="711"/>
      <c r="BE60" s="711"/>
      <c r="BF60" s="711"/>
      <c r="BG60" s="842"/>
      <c r="BH60" s="842"/>
      <c r="BI60" s="842"/>
      <c r="BJ60" s="201"/>
    </row>
    <row r="61" spans="1:74" s="190" customFormat="1" ht="12" customHeight="1" x14ac:dyDescent="0.2">
      <c r="A61" s="189"/>
      <c r="B61" s="1113" t="s">
        <v>823</v>
      </c>
      <c r="C61" s="1113"/>
      <c r="D61" s="1113"/>
      <c r="E61" s="1113"/>
      <c r="F61" s="1113"/>
      <c r="G61" s="1113"/>
      <c r="H61" s="1113"/>
      <c r="I61" s="1113"/>
      <c r="J61" s="1113"/>
      <c r="K61" s="1113"/>
      <c r="L61" s="1113"/>
      <c r="M61" s="1113"/>
      <c r="N61" s="1113"/>
      <c r="O61" s="1113"/>
      <c r="P61" s="1113"/>
      <c r="Q61" s="1113"/>
      <c r="R61" s="1113"/>
      <c r="AY61" s="842"/>
      <c r="AZ61" s="842"/>
      <c r="BA61" s="842"/>
      <c r="BB61" s="842"/>
      <c r="BC61" s="842"/>
      <c r="BD61" s="711"/>
      <c r="BE61" s="711"/>
      <c r="BF61" s="711"/>
      <c r="BG61" s="842"/>
      <c r="BH61" s="842"/>
      <c r="BI61" s="842"/>
      <c r="BJ61" s="201"/>
    </row>
    <row r="62" spans="1:74" s="190" customFormat="1" ht="12" customHeight="1" x14ac:dyDescent="0.2">
      <c r="A62" s="158"/>
      <c r="B62" s="1022" t="s">
        <v>1446</v>
      </c>
      <c r="C62" s="1065"/>
      <c r="D62" s="1065"/>
      <c r="E62" s="1065"/>
      <c r="F62" s="1065"/>
      <c r="G62" s="1065"/>
      <c r="H62" s="1065"/>
      <c r="I62" s="1065"/>
      <c r="J62" s="1065"/>
      <c r="K62" s="1065"/>
      <c r="L62" s="1065"/>
      <c r="M62" s="1065"/>
      <c r="N62" s="1065"/>
      <c r="O62" s="1065"/>
      <c r="P62" s="1065"/>
      <c r="Q62" s="1023"/>
      <c r="R62" s="808"/>
      <c r="AY62" s="842"/>
      <c r="AZ62" s="842"/>
      <c r="BA62" s="842"/>
      <c r="BB62" s="842"/>
      <c r="BC62" s="842"/>
      <c r="BD62" s="711"/>
      <c r="BE62" s="711"/>
      <c r="BF62" s="711"/>
      <c r="BG62" s="842"/>
      <c r="BH62" s="842"/>
      <c r="BI62" s="842"/>
      <c r="BJ62" s="201"/>
    </row>
    <row r="63" spans="1:74" ht="12.75" x14ac:dyDescent="0.2">
      <c r="A63" s="158"/>
      <c r="B63" s="1022" t="s">
        <v>490</v>
      </c>
      <c r="C63" s="1023"/>
      <c r="D63" s="1023"/>
      <c r="E63" s="1023"/>
      <c r="F63" s="1023"/>
      <c r="G63" s="1023"/>
      <c r="H63" s="1023"/>
      <c r="I63" s="1023"/>
      <c r="J63" s="1023"/>
      <c r="K63" s="1023"/>
      <c r="L63" s="1023"/>
      <c r="M63" s="1023"/>
      <c r="N63" s="1023"/>
      <c r="O63" s="1023"/>
      <c r="P63" s="1023"/>
      <c r="Q63" s="1023"/>
      <c r="R63" s="808"/>
      <c r="BK63" s="133"/>
      <c r="BL63" s="133"/>
      <c r="BM63" s="133"/>
      <c r="BN63" s="133"/>
      <c r="BO63" s="133"/>
      <c r="BP63" s="133"/>
      <c r="BQ63" s="133"/>
      <c r="BR63" s="133"/>
      <c r="BS63" s="133"/>
      <c r="BT63" s="133"/>
      <c r="BU63" s="133"/>
      <c r="BV63" s="133"/>
    </row>
    <row r="64" spans="1:74" ht="11.25" customHeight="1" x14ac:dyDescent="0.2">
      <c r="A64" s="158"/>
      <c r="B64" s="984" t="s">
        <v>1606</v>
      </c>
      <c r="C64" s="982"/>
      <c r="D64" s="982"/>
      <c r="E64" s="982"/>
      <c r="F64" s="982"/>
      <c r="G64" s="982"/>
      <c r="H64" s="982"/>
      <c r="I64" s="982"/>
      <c r="J64" s="982"/>
      <c r="K64" s="982"/>
      <c r="L64" s="982"/>
      <c r="M64" s="982"/>
      <c r="N64" s="982"/>
      <c r="O64" s="982"/>
      <c r="P64" s="982"/>
      <c r="Q64" s="982"/>
      <c r="R64" s="808"/>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5" activePane="bottomRight" state="frozen"/>
      <selection activeCell="BI18" sqref="BI18"/>
      <selection pane="topRight" activeCell="BI18" sqref="BI18"/>
      <selection pane="bottomLeft" activeCell="BI18" sqref="BI18"/>
      <selection pane="bottomRight" activeCell="BC46" sqref="BC46"/>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3" customWidth="1"/>
    <col min="56" max="58" width="6.5703125" style="712" customWidth="1"/>
    <col min="59" max="61" width="6.5703125" style="843" customWidth="1"/>
    <col min="62" max="62" width="6.5703125" style="132" customWidth="1"/>
    <col min="63" max="74" width="6.5703125" style="95" customWidth="1"/>
    <col min="75" max="16384" width="9.5703125" style="95"/>
  </cols>
  <sheetData>
    <row r="1" spans="1:74" ht="13.35" customHeight="1" x14ac:dyDescent="0.2">
      <c r="A1" s="996" t="s">
        <v>478</v>
      </c>
      <c r="B1" s="1114" t="s">
        <v>745</v>
      </c>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049"/>
      <c r="AK1" s="1049"/>
      <c r="AL1" s="1049"/>
    </row>
    <row r="2" spans="1:74" s="96" customFormat="1" ht="13.35" customHeight="1" x14ac:dyDescent="0.2">
      <c r="A2" s="997"/>
      <c r="B2" s="296" t="str">
        <f>"U.S. Energy Information Administration  |  Short-Term Energy Outlook  - "&amp;Dates!D1</f>
        <v>U.S. Energy Information Administration  |  Short-Term Energy Outlook  - April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4"/>
      <c r="AZ2" s="844"/>
      <c r="BA2" s="844"/>
      <c r="BB2" s="844"/>
      <c r="BC2" s="844"/>
      <c r="BD2" s="713"/>
      <c r="BE2" s="713"/>
      <c r="BF2" s="713"/>
      <c r="BG2" s="844"/>
      <c r="BH2" s="844"/>
      <c r="BI2" s="844"/>
      <c r="BJ2" s="199"/>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62"/>
      <c r="BA5" s="962"/>
      <c r="BB5" s="533"/>
      <c r="BC5" s="889"/>
      <c r="BD5" s="890"/>
      <c r="BE5" s="890"/>
      <c r="BF5" s="890"/>
      <c r="BG5" s="890"/>
      <c r="BH5" s="890"/>
      <c r="BI5" s="890"/>
      <c r="BJ5" s="533"/>
      <c r="BK5" s="533"/>
      <c r="BL5" s="533"/>
      <c r="BM5" s="533"/>
      <c r="BN5" s="533"/>
      <c r="BO5" s="533"/>
      <c r="BP5" s="533"/>
      <c r="BQ5" s="533"/>
      <c r="BR5" s="533"/>
      <c r="BS5" s="533"/>
      <c r="BT5" s="533"/>
      <c r="BU5" s="533"/>
      <c r="BV5" s="533"/>
    </row>
    <row r="6" spans="1:74" ht="11.1" customHeight="1" x14ac:dyDescent="0.2">
      <c r="A6" s="6" t="s">
        <v>283</v>
      </c>
      <c r="B6" s="536" t="s">
        <v>1150</v>
      </c>
      <c r="C6" s="386">
        <v>914.11585088000004</v>
      </c>
      <c r="D6" s="386">
        <v>711.89321710000002</v>
      </c>
      <c r="E6" s="386">
        <v>524.57678324999995</v>
      </c>
      <c r="F6" s="386">
        <v>341.58065744999999</v>
      </c>
      <c r="G6" s="386">
        <v>122.25727241</v>
      </c>
      <c r="H6" s="386">
        <v>25.901892105999998</v>
      </c>
      <c r="I6" s="386">
        <v>3.6293388627000001</v>
      </c>
      <c r="J6" s="386">
        <v>5.8137647882000003</v>
      </c>
      <c r="K6" s="386">
        <v>44.428107937</v>
      </c>
      <c r="L6" s="386">
        <v>257.45060373000001</v>
      </c>
      <c r="M6" s="386">
        <v>511.03636972999999</v>
      </c>
      <c r="N6" s="386">
        <v>780.75006823000001</v>
      </c>
      <c r="O6" s="386">
        <v>714.88941227999999</v>
      </c>
      <c r="P6" s="386">
        <v>621.20274444999995</v>
      </c>
      <c r="Q6" s="386">
        <v>585.28674481999997</v>
      </c>
      <c r="R6" s="386">
        <v>297.31027644</v>
      </c>
      <c r="S6" s="386">
        <v>144.71554836999999</v>
      </c>
      <c r="T6" s="386">
        <v>42.917058607000001</v>
      </c>
      <c r="U6" s="386">
        <v>4.7347716228000003</v>
      </c>
      <c r="V6" s="386">
        <v>9.7153106406000003</v>
      </c>
      <c r="W6" s="386">
        <v>45.635457441</v>
      </c>
      <c r="X6" s="386">
        <v>206.57469596000001</v>
      </c>
      <c r="Y6" s="386">
        <v>504.64866369999999</v>
      </c>
      <c r="Z6" s="386">
        <v>624.01699600999996</v>
      </c>
      <c r="AA6" s="386">
        <v>840.79430055</v>
      </c>
      <c r="AB6" s="386">
        <v>575.84743762999994</v>
      </c>
      <c r="AC6" s="386">
        <v>489.43984014</v>
      </c>
      <c r="AD6" s="386">
        <v>281.14185309999999</v>
      </c>
      <c r="AE6" s="386">
        <v>113.80764044999999</v>
      </c>
      <c r="AF6" s="386">
        <v>19.583541867000001</v>
      </c>
      <c r="AG6" s="386">
        <v>4.0195693864999997</v>
      </c>
      <c r="AH6" s="386">
        <v>9.0910849652000003</v>
      </c>
      <c r="AI6" s="386">
        <v>37.343344125999998</v>
      </c>
      <c r="AJ6" s="386">
        <v>186.49301091999999</v>
      </c>
      <c r="AK6" s="386">
        <v>430.10002577</v>
      </c>
      <c r="AL6" s="386">
        <v>704.27032731999998</v>
      </c>
      <c r="AM6" s="386">
        <v>946.54064421999999</v>
      </c>
      <c r="AN6" s="386">
        <v>686.42506901000002</v>
      </c>
      <c r="AO6" s="386">
        <v>469.92836311999997</v>
      </c>
      <c r="AP6" s="386">
        <v>279.07724185000001</v>
      </c>
      <c r="AQ6" s="386">
        <v>136.23169877000001</v>
      </c>
      <c r="AR6" s="386">
        <v>19.879384557000002</v>
      </c>
      <c r="AS6" s="386">
        <v>4.1402879395000003</v>
      </c>
      <c r="AT6" s="386">
        <v>10.750775982</v>
      </c>
      <c r="AU6" s="386">
        <v>39.530532219999998</v>
      </c>
      <c r="AV6" s="386">
        <v>215.03378692999999</v>
      </c>
      <c r="AW6" s="386">
        <v>463.64179806999999</v>
      </c>
      <c r="AX6" s="386">
        <v>747.69964871000002</v>
      </c>
      <c r="AY6" s="386">
        <v>874.61402029999999</v>
      </c>
      <c r="AZ6" s="898">
        <v>650.36338069999999</v>
      </c>
      <c r="BA6" s="898">
        <v>404.13875831000001</v>
      </c>
      <c r="BB6" s="358">
        <v>293.01486053999997</v>
      </c>
      <c r="BC6" s="358">
        <v>134.93354593999999</v>
      </c>
      <c r="BD6" s="358">
        <v>30.892436227000001</v>
      </c>
      <c r="BE6" s="358">
        <v>7.2208177316000004</v>
      </c>
      <c r="BF6" s="358">
        <v>11.092224043</v>
      </c>
      <c r="BG6" s="358">
        <v>55.174426265999998</v>
      </c>
      <c r="BH6" s="358">
        <v>236.95162832</v>
      </c>
      <c r="BI6" s="358">
        <v>479.11914831000001</v>
      </c>
      <c r="BJ6" s="358">
        <v>713.99886702000003</v>
      </c>
      <c r="BK6" s="358">
        <v>791.24938669000005</v>
      </c>
      <c r="BL6" s="358">
        <v>644.38214484000002</v>
      </c>
      <c r="BM6" s="358">
        <v>525.76170304000004</v>
      </c>
      <c r="BN6" s="358">
        <v>297.84222616</v>
      </c>
      <c r="BO6" s="358">
        <v>134.35472872</v>
      </c>
      <c r="BP6" s="358">
        <v>30.79516349</v>
      </c>
      <c r="BQ6" s="358">
        <v>7.2067166327000001</v>
      </c>
      <c r="BR6" s="358">
        <v>11.062330136</v>
      </c>
      <c r="BS6" s="358">
        <v>54.983137067000001</v>
      </c>
      <c r="BT6" s="358">
        <v>235.99704654000001</v>
      </c>
      <c r="BU6" s="358">
        <v>477.16332592999998</v>
      </c>
      <c r="BV6" s="358">
        <v>711.04242297999997</v>
      </c>
    </row>
    <row r="7" spans="1:74" ht="11.1" customHeight="1" x14ac:dyDescent="0.2">
      <c r="A7" s="6" t="s">
        <v>42</v>
      </c>
      <c r="B7" s="758" t="s">
        <v>1004</v>
      </c>
      <c r="C7" s="386">
        <v>1302.8332127000001</v>
      </c>
      <c r="D7" s="386">
        <v>993.62573215999998</v>
      </c>
      <c r="E7" s="386">
        <v>840.82610921000003</v>
      </c>
      <c r="F7" s="386">
        <v>543.76703329999998</v>
      </c>
      <c r="G7" s="386">
        <v>186.81895363999999</v>
      </c>
      <c r="H7" s="386">
        <v>53.313839643000001</v>
      </c>
      <c r="I7" s="386">
        <v>2.9952189972999999</v>
      </c>
      <c r="J7" s="386">
        <v>3.4605077423999999</v>
      </c>
      <c r="K7" s="386">
        <v>108.01024042</v>
      </c>
      <c r="L7" s="386">
        <v>386.30016271</v>
      </c>
      <c r="M7" s="386">
        <v>613.49943017999999</v>
      </c>
      <c r="N7" s="386">
        <v>982.55737772999998</v>
      </c>
      <c r="O7" s="386">
        <v>925.58537387000001</v>
      </c>
      <c r="P7" s="386">
        <v>940.19358399999999</v>
      </c>
      <c r="Q7" s="386">
        <v>850.32885721000002</v>
      </c>
      <c r="R7" s="386">
        <v>467.92891680000002</v>
      </c>
      <c r="S7" s="386">
        <v>282.74799974000001</v>
      </c>
      <c r="T7" s="386">
        <v>69.103916960000006</v>
      </c>
      <c r="U7" s="386">
        <v>1.1579557711999999</v>
      </c>
      <c r="V7" s="386">
        <v>24.628594521</v>
      </c>
      <c r="W7" s="386">
        <v>65.566994909000002</v>
      </c>
      <c r="X7" s="386">
        <v>288.65432265999999</v>
      </c>
      <c r="Y7" s="386">
        <v>788.41146776999994</v>
      </c>
      <c r="Z7" s="386">
        <v>853.45779215000005</v>
      </c>
      <c r="AA7" s="386">
        <v>1087.7639849</v>
      </c>
      <c r="AB7" s="386">
        <v>915.36549548999994</v>
      </c>
      <c r="AC7" s="386">
        <v>762.28174275000003</v>
      </c>
      <c r="AD7" s="386">
        <v>543.66061711999998</v>
      </c>
      <c r="AE7" s="386">
        <v>191.32625569999999</v>
      </c>
      <c r="AF7" s="386">
        <v>17.138877818000001</v>
      </c>
      <c r="AG7" s="386">
        <v>0.62553883630999996</v>
      </c>
      <c r="AH7" s="386">
        <v>16.725113736000001</v>
      </c>
      <c r="AI7" s="386">
        <v>95.061071587000001</v>
      </c>
      <c r="AJ7" s="386">
        <v>380.89374018000001</v>
      </c>
      <c r="AK7" s="386">
        <v>607.01222224000003</v>
      </c>
      <c r="AL7" s="386">
        <v>1060.0096214</v>
      </c>
      <c r="AM7" s="386">
        <v>1246.1815302</v>
      </c>
      <c r="AN7" s="386">
        <v>1073.4203914</v>
      </c>
      <c r="AO7" s="386">
        <v>790.03395005000004</v>
      </c>
      <c r="AP7" s="386">
        <v>512.01313125000001</v>
      </c>
      <c r="AQ7" s="386">
        <v>228.95464039000001</v>
      </c>
      <c r="AR7" s="386">
        <v>26.036154029999999</v>
      </c>
      <c r="AS7" s="386">
        <v>1.651899038</v>
      </c>
      <c r="AT7" s="386">
        <v>27.481769111999999</v>
      </c>
      <c r="AU7" s="386">
        <v>90.972618369000003</v>
      </c>
      <c r="AV7" s="386">
        <v>380.87351195999997</v>
      </c>
      <c r="AW7" s="386">
        <v>755.41051467</v>
      </c>
      <c r="AX7" s="386">
        <v>1172.3812820999999</v>
      </c>
      <c r="AY7" s="386">
        <v>1286.8039535</v>
      </c>
      <c r="AZ7" s="898">
        <v>1160.44272</v>
      </c>
      <c r="BA7" s="898">
        <v>840.02545997000004</v>
      </c>
      <c r="BB7" s="358">
        <v>561.52480856</v>
      </c>
      <c r="BC7" s="358">
        <v>247.42282940000001</v>
      </c>
      <c r="BD7" s="358">
        <v>47.643492788000003</v>
      </c>
      <c r="BE7" s="358">
        <v>8.0435396932999996</v>
      </c>
      <c r="BF7" s="358">
        <v>17.348062874</v>
      </c>
      <c r="BG7" s="358">
        <v>104.78730978999999</v>
      </c>
      <c r="BH7" s="358">
        <v>399.99104786999999</v>
      </c>
      <c r="BI7" s="358">
        <v>670.09697247999998</v>
      </c>
      <c r="BJ7" s="358">
        <v>963.58839384999999</v>
      </c>
      <c r="BK7" s="358">
        <v>1124.6889718</v>
      </c>
      <c r="BL7" s="358">
        <v>963.88108887999999</v>
      </c>
      <c r="BM7" s="358">
        <v>852.08715195000002</v>
      </c>
      <c r="BN7" s="358">
        <v>523.25043242000004</v>
      </c>
      <c r="BO7" s="358">
        <v>246.61680733</v>
      </c>
      <c r="BP7" s="358">
        <v>47.507751149999997</v>
      </c>
      <c r="BQ7" s="358">
        <v>8.0268097355000005</v>
      </c>
      <c r="BR7" s="358">
        <v>17.305006421000002</v>
      </c>
      <c r="BS7" s="358">
        <v>104.47320307</v>
      </c>
      <c r="BT7" s="358">
        <v>398.66762996</v>
      </c>
      <c r="BU7" s="358">
        <v>667.84044453000001</v>
      </c>
      <c r="BV7" s="358">
        <v>960.33042862000002</v>
      </c>
    </row>
    <row r="8" spans="1:74" ht="11.1" customHeight="1" x14ac:dyDescent="0.2">
      <c r="A8" s="6" t="s">
        <v>43</v>
      </c>
      <c r="B8" s="758" t="s">
        <v>1005</v>
      </c>
      <c r="C8" s="386">
        <v>1242.2806759</v>
      </c>
      <c r="D8" s="386">
        <v>932.53877408999995</v>
      </c>
      <c r="E8" s="386">
        <v>758.35561323000002</v>
      </c>
      <c r="F8" s="386">
        <v>494.65055379</v>
      </c>
      <c r="G8" s="386">
        <v>145.74568611999999</v>
      </c>
      <c r="H8" s="386">
        <v>27.061136876999999</v>
      </c>
      <c r="I8" s="386">
        <v>1.7168175261</v>
      </c>
      <c r="J8" s="386">
        <v>3.4220830318000002</v>
      </c>
      <c r="K8" s="386">
        <v>67.347165191000002</v>
      </c>
      <c r="L8" s="386">
        <v>393.37230145000001</v>
      </c>
      <c r="M8" s="386">
        <v>588.38385447999997</v>
      </c>
      <c r="N8" s="386">
        <v>980.39113009000005</v>
      </c>
      <c r="O8" s="386">
        <v>843.05680001999997</v>
      </c>
      <c r="P8" s="386">
        <v>813.77148066999996</v>
      </c>
      <c r="Q8" s="386">
        <v>794.46310738</v>
      </c>
      <c r="R8" s="386">
        <v>367.26657602</v>
      </c>
      <c r="S8" s="386">
        <v>241.39693668999999</v>
      </c>
      <c r="T8" s="386">
        <v>44.023852570000003</v>
      </c>
      <c r="U8" s="386">
        <v>1.2462686449</v>
      </c>
      <c r="V8" s="386">
        <v>12.809023404</v>
      </c>
      <c r="W8" s="386">
        <v>57.234644178000003</v>
      </c>
      <c r="X8" s="386">
        <v>272.57730736000002</v>
      </c>
      <c r="Y8" s="386">
        <v>714.67941928000005</v>
      </c>
      <c r="Z8" s="386">
        <v>789.61880156999996</v>
      </c>
      <c r="AA8" s="386">
        <v>1021.6992931</v>
      </c>
      <c r="AB8" s="386">
        <v>831.82661469000004</v>
      </c>
      <c r="AC8" s="386">
        <v>671.09400567</v>
      </c>
      <c r="AD8" s="386">
        <v>430.61290656</v>
      </c>
      <c r="AE8" s="386">
        <v>128.30341462000001</v>
      </c>
      <c r="AF8" s="386">
        <v>9.0120479638000006</v>
      </c>
      <c r="AG8" s="386">
        <v>1.2464926680999999</v>
      </c>
      <c r="AH8" s="386">
        <v>7.6213750918000001</v>
      </c>
      <c r="AI8" s="386">
        <v>62.183621545000001</v>
      </c>
      <c r="AJ8" s="386">
        <v>306.03093225999999</v>
      </c>
      <c r="AK8" s="386">
        <v>551.60911999999996</v>
      </c>
      <c r="AL8" s="386">
        <v>999.24800837999999</v>
      </c>
      <c r="AM8" s="386">
        <v>1217.3436901</v>
      </c>
      <c r="AN8" s="386">
        <v>972.68734584000003</v>
      </c>
      <c r="AO8" s="386">
        <v>673.44111539000005</v>
      </c>
      <c r="AP8" s="386">
        <v>422.41315614000001</v>
      </c>
      <c r="AQ8" s="386">
        <v>190.63330022</v>
      </c>
      <c r="AR8" s="386">
        <v>10.06326537</v>
      </c>
      <c r="AS8" s="386">
        <v>1E-10</v>
      </c>
      <c r="AT8" s="386">
        <v>16.535942410000001</v>
      </c>
      <c r="AU8" s="386">
        <v>54.473939100999999</v>
      </c>
      <c r="AV8" s="386">
        <v>338.12335797999998</v>
      </c>
      <c r="AW8" s="386">
        <v>685.33406662000004</v>
      </c>
      <c r="AX8" s="386">
        <v>1106.0052923999999</v>
      </c>
      <c r="AY8" s="386">
        <v>1236.320786</v>
      </c>
      <c r="AZ8" s="898">
        <v>1068.1688349999999</v>
      </c>
      <c r="BA8" s="898">
        <v>686.88168259999998</v>
      </c>
      <c r="BB8" s="358">
        <v>460.29213535000002</v>
      </c>
      <c r="BC8" s="358">
        <v>188.49435923999999</v>
      </c>
      <c r="BD8" s="358">
        <v>23.676195191000001</v>
      </c>
      <c r="BE8" s="358">
        <v>4.2650034142999997</v>
      </c>
      <c r="BF8" s="358">
        <v>9.7502170945</v>
      </c>
      <c r="BG8" s="358">
        <v>71.845623005999997</v>
      </c>
      <c r="BH8" s="358">
        <v>342.63537444999997</v>
      </c>
      <c r="BI8" s="358">
        <v>620.09196486999997</v>
      </c>
      <c r="BJ8" s="358">
        <v>900.53652294999995</v>
      </c>
      <c r="BK8" s="358">
        <v>1051.0978514999999</v>
      </c>
      <c r="BL8" s="358">
        <v>895.85186956999996</v>
      </c>
      <c r="BM8" s="358">
        <v>774.37676724999994</v>
      </c>
      <c r="BN8" s="358">
        <v>442.27467228</v>
      </c>
      <c r="BO8" s="358">
        <v>187.83767675999999</v>
      </c>
      <c r="BP8" s="358">
        <v>23.586872829000001</v>
      </c>
      <c r="BQ8" s="358">
        <v>4.2488890136000004</v>
      </c>
      <c r="BR8" s="358">
        <v>9.7145982701999998</v>
      </c>
      <c r="BS8" s="358">
        <v>71.596530102000003</v>
      </c>
      <c r="BT8" s="358">
        <v>341.49752029000001</v>
      </c>
      <c r="BU8" s="358">
        <v>618.04669236999996</v>
      </c>
      <c r="BV8" s="358">
        <v>897.56613897</v>
      </c>
    </row>
    <row r="9" spans="1:74" ht="11.1" customHeight="1" x14ac:dyDescent="0.2">
      <c r="A9" s="6" t="s">
        <v>44</v>
      </c>
      <c r="B9" s="758" t="s">
        <v>1006</v>
      </c>
      <c r="C9" s="386">
        <v>1391.4709289</v>
      </c>
      <c r="D9" s="386">
        <v>1084.4220359999999</v>
      </c>
      <c r="E9" s="386">
        <v>791.00943671000005</v>
      </c>
      <c r="F9" s="386">
        <v>567.17016418000003</v>
      </c>
      <c r="G9" s="386">
        <v>159.44644821</v>
      </c>
      <c r="H9" s="386">
        <v>26.039835212</v>
      </c>
      <c r="I9" s="386">
        <v>3.4267470162999998</v>
      </c>
      <c r="J9" s="386">
        <v>13.617616686</v>
      </c>
      <c r="K9" s="386">
        <v>82.050259217999994</v>
      </c>
      <c r="L9" s="386">
        <v>425.39829472999998</v>
      </c>
      <c r="M9" s="386">
        <v>694.66636015999995</v>
      </c>
      <c r="N9" s="386">
        <v>1105.4559561000001</v>
      </c>
      <c r="O9" s="386">
        <v>998.50363273999994</v>
      </c>
      <c r="P9" s="386">
        <v>880.92645124000001</v>
      </c>
      <c r="Q9" s="386">
        <v>848.97743041000001</v>
      </c>
      <c r="R9" s="386">
        <v>441.64725735000002</v>
      </c>
      <c r="S9" s="386">
        <v>215.85363407</v>
      </c>
      <c r="T9" s="386">
        <v>43.475758034000002</v>
      </c>
      <c r="U9" s="386">
        <v>5.9578660214000001</v>
      </c>
      <c r="V9" s="386">
        <v>20.823483760999999</v>
      </c>
      <c r="W9" s="386">
        <v>67.203305583000002</v>
      </c>
      <c r="X9" s="386">
        <v>337.25173955999998</v>
      </c>
      <c r="Y9" s="386">
        <v>735.53284689999998</v>
      </c>
      <c r="Z9" s="386">
        <v>825.59601080000004</v>
      </c>
      <c r="AA9" s="386">
        <v>1192.485572</v>
      </c>
      <c r="AB9" s="386">
        <v>775.18006370000001</v>
      </c>
      <c r="AC9" s="386">
        <v>689.76431176999995</v>
      </c>
      <c r="AD9" s="386">
        <v>392.78324053</v>
      </c>
      <c r="AE9" s="386">
        <v>133.88789881</v>
      </c>
      <c r="AF9" s="386">
        <v>19.312488403</v>
      </c>
      <c r="AG9" s="386">
        <v>7.1066558050999999</v>
      </c>
      <c r="AH9" s="386">
        <v>13.145604468</v>
      </c>
      <c r="AI9" s="386">
        <v>47.437007792999999</v>
      </c>
      <c r="AJ9" s="386">
        <v>293.35040003</v>
      </c>
      <c r="AK9" s="386">
        <v>594.18147467999995</v>
      </c>
      <c r="AL9" s="386">
        <v>1030.3169648999999</v>
      </c>
      <c r="AM9" s="386">
        <v>1357.2407421</v>
      </c>
      <c r="AN9" s="386">
        <v>1075.8107316000001</v>
      </c>
      <c r="AO9" s="386">
        <v>676.35386731000006</v>
      </c>
      <c r="AP9" s="386">
        <v>455.63120459999999</v>
      </c>
      <c r="AQ9" s="386">
        <v>247.55469431</v>
      </c>
      <c r="AR9" s="386">
        <v>17.131554795</v>
      </c>
      <c r="AS9" s="386">
        <v>1.7642069463000001</v>
      </c>
      <c r="AT9" s="386">
        <v>21.250330923</v>
      </c>
      <c r="AU9" s="386">
        <v>63.608726941999997</v>
      </c>
      <c r="AV9" s="386">
        <v>303.21485948999998</v>
      </c>
      <c r="AW9" s="386">
        <v>742.88495407999994</v>
      </c>
      <c r="AX9" s="386">
        <v>1187.8109764000001</v>
      </c>
      <c r="AY9" s="386">
        <v>1369.438367</v>
      </c>
      <c r="AZ9" s="898">
        <v>987.56202949999999</v>
      </c>
      <c r="BA9" s="898">
        <v>680.50551709000001</v>
      </c>
      <c r="BB9" s="358">
        <v>453.07974719999999</v>
      </c>
      <c r="BC9" s="358">
        <v>203.93532757</v>
      </c>
      <c r="BD9" s="358">
        <v>33.844324946</v>
      </c>
      <c r="BE9" s="358">
        <v>8.3128240762000001</v>
      </c>
      <c r="BF9" s="358">
        <v>19.102455681999999</v>
      </c>
      <c r="BG9" s="358">
        <v>91.886504789</v>
      </c>
      <c r="BH9" s="358">
        <v>377.18247628</v>
      </c>
      <c r="BI9" s="358">
        <v>704.45376336000004</v>
      </c>
      <c r="BJ9" s="358">
        <v>1028.4812604000001</v>
      </c>
      <c r="BK9" s="358">
        <v>1181.2317628999999</v>
      </c>
      <c r="BL9" s="358">
        <v>981.70020953999995</v>
      </c>
      <c r="BM9" s="358">
        <v>804.15212847999999</v>
      </c>
      <c r="BN9" s="358">
        <v>455.80799227</v>
      </c>
      <c r="BO9" s="358">
        <v>203.42313970999999</v>
      </c>
      <c r="BP9" s="358">
        <v>33.762353648999998</v>
      </c>
      <c r="BQ9" s="358">
        <v>8.2945073267999998</v>
      </c>
      <c r="BR9" s="358">
        <v>19.056746556</v>
      </c>
      <c r="BS9" s="358">
        <v>91.665051968</v>
      </c>
      <c r="BT9" s="358">
        <v>376.23646982999998</v>
      </c>
      <c r="BU9" s="358">
        <v>702.67236960000002</v>
      </c>
      <c r="BV9" s="358">
        <v>1025.869625</v>
      </c>
    </row>
    <row r="10" spans="1:74" ht="11.1" customHeight="1" x14ac:dyDescent="0.2">
      <c r="A10" s="6" t="s">
        <v>45</v>
      </c>
      <c r="B10" s="758" t="s">
        <v>1007</v>
      </c>
      <c r="C10" s="386">
        <v>1442.0931335</v>
      </c>
      <c r="D10" s="386">
        <v>1194.3045516</v>
      </c>
      <c r="E10" s="386">
        <v>847.42847698000003</v>
      </c>
      <c r="F10" s="386">
        <v>577.66784634999999</v>
      </c>
      <c r="G10" s="386">
        <v>184.67933213000001</v>
      </c>
      <c r="H10" s="386">
        <v>29.606314397999999</v>
      </c>
      <c r="I10" s="386">
        <v>9.1610843668000008</v>
      </c>
      <c r="J10" s="386">
        <v>18.221836608</v>
      </c>
      <c r="K10" s="386">
        <v>83.963756468</v>
      </c>
      <c r="L10" s="386">
        <v>405.01951199000001</v>
      </c>
      <c r="M10" s="386">
        <v>825.18015731000003</v>
      </c>
      <c r="N10" s="386">
        <v>1288.9486532999999</v>
      </c>
      <c r="O10" s="386">
        <v>1182.8111320999999</v>
      </c>
      <c r="P10" s="386">
        <v>1031.1346747</v>
      </c>
      <c r="Q10" s="386">
        <v>955.87016454000002</v>
      </c>
      <c r="R10" s="386">
        <v>487.60446920999999</v>
      </c>
      <c r="S10" s="386">
        <v>144.6744947</v>
      </c>
      <c r="T10" s="386">
        <v>22.449127141000002</v>
      </c>
      <c r="U10" s="386">
        <v>17.118876643</v>
      </c>
      <c r="V10" s="386">
        <v>16.506739491000001</v>
      </c>
      <c r="W10" s="386">
        <v>57.842519641999999</v>
      </c>
      <c r="X10" s="386">
        <v>359.84632950000002</v>
      </c>
      <c r="Y10" s="386">
        <v>744.46152193</v>
      </c>
      <c r="Z10" s="386">
        <v>903.39572100999999</v>
      </c>
      <c r="AA10" s="386">
        <v>1340.7759051999999</v>
      </c>
      <c r="AB10" s="386">
        <v>760.47048357000006</v>
      </c>
      <c r="AC10" s="386">
        <v>737.80050920999997</v>
      </c>
      <c r="AD10" s="386">
        <v>398.19040226999999</v>
      </c>
      <c r="AE10" s="386">
        <v>164.17423592</v>
      </c>
      <c r="AF10" s="386">
        <v>35.173729672</v>
      </c>
      <c r="AG10" s="386">
        <v>12.200888791000001</v>
      </c>
      <c r="AH10" s="386">
        <v>21.548045521999999</v>
      </c>
      <c r="AI10" s="386">
        <v>54.103941497000001</v>
      </c>
      <c r="AJ10" s="386">
        <v>267.89547594999999</v>
      </c>
      <c r="AK10" s="386">
        <v>698.73363164</v>
      </c>
      <c r="AL10" s="386">
        <v>1082.5759986999999</v>
      </c>
      <c r="AM10" s="386">
        <v>1406.8290152</v>
      </c>
      <c r="AN10" s="386">
        <v>1198.0406128</v>
      </c>
      <c r="AO10" s="386">
        <v>669.12014823000004</v>
      </c>
      <c r="AP10" s="386">
        <v>437.10069325000001</v>
      </c>
      <c r="AQ10" s="386">
        <v>200.74119356</v>
      </c>
      <c r="AR10" s="386">
        <v>34.738497582999997</v>
      </c>
      <c r="AS10" s="386">
        <v>8.6290835905000005</v>
      </c>
      <c r="AT10" s="386">
        <v>23.580104315</v>
      </c>
      <c r="AU10" s="386">
        <v>66.604062220000003</v>
      </c>
      <c r="AV10" s="386">
        <v>271.93221861000001</v>
      </c>
      <c r="AW10" s="386">
        <v>706.07164900999999</v>
      </c>
      <c r="AX10" s="386">
        <v>1179.8648430999999</v>
      </c>
      <c r="AY10" s="386">
        <v>1357.7811346000001</v>
      </c>
      <c r="AZ10" s="898">
        <v>867.91032685000005</v>
      </c>
      <c r="BA10" s="898">
        <v>691.52296407999995</v>
      </c>
      <c r="BB10" s="358">
        <v>442.87465918999999</v>
      </c>
      <c r="BC10" s="358">
        <v>199.24436412</v>
      </c>
      <c r="BD10" s="358">
        <v>41.571174671999998</v>
      </c>
      <c r="BE10" s="358">
        <v>14.200312644</v>
      </c>
      <c r="BF10" s="358">
        <v>24.838698005000001</v>
      </c>
      <c r="BG10" s="358">
        <v>112.29786012</v>
      </c>
      <c r="BH10" s="358">
        <v>404.36317102999999</v>
      </c>
      <c r="BI10" s="358">
        <v>772.42693412999995</v>
      </c>
      <c r="BJ10" s="358">
        <v>1135.3196852999999</v>
      </c>
      <c r="BK10" s="358">
        <v>1273.1194885</v>
      </c>
      <c r="BL10" s="358">
        <v>1030.0578415</v>
      </c>
      <c r="BM10" s="358">
        <v>809.57726783999999</v>
      </c>
      <c r="BN10" s="358">
        <v>452.91849712999999</v>
      </c>
      <c r="BO10" s="358">
        <v>198.96883962999999</v>
      </c>
      <c r="BP10" s="358">
        <v>41.535755756</v>
      </c>
      <c r="BQ10" s="358">
        <v>14.1897351</v>
      </c>
      <c r="BR10" s="358">
        <v>24.811935723000001</v>
      </c>
      <c r="BS10" s="358">
        <v>112.15416155</v>
      </c>
      <c r="BT10" s="358">
        <v>403.74184036999998</v>
      </c>
      <c r="BU10" s="358">
        <v>771.12605967000002</v>
      </c>
      <c r="BV10" s="358">
        <v>1133.3528656000001</v>
      </c>
    </row>
    <row r="11" spans="1:74" ht="11.1" customHeight="1" x14ac:dyDescent="0.2">
      <c r="A11" s="6" t="s">
        <v>192</v>
      </c>
      <c r="B11" s="758" t="s">
        <v>1063</v>
      </c>
      <c r="C11" s="386">
        <v>643.91543064999996</v>
      </c>
      <c r="D11" s="386">
        <v>411.42867594000001</v>
      </c>
      <c r="E11" s="386">
        <v>285.49928496000001</v>
      </c>
      <c r="F11" s="386">
        <v>156.13623314</v>
      </c>
      <c r="G11" s="386">
        <v>30.838293579999998</v>
      </c>
      <c r="H11" s="386">
        <v>0.93792302633000002</v>
      </c>
      <c r="I11" s="386">
        <v>2.6130814286999999E-2</v>
      </c>
      <c r="J11" s="386">
        <v>5.2180594614E-2</v>
      </c>
      <c r="K11" s="386">
        <v>12.671653911</v>
      </c>
      <c r="L11" s="386">
        <v>176.04988839999999</v>
      </c>
      <c r="M11" s="386">
        <v>266.60395482000001</v>
      </c>
      <c r="N11" s="386">
        <v>534.73330620000002</v>
      </c>
      <c r="O11" s="386">
        <v>448.55592116999998</v>
      </c>
      <c r="P11" s="386">
        <v>306.56886771000001</v>
      </c>
      <c r="Q11" s="386">
        <v>300.52648268000002</v>
      </c>
      <c r="R11" s="386">
        <v>116.01872304</v>
      </c>
      <c r="S11" s="386">
        <v>64.894968512000005</v>
      </c>
      <c r="T11" s="386">
        <v>8.5187023367000005</v>
      </c>
      <c r="U11" s="386">
        <v>2.5709147182E-2</v>
      </c>
      <c r="V11" s="386">
        <v>0.15406657791</v>
      </c>
      <c r="W11" s="386">
        <v>9.3039233125000003</v>
      </c>
      <c r="X11" s="386">
        <v>110.01577525</v>
      </c>
      <c r="Y11" s="386">
        <v>324.63759563000002</v>
      </c>
      <c r="Z11" s="386">
        <v>452.38457799999998</v>
      </c>
      <c r="AA11" s="386">
        <v>572.84584696000002</v>
      </c>
      <c r="AB11" s="386">
        <v>403.92533155000001</v>
      </c>
      <c r="AC11" s="386">
        <v>269.52834607</v>
      </c>
      <c r="AD11" s="386">
        <v>110.88775379</v>
      </c>
      <c r="AE11" s="386">
        <v>24.040005991000001</v>
      </c>
      <c r="AF11" s="386">
        <v>0.61543961303000005</v>
      </c>
      <c r="AG11" s="386">
        <v>2.5351143053E-2</v>
      </c>
      <c r="AH11" s="386">
        <v>5.0659977387000003E-2</v>
      </c>
      <c r="AI11" s="386">
        <v>9.9748490044999993</v>
      </c>
      <c r="AJ11" s="386">
        <v>108.95102174</v>
      </c>
      <c r="AK11" s="386">
        <v>223.20501503</v>
      </c>
      <c r="AL11" s="386">
        <v>512.12368572000003</v>
      </c>
      <c r="AM11" s="386">
        <v>723.70254672999999</v>
      </c>
      <c r="AN11" s="386">
        <v>403.96314246999998</v>
      </c>
      <c r="AO11" s="386">
        <v>271.72179485999999</v>
      </c>
      <c r="AP11" s="386">
        <v>92.471397593999995</v>
      </c>
      <c r="AQ11" s="386">
        <v>37.817468890000001</v>
      </c>
      <c r="AR11" s="386">
        <v>0.51591882776999998</v>
      </c>
      <c r="AS11" s="386">
        <v>1E-10</v>
      </c>
      <c r="AT11" s="386">
        <v>1.0325388553999999</v>
      </c>
      <c r="AU11" s="386">
        <v>10.091569922</v>
      </c>
      <c r="AV11" s="386">
        <v>130.88172822999999</v>
      </c>
      <c r="AW11" s="386">
        <v>303.49252797999998</v>
      </c>
      <c r="AX11" s="386">
        <v>530.70465660000002</v>
      </c>
      <c r="AY11" s="386">
        <v>635.24443348</v>
      </c>
      <c r="AZ11" s="898">
        <v>502.93267273999999</v>
      </c>
      <c r="BA11" s="898">
        <v>221.85196250999999</v>
      </c>
      <c r="BB11" s="358">
        <v>135.92988007</v>
      </c>
      <c r="BC11" s="358">
        <v>42.003752095000003</v>
      </c>
      <c r="BD11" s="358">
        <v>1.9982144076999999</v>
      </c>
      <c r="BE11" s="358">
        <v>9.3339747831999997E-2</v>
      </c>
      <c r="BF11" s="358">
        <v>0.36145426241</v>
      </c>
      <c r="BG11" s="358">
        <v>11.916146251000001</v>
      </c>
      <c r="BH11" s="358">
        <v>118.41504354</v>
      </c>
      <c r="BI11" s="358">
        <v>295.22328160000001</v>
      </c>
      <c r="BJ11" s="358">
        <v>460.67791717</v>
      </c>
      <c r="BK11" s="358">
        <v>530.73455249999995</v>
      </c>
      <c r="BL11" s="358">
        <v>414.51650616000001</v>
      </c>
      <c r="BM11" s="358">
        <v>314.70596783000002</v>
      </c>
      <c r="BN11" s="358">
        <v>132.5487105</v>
      </c>
      <c r="BO11" s="358">
        <v>41.755130121999997</v>
      </c>
      <c r="BP11" s="358">
        <v>1.9848709410000001</v>
      </c>
      <c r="BQ11" s="358">
        <v>9.2374273795000003E-2</v>
      </c>
      <c r="BR11" s="358">
        <v>0.35834877826</v>
      </c>
      <c r="BS11" s="358">
        <v>11.839469701000001</v>
      </c>
      <c r="BT11" s="358">
        <v>117.73403706000001</v>
      </c>
      <c r="BU11" s="358">
        <v>293.47047588999999</v>
      </c>
      <c r="BV11" s="358">
        <v>457.82739891</v>
      </c>
    </row>
    <row r="12" spans="1:74" ht="11.1" customHeight="1" x14ac:dyDescent="0.2">
      <c r="A12" s="6" t="s">
        <v>46</v>
      </c>
      <c r="B12" s="758" t="s">
        <v>1009</v>
      </c>
      <c r="C12" s="386">
        <v>846.86864717000003</v>
      </c>
      <c r="D12" s="386">
        <v>591.04782685999999</v>
      </c>
      <c r="E12" s="386">
        <v>387.59378935000001</v>
      </c>
      <c r="F12" s="386">
        <v>217.07928774999999</v>
      </c>
      <c r="G12" s="386">
        <v>31.853915033</v>
      </c>
      <c r="H12" s="386">
        <v>0.69175301149000001</v>
      </c>
      <c r="I12" s="386">
        <v>1E-10</v>
      </c>
      <c r="J12" s="386">
        <v>1E-10</v>
      </c>
      <c r="K12" s="386">
        <v>22.617820556000002</v>
      </c>
      <c r="L12" s="386">
        <v>240.38389429</v>
      </c>
      <c r="M12" s="386">
        <v>429.08019328</v>
      </c>
      <c r="N12" s="386">
        <v>671.11951939999994</v>
      </c>
      <c r="O12" s="386">
        <v>577.55688143999998</v>
      </c>
      <c r="P12" s="386">
        <v>413.50630325999998</v>
      </c>
      <c r="Q12" s="386">
        <v>398.52676917999997</v>
      </c>
      <c r="R12" s="386">
        <v>187.21110786</v>
      </c>
      <c r="S12" s="386">
        <v>61.884969048999999</v>
      </c>
      <c r="T12" s="386">
        <v>6.9415322120000003</v>
      </c>
      <c r="U12" s="386">
        <v>1E-10</v>
      </c>
      <c r="V12" s="386">
        <v>1E-10</v>
      </c>
      <c r="W12" s="386">
        <v>13.759118527</v>
      </c>
      <c r="X12" s="386">
        <v>145.57933294</v>
      </c>
      <c r="Y12" s="386">
        <v>414.82857913999999</v>
      </c>
      <c r="Z12" s="386">
        <v>598.14319118000003</v>
      </c>
      <c r="AA12" s="386">
        <v>853.20827885999995</v>
      </c>
      <c r="AB12" s="386">
        <v>450.05269442999997</v>
      </c>
      <c r="AC12" s="386">
        <v>357.64486677999997</v>
      </c>
      <c r="AD12" s="386">
        <v>139.33552166000001</v>
      </c>
      <c r="AE12" s="386">
        <v>28.224708019000001</v>
      </c>
      <c r="AF12" s="386">
        <v>0.22976837297</v>
      </c>
      <c r="AG12" s="386">
        <v>1E-10</v>
      </c>
      <c r="AH12" s="386">
        <v>1E-10</v>
      </c>
      <c r="AI12" s="386">
        <v>10.759841499</v>
      </c>
      <c r="AJ12" s="386">
        <v>132.0058525</v>
      </c>
      <c r="AK12" s="386">
        <v>273.39828621999999</v>
      </c>
      <c r="AL12" s="386">
        <v>632.43500028999995</v>
      </c>
      <c r="AM12" s="386">
        <v>938.70457128999999</v>
      </c>
      <c r="AN12" s="386">
        <v>547.15679422000005</v>
      </c>
      <c r="AO12" s="386">
        <v>347.14167642000001</v>
      </c>
      <c r="AP12" s="386">
        <v>117.9979835</v>
      </c>
      <c r="AQ12" s="386">
        <v>57.400460738</v>
      </c>
      <c r="AR12" s="386">
        <v>1E-10</v>
      </c>
      <c r="AS12" s="386">
        <v>1E-10</v>
      </c>
      <c r="AT12" s="386">
        <v>1E-10</v>
      </c>
      <c r="AU12" s="386">
        <v>12.496269122999999</v>
      </c>
      <c r="AV12" s="386">
        <v>142.32529499</v>
      </c>
      <c r="AW12" s="386">
        <v>392.41145864999999</v>
      </c>
      <c r="AX12" s="386">
        <v>673.27928775999999</v>
      </c>
      <c r="AY12" s="386">
        <v>822.64444698</v>
      </c>
      <c r="AZ12" s="898">
        <v>551.08778815000005</v>
      </c>
      <c r="BA12" s="898">
        <v>244.62107338999999</v>
      </c>
      <c r="BB12" s="358">
        <v>168.70996199999999</v>
      </c>
      <c r="BC12" s="358">
        <v>53.317574209</v>
      </c>
      <c r="BD12" s="358">
        <v>2.1624481769999999</v>
      </c>
      <c r="BE12" s="358">
        <v>0</v>
      </c>
      <c r="BF12" s="358">
        <v>0.21288920857999999</v>
      </c>
      <c r="BG12" s="358">
        <v>18.776333263000001</v>
      </c>
      <c r="BH12" s="358">
        <v>164.53247532</v>
      </c>
      <c r="BI12" s="358">
        <v>414.27399491</v>
      </c>
      <c r="BJ12" s="358">
        <v>628.57148759999995</v>
      </c>
      <c r="BK12" s="358">
        <v>709.47450172000003</v>
      </c>
      <c r="BL12" s="358">
        <v>542.77745112000002</v>
      </c>
      <c r="BM12" s="358">
        <v>403.73957920999999</v>
      </c>
      <c r="BN12" s="358">
        <v>173.53135408</v>
      </c>
      <c r="BO12" s="358">
        <v>53.114404114999999</v>
      </c>
      <c r="BP12" s="358">
        <v>2.1539655148999999</v>
      </c>
      <c r="BQ12" s="358">
        <v>0</v>
      </c>
      <c r="BR12" s="358">
        <v>0.21184190392999999</v>
      </c>
      <c r="BS12" s="358">
        <v>18.706021857</v>
      </c>
      <c r="BT12" s="358">
        <v>163.83911692000001</v>
      </c>
      <c r="BU12" s="358">
        <v>412.41501288000001</v>
      </c>
      <c r="BV12" s="358">
        <v>625.70599126000002</v>
      </c>
    </row>
    <row r="13" spans="1:74" ht="11.1" customHeight="1" x14ac:dyDescent="0.2">
      <c r="A13" s="6" t="s">
        <v>47</v>
      </c>
      <c r="B13" s="758" t="s">
        <v>1010</v>
      </c>
      <c r="C13" s="386">
        <v>578.00204081000004</v>
      </c>
      <c r="D13" s="386">
        <v>498.28392321000001</v>
      </c>
      <c r="E13" s="386">
        <v>262.5517653</v>
      </c>
      <c r="F13" s="386">
        <v>51.957381615999999</v>
      </c>
      <c r="G13" s="386">
        <v>3.8456931417</v>
      </c>
      <c r="H13" s="386">
        <v>1E-10</v>
      </c>
      <c r="I13" s="386">
        <v>1E-10</v>
      </c>
      <c r="J13" s="386">
        <v>7.2774998500999999E-2</v>
      </c>
      <c r="K13" s="386">
        <v>1.6650892131999999</v>
      </c>
      <c r="L13" s="386">
        <v>66.195016186000004</v>
      </c>
      <c r="M13" s="386">
        <v>298.10444529</v>
      </c>
      <c r="N13" s="386">
        <v>438.55686508999997</v>
      </c>
      <c r="O13" s="386">
        <v>401.87842352000001</v>
      </c>
      <c r="P13" s="386">
        <v>329.55836667</v>
      </c>
      <c r="Q13" s="386">
        <v>199.65866668000001</v>
      </c>
      <c r="R13" s="386">
        <v>85.814557738999994</v>
      </c>
      <c r="S13" s="386">
        <v>5.6919437083000002</v>
      </c>
      <c r="T13" s="386">
        <v>7.2268223957E-2</v>
      </c>
      <c r="U13" s="386">
        <v>1E-10</v>
      </c>
      <c r="V13" s="386">
        <v>1E-10</v>
      </c>
      <c r="W13" s="386">
        <v>1.1732692916</v>
      </c>
      <c r="X13" s="386">
        <v>47.003832410999998</v>
      </c>
      <c r="Y13" s="386">
        <v>255.60796159</v>
      </c>
      <c r="Z13" s="386">
        <v>391.13310213</v>
      </c>
      <c r="AA13" s="386">
        <v>634.47727785999996</v>
      </c>
      <c r="AB13" s="386">
        <v>255.62230192999999</v>
      </c>
      <c r="AC13" s="386">
        <v>185.02567324</v>
      </c>
      <c r="AD13" s="386">
        <v>45.758744489999998</v>
      </c>
      <c r="AE13" s="386">
        <v>3.2978863212</v>
      </c>
      <c r="AF13" s="386">
        <v>1E-10</v>
      </c>
      <c r="AG13" s="386">
        <v>1E-10</v>
      </c>
      <c r="AH13" s="386">
        <v>1E-10</v>
      </c>
      <c r="AI13" s="386">
        <v>2.0703204844999998</v>
      </c>
      <c r="AJ13" s="386">
        <v>17.458311141999999</v>
      </c>
      <c r="AK13" s="386">
        <v>153.29578343</v>
      </c>
      <c r="AL13" s="386">
        <v>338.77367227000002</v>
      </c>
      <c r="AM13" s="386">
        <v>657.78186381</v>
      </c>
      <c r="AN13" s="386">
        <v>378.19542537000001</v>
      </c>
      <c r="AO13" s="386">
        <v>148.85364645999999</v>
      </c>
      <c r="AP13" s="386">
        <v>41.852481300000001</v>
      </c>
      <c r="AQ13" s="386">
        <v>10.743086885</v>
      </c>
      <c r="AR13" s="386">
        <v>1E-10</v>
      </c>
      <c r="AS13" s="386">
        <v>1E-10</v>
      </c>
      <c r="AT13" s="386">
        <v>7.1456773299000007E-2</v>
      </c>
      <c r="AU13" s="386">
        <v>1.8724136497999999</v>
      </c>
      <c r="AV13" s="386">
        <v>22.929048084000001</v>
      </c>
      <c r="AW13" s="386">
        <v>147.0631133</v>
      </c>
      <c r="AX13" s="386">
        <v>366.73943323999998</v>
      </c>
      <c r="AY13" s="386">
        <v>533.33378616000005</v>
      </c>
      <c r="AZ13" s="898">
        <v>230.74990031999999</v>
      </c>
      <c r="BA13" s="898">
        <v>115.12581428999999</v>
      </c>
      <c r="BB13" s="358">
        <v>59.209564305999997</v>
      </c>
      <c r="BC13" s="358">
        <v>9.7260542265000005</v>
      </c>
      <c r="BD13" s="358">
        <v>0.22042123645</v>
      </c>
      <c r="BE13" s="358">
        <v>0</v>
      </c>
      <c r="BF13" s="358">
        <v>0.22032028380999999</v>
      </c>
      <c r="BG13" s="358">
        <v>4.4896216737000003</v>
      </c>
      <c r="BH13" s="358">
        <v>58.415206738999998</v>
      </c>
      <c r="BI13" s="358">
        <v>241.00579664</v>
      </c>
      <c r="BJ13" s="358">
        <v>433.61432503999998</v>
      </c>
      <c r="BK13" s="358">
        <v>483.70610359</v>
      </c>
      <c r="BL13" s="358">
        <v>341.32954897000002</v>
      </c>
      <c r="BM13" s="358">
        <v>218.65868086</v>
      </c>
      <c r="BN13" s="358">
        <v>71.172355629999998</v>
      </c>
      <c r="BO13" s="358">
        <v>9.6699440992000003</v>
      </c>
      <c r="BP13" s="358">
        <v>0.21896533507999999</v>
      </c>
      <c r="BQ13" s="358">
        <v>0</v>
      </c>
      <c r="BR13" s="358">
        <v>0.21883221090999999</v>
      </c>
      <c r="BS13" s="358">
        <v>4.4627925606999996</v>
      </c>
      <c r="BT13" s="358">
        <v>58.070665388999998</v>
      </c>
      <c r="BU13" s="358">
        <v>239.63335029999999</v>
      </c>
      <c r="BV13" s="358">
        <v>431.17704753999999</v>
      </c>
    </row>
    <row r="14" spans="1:74" ht="11.1" customHeight="1" x14ac:dyDescent="0.2">
      <c r="A14" s="6" t="s">
        <v>48</v>
      </c>
      <c r="B14" s="758" t="s">
        <v>1011</v>
      </c>
      <c r="C14" s="386">
        <v>887.79665652000006</v>
      </c>
      <c r="D14" s="386">
        <v>806.07525364000003</v>
      </c>
      <c r="E14" s="386">
        <v>608.43363295999995</v>
      </c>
      <c r="F14" s="386">
        <v>422.26157021</v>
      </c>
      <c r="G14" s="386">
        <v>240.50773932999999</v>
      </c>
      <c r="H14" s="386">
        <v>68.988876203999993</v>
      </c>
      <c r="I14" s="386">
        <v>6.8306095705000001</v>
      </c>
      <c r="J14" s="386">
        <v>11.421485981</v>
      </c>
      <c r="K14" s="386">
        <v>65.766690667999995</v>
      </c>
      <c r="L14" s="386">
        <v>311.35557119999999</v>
      </c>
      <c r="M14" s="386">
        <v>770.08893175000003</v>
      </c>
      <c r="N14" s="386">
        <v>926.60383431000002</v>
      </c>
      <c r="O14" s="386">
        <v>967.74305095</v>
      </c>
      <c r="P14" s="386">
        <v>830.99716237999996</v>
      </c>
      <c r="Q14" s="386">
        <v>778.76356224000006</v>
      </c>
      <c r="R14" s="386">
        <v>451.77739766000002</v>
      </c>
      <c r="S14" s="386">
        <v>184.32213326999999</v>
      </c>
      <c r="T14" s="386">
        <v>101.98610291</v>
      </c>
      <c r="U14" s="386">
        <v>10.773434722999999</v>
      </c>
      <c r="V14" s="386">
        <v>18.767799809</v>
      </c>
      <c r="W14" s="386">
        <v>99.340316169000005</v>
      </c>
      <c r="X14" s="386">
        <v>319.92155391</v>
      </c>
      <c r="Y14" s="386">
        <v>579.40287740999997</v>
      </c>
      <c r="Z14" s="386">
        <v>774.75208330999999</v>
      </c>
      <c r="AA14" s="386">
        <v>926.14009410000006</v>
      </c>
      <c r="AB14" s="386">
        <v>678.06726964999996</v>
      </c>
      <c r="AC14" s="386">
        <v>642.89655954</v>
      </c>
      <c r="AD14" s="386">
        <v>393.40524938999999</v>
      </c>
      <c r="AE14" s="386">
        <v>256.74748140000003</v>
      </c>
      <c r="AF14" s="386">
        <v>45.942300338999999</v>
      </c>
      <c r="AG14" s="386">
        <v>10.293631193</v>
      </c>
      <c r="AH14" s="386">
        <v>17.098301749000001</v>
      </c>
      <c r="AI14" s="386">
        <v>72.599632186999997</v>
      </c>
      <c r="AJ14" s="386">
        <v>229.01121769</v>
      </c>
      <c r="AK14" s="386">
        <v>680.57084832999999</v>
      </c>
      <c r="AL14" s="386">
        <v>730.21898754999995</v>
      </c>
      <c r="AM14" s="386">
        <v>1004.2355926</v>
      </c>
      <c r="AN14" s="386">
        <v>678.44924616000003</v>
      </c>
      <c r="AO14" s="386">
        <v>554.80000421</v>
      </c>
      <c r="AP14" s="386">
        <v>392.31254557</v>
      </c>
      <c r="AQ14" s="386">
        <v>203.78191674000001</v>
      </c>
      <c r="AR14" s="386">
        <v>55.116522973000002</v>
      </c>
      <c r="AS14" s="386">
        <v>10.734231239</v>
      </c>
      <c r="AT14" s="386">
        <v>16.600620682999999</v>
      </c>
      <c r="AU14" s="386">
        <v>87.945124910999994</v>
      </c>
      <c r="AV14" s="386">
        <v>309.69922735</v>
      </c>
      <c r="AW14" s="386">
        <v>483.91315472999997</v>
      </c>
      <c r="AX14" s="386">
        <v>643.34080630000005</v>
      </c>
      <c r="AY14" s="386">
        <v>799.73131248000004</v>
      </c>
      <c r="AZ14" s="898">
        <v>551.09542189000001</v>
      </c>
      <c r="BA14" s="898">
        <v>376.54083264000002</v>
      </c>
      <c r="BB14" s="358">
        <v>355.61357794999998</v>
      </c>
      <c r="BC14" s="358">
        <v>218.98469441</v>
      </c>
      <c r="BD14" s="358">
        <v>78.425106580999994</v>
      </c>
      <c r="BE14" s="358">
        <v>15.481151402</v>
      </c>
      <c r="BF14" s="358">
        <v>23.699788889000001</v>
      </c>
      <c r="BG14" s="358">
        <v>111.52619332</v>
      </c>
      <c r="BH14" s="358">
        <v>334.43551477</v>
      </c>
      <c r="BI14" s="358">
        <v>605.46863898000004</v>
      </c>
      <c r="BJ14" s="358">
        <v>866.02414820000001</v>
      </c>
      <c r="BK14" s="358">
        <v>852.95557771999995</v>
      </c>
      <c r="BL14" s="358">
        <v>695.78130912999995</v>
      </c>
      <c r="BM14" s="358">
        <v>573.53149776999999</v>
      </c>
      <c r="BN14" s="358">
        <v>398.98023354999998</v>
      </c>
      <c r="BO14" s="358">
        <v>218.56372189999999</v>
      </c>
      <c r="BP14" s="358">
        <v>78.316006615000006</v>
      </c>
      <c r="BQ14" s="358">
        <v>15.463616728</v>
      </c>
      <c r="BR14" s="358">
        <v>23.656821687000001</v>
      </c>
      <c r="BS14" s="358">
        <v>111.30612229</v>
      </c>
      <c r="BT14" s="358">
        <v>333.70533347999998</v>
      </c>
      <c r="BU14" s="358">
        <v>604.08832233999999</v>
      </c>
      <c r="BV14" s="358">
        <v>864.02543118999995</v>
      </c>
    </row>
    <row r="15" spans="1:74" ht="11.1" customHeight="1" x14ac:dyDescent="0.2">
      <c r="A15" s="6" t="s">
        <v>49</v>
      </c>
      <c r="B15" s="758" t="s">
        <v>1014</v>
      </c>
      <c r="C15" s="386">
        <v>548.50987935000001</v>
      </c>
      <c r="D15" s="386">
        <v>478.14823553999997</v>
      </c>
      <c r="E15" s="386">
        <v>401.09313250000002</v>
      </c>
      <c r="F15" s="386">
        <v>336.73788896999997</v>
      </c>
      <c r="G15" s="386">
        <v>212.45268228</v>
      </c>
      <c r="H15" s="386">
        <v>56.203564683000003</v>
      </c>
      <c r="I15" s="386">
        <v>10.475914738</v>
      </c>
      <c r="J15" s="386">
        <v>7.7107324008999996</v>
      </c>
      <c r="K15" s="386">
        <v>30.814839568</v>
      </c>
      <c r="L15" s="386">
        <v>139.97143366</v>
      </c>
      <c r="M15" s="386">
        <v>516.26422176000005</v>
      </c>
      <c r="N15" s="386">
        <v>626.56368758999997</v>
      </c>
      <c r="O15" s="386">
        <v>629.31604200000004</v>
      </c>
      <c r="P15" s="386">
        <v>590.90519479</v>
      </c>
      <c r="Q15" s="386">
        <v>606.59748123999998</v>
      </c>
      <c r="R15" s="386">
        <v>354.63660734000001</v>
      </c>
      <c r="S15" s="386">
        <v>190.49138453</v>
      </c>
      <c r="T15" s="386">
        <v>105.47346308</v>
      </c>
      <c r="U15" s="386">
        <v>11.031877894999999</v>
      </c>
      <c r="V15" s="386">
        <v>9.6651286994000003</v>
      </c>
      <c r="W15" s="386">
        <v>74.742534230999993</v>
      </c>
      <c r="X15" s="386">
        <v>172.10689518999999</v>
      </c>
      <c r="Y15" s="386">
        <v>383.19191602000001</v>
      </c>
      <c r="Z15" s="386">
        <v>478.94558232000003</v>
      </c>
      <c r="AA15" s="386">
        <v>576.52299934999996</v>
      </c>
      <c r="AB15" s="386">
        <v>499.79353693000002</v>
      </c>
      <c r="AC15" s="386">
        <v>491.38074121</v>
      </c>
      <c r="AD15" s="386">
        <v>348.12340083999999</v>
      </c>
      <c r="AE15" s="386">
        <v>208.92799661999999</v>
      </c>
      <c r="AF15" s="386">
        <v>57.187275458000002</v>
      </c>
      <c r="AG15" s="386">
        <v>7.9569340144999998</v>
      </c>
      <c r="AH15" s="386">
        <v>17.902647444999999</v>
      </c>
      <c r="AI15" s="386">
        <v>41.953982721000003</v>
      </c>
      <c r="AJ15" s="386">
        <v>144.58980897999999</v>
      </c>
      <c r="AK15" s="386">
        <v>455.98844501000002</v>
      </c>
      <c r="AL15" s="386">
        <v>483.79663441999998</v>
      </c>
      <c r="AM15" s="386">
        <v>591.66352902999995</v>
      </c>
      <c r="AN15" s="386">
        <v>466.79940243999999</v>
      </c>
      <c r="AO15" s="386">
        <v>474.54489383999999</v>
      </c>
      <c r="AP15" s="386">
        <v>317.40568390999999</v>
      </c>
      <c r="AQ15" s="386">
        <v>167.75702016</v>
      </c>
      <c r="AR15" s="386">
        <v>53.768970834000001</v>
      </c>
      <c r="AS15" s="386">
        <v>15.475685993000001</v>
      </c>
      <c r="AT15" s="386">
        <v>9.3003846713999998</v>
      </c>
      <c r="AU15" s="386">
        <v>35.867242947999998</v>
      </c>
      <c r="AV15" s="386">
        <v>215.23028206999999</v>
      </c>
      <c r="AW15" s="386">
        <v>340.61893476</v>
      </c>
      <c r="AX15" s="386">
        <v>447.09681843999999</v>
      </c>
      <c r="AY15" s="386">
        <v>479.76901263000002</v>
      </c>
      <c r="AZ15" s="898">
        <v>405.50970637</v>
      </c>
      <c r="BA15" s="898">
        <v>239.59767029</v>
      </c>
      <c r="BB15" s="358">
        <v>292.28812868</v>
      </c>
      <c r="BC15" s="358">
        <v>185.83623157</v>
      </c>
      <c r="BD15" s="358">
        <v>75.094438467000003</v>
      </c>
      <c r="BE15" s="358">
        <v>19.373196477</v>
      </c>
      <c r="BF15" s="358">
        <v>18.428277125000001</v>
      </c>
      <c r="BG15" s="358">
        <v>55.766824702000001</v>
      </c>
      <c r="BH15" s="358">
        <v>194.08760777000001</v>
      </c>
      <c r="BI15" s="358">
        <v>390.63019876999999</v>
      </c>
      <c r="BJ15" s="358">
        <v>561.93051095999999</v>
      </c>
      <c r="BK15" s="358">
        <v>540.42831752999996</v>
      </c>
      <c r="BL15" s="358">
        <v>459.43740312</v>
      </c>
      <c r="BM15" s="358">
        <v>423.80757333999998</v>
      </c>
      <c r="BN15" s="358">
        <v>315.55091340000001</v>
      </c>
      <c r="BO15" s="358">
        <v>185.33481492000001</v>
      </c>
      <c r="BP15" s="358">
        <v>74.997347159</v>
      </c>
      <c r="BQ15" s="358">
        <v>19.394363323</v>
      </c>
      <c r="BR15" s="358">
        <v>18.449305513999999</v>
      </c>
      <c r="BS15" s="358">
        <v>55.765403112999998</v>
      </c>
      <c r="BT15" s="358">
        <v>193.77300445</v>
      </c>
      <c r="BU15" s="358">
        <v>389.56156062000002</v>
      </c>
      <c r="BV15" s="358">
        <v>560.14565109</v>
      </c>
    </row>
    <row r="16" spans="1:74" ht="11.1" customHeight="1" x14ac:dyDescent="0.2">
      <c r="A16" s="6"/>
      <c r="B16" s="758"/>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898"/>
      <c r="BA16" s="898"/>
      <c r="BB16" s="358"/>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1403</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63"/>
      <c r="BA17" s="963"/>
      <c r="BB17" s="534"/>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1150</v>
      </c>
      <c r="C18" s="386">
        <v>840.06175152000003</v>
      </c>
      <c r="D18" s="386">
        <v>700.58598502999996</v>
      </c>
      <c r="E18" s="386">
        <v>554.48332131999996</v>
      </c>
      <c r="F18" s="386">
        <v>319.32006976000002</v>
      </c>
      <c r="G18" s="386">
        <v>133.73134508000001</v>
      </c>
      <c r="H18" s="386">
        <v>25.331254851000001</v>
      </c>
      <c r="I18" s="386">
        <v>5.5177073194000004</v>
      </c>
      <c r="J18" s="386">
        <v>9.5867946384000007</v>
      </c>
      <c r="K18" s="386">
        <v>46.972515573000003</v>
      </c>
      <c r="L18" s="386">
        <v>229.64737291</v>
      </c>
      <c r="M18" s="386">
        <v>520.37088864999998</v>
      </c>
      <c r="N18" s="386">
        <v>721.98946807000004</v>
      </c>
      <c r="O18" s="386">
        <v>855.20742129999996</v>
      </c>
      <c r="P18" s="386">
        <v>708.85682313999996</v>
      </c>
      <c r="Q18" s="386">
        <v>568.82874518999995</v>
      </c>
      <c r="R18" s="386">
        <v>324.27902325000002</v>
      </c>
      <c r="S18" s="386">
        <v>136.08688215999999</v>
      </c>
      <c r="T18" s="386">
        <v>24.772425626</v>
      </c>
      <c r="U18" s="386">
        <v>5.3848423104999998</v>
      </c>
      <c r="V18" s="386">
        <v>9.3011331219999995</v>
      </c>
      <c r="W18" s="386">
        <v>45.338211555000001</v>
      </c>
      <c r="X18" s="386">
        <v>229.19088067999999</v>
      </c>
      <c r="Y18" s="386">
        <v>517.39198198999998</v>
      </c>
      <c r="Z18" s="386">
        <v>730.15872368999999</v>
      </c>
      <c r="AA18" s="386">
        <v>843.83420639999997</v>
      </c>
      <c r="AB18" s="386">
        <v>697.59632164000004</v>
      </c>
      <c r="AC18" s="386">
        <v>561.31024180999998</v>
      </c>
      <c r="AD18" s="386">
        <v>319.19684231000002</v>
      </c>
      <c r="AE18" s="386">
        <v>136.95459294</v>
      </c>
      <c r="AF18" s="386">
        <v>26.434933745999999</v>
      </c>
      <c r="AG18" s="386">
        <v>5.3412189298000001</v>
      </c>
      <c r="AH18" s="386">
        <v>9.1134948384999994</v>
      </c>
      <c r="AI18" s="386">
        <v>43.972656303999997</v>
      </c>
      <c r="AJ18" s="386">
        <v>224.09688346999999</v>
      </c>
      <c r="AK18" s="386">
        <v>510.58192345999998</v>
      </c>
      <c r="AL18" s="386">
        <v>709.54171011999995</v>
      </c>
      <c r="AM18" s="386">
        <v>830.76152506000005</v>
      </c>
      <c r="AN18" s="386">
        <v>675.16698946999998</v>
      </c>
      <c r="AO18" s="386">
        <v>541.84111069000005</v>
      </c>
      <c r="AP18" s="386">
        <v>314.77940632000002</v>
      </c>
      <c r="AQ18" s="386">
        <v>135.64634667999999</v>
      </c>
      <c r="AR18" s="386">
        <v>25.628409312999999</v>
      </c>
      <c r="AS18" s="386">
        <v>4.7572653921999999</v>
      </c>
      <c r="AT18" s="386">
        <v>8.7312896274000007</v>
      </c>
      <c r="AU18" s="386">
        <v>41.962028717000003</v>
      </c>
      <c r="AV18" s="386">
        <v>220.65560181000001</v>
      </c>
      <c r="AW18" s="386">
        <v>492.08709240000002</v>
      </c>
      <c r="AX18" s="386">
        <v>709.31045346999997</v>
      </c>
      <c r="AY18" s="386">
        <v>836.21924176000005</v>
      </c>
      <c r="AZ18" s="898">
        <v>656.90299818999995</v>
      </c>
      <c r="BA18" s="898">
        <v>530.29609751999999</v>
      </c>
      <c r="BB18" s="358">
        <v>312.64819999999997</v>
      </c>
      <c r="BC18" s="358">
        <v>137.40309999999999</v>
      </c>
      <c r="BD18" s="358">
        <v>25.18778</v>
      </c>
      <c r="BE18" s="358">
        <v>4.5399560000000001</v>
      </c>
      <c r="BF18" s="358">
        <v>8.7165999999999997</v>
      </c>
      <c r="BG18" s="358">
        <v>42.733640000000001</v>
      </c>
      <c r="BH18" s="358">
        <v>219.3742</v>
      </c>
      <c r="BI18" s="358">
        <v>493.86099999999999</v>
      </c>
      <c r="BJ18" s="358">
        <v>725.89819999999997</v>
      </c>
      <c r="BK18" s="358">
        <v>836.44159999999999</v>
      </c>
      <c r="BL18" s="358">
        <v>658.97789999999998</v>
      </c>
      <c r="BM18" s="358">
        <v>525.62049999999999</v>
      </c>
      <c r="BN18" s="358">
        <v>310.923</v>
      </c>
      <c r="BO18" s="358">
        <v>135.8355</v>
      </c>
      <c r="BP18" s="358">
        <v>26.20411</v>
      </c>
      <c r="BQ18" s="358">
        <v>4.6968110000000003</v>
      </c>
      <c r="BR18" s="358">
        <v>9.1879639999999991</v>
      </c>
      <c r="BS18" s="358">
        <v>44.372920000000001</v>
      </c>
      <c r="BT18" s="358">
        <v>223.25630000000001</v>
      </c>
      <c r="BU18" s="358">
        <v>499.86860000000001</v>
      </c>
      <c r="BV18" s="358">
        <v>718.84939999999995</v>
      </c>
    </row>
    <row r="19" spans="1:74" ht="11.1" customHeight="1" x14ac:dyDescent="0.2">
      <c r="A19" s="6" t="s">
        <v>70</v>
      </c>
      <c r="B19" s="758" t="s">
        <v>1004</v>
      </c>
      <c r="C19" s="386">
        <v>1168.6436374</v>
      </c>
      <c r="D19" s="386">
        <v>1020.5370122</v>
      </c>
      <c r="E19" s="386">
        <v>910.68079398999998</v>
      </c>
      <c r="F19" s="386">
        <v>565.87193986</v>
      </c>
      <c r="G19" s="386">
        <v>239.65531562000001</v>
      </c>
      <c r="H19" s="386">
        <v>47.522572007999997</v>
      </c>
      <c r="I19" s="386">
        <v>4.5781775436999999</v>
      </c>
      <c r="J19" s="386">
        <v>13.824788313000001</v>
      </c>
      <c r="K19" s="386">
        <v>89.025420840999999</v>
      </c>
      <c r="L19" s="386">
        <v>371.47563122999998</v>
      </c>
      <c r="M19" s="386">
        <v>736.54483829000003</v>
      </c>
      <c r="N19" s="386">
        <v>994.72722012999998</v>
      </c>
      <c r="O19" s="386">
        <v>1190.9218883000001</v>
      </c>
      <c r="P19" s="386">
        <v>1030.891795</v>
      </c>
      <c r="Q19" s="386">
        <v>928.76871842000003</v>
      </c>
      <c r="R19" s="386">
        <v>571.21816507999995</v>
      </c>
      <c r="S19" s="386">
        <v>240.48604277999999</v>
      </c>
      <c r="T19" s="386">
        <v>47.005226299999997</v>
      </c>
      <c r="U19" s="386">
        <v>4.5830363767</v>
      </c>
      <c r="V19" s="386">
        <v>13.459235545</v>
      </c>
      <c r="W19" s="386">
        <v>87.867703887000005</v>
      </c>
      <c r="X19" s="386">
        <v>374.74618671000002</v>
      </c>
      <c r="Y19" s="386">
        <v>719.86606741000003</v>
      </c>
      <c r="Z19" s="386">
        <v>998.73687543000005</v>
      </c>
      <c r="AA19" s="386">
        <v>1166.530555</v>
      </c>
      <c r="AB19" s="386">
        <v>1022.2662144</v>
      </c>
      <c r="AC19" s="386">
        <v>921.71610225999996</v>
      </c>
      <c r="AD19" s="386">
        <v>561.43015543000001</v>
      </c>
      <c r="AE19" s="386">
        <v>244.33050850999999</v>
      </c>
      <c r="AF19" s="386">
        <v>50.334988242000001</v>
      </c>
      <c r="AG19" s="386">
        <v>4.5474200070000004</v>
      </c>
      <c r="AH19" s="386">
        <v>13.27032782</v>
      </c>
      <c r="AI19" s="386">
        <v>80.529707693000006</v>
      </c>
      <c r="AJ19" s="386">
        <v>363.88675265000001</v>
      </c>
      <c r="AK19" s="386">
        <v>720.18288221</v>
      </c>
      <c r="AL19" s="386">
        <v>972.80573927</v>
      </c>
      <c r="AM19" s="386">
        <v>1144.9753321999999</v>
      </c>
      <c r="AN19" s="386">
        <v>999.67199500000004</v>
      </c>
      <c r="AO19" s="386">
        <v>886.21125625000002</v>
      </c>
      <c r="AP19" s="386">
        <v>557.50768254000002</v>
      </c>
      <c r="AQ19" s="386">
        <v>238.02481146</v>
      </c>
      <c r="AR19" s="386">
        <v>47.431972733000002</v>
      </c>
      <c r="AS19" s="386">
        <v>4.1805068308999997</v>
      </c>
      <c r="AT19" s="386">
        <v>11.707469593000001</v>
      </c>
      <c r="AU19" s="386">
        <v>79.041333037000001</v>
      </c>
      <c r="AV19" s="386">
        <v>366.13880096000003</v>
      </c>
      <c r="AW19" s="386">
        <v>702.38414232000002</v>
      </c>
      <c r="AX19" s="386">
        <v>984.74614853000003</v>
      </c>
      <c r="AY19" s="386">
        <v>1136.0398955999999</v>
      </c>
      <c r="AZ19" s="898">
        <v>965.83045448999997</v>
      </c>
      <c r="BA19" s="898">
        <v>855.09087834000002</v>
      </c>
      <c r="BB19" s="358">
        <v>549.88239999999996</v>
      </c>
      <c r="BC19" s="358">
        <v>246.14179999999999</v>
      </c>
      <c r="BD19" s="358">
        <v>41.638509999999997</v>
      </c>
      <c r="BE19" s="358">
        <v>3.629572</v>
      </c>
      <c r="BF19" s="358">
        <v>13.65691</v>
      </c>
      <c r="BG19" s="358">
        <v>83.850300000000004</v>
      </c>
      <c r="BH19" s="358">
        <v>358.39010000000002</v>
      </c>
      <c r="BI19" s="358">
        <v>716.98199999999997</v>
      </c>
      <c r="BJ19" s="358">
        <v>1029.4359999999999</v>
      </c>
      <c r="BK19" s="358">
        <v>1151.961</v>
      </c>
      <c r="BL19" s="358">
        <v>986.23889999999994</v>
      </c>
      <c r="BM19" s="358">
        <v>863.65380000000005</v>
      </c>
      <c r="BN19" s="358">
        <v>545.5557</v>
      </c>
      <c r="BO19" s="358">
        <v>245.74760000000001</v>
      </c>
      <c r="BP19" s="358">
        <v>41.918460000000003</v>
      </c>
      <c r="BQ19" s="358">
        <v>4.0842039999999997</v>
      </c>
      <c r="BR19" s="358">
        <v>14.881159999999999</v>
      </c>
      <c r="BS19" s="358">
        <v>87.606459999999998</v>
      </c>
      <c r="BT19" s="358">
        <v>359.60480000000001</v>
      </c>
      <c r="BU19" s="358">
        <v>716.80039999999997</v>
      </c>
      <c r="BV19" s="358">
        <v>1020.513</v>
      </c>
    </row>
    <row r="20" spans="1:74" ht="11.1" customHeight="1" x14ac:dyDescent="0.2">
      <c r="A20" s="6" t="s">
        <v>71</v>
      </c>
      <c r="B20" s="758" t="s">
        <v>1005</v>
      </c>
      <c r="C20" s="386">
        <v>1109.8517996</v>
      </c>
      <c r="D20" s="386">
        <v>950.23111302999996</v>
      </c>
      <c r="E20" s="386">
        <v>821.03968841999995</v>
      </c>
      <c r="F20" s="386">
        <v>480.60303506999998</v>
      </c>
      <c r="G20" s="386">
        <v>177.99865191000001</v>
      </c>
      <c r="H20" s="386">
        <v>22.628609931</v>
      </c>
      <c r="I20" s="386">
        <v>2.1337264976000001</v>
      </c>
      <c r="J20" s="386">
        <v>8.5380017764999998</v>
      </c>
      <c r="K20" s="386">
        <v>59.466105382000002</v>
      </c>
      <c r="L20" s="386">
        <v>306.32982980999998</v>
      </c>
      <c r="M20" s="386">
        <v>689.62922945000003</v>
      </c>
      <c r="N20" s="386">
        <v>907.64355765000005</v>
      </c>
      <c r="O20" s="386">
        <v>1133.4027960999999</v>
      </c>
      <c r="P20" s="386">
        <v>962.10738603000004</v>
      </c>
      <c r="Q20" s="386">
        <v>843.23930685000005</v>
      </c>
      <c r="R20" s="386">
        <v>484.41415493</v>
      </c>
      <c r="S20" s="386">
        <v>181.72273085</v>
      </c>
      <c r="T20" s="386">
        <v>22.900905186999999</v>
      </c>
      <c r="U20" s="386">
        <v>2.257796194</v>
      </c>
      <c r="V20" s="386">
        <v>8.2524398437999995</v>
      </c>
      <c r="W20" s="386">
        <v>58.417285452999998</v>
      </c>
      <c r="X20" s="386">
        <v>313.28742770999997</v>
      </c>
      <c r="Y20" s="386">
        <v>672.92448820000004</v>
      </c>
      <c r="Z20" s="386">
        <v>920.67588419000003</v>
      </c>
      <c r="AA20" s="386">
        <v>1111.5176922000001</v>
      </c>
      <c r="AB20" s="386">
        <v>944.63269868999998</v>
      </c>
      <c r="AC20" s="386">
        <v>833.17372278000005</v>
      </c>
      <c r="AD20" s="386">
        <v>473.18909241</v>
      </c>
      <c r="AE20" s="386">
        <v>186.76596233000001</v>
      </c>
      <c r="AF20" s="386">
        <v>25.132708559000001</v>
      </c>
      <c r="AG20" s="386">
        <v>2.3039642819999999</v>
      </c>
      <c r="AH20" s="386">
        <v>7.8733941906</v>
      </c>
      <c r="AI20" s="386">
        <v>53.157926402999998</v>
      </c>
      <c r="AJ20" s="386">
        <v>309.09635364000002</v>
      </c>
      <c r="AK20" s="386">
        <v>669.73942081999996</v>
      </c>
      <c r="AL20" s="386">
        <v>899.50776599999995</v>
      </c>
      <c r="AM20" s="386">
        <v>1083.4047337</v>
      </c>
      <c r="AN20" s="386">
        <v>917.60272947999999</v>
      </c>
      <c r="AO20" s="386">
        <v>797.80924578999998</v>
      </c>
      <c r="AP20" s="386">
        <v>465.87104815999999</v>
      </c>
      <c r="AQ20" s="386">
        <v>181.76114437000001</v>
      </c>
      <c r="AR20" s="386">
        <v>24.097149192</v>
      </c>
      <c r="AS20" s="386">
        <v>1.7703874847000001</v>
      </c>
      <c r="AT20" s="386">
        <v>6.7361372916000004</v>
      </c>
      <c r="AU20" s="386">
        <v>52.091196828000001</v>
      </c>
      <c r="AV20" s="386">
        <v>308.69575765000002</v>
      </c>
      <c r="AW20" s="386">
        <v>649.33401421999997</v>
      </c>
      <c r="AX20" s="386">
        <v>909.95037765999996</v>
      </c>
      <c r="AY20" s="386">
        <v>1079.4133827999999</v>
      </c>
      <c r="AZ20" s="898">
        <v>883.25212076000003</v>
      </c>
      <c r="BA20" s="898">
        <v>765.11266009999997</v>
      </c>
      <c r="BB20" s="358">
        <v>460.11919999999998</v>
      </c>
      <c r="BC20" s="358">
        <v>190.92699999999999</v>
      </c>
      <c r="BD20" s="358">
        <v>22.181280000000001</v>
      </c>
      <c r="BE20" s="358">
        <v>1.3305849999999999</v>
      </c>
      <c r="BF20" s="358">
        <v>7.5921110000000001</v>
      </c>
      <c r="BG20" s="358">
        <v>54.935380000000002</v>
      </c>
      <c r="BH20" s="358">
        <v>303.49599999999998</v>
      </c>
      <c r="BI20" s="358">
        <v>665.03279999999995</v>
      </c>
      <c r="BJ20" s="358">
        <v>958.21349999999995</v>
      </c>
      <c r="BK20" s="358">
        <v>1091.366</v>
      </c>
      <c r="BL20" s="358">
        <v>900.1114</v>
      </c>
      <c r="BM20" s="358">
        <v>769.54859999999996</v>
      </c>
      <c r="BN20" s="358">
        <v>454.84829999999999</v>
      </c>
      <c r="BO20" s="358">
        <v>188.6079</v>
      </c>
      <c r="BP20" s="358">
        <v>22.435359999999999</v>
      </c>
      <c r="BQ20" s="358">
        <v>1.6787190000000001</v>
      </c>
      <c r="BR20" s="358">
        <v>8.4410260000000008</v>
      </c>
      <c r="BS20" s="358">
        <v>58.436639999999997</v>
      </c>
      <c r="BT20" s="358">
        <v>306.26240000000001</v>
      </c>
      <c r="BU20" s="358">
        <v>666.29639999999995</v>
      </c>
      <c r="BV20" s="358">
        <v>951.01819999999998</v>
      </c>
    </row>
    <row r="21" spans="1:74" ht="11.1" customHeight="1" x14ac:dyDescent="0.2">
      <c r="A21" s="6" t="s">
        <v>72</v>
      </c>
      <c r="B21" s="758" t="s">
        <v>1006</v>
      </c>
      <c r="C21" s="386">
        <v>1226.5932849999999</v>
      </c>
      <c r="D21" s="386">
        <v>1074.3520771999999</v>
      </c>
      <c r="E21" s="386">
        <v>832.01365018000001</v>
      </c>
      <c r="F21" s="386">
        <v>500.88692949</v>
      </c>
      <c r="G21" s="386">
        <v>196.50901339999999</v>
      </c>
      <c r="H21" s="386">
        <v>29.484588034000001</v>
      </c>
      <c r="I21" s="386">
        <v>7.1584232710000002</v>
      </c>
      <c r="J21" s="386">
        <v>16.894506790000001</v>
      </c>
      <c r="K21" s="386">
        <v>73.050172701999998</v>
      </c>
      <c r="L21" s="386">
        <v>369.81485041000002</v>
      </c>
      <c r="M21" s="386">
        <v>772.06323524000004</v>
      </c>
      <c r="N21" s="386">
        <v>1020.1090118</v>
      </c>
      <c r="O21" s="386">
        <v>1255.3535412000001</v>
      </c>
      <c r="P21" s="386">
        <v>1092.7024544999999</v>
      </c>
      <c r="Q21" s="386">
        <v>866.81334143000004</v>
      </c>
      <c r="R21" s="386">
        <v>510.87153925000001</v>
      </c>
      <c r="S21" s="386">
        <v>200.23050330999999</v>
      </c>
      <c r="T21" s="386">
        <v>29.860149718999999</v>
      </c>
      <c r="U21" s="386">
        <v>7.4675774745999997</v>
      </c>
      <c r="V21" s="386">
        <v>16.454478290000001</v>
      </c>
      <c r="W21" s="386">
        <v>69.259235468</v>
      </c>
      <c r="X21" s="386">
        <v>367.87958321000002</v>
      </c>
      <c r="Y21" s="386">
        <v>763.30946944000004</v>
      </c>
      <c r="Z21" s="386">
        <v>1037.5193982999999</v>
      </c>
      <c r="AA21" s="386">
        <v>1237.405941</v>
      </c>
      <c r="AB21" s="386">
        <v>1071.8087201999999</v>
      </c>
      <c r="AC21" s="386">
        <v>849.54653007000002</v>
      </c>
      <c r="AD21" s="386">
        <v>500.70267329000001</v>
      </c>
      <c r="AE21" s="386">
        <v>204.39490336</v>
      </c>
      <c r="AF21" s="386">
        <v>30.197952875999999</v>
      </c>
      <c r="AG21" s="386">
        <v>7.2149537792</v>
      </c>
      <c r="AH21" s="386">
        <v>16.380750107000001</v>
      </c>
      <c r="AI21" s="386">
        <v>67.152165052000001</v>
      </c>
      <c r="AJ21" s="386">
        <v>362.34810965999998</v>
      </c>
      <c r="AK21" s="386">
        <v>753.17177747999995</v>
      </c>
      <c r="AL21" s="386">
        <v>997.28168932000005</v>
      </c>
      <c r="AM21" s="386">
        <v>1204.7610150999999</v>
      </c>
      <c r="AN21" s="386">
        <v>1017.0522228999999</v>
      </c>
      <c r="AO21" s="386">
        <v>809.11682617999998</v>
      </c>
      <c r="AP21" s="386">
        <v>490.37213522000002</v>
      </c>
      <c r="AQ21" s="386">
        <v>197.34031787000001</v>
      </c>
      <c r="AR21" s="386">
        <v>29.484182813</v>
      </c>
      <c r="AS21" s="386">
        <v>4.9868870161999999</v>
      </c>
      <c r="AT21" s="386">
        <v>15.770225055999999</v>
      </c>
      <c r="AU21" s="386">
        <v>59.938221755000001</v>
      </c>
      <c r="AV21" s="386">
        <v>349.82999689000002</v>
      </c>
      <c r="AW21" s="386">
        <v>718.89429813000004</v>
      </c>
      <c r="AX21" s="386">
        <v>999.33496421999996</v>
      </c>
      <c r="AY21" s="386">
        <v>1207.0889741999999</v>
      </c>
      <c r="AZ21" s="898">
        <v>984.17094408000003</v>
      </c>
      <c r="BA21" s="898">
        <v>781.60881582000002</v>
      </c>
      <c r="BB21" s="358">
        <v>490.51229999999998</v>
      </c>
      <c r="BC21" s="358">
        <v>206.2123</v>
      </c>
      <c r="BD21" s="358">
        <v>26.736630000000002</v>
      </c>
      <c r="BE21" s="358">
        <v>4.0018929999999999</v>
      </c>
      <c r="BF21" s="358">
        <v>15.460240000000001</v>
      </c>
      <c r="BG21" s="358">
        <v>62.430019999999999</v>
      </c>
      <c r="BH21" s="358">
        <v>343.64640000000003</v>
      </c>
      <c r="BI21" s="358">
        <v>732.86109999999996</v>
      </c>
      <c r="BJ21" s="358">
        <v>1040.635</v>
      </c>
      <c r="BK21" s="358">
        <v>1219.894</v>
      </c>
      <c r="BL21" s="358">
        <v>987.20780000000002</v>
      </c>
      <c r="BM21" s="358">
        <v>782.71460000000002</v>
      </c>
      <c r="BN21" s="358">
        <v>485.23169999999999</v>
      </c>
      <c r="BO21" s="358">
        <v>204.47470000000001</v>
      </c>
      <c r="BP21" s="358">
        <v>27.60341</v>
      </c>
      <c r="BQ21" s="358">
        <v>4.5877819999999998</v>
      </c>
      <c r="BR21" s="358">
        <v>16.869530000000001</v>
      </c>
      <c r="BS21" s="358">
        <v>67.5762</v>
      </c>
      <c r="BT21" s="358">
        <v>352.8766</v>
      </c>
      <c r="BU21" s="358">
        <v>745.12189999999998</v>
      </c>
      <c r="BV21" s="358">
        <v>1026.874</v>
      </c>
    </row>
    <row r="22" spans="1:74" ht="11.1" customHeight="1" x14ac:dyDescent="0.2">
      <c r="A22" s="6" t="s">
        <v>73</v>
      </c>
      <c r="B22" s="758" t="s">
        <v>1007</v>
      </c>
      <c r="C22" s="386">
        <v>1279.8607972</v>
      </c>
      <c r="D22" s="386">
        <v>1134.9770366</v>
      </c>
      <c r="E22" s="386">
        <v>806.43724039000006</v>
      </c>
      <c r="F22" s="386">
        <v>490.79570171</v>
      </c>
      <c r="G22" s="386">
        <v>203.04673707000001</v>
      </c>
      <c r="H22" s="386">
        <v>32.033918665000002</v>
      </c>
      <c r="I22" s="386">
        <v>11.110044268999999</v>
      </c>
      <c r="J22" s="386">
        <v>24.278957063</v>
      </c>
      <c r="K22" s="386">
        <v>89.330784910000006</v>
      </c>
      <c r="L22" s="386">
        <v>420.46322072999999</v>
      </c>
      <c r="M22" s="386">
        <v>801.55687642999999</v>
      </c>
      <c r="N22" s="386">
        <v>1136.1248535</v>
      </c>
      <c r="O22" s="386">
        <v>1311.7675827</v>
      </c>
      <c r="P22" s="386">
        <v>1161.5652797</v>
      </c>
      <c r="Q22" s="386">
        <v>845.86583031999999</v>
      </c>
      <c r="R22" s="386">
        <v>512.70202577999999</v>
      </c>
      <c r="S22" s="386">
        <v>209.07914912999999</v>
      </c>
      <c r="T22" s="386">
        <v>32.509590955</v>
      </c>
      <c r="U22" s="386">
        <v>11.954122624</v>
      </c>
      <c r="V22" s="386">
        <v>23.881957022999998</v>
      </c>
      <c r="W22" s="386">
        <v>84.864549714000006</v>
      </c>
      <c r="X22" s="386">
        <v>412.92275408</v>
      </c>
      <c r="Y22" s="386">
        <v>808.37405701</v>
      </c>
      <c r="Z22" s="386">
        <v>1153.155299</v>
      </c>
      <c r="AA22" s="386">
        <v>1303.6222327</v>
      </c>
      <c r="AB22" s="386">
        <v>1154.9254335000001</v>
      </c>
      <c r="AC22" s="386">
        <v>836.54382962</v>
      </c>
      <c r="AD22" s="386">
        <v>498.49175531999998</v>
      </c>
      <c r="AE22" s="386">
        <v>200.86091163</v>
      </c>
      <c r="AF22" s="386">
        <v>29.970666653999999</v>
      </c>
      <c r="AG22" s="386">
        <v>12.190444944999999</v>
      </c>
      <c r="AH22" s="386">
        <v>23.663024866000001</v>
      </c>
      <c r="AI22" s="386">
        <v>83.916841078999994</v>
      </c>
      <c r="AJ22" s="386">
        <v>405.02530612999999</v>
      </c>
      <c r="AK22" s="386">
        <v>794.82821758</v>
      </c>
      <c r="AL22" s="386">
        <v>1102.9563453000001</v>
      </c>
      <c r="AM22" s="386">
        <v>1289.2185409000001</v>
      </c>
      <c r="AN22" s="386">
        <v>1096.1130467999999</v>
      </c>
      <c r="AO22" s="386">
        <v>807.14403636999998</v>
      </c>
      <c r="AP22" s="386">
        <v>487.04006464000003</v>
      </c>
      <c r="AQ22" s="386">
        <v>197.29711501</v>
      </c>
      <c r="AR22" s="386">
        <v>29.448203753000001</v>
      </c>
      <c r="AS22" s="386">
        <v>10.455504118</v>
      </c>
      <c r="AT22" s="386">
        <v>23.721667085</v>
      </c>
      <c r="AU22" s="386">
        <v>76.707177711</v>
      </c>
      <c r="AV22" s="386">
        <v>392.91246957999999</v>
      </c>
      <c r="AW22" s="386">
        <v>762.54993329000001</v>
      </c>
      <c r="AX22" s="386">
        <v>1100.9106803</v>
      </c>
      <c r="AY22" s="386">
        <v>1303.1647164000001</v>
      </c>
      <c r="AZ22" s="898">
        <v>1085.2352114</v>
      </c>
      <c r="BA22" s="898">
        <v>793.76495793000004</v>
      </c>
      <c r="BB22" s="358">
        <v>490.86040000000003</v>
      </c>
      <c r="BC22" s="358">
        <v>195.8938</v>
      </c>
      <c r="BD22" s="358">
        <v>28.968630000000001</v>
      </c>
      <c r="BE22" s="358">
        <v>10.088340000000001</v>
      </c>
      <c r="BF22" s="358">
        <v>22.777529999999999</v>
      </c>
      <c r="BG22" s="358">
        <v>78.388040000000004</v>
      </c>
      <c r="BH22" s="358">
        <v>384.52589999999998</v>
      </c>
      <c r="BI22" s="358">
        <v>768.08550000000002</v>
      </c>
      <c r="BJ22" s="358">
        <v>1122.7550000000001</v>
      </c>
      <c r="BK22" s="358">
        <v>1308.433</v>
      </c>
      <c r="BL22" s="358">
        <v>1078.278</v>
      </c>
      <c r="BM22" s="358">
        <v>797.50360000000001</v>
      </c>
      <c r="BN22" s="358">
        <v>492.68299999999999</v>
      </c>
      <c r="BO22" s="358">
        <v>195.07230000000001</v>
      </c>
      <c r="BP22" s="358">
        <v>30.381460000000001</v>
      </c>
      <c r="BQ22" s="358">
        <v>10.4063</v>
      </c>
      <c r="BR22" s="358">
        <v>23.5898</v>
      </c>
      <c r="BS22" s="358">
        <v>82.098579999999998</v>
      </c>
      <c r="BT22" s="358">
        <v>394.4898</v>
      </c>
      <c r="BU22" s="358">
        <v>788.39120000000003</v>
      </c>
      <c r="BV22" s="358">
        <v>1110.48</v>
      </c>
    </row>
    <row r="23" spans="1:74" ht="11.1" customHeight="1" x14ac:dyDescent="0.2">
      <c r="A23" s="6" t="s">
        <v>74</v>
      </c>
      <c r="B23" s="758" t="s">
        <v>1063</v>
      </c>
      <c r="C23" s="386">
        <v>593.65580651000005</v>
      </c>
      <c r="D23" s="386">
        <v>445.20502826000001</v>
      </c>
      <c r="E23" s="386">
        <v>342.71794084999999</v>
      </c>
      <c r="F23" s="386">
        <v>145.64162031000001</v>
      </c>
      <c r="G23" s="386">
        <v>40.257952345</v>
      </c>
      <c r="H23" s="386">
        <v>1.4974853008</v>
      </c>
      <c r="I23" s="386">
        <v>9.2833469387999995E-2</v>
      </c>
      <c r="J23" s="386">
        <v>0.38998000018000001</v>
      </c>
      <c r="K23" s="386">
        <v>10.139460859</v>
      </c>
      <c r="L23" s="386">
        <v>105.1083878</v>
      </c>
      <c r="M23" s="386">
        <v>347.54983042999999</v>
      </c>
      <c r="N23" s="386">
        <v>453.95773223999998</v>
      </c>
      <c r="O23" s="386">
        <v>604.18798746000004</v>
      </c>
      <c r="P23" s="386">
        <v>445.66931454000002</v>
      </c>
      <c r="Q23" s="386">
        <v>352.80390096000002</v>
      </c>
      <c r="R23" s="386">
        <v>147.16673195999999</v>
      </c>
      <c r="S23" s="386">
        <v>41.407851635</v>
      </c>
      <c r="T23" s="386">
        <v>1.2767181997999999</v>
      </c>
      <c r="U23" s="386">
        <v>9.5446550807E-2</v>
      </c>
      <c r="V23" s="386">
        <v>0.37699709078999999</v>
      </c>
      <c r="W23" s="386">
        <v>9.8891342833000007</v>
      </c>
      <c r="X23" s="386">
        <v>108.63122783</v>
      </c>
      <c r="Y23" s="386">
        <v>332.46017870999998</v>
      </c>
      <c r="Z23" s="386">
        <v>463.68457747000002</v>
      </c>
      <c r="AA23" s="386">
        <v>598.43142044000001</v>
      </c>
      <c r="AB23" s="386">
        <v>425.72726177999999</v>
      </c>
      <c r="AC23" s="386">
        <v>332.32064251999998</v>
      </c>
      <c r="AD23" s="386">
        <v>143.73544881000001</v>
      </c>
      <c r="AE23" s="386">
        <v>41.882620301999999</v>
      </c>
      <c r="AF23" s="386">
        <v>2.0062113762</v>
      </c>
      <c r="AG23" s="386">
        <v>9.2009980581000003E-2</v>
      </c>
      <c r="AH23" s="386">
        <v>0.28465739025999998</v>
      </c>
      <c r="AI23" s="386">
        <v>8.9117345357000008</v>
      </c>
      <c r="AJ23" s="386">
        <v>107.18966460999999</v>
      </c>
      <c r="AK23" s="386">
        <v>326.42332549999998</v>
      </c>
      <c r="AL23" s="386">
        <v>461.22468705</v>
      </c>
      <c r="AM23" s="386">
        <v>579.69346704999998</v>
      </c>
      <c r="AN23" s="386">
        <v>416.76411466000002</v>
      </c>
      <c r="AO23" s="386">
        <v>313.12051123999998</v>
      </c>
      <c r="AP23" s="386">
        <v>139.09951429</v>
      </c>
      <c r="AQ23" s="386">
        <v>40.618406751000002</v>
      </c>
      <c r="AR23" s="386">
        <v>1.9999347566000001</v>
      </c>
      <c r="AS23" s="386">
        <v>3.5685091175000003E-2</v>
      </c>
      <c r="AT23" s="386">
        <v>0.14342546971</v>
      </c>
      <c r="AU23" s="386">
        <v>8.7656485877999994</v>
      </c>
      <c r="AV23" s="386">
        <v>106.29626355000001</v>
      </c>
      <c r="AW23" s="386">
        <v>304.62505907000002</v>
      </c>
      <c r="AX23" s="386">
        <v>464.54023339000003</v>
      </c>
      <c r="AY23" s="386">
        <v>587.52223529000003</v>
      </c>
      <c r="AZ23" s="898">
        <v>390.37951113999998</v>
      </c>
      <c r="BA23" s="898">
        <v>304.37835865</v>
      </c>
      <c r="BB23" s="358">
        <v>135.12960000000001</v>
      </c>
      <c r="BC23" s="358">
        <v>42.200180000000003</v>
      </c>
      <c r="BD23" s="358">
        <v>1.9772529999999999</v>
      </c>
      <c r="BE23" s="358">
        <v>2.9845300000000002E-2</v>
      </c>
      <c r="BF23" s="358">
        <v>0.20714959999999999</v>
      </c>
      <c r="BG23" s="358">
        <v>8.9963820000000005</v>
      </c>
      <c r="BH23" s="358">
        <v>105.01349999999999</v>
      </c>
      <c r="BI23" s="358">
        <v>311.19839999999999</v>
      </c>
      <c r="BJ23" s="358">
        <v>489.62580000000003</v>
      </c>
      <c r="BK23" s="358">
        <v>584.97770000000003</v>
      </c>
      <c r="BL23" s="358">
        <v>392.20139999999998</v>
      </c>
      <c r="BM23" s="358">
        <v>302.51029999999997</v>
      </c>
      <c r="BN23" s="358">
        <v>133.47</v>
      </c>
      <c r="BO23" s="358">
        <v>40.541409999999999</v>
      </c>
      <c r="BP23" s="358">
        <v>2.0888810000000002</v>
      </c>
      <c r="BQ23" s="358">
        <v>3.6311299999999998E-2</v>
      </c>
      <c r="BR23" s="358">
        <v>0.24329500000000001</v>
      </c>
      <c r="BS23" s="358">
        <v>9.9441550000000003</v>
      </c>
      <c r="BT23" s="358">
        <v>107.6621</v>
      </c>
      <c r="BU23" s="358">
        <v>311.58789999999999</v>
      </c>
      <c r="BV23" s="358">
        <v>487.59859999999998</v>
      </c>
    </row>
    <row r="24" spans="1:74" ht="11.1" customHeight="1" x14ac:dyDescent="0.2">
      <c r="A24" s="6" t="s">
        <v>75</v>
      </c>
      <c r="B24" s="758" t="s">
        <v>1009</v>
      </c>
      <c r="C24" s="386">
        <v>766.05017344999999</v>
      </c>
      <c r="D24" s="386">
        <v>581.78459913999995</v>
      </c>
      <c r="E24" s="386">
        <v>416.24986496000002</v>
      </c>
      <c r="F24" s="386">
        <v>190.96967587</v>
      </c>
      <c r="G24" s="386">
        <v>51.265570824999998</v>
      </c>
      <c r="H24" s="386">
        <v>1.5562878490000001</v>
      </c>
      <c r="I24" s="386">
        <v>7.0419343085999994E-2</v>
      </c>
      <c r="J24" s="386">
        <v>0.18725295136</v>
      </c>
      <c r="K24" s="386">
        <v>14.489260843</v>
      </c>
      <c r="L24" s="386">
        <v>148.67708669000001</v>
      </c>
      <c r="M24" s="386">
        <v>476.43895457999997</v>
      </c>
      <c r="N24" s="386">
        <v>603.61309294</v>
      </c>
      <c r="O24" s="386">
        <v>786.52868126999999</v>
      </c>
      <c r="P24" s="386">
        <v>589.09285034000004</v>
      </c>
      <c r="Q24" s="386">
        <v>434.99486352999998</v>
      </c>
      <c r="R24" s="386">
        <v>197.51300429</v>
      </c>
      <c r="S24" s="386">
        <v>52.250046470000001</v>
      </c>
      <c r="T24" s="386">
        <v>1.3915935036</v>
      </c>
      <c r="U24" s="386">
        <v>7.0419343085999994E-2</v>
      </c>
      <c r="V24" s="386">
        <v>0.18725295136</v>
      </c>
      <c r="W24" s="386">
        <v>14.119315541000001</v>
      </c>
      <c r="X24" s="386">
        <v>149.66592473</v>
      </c>
      <c r="Y24" s="386">
        <v>466.55644397999998</v>
      </c>
      <c r="Z24" s="386">
        <v>614.79943168</v>
      </c>
      <c r="AA24" s="386">
        <v>776.15958745</v>
      </c>
      <c r="AB24" s="386">
        <v>568.08503957999994</v>
      </c>
      <c r="AC24" s="386">
        <v>412.0282125</v>
      </c>
      <c r="AD24" s="386">
        <v>194.61519292</v>
      </c>
      <c r="AE24" s="386">
        <v>51.461487966999997</v>
      </c>
      <c r="AF24" s="386">
        <v>1.9446443339999999</v>
      </c>
      <c r="AG24" s="386">
        <v>7.0419343085999994E-2</v>
      </c>
      <c r="AH24" s="386">
        <v>0.18725295136</v>
      </c>
      <c r="AI24" s="386">
        <v>13.94072869</v>
      </c>
      <c r="AJ24" s="386">
        <v>147.23747427000001</v>
      </c>
      <c r="AK24" s="386">
        <v>453.61834838999999</v>
      </c>
      <c r="AL24" s="386">
        <v>604.49245105</v>
      </c>
      <c r="AM24" s="386">
        <v>759.92379151</v>
      </c>
      <c r="AN24" s="386">
        <v>544.04489497999998</v>
      </c>
      <c r="AO24" s="386">
        <v>391.28612442999997</v>
      </c>
      <c r="AP24" s="386">
        <v>190.33307285000001</v>
      </c>
      <c r="AQ24" s="386">
        <v>49.417835392000001</v>
      </c>
      <c r="AR24" s="386">
        <v>1.8971954313999999</v>
      </c>
      <c r="AS24" s="386">
        <v>1E-10</v>
      </c>
      <c r="AT24" s="386">
        <v>0.18725295136</v>
      </c>
      <c r="AU24" s="386">
        <v>13.299928851000001</v>
      </c>
      <c r="AV24" s="386">
        <v>144.26249774999999</v>
      </c>
      <c r="AW24" s="386">
        <v>418.37385469999998</v>
      </c>
      <c r="AX24" s="386">
        <v>605.00249573999997</v>
      </c>
      <c r="AY24" s="386">
        <v>770.20368322000002</v>
      </c>
      <c r="AZ24" s="898">
        <v>512.34146745999999</v>
      </c>
      <c r="BA24" s="898">
        <v>381.47563043999997</v>
      </c>
      <c r="BB24" s="358">
        <v>187.45740000000001</v>
      </c>
      <c r="BC24" s="358">
        <v>51.418210000000002</v>
      </c>
      <c r="BD24" s="358">
        <v>1.8268610000000001</v>
      </c>
      <c r="BE24" s="358">
        <v>0</v>
      </c>
      <c r="BF24" s="358">
        <v>7.0067900000000002E-2</v>
      </c>
      <c r="BG24" s="358">
        <v>13.23217</v>
      </c>
      <c r="BH24" s="358">
        <v>142.0333</v>
      </c>
      <c r="BI24" s="358">
        <v>426.26690000000002</v>
      </c>
      <c r="BJ24" s="358">
        <v>632.17999999999995</v>
      </c>
      <c r="BK24" s="358">
        <v>766.74379999999996</v>
      </c>
      <c r="BL24" s="358">
        <v>510.07310000000001</v>
      </c>
      <c r="BM24" s="358">
        <v>373.52289999999999</v>
      </c>
      <c r="BN24" s="358">
        <v>188.0617</v>
      </c>
      <c r="BO24" s="358">
        <v>49.627600000000001</v>
      </c>
      <c r="BP24" s="358">
        <v>2.0197050000000001</v>
      </c>
      <c r="BQ24" s="358">
        <v>0</v>
      </c>
      <c r="BR24" s="358">
        <v>9.1356800000000002E-2</v>
      </c>
      <c r="BS24" s="358">
        <v>14.606870000000001</v>
      </c>
      <c r="BT24" s="358">
        <v>149.5711</v>
      </c>
      <c r="BU24" s="358">
        <v>433.76920000000001</v>
      </c>
      <c r="BV24" s="358">
        <v>627.82169999999996</v>
      </c>
    </row>
    <row r="25" spans="1:74" ht="11.1" customHeight="1" x14ac:dyDescent="0.2">
      <c r="A25" s="6" t="s">
        <v>76</v>
      </c>
      <c r="B25" s="758" t="s">
        <v>1010</v>
      </c>
      <c r="C25" s="386">
        <v>533.04623019999997</v>
      </c>
      <c r="D25" s="386">
        <v>389.24680520999999</v>
      </c>
      <c r="E25" s="386">
        <v>221.77184897000001</v>
      </c>
      <c r="F25" s="386">
        <v>81.334586896000005</v>
      </c>
      <c r="G25" s="386">
        <v>11.494111035</v>
      </c>
      <c r="H25" s="386">
        <v>7.7531431807999998E-2</v>
      </c>
      <c r="I25" s="386">
        <v>1.5399425159E-2</v>
      </c>
      <c r="J25" s="386">
        <v>0.17011543953</v>
      </c>
      <c r="K25" s="386">
        <v>2.5156961664000002</v>
      </c>
      <c r="L25" s="386">
        <v>57.79853585</v>
      </c>
      <c r="M25" s="386">
        <v>266.76399670000001</v>
      </c>
      <c r="N25" s="386">
        <v>428.62433127000003</v>
      </c>
      <c r="O25" s="386">
        <v>547.80188497999995</v>
      </c>
      <c r="P25" s="386">
        <v>404.68975320999999</v>
      </c>
      <c r="Q25" s="386">
        <v>235.75159095000001</v>
      </c>
      <c r="R25" s="386">
        <v>83.285945053999995</v>
      </c>
      <c r="S25" s="386">
        <v>11.638497045999999</v>
      </c>
      <c r="T25" s="386">
        <v>7.7531431807999998E-2</v>
      </c>
      <c r="U25" s="386">
        <v>1.5399425159E-2</v>
      </c>
      <c r="V25" s="386">
        <v>0.17739293937</v>
      </c>
      <c r="W25" s="386">
        <v>2.3960549199000001</v>
      </c>
      <c r="X25" s="386">
        <v>56.059491545</v>
      </c>
      <c r="Y25" s="386">
        <v>273.52939448000001</v>
      </c>
      <c r="Z25" s="386">
        <v>432.52624735000001</v>
      </c>
      <c r="AA25" s="386">
        <v>538.30039520000003</v>
      </c>
      <c r="AB25" s="386">
        <v>400.88093548000001</v>
      </c>
      <c r="AC25" s="386">
        <v>224.58281495</v>
      </c>
      <c r="AD25" s="386">
        <v>79.559568076999994</v>
      </c>
      <c r="AE25" s="386">
        <v>10.750488415</v>
      </c>
      <c r="AF25" s="386">
        <v>7.6962270971000002E-2</v>
      </c>
      <c r="AG25" s="386">
        <v>1.5399425159E-2</v>
      </c>
      <c r="AH25" s="386">
        <v>0.16183185856000001</v>
      </c>
      <c r="AI25" s="386">
        <v>2.3778772041999998</v>
      </c>
      <c r="AJ25" s="386">
        <v>54.139601382999999</v>
      </c>
      <c r="AK25" s="386">
        <v>264.36090562999999</v>
      </c>
      <c r="AL25" s="386">
        <v>411.94905399999999</v>
      </c>
      <c r="AM25" s="386">
        <v>536.75386126000001</v>
      </c>
      <c r="AN25" s="386">
        <v>378.60223867000002</v>
      </c>
      <c r="AO25" s="386">
        <v>208.02658851000001</v>
      </c>
      <c r="AP25" s="386">
        <v>76.040016088000002</v>
      </c>
      <c r="AQ25" s="386">
        <v>10.003610116000001</v>
      </c>
      <c r="AR25" s="386">
        <v>6.1548425905000002E-2</v>
      </c>
      <c r="AS25" s="386">
        <v>1E-10</v>
      </c>
      <c r="AT25" s="386">
        <v>0.15413935666</v>
      </c>
      <c r="AU25" s="386">
        <v>2.2153825468999999</v>
      </c>
      <c r="AV25" s="386">
        <v>52.223306069000003</v>
      </c>
      <c r="AW25" s="386">
        <v>240.76020108</v>
      </c>
      <c r="AX25" s="386">
        <v>403.78424401000001</v>
      </c>
      <c r="AY25" s="386">
        <v>540.29752062</v>
      </c>
      <c r="AZ25" s="898">
        <v>366.62294660999999</v>
      </c>
      <c r="BA25" s="898">
        <v>195.12373585</v>
      </c>
      <c r="BB25" s="358">
        <v>74.762690000000006</v>
      </c>
      <c r="BC25" s="358">
        <v>9.6297069999999998</v>
      </c>
      <c r="BD25" s="358">
        <v>6.1548400000000003E-2</v>
      </c>
      <c r="BE25" s="358">
        <v>0</v>
      </c>
      <c r="BF25" s="358">
        <v>0.1184524</v>
      </c>
      <c r="BG25" s="358">
        <v>2.27183</v>
      </c>
      <c r="BH25" s="358">
        <v>50.323270000000001</v>
      </c>
      <c r="BI25" s="358">
        <v>233.7217</v>
      </c>
      <c r="BJ25" s="358">
        <v>404.8141</v>
      </c>
      <c r="BK25" s="358">
        <v>537.20500000000004</v>
      </c>
      <c r="BL25" s="358">
        <v>358.65679999999998</v>
      </c>
      <c r="BM25" s="358">
        <v>188.7414</v>
      </c>
      <c r="BN25" s="358">
        <v>74.650090000000006</v>
      </c>
      <c r="BO25" s="358">
        <v>8.9504009999999994</v>
      </c>
      <c r="BP25" s="358">
        <v>8.3590499999999998E-2</v>
      </c>
      <c r="BQ25" s="358">
        <v>0</v>
      </c>
      <c r="BR25" s="358">
        <v>0.13293269999999999</v>
      </c>
      <c r="BS25" s="358">
        <v>2.5863079999999998</v>
      </c>
      <c r="BT25" s="358">
        <v>53.968679999999999</v>
      </c>
      <c r="BU25" s="358">
        <v>242.48220000000001</v>
      </c>
      <c r="BV25" s="358">
        <v>403.85660000000001</v>
      </c>
    </row>
    <row r="26" spans="1:74" ht="11.1" customHeight="1" x14ac:dyDescent="0.2">
      <c r="A26" s="6" t="s">
        <v>77</v>
      </c>
      <c r="B26" s="758" t="s">
        <v>1011</v>
      </c>
      <c r="C26" s="386">
        <v>875.18926463000003</v>
      </c>
      <c r="D26" s="386">
        <v>726.59198918000004</v>
      </c>
      <c r="E26" s="386">
        <v>571.17129691000002</v>
      </c>
      <c r="F26" s="386">
        <v>394.25895204</v>
      </c>
      <c r="G26" s="386">
        <v>227.01991179000001</v>
      </c>
      <c r="H26" s="386">
        <v>59.946840846000001</v>
      </c>
      <c r="I26" s="386">
        <v>11.637225056</v>
      </c>
      <c r="J26" s="386">
        <v>21.796805574</v>
      </c>
      <c r="K26" s="386">
        <v>97.557359941000001</v>
      </c>
      <c r="L26" s="386">
        <v>343.30585337000002</v>
      </c>
      <c r="M26" s="386">
        <v>584.08052924000003</v>
      </c>
      <c r="N26" s="386">
        <v>882.65925101000005</v>
      </c>
      <c r="O26" s="386">
        <v>882.55439044000002</v>
      </c>
      <c r="P26" s="386">
        <v>732.39676598000005</v>
      </c>
      <c r="Q26" s="386">
        <v>578.85192112000004</v>
      </c>
      <c r="R26" s="386">
        <v>403.68738497999999</v>
      </c>
      <c r="S26" s="386">
        <v>231.28536758999999</v>
      </c>
      <c r="T26" s="386">
        <v>61.542090541999997</v>
      </c>
      <c r="U26" s="386">
        <v>11.584071515</v>
      </c>
      <c r="V26" s="386">
        <v>21.570186748000001</v>
      </c>
      <c r="W26" s="386">
        <v>94.685682087000004</v>
      </c>
      <c r="X26" s="386">
        <v>340.04593326999998</v>
      </c>
      <c r="Y26" s="386">
        <v>607.72066982000001</v>
      </c>
      <c r="Z26" s="386">
        <v>885.78665779999994</v>
      </c>
      <c r="AA26" s="386">
        <v>877.70501249999995</v>
      </c>
      <c r="AB26" s="386">
        <v>734.82064858000001</v>
      </c>
      <c r="AC26" s="386">
        <v>597.66157639000005</v>
      </c>
      <c r="AD26" s="386">
        <v>403.10857774999999</v>
      </c>
      <c r="AE26" s="386">
        <v>228.04412904</v>
      </c>
      <c r="AF26" s="386">
        <v>66.097077940999995</v>
      </c>
      <c r="AG26" s="386">
        <v>11.615053286</v>
      </c>
      <c r="AH26" s="386">
        <v>21.806349773000001</v>
      </c>
      <c r="AI26" s="386">
        <v>94.790542853999995</v>
      </c>
      <c r="AJ26" s="386">
        <v>330.77836502999997</v>
      </c>
      <c r="AK26" s="386">
        <v>604.39517034000005</v>
      </c>
      <c r="AL26" s="386">
        <v>866.41003305000004</v>
      </c>
      <c r="AM26" s="386">
        <v>886.90727716000004</v>
      </c>
      <c r="AN26" s="386">
        <v>732.12949805999995</v>
      </c>
      <c r="AO26" s="386">
        <v>603.73920105000002</v>
      </c>
      <c r="AP26" s="386">
        <v>402.02799599999997</v>
      </c>
      <c r="AQ26" s="386">
        <v>232.00825997999999</v>
      </c>
      <c r="AR26" s="386">
        <v>62.080534868000001</v>
      </c>
      <c r="AS26" s="386">
        <v>11.521367435</v>
      </c>
      <c r="AT26" s="386">
        <v>19.804186152</v>
      </c>
      <c r="AU26" s="386">
        <v>92.028505217000003</v>
      </c>
      <c r="AV26" s="386">
        <v>326.42199779999999</v>
      </c>
      <c r="AW26" s="386">
        <v>607.13099961</v>
      </c>
      <c r="AX26" s="386">
        <v>855.80464382000002</v>
      </c>
      <c r="AY26" s="386">
        <v>905.54215648000002</v>
      </c>
      <c r="AZ26" s="898">
        <v>739.93780085000003</v>
      </c>
      <c r="BA26" s="898">
        <v>610.89041695000003</v>
      </c>
      <c r="BB26" s="358">
        <v>401.71719999999999</v>
      </c>
      <c r="BC26" s="358">
        <v>225.71700000000001</v>
      </c>
      <c r="BD26" s="358">
        <v>63.430120000000002</v>
      </c>
      <c r="BE26" s="358">
        <v>10.21414</v>
      </c>
      <c r="BF26" s="358">
        <v>19.424600000000002</v>
      </c>
      <c r="BG26" s="358">
        <v>93.040649999999999</v>
      </c>
      <c r="BH26" s="358">
        <v>332.6927</v>
      </c>
      <c r="BI26" s="358">
        <v>586.87239999999997</v>
      </c>
      <c r="BJ26" s="358">
        <v>826.49189999999999</v>
      </c>
      <c r="BK26" s="358">
        <v>893.77909999999997</v>
      </c>
      <c r="BL26" s="358">
        <v>733.15890000000002</v>
      </c>
      <c r="BM26" s="358">
        <v>594.28909999999996</v>
      </c>
      <c r="BN26" s="358">
        <v>399.21080000000001</v>
      </c>
      <c r="BO26" s="358">
        <v>222.26089999999999</v>
      </c>
      <c r="BP26" s="358">
        <v>67.052530000000004</v>
      </c>
      <c r="BQ26" s="358">
        <v>10.29593</v>
      </c>
      <c r="BR26" s="358">
        <v>18.728919999999999</v>
      </c>
      <c r="BS26" s="358">
        <v>92.730789999999999</v>
      </c>
      <c r="BT26" s="358">
        <v>339.6311</v>
      </c>
      <c r="BU26" s="358">
        <v>596.23760000000004</v>
      </c>
      <c r="BV26" s="358">
        <v>820.34220000000005</v>
      </c>
    </row>
    <row r="27" spans="1:74" ht="11.1" customHeight="1" x14ac:dyDescent="0.2">
      <c r="A27" s="6" t="s">
        <v>78</v>
      </c>
      <c r="B27" s="758" t="s">
        <v>1014</v>
      </c>
      <c r="C27" s="386">
        <v>545.46824437999999</v>
      </c>
      <c r="D27" s="386">
        <v>473.05348466999999</v>
      </c>
      <c r="E27" s="386">
        <v>438.32179617999998</v>
      </c>
      <c r="F27" s="386">
        <v>290.24704342000001</v>
      </c>
      <c r="G27" s="386">
        <v>177.45321798000001</v>
      </c>
      <c r="H27" s="386">
        <v>55.494080572000001</v>
      </c>
      <c r="I27" s="386">
        <v>14.650734038</v>
      </c>
      <c r="J27" s="386">
        <v>12.805546965</v>
      </c>
      <c r="K27" s="386">
        <v>51.330636228000003</v>
      </c>
      <c r="L27" s="386">
        <v>183.75089975</v>
      </c>
      <c r="M27" s="386">
        <v>373.52132404000002</v>
      </c>
      <c r="N27" s="386">
        <v>580.30200392999996</v>
      </c>
      <c r="O27" s="386">
        <v>545.79431903</v>
      </c>
      <c r="P27" s="386">
        <v>471.25972430000002</v>
      </c>
      <c r="Q27" s="386">
        <v>427.10288223999999</v>
      </c>
      <c r="R27" s="386">
        <v>291.89824141000003</v>
      </c>
      <c r="S27" s="386">
        <v>180.10586022999999</v>
      </c>
      <c r="T27" s="386">
        <v>51.21195273</v>
      </c>
      <c r="U27" s="386">
        <v>13.147808683999999</v>
      </c>
      <c r="V27" s="386">
        <v>12.125841866</v>
      </c>
      <c r="W27" s="386">
        <v>50.101133152999999</v>
      </c>
      <c r="X27" s="386">
        <v>179.63975274000001</v>
      </c>
      <c r="Y27" s="386">
        <v>387.86659309999999</v>
      </c>
      <c r="Z27" s="386">
        <v>580.8076575</v>
      </c>
      <c r="AA27" s="386">
        <v>544.09612489000006</v>
      </c>
      <c r="AB27" s="386">
        <v>478.31232162999999</v>
      </c>
      <c r="AC27" s="386">
        <v>448.45201446999999</v>
      </c>
      <c r="AD27" s="386">
        <v>298.45769130999997</v>
      </c>
      <c r="AE27" s="386">
        <v>183.39318652</v>
      </c>
      <c r="AF27" s="386">
        <v>56.652247825000003</v>
      </c>
      <c r="AG27" s="386">
        <v>13.015881579</v>
      </c>
      <c r="AH27" s="386">
        <v>11.648071669</v>
      </c>
      <c r="AI27" s="386">
        <v>52.021050330000001</v>
      </c>
      <c r="AJ27" s="386">
        <v>172.96029602999999</v>
      </c>
      <c r="AK27" s="386">
        <v>387.11134119000002</v>
      </c>
      <c r="AL27" s="386">
        <v>568.93830638999998</v>
      </c>
      <c r="AM27" s="386">
        <v>557.83338903000003</v>
      </c>
      <c r="AN27" s="386">
        <v>483.34117529999997</v>
      </c>
      <c r="AO27" s="386">
        <v>460.13648598999998</v>
      </c>
      <c r="AP27" s="386">
        <v>305.64993752999999</v>
      </c>
      <c r="AQ27" s="386">
        <v>191.117953</v>
      </c>
      <c r="AR27" s="386">
        <v>56.218617694000002</v>
      </c>
      <c r="AS27" s="386">
        <v>12.862698623</v>
      </c>
      <c r="AT27" s="386">
        <v>12.372920818000001</v>
      </c>
      <c r="AU27" s="386">
        <v>52.535606948000002</v>
      </c>
      <c r="AV27" s="386">
        <v>175.18874224999999</v>
      </c>
      <c r="AW27" s="386">
        <v>397.32412208</v>
      </c>
      <c r="AX27" s="386">
        <v>566.16571469999997</v>
      </c>
      <c r="AY27" s="386">
        <v>569.84183535</v>
      </c>
      <c r="AZ27" s="898">
        <v>496.52846987999999</v>
      </c>
      <c r="BA27" s="898">
        <v>479.12656927</v>
      </c>
      <c r="BB27" s="358">
        <v>307.9393</v>
      </c>
      <c r="BC27" s="358">
        <v>187.04920000000001</v>
      </c>
      <c r="BD27" s="358">
        <v>58.978149999999999</v>
      </c>
      <c r="BE27" s="358">
        <v>13.697100000000001</v>
      </c>
      <c r="BF27" s="358">
        <v>12.02474</v>
      </c>
      <c r="BG27" s="358">
        <v>50.350189999999998</v>
      </c>
      <c r="BH27" s="358">
        <v>185.50479999999999</v>
      </c>
      <c r="BI27" s="358">
        <v>384.25130000000001</v>
      </c>
      <c r="BJ27" s="358">
        <v>548.82180000000005</v>
      </c>
      <c r="BK27" s="358">
        <v>560.76729999999998</v>
      </c>
      <c r="BL27" s="358">
        <v>502.86180000000002</v>
      </c>
      <c r="BM27" s="358">
        <v>463.47449999999998</v>
      </c>
      <c r="BN27" s="358">
        <v>312.87959999999998</v>
      </c>
      <c r="BO27" s="358">
        <v>187.53360000000001</v>
      </c>
      <c r="BP27" s="358">
        <v>62.075980000000001</v>
      </c>
      <c r="BQ27" s="358">
        <v>13.65053</v>
      </c>
      <c r="BR27" s="358">
        <v>12.699479999999999</v>
      </c>
      <c r="BS27" s="358">
        <v>49.312640000000002</v>
      </c>
      <c r="BT27" s="358">
        <v>184.8631</v>
      </c>
      <c r="BU27" s="358">
        <v>390.10199999999998</v>
      </c>
      <c r="BV27" s="358">
        <v>542.26070000000004</v>
      </c>
    </row>
    <row r="28" spans="1:74" ht="11.1" customHeight="1" x14ac:dyDescent="0.2">
      <c r="A28" s="6"/>
      <c r="B28" s="758"/>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898"/>
      <c r="BA28" s="898"/>
      <c r="BB28" s="358"/>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64"/>
      <c r="BA29" s="964"/>
      <c r="BB29" s="535"/>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286</v>
      </c>
      <c r="B30" s="536" t="s">
        <v>1150</v>
      </c>
      <c r="C30" s="386">
        <v>8.4413980985000006</v>
      </c>
      <c r="D30" s="386">
        <v>11.292663558999999</v>
      </c>
      <c r="E30" s="386">
        <v>26.950889259</v>
      </c>
      <c r="F30" s="386">
        <v>48.840757412000002</v>
      </c>
      <c r="G30" s="386">
        <v>147.39661741</v>
      </c>
      <c r="H30" s="386">
        <v>269.90116042</v>
      </c>
      <c r="I30" s="386">
        <v>393.84815209999999</v>
      </c>
      <c r="J30" s="386">
        <v>358.94775189000001</v>
      </c>
      <c r="K30" s="386">
        <v>202.01563107000001</v>
      </c>
      <c r="L30" s="386">
        <v>55.213452666000002</v>
      </c>
      <c r="M30" s="386">
        <v>23.317420358</v>
      </c>
      <c r="N30" s="386">
        <v>10.873029600000001</v>
      </c>
      <c r="O30" s="386">
        <v>16.80555141</v>
      </c>
      <c r="P30" s="386">
        <v>19.863774762999999</v>
      </c>
      <c r="Q30" s="386">
        <v>31.594499441</v>
      </c>
      <c r="R30" s="386">
        <v>43.903217484999999</v>
      </c>
      <c r="S30" s="386">
        <v>109.45931378</v>
      </c>
      <c r="T30" s="386">
        <v>210.01572121999999</v>
      </c>
      <c r="U30" s="386">
        <v>390.28397287000001</v>
      </c>
      <c r="V30" s="386">
        <v>349.77433844000001</v>
      </c>
      <c r="W30" s="386">
        <v>203.64571389</v>
      </c>
      <c r="X30" s="386">
        <v>72.754646140000006</v>
      </c>
      <c r="Y30" s="386">
        <v>20.405635275000002</v>
      </c>
      <c r="Z30" s="386">
        <v>11.069526889</v>
      </c>
      <c r="AA30" s="386">
        <v>9.3704689843000004</v>
      </c>
      <c r="AB30" s="386">
        <v>12.76357239</v>
      </c>
      <c r="AC30" s="386">
        <v>31.19405617</v>
      </c>
      <c r="AD30" s="386">
        <v>46.423957842999997</v>
      </c>
      <c r="AE30" s="386">
        <v>157.16058131</v>
      </c>
      <c r="AF30" s="386">
        <v>292.01074775000001</v>
      </c>
      <c r="AG30" s="386">
        <v>390.51056918</v>
      </c>
      <c r="AH30" s="386">
        <v>341.88819240999999</v>
      </c>
      <c r="AI30" s="386">
        <v>210.07812496</v>
      </c>
      <c r="AJ30" s="386">
        <v>96.452197869000003</v>
      </c>
      <c r="AK30" s="386">
        <v>32.294829016000001</v>
      </c>
      <c r="AL30" s="386">
        <v>12.568334497</v>
      </c>
      <c r="AM30" s="386">
        <v>5.3657325562000002</v>
      </c>
      <c r="AN30" s="386">
        <v>17.065032989999999</v>
      </c>
      <c r="AO30" s="386">
        <v>31.472464769999998</v>
      </c>
      <c r="AP30" s="386">
        <v>58.151173473999997</v>
      </c>
      <c r="AQ30" s="386">
        <v>127.11472544999999</v>
      </c>
      <c r="AR30" s="386">
        <v>278.48769850999997</v>
      </c>
      <c r="AS30" s="386">
        <v>391.54092358000003</v>
      </c>
      <c r="AT30" s="386">
        <v>309.00856400999999</v>
      </c>
      <c r="AU30" s="386">
        <v>202.99717822</v>
      </c>
      <c r="AV30" s="386">
        <v>80.454936583000006</v>
      </c>
      <c r="AW30" s="386">
        <v>25.928930255000001</v>
      </c>
      <c r="AX30" s="386">
        <v>14.513694449999999</v>
      </c>
      <c r="AY30" s="386">
        <v>10.164604822999999</v>
      </c>
      <c r="AZ30" s="898">
        <v>13.641649896000001</v>
      </c>
      <c r="BA30" s="898">
        <v>48.160025376999997</v>
      </c>
      <c r="BB30" s="358">
        <v>47.318671995999999</v>
      </c>
      <c r="BC30" s="358">
        <v>134.33782994000001</v>
      </c>
      <c r="BD30" s="358">
        <v>271.47040384000002</v>
      </c>
      <c r="BE30" s="358">
        <v>400.72032687000001</v>
      </c>
      <c r="BF30" s="358">
        <v>369.08596347999998</v>
      </c>
      <c r="BG30" s="358">
        <v>208.16204131000001</v>
      </c>
      <c r="BH30" s="358">
        <v>72.862824083999996</v>
      </c>
      <c r="BI30" s="358">
        <v>21.948365464999998</v>
      </c>
      <c r="BJ30" s="358">
        <v>11.864484874</v>
      </c>
      <c r="BK30" s="358">
        <v>11.440349271000001</v>
      </c>
      <c r="BL30" s="358">
        <v>13.015046715</v>
      </c>
      <c r="BM30" s="358">
        <v>27.066359090999999</v>
      </c>
      <c r="BN30" s="358">
        <v>45.361431647000003</v>
      </c>
      <c r="BO30" s="358">
        <v>135.36018195</v>
      </c>
      <c r="BP30" s="358">
        <v>273.45551774</v>
      </c>
      <c r="BQ30" s="358">
        <v>403.60155406000001</v>
      </c>
      <c r="BR30" s="358">
        <v>371.76059579999998</v>
      </c>
      <c r="BS30" s="358">
        <v>209.71076360000001</v>
      </c>
      <c r="BT30" s="358">
        <v>73.436909772000007</v>
      </c>
      <c r="BU30" s="358">
        <v>22.120391035000001</v>
      </c>
      <c r="BV30" s="358">
        <v>11.95177299</v>
      </c>
    </row>
    <row r="31" spans="1:74" ht="11.1" customHeight="1" x14ac:dyDescent="0.2">
      <c r="A31" s="6" t="s">
        <v>26</v>
      </c>
      <c r="B31" s="758" t="s">
        <v>1004</v>
      </c>
      <c r="C31" s="386">
        <v>1E-10</v>
      </c>
      <c r="D31" s="386">
        <v>1E-10</v>
      </c>
      <c r="E31" s="386">
        <v>1E-10</v>
      </c>
      <c r="F31" s="386">
        <v>1E-10</v>
      </c>
      <c r="G31" s="386">
        <v>18.034032933999999</v>
      </c>
      <c r="H31" s="386">
        <v>62.911539972</v>
      </c>
      <c r="I31" s="386">
        <v>260.23764612999997</v>
      </c>
      <c r="J31" s="386">
        <v>273.10254292000002</v>
      </c>
      <c r="K31" s="386">
        <v>32.917810119999999</v>
      </c>
      <c r="L31" s="386">
        <v>1E-10</v>
      </c>
      <c r="M31" s="386">
        <v>1E-10</v>
      </c>
      <c r="N31" s="386">
        <v>1E-10</v>
      </c>
      <c r="O31" s="386">
        <v>1E-10</v>
      </c>
      <c r="P31" s="386">
        <v>1E-10</v>
      </c>
      <c r="Q31" s="386">
        <v>1E-10</v>
      </c>
      <c r="R31" s="386">
        <v>1E-10</v>
      </c>
      <c r="S31" s="386">
        <v>3.522798366</v>
      </c>
      <c r="T31" s="386">
        <v>47.159795355</v>
      </c>
      <c r="U31" s="386">
        <v>273.32424692000001</v>
      </c>
      <c r="V31" s="386">
        <v>133.99674171999999</v>
      </c>
      <c r="W31" s="386">
        <v>57.416224927000002</v>
      </c>
      <c r="X31" s="386">
        <v>5.4203586628</v>
      </c>
      <c r="Y31" s="386">
        <v>1E-10</v>
      </c>
      <c r="Z31" s="386">
        <v>1E-10</v>
      </c>
      <c r="AA31" s="386">
        <v>1E-10</v>
      </c>
      <c r="AB31" s="386">
        <v>1E-10</v>
      </c>
      <c r="AC31" s="386">
        <v>1E-10</v>
      </c>
      <c r="AD31" s="386">
        <v>1E-10</v>
      </c>
      <c r="AE31" s="386">
        <v>17.757669167</v>
      </c>
      <c r="AF31" s="386">
        <v>128.52304724000001</v>
      </c>
      <c r="AG31" s="386">
        <v>283.18382580999997</v>
      </c>
      <c r="AH31" s="386">
        <v>155.44571246000001</v>
      </c>
      <c r="AI31" s="386">
        <v>35.127829814000002</v>
      </c>
      <c r="AJ31" s="386">
        <v>1E-10</v>
      </c>
      <c r="AK31" s="386">
        <v>1E-10</v>
      </c>
      <c r="AL31" s="386">
        <v>1E-10</v>
      </c>
      <c r="AM31" s="386">
        <v>1E-10</v>
      </c>
      <c r="AN31" s="386">
        <v>1E-10</v>
      </c>
      <c r="AO31" s="386">
        <v>1E-10</v>
      </c>
      <c r="AP31" s="386">
        <v>1E-10</v>
      </c>
      <c r="AQ31" s="386">
        <v>10.196561232000001</v>
      </c>
      <c r="AR31" s="386">
        <v>109.08969667</v>
      </c>
      <c r="AS31" s="386">
        <v>272.46649858000001</v>
      </c>
      <c r="AT31" s="386">
        <v>115.50224122</v>
      </c>
      <c r="AU31" s="386">
        <v>40.297954687999997</v>
      </c>
      <c r="AV31" s="386">
        <v>1E-10</v>
      </c>
      <c r="AW31" s="386">
        <v>1E-10</v>
      </c>
      <c r="AX31" s="386">
        <v>1E-10</v>
      </c>
      <c r="AY31" s="386">
        <v>1E-10</v>
      </c>
      <c r="AZ31" s="898">
        <v>1E-10</v>
      </c>
      <c r="BA31" s="898">
        <v>0</v>
      </c>
      <c r="BB31" s="358">
        <v>0</v>
      </c>
      <c r="BC31" s="358">
        <v>10.800060537</v>
      </c>
      <c r="BD31" s="358">
        <v>90.150454816999996</v>
      </c>
      <c r="BE31" s="358">
        <v>262.01451836000001</v>
      </c>
      <c r="BF31" s="358">
        <v>212.44264687</v>
      </c>
      <c r="BG31" s="358">
        <v>44.590894814999999</v>
      </c>
      <c r="BH31" s="358">
        <v>0.98909344401999999</v>
      </c>
      <c r="BI31" s="358">
        <v>0</v>
      </c>
      <c r="BJ31" s="358">
        <v>0</v>
      </c>
      <c r="BK31" s="358">
        <v>0</v>
      </c>
      <c r="BL31" s="358">
        <v>0</v>
      </c>
      <c r="BM31" s="358">
        <v>0</v>
      </c>
      <c r="BN31" s="358">
        <v>0</v>
      </c>
      <c r="BO31" s="358">
        <v>10.919777837</v>
      </c>
      <c r="BP31" s="358">
        <v>91.154741061999999</v>
      </c>
      <c r="BQ31" s="358">
        <v>264.98842665000001</v>
      </c>
      <c r="BR31" s="358">
        <v>214.84969579</v>
      </c>
      <c r="BS31" s="358">
        <v>45.081718971000001</v>
      </c>
      <c r="BT31" s="358">
        <v>0.99968873475999998</v>
      </c>
      <c r="BU31" s="358">
        <v>0</v>
      </c>
      <c r="BV31" s="358">
        <v>0</v>
      </c>
    </row>
    <row r="32" spans="1:74" ht="11.1" customHeight="1" x14ac:dyDescent="0.2">
      <c r="A32" s="6" t="s">
        <v>27</v>
      </c>
      <c r="B32" s="758" t="s">
        <v>1005</v>
      </c>
      <c r="C32" s="386">
        <v>1E-10</v>
      </c>
      <c r="D32" s="386">
        <v>1E-10</v>
      </c>
      <c r="E32" s="386">
        <v>1E-10</v>
      </c>
      <c r="F32" s="386">
        <v>1E-10</v>
      </c>
      <c r="G32" s="386">
        <v>39.921172888999997</v>
      </c>
      <c r="H32" s="386">
        <v>113.6227404</v>
      </c>
      <c r="I32" s="386">
        <v>310.87346015999998</v>
      </c>
      <c r="J32" s="386">
        <v>301.83138536000001</v>
      </c>
      <c r="K32" s="386">
        <v>71.579982134000005</v>
      </c>
      <c r="L32" s="386">
        <v>0.6659632311</v>
      </c>
      <c r="M32" s="386">
        <v>1E-10</v>
      </c>
      <c r="N32" s="386">
        <v>1E-10</v>
      </c>
      <c r="O32" s="386">
        <v>1E-10</v>
      </c>
      <c r="P32" s="386">
        <v>1E-10</v>
      </c>
      <c r="Q32" s="386">
        <v>1E-10</v>
      </c>
      <c r="R32" s="386">
        <v>0.44520417063000001</v>
      </c>
      <c r="S32" s="386">
        <v>12.271855187</v>
      </c>
      <c r="T32" s="386">
        <v>78.394870678000004</v>
      </c>
      <c r="U32" s="386">
        <v>308.37967593000002</v>
      </c>
      <c r="V32" s="386">
        <v>192.43863701000001</v>
      </c>
      <c r="W32" s="386">
        <v>82.580497962999999</v>
      </c>
      <c r="X32" s="386">
        <v>10.253474279000001</v>
      </c>
      <c r="Y32" s="386">
        <v>1E-10</v>
      </c>
      <c r="Z32" s="386">
        <v>1E-10</v>
      </c>
      <c r="AA32" s="386">
        <v>1E-10</v>
      </c>
      <c r="AB32" s="386">
        <v>1E-10</v>
      </c>
      <c r="AC32" s="386">
        <v>1E-10</v>
      </c>
      <c r="AD32" s="386">
        <v>1E-10</v>
      </c>
      <c r="AE32" s="386">
        <v>49.664861653999999</v>
      </c>
      <c r="AF32" s="386">
        <v>190.25790627999999</v>
      </c>
      <c r="AG32" s="386">
        <v>328.41171922000001</v>
      </c>
      <c r="AH32" s="386">
        <v>213.93796008000001</v>
      </c>
      <c r="AI32" s="386">
        <v>70.185070134</v>
      </c>
      <c r="AJ32" s="386">
        <v>6.8721871791</v>
      </c>
      <c r="AK32" s="386">
        <v>1E-10</v>
      </c>
      <c r="AL32" s="386">
        <v>1E-10</v>
      </c>
      <c r="AM32" s="386">
        <v>1E-10</v>
      </c>
      <c r="AN32" s="386">
        <v>1E-10</v>
      </c>
      <c r="AO32" s="386">
        <v>1E-10</v>
      </c>
      <c r="AP32" s="386">
        <v>1E-10</v>
      </c>
      <c r="AQ32" s="386">
        <v>24.630800642000001</v>
      </c>
      <c r="AR32" s="386">
        <v>168.81013286999999</v>
      </c>
      <c r="AS32" s="386">
        <v>348.49546823999998</v>
      </c>
      <c r="AT32" s="386">
        <v>156.39508361</v>
      </c>
      <c r="AU32" s="386">
        <v>86.059300191999995</v>
      </c>
      <c r="AV32" s="386">
        <v>3.4485712850999999</v>
      </c>
      <c r="AW32" s="386">
        <v>1E-10</v>
      </c>
      <c r="AX32" s="386">
        <v>1E-10</v>
      </c>
      <c r="AY32" s="386">
        <v>1E-10</v>
      </c>
      <c r="AZ32" s="898">
        <v>1E-10</v>
      </c>
      <c r="BA32" s="898">
        <v>0.85007367570000003</v>
      </c>
      <c r="BB32" s="358">
        <v>1.1336030042</v>
      </c>
      <c r="BC32" s="358">
        <v>33.861541226</v>
      </c>
      <c r="BD32" s="358">
        <v>151.44861331000001</v>
      </c>
      <c r="BE32" s="358">
        <v>319.75383697000001</v>
      </c>
      <c r="BF32" s="358">
        <v>263.31534298000003</v>
      </c>
      <c r="BG32" s="358">
        <v>83.435124365999997</v>
      </c>
      <c r="BH32" s="358">
        <v>5.1489421535000002</v>
      </c>
      <c r="BI32" s="358">
        <v>0</v>
      </c>
      <c r="BJ32" s="358">
        <v>0</v>
      </c>
      <c r="BK32" s="358">
        <v>0</v>
      </c>
      <c r="BL32" s="358">
        <v>0</v>
      </c>
      <c r="BM32" s="358">
        <v>0</v>
      </c>
      <c r="BN32" s="358">
        <v>0</v>
      </c>
      <c r="BO32" s="358">
        <v>34.206123331000001</v>
      </c>
      <c r="BP32" s="358">
        <v>152.95849225000001</v>
      </c>
      <c r="BQ32" s="358">
        <v>322.89685197</v>
      </c>
      <c r="BR32" s="358">
        <v>265.90150154999998</v>
      </c>
      <c r="BS32" s="358">
        <v>84.263905476000005</v>
      </c>
      <c r="BT32" s="358">
        <v>5.2011683953999999</v>
      </c>
      <c r="BU32" s="358">
        <v>0</v>
      </c>
      <c r="BV32" s="358">
        <v>0</v>
      </c>
    </row>
    <row r="33" spans="1:74" ht="11.1" customHeight="1" x14ac:dyDescent="0.2">
      <c r="A33" s="6" t="s">
        <v>28</v>
      </c>
      <c r="B33" s="758" t="s">
        <v>1006</v>
      </c>
      <c r="C33" s="386">
        <v>1E-10</v>
      </c>
      <c r="D33" s="386">
        <v>1E-10</v>
      </c>
      <c r="E33" s="386">
        <v>1.0563231567</v>
      </c>
      <c r="F33" s="386">
        <v>1E-10</v>
      </c>
      <c r="G33" s="386">
        <v>79.480375096000003</v>
      </c>
      <c r="H33" s="386">
        <v>177.33171056</v>
      </c>
      <c r="I33" s="386">
        <v>263.62436822000001</v>
      </c>
      <c r="J33" s="386">
        <v>218.87222983999999</v>
      </c>
      <c r="K33" s="386">
        <v>74.242193431999993</v>
      </c>
      <c r="L33" s="386">
        <v>1.6140561878999999</v>
      </c>
      <c r="M33" s="386">
        <v>1E-10</v>
      </c>
      <c r="N33" s="386">
        <v>1E-10</v>
      </c>
      <c r="O33" s="386">
        <v>1E-10</v>
      </c>
      <c r="P33" s="386">
        <v>1E-10</v>
      </c>
      <c r="Q33" s="386">
        <v>0.14538561323999999</v>
      </c>
      <c r="R33" s="386">
        <v>0.67938001329999997</v>
      </c>
      <c r="S33" s="386">
        <v>48.571345458000003</v>
      </c>
      <c r="T33" s="386">
        <v>129.89307375000001</v>
      </c>
      <c r="U33" s="386">
        <v>246.37210976</v>
      </c>
      <c r="V33" s="386">
        <v>188.28319766999999</v>
      </c>
      <c r="W33" s="386">
        <v>88.635432469999998</v>
      </c>
      <c r="X33" s="386">
        <v>9.9095824801999992</v>
      </c>
      <c r="Y33" s="386">
        <v>1E-10</v>
      </c>
      <c r="Z33" s="386">
        <v>1E-10</v>
      </c>
      <c r="AA33" s="386">
        <v>1E-10</v>
      </c>
      <c r="AB33" s="386">
        <v>1E-10</v>
      </c>
      <c r="AC33" s="386">
        <v>2.6736362797000002</v>
      </c>
      <c r="AD33" s="386">
        <v>3.4220192868999999</v>
      </c>
      <c r="AE33" s="386">
        <v>101.79393591</v>
      </c>
      <c r="AF33" s="386">
        <v>205.77951178999999</v>
      </c>
      <c r="AG33" s="386">
        <v>233.61421922</v>
      </c>
      <c r="AH33" s="386">
        <v>222.89458368000001</v>
      </c>
      <c r="AI33" s="386">
        <v>113.3190249</v>
      </c>
      <c r="AJ33" s="386">
        <v>15.487090715000001</v>
      </c>
      <c r="AK33" s="386">
        <v>1E-10</v>
      </c>
      <c r="AL33" s="386">
        <v>1E-10</v>
      </c>
      <c r="AM33" s="386">
        <v>1E-10</v>
      </c>
      <c r="AN33" s="386">
        <v>1E-10</v>
      </c>
      <c r="AO33" s="386">
        <v>3.0880464893999999</v>
      </c>
      <c r="AP33" s="386">
        <v>0.82580934734</v>
      </c>
      <c r="AQ33" s="386">
        <v>35.849663810000003</v>
      </c>
      <c r="AR33" s="386">
        <v>214.23967253000001</v>
      </c>
      <c r="AS33" s="386">
        <v>327.27790125000001</v>
      </c>
      <c r="AT33" s="386">
        <v>183.16069114999999</v>
      </c>
      <c r="AU33" s="386">
        <v>94.491830037</v>
      </c>
      <c r="AV33" s="386">
        <v>14.638929446000001</v>
      </c>
      <c r="AW33" s="386">
        <v>1E-10</v>
      </c>
      <c r="AX33" s="386">
        <v>1E-10</v>
      </c>
      <c r="AY33" s="386">
        <v>1E-10</v>
      </c>
      <c r="AZ33" s="898">
        <v>1E-10</v>
      </c>
      <c r="BA33" s="898">
        <v>1.0099170481999999</v>
      </c>
      <c r="BB33" s="358">
        <v>2.9936381432000001</v>
      </c>
      <c r="BC33" s="358">
        <v>65.917627702000004</v>
      </c>
      <c r="BD33" s="358">
        <v>183.63707862000001</v>
      </c>
      <c r="BE33" s="358">
        <v>289.46042118000003</v>
      </c>
      <c r="BF33" s="358">
        <v>241.26671164000001</v>
      </c>
      <c r="BG33" s="358">
        <v>82.498425815000004</v>
      </c>
      <c r="BH33" s="358">
        <v>7.1601157364999999</v>
      </c>
      <c r="BI33" s="358">
        <v>0</v>
      </c>
      <c r="BJ33" s="358">
        <v>0</v>
      </c>
      <c r="BK33" s="358">
        <v>0</v>
      </c>
      <c r="BL33" s="358">
        <v>0</v>
      </c>
      <c r="BM33" s="358">
        <v>1.2305342411</v>
      </c>
      <c r="BN33" s="358">
        <v>1.3957640224000001</v>
      </c>
      <c r="BO33" s="358">
        <v>66.365964915999996</v>
      </c>
      <c r="BP33" s="358">
        <v>184.89497270999999</v>
      </c>
      <c r="BQ33" s="358">
        <v>291.45704491999999</v>
      </c>
      <c r="BR33" s="358">
        <v>242.92897959000001</v>
      </c>
      <c r="BS33" s="358">
        <v>83.060527592</v>
      </c>
      <c r="BT33" s="358">
        <v>7.2084071720000003</v>
      </c>
      <c r="BU33" s="358">
        <v>0</v>
      </c>
      <c r="BV33" s="358">
        <v>0</v>
      </c>
    </row>
    <row r="34" spans="1:74" ht="11.1" customHeight="1" x14ac:dyDescent="0.2">
      <c r="A34" s="6" t="s">
        <v>29</v>
      </c>
      <c r="B34" s="758" t="s">
        <v>1007</v>
      </c>
      <c r="C34" s="386">
        <v>1E-10</v>
      </c>
      <c r="D34" s="386">
        <v>1E-10</v>
      </c>
      <c r="E34" s="386">
        <v>2.8051201292000001</v>
      </c>
      <c r="F34" s="386">
        <v>2.2075669478000002</v>
      </c>
      <c r="G34" s="386">
        <v>71.481205971999998</v>
      </c>
      <c r="H34" s="386">
        <v>232.12365657000001</v>
      </c>
      <c r="I34" s="386">
        <v>337.74328652999998</v>
      </c>
      <c r="J34" s="386">
        <v>275.53435932000002</v>
      </c>
      <c r="K34" s="386">
        <v>120.88403637</v>
      </c>
      <c r="L34" s="386">
        <v>7.4233679701000002</v>
      </c>
      <c r="M34" s="386">
        <v>1E-10</v>
      </c>
      <c r="N34" s="386">
        <v>1E-10</v>
      </c>
      <c r="O34" s="386">
        <v>1E-10</v>
      </c>
      <c r="P34" s="386">
        <v>1E-10</v>
      </c>
      <c r="Q34" s="386">
        <v>0.98871566063000005</v>
      </c>
      <c r="R34" s="386">
        <v>5.2515575789</v>
      </c>
      <c r="S34" s="386">
        <v>89.342211231999997</v>
      </c>
      <c r="T34" s="386">
        <v>226.05946947000001</v>
      </c>
      <c r="U34" s="386">
        <v>283.1206727</v>
      </c>
      <c r="V34" s="386">
        <v>280.40090599000001</v>
      </c>
      <c r="W34" s="386">
        <v>147.52843449</v>
      </c>
      <c r="X34" s="386">
        <v>13.914194127</v>
      </c>
      <c r="Y34" s="386">
        <v>1E-10</v>
      </c>
      <c r="Z34" s="386">
        <v>1E-10</v>
      </c>
      <c r="AA34" s="386">
        <v>1E-10</v>
      </c>
      <c r="AB34" s="386">
        <v>4.1253143258999998</v>
      </c>
      <c r="AC34" s="386">
        <v>6.9081455708000004</v>
      </c>
      <c r="AD34" s="386">
        <v>10.040755973</v>
      </c>
      <c r="AE34" s="386">
        <v>87.096114002999997</v>
      </c>
      <c r="AF34" s="386">
        <v>234.21380747000001</v>
      </c>
      <c r="AG34" s="386">
        <v>279.12587710999998</v>
      </c>
      <c r="AH34" s="386">
        <v>251.72908752999999</v>
      </c>
      <c r="AI34" s="386">
        <v>143.31616034999999</v>
      </c>
      <c r="AJ34" s="386">
        <v>31.272485572000001</v>
      </c>
      <c r="AK34" s="386">
        <v>1E-10</v>
      </c>
      <c r="AL34" s="386">
        <v>1E-10</v>
      </c>
      <c r="AM34" s="386">
        <v>1E-10</v>
      </c>
      <c r="AN34" s="386">
        <v>1E-10</v>
      </c>
      <c r="AO34" s="386">
        <v>11.09557987</v>
      </c>
      <c r="AP34" s="386">
        <v>7.1595491824000002</v>
      </c>
      <c r="AQ34" s="386">
        <v>52.388445464999997</v>
      </c>
      <c r="AR34" s="386">
        <v>220.19232170000001</v>
      </c>
      <c r="AS34" s="386">
        <v>336.25053048000001</v>
      </c>
      <c r="AT34" s="386">
        <v>234.47279183000001</v>
      </c>
      <c r="AU34" s="386">
        <v>135.78761040000001</v>
      </c>
      <c r="AV34" s="386">
        <v>31.527070471999998</v>
      </c>
      <c r="AW34" s="386">
        <v>0.28409835814000001</v>
      </c>
      <c r="AX34" s="386">
        <v>1E-10</v>
      </c>
      <c r="AY34" s="386">
        <v>1E-10</v>
      </c>
      <c r="AZ34" s="898">
        <v>0.98618606001999998</v>
      </c>
      <c r="BA34" s="898">
        <v>8.9468594574000004</v>
      </c>
      <c r="BB34" s="358">
        <v>11.122084144</v>
      </c>
      <c r="BC34" s="358">
        <v>71.997013516999999</v>
      </c>
      <c r="BD34" s="358">
        <v>219.4287812</v>
      </c>
      <c r="BE34" s="358">
        <v>341.97569308999999</v>
      </c>
      <c r="BF34" s="358">
        <v>283.57843071999997</v>
      </c>
      <c r="BG34" s="358">
        <v>108.84621925</v>
      </c>
      <c r="BH34" s="358">
        <v>10.438473764999999</v>
      </c>
      <c r="BI34" s="358">
        <v>0.31581067155999998</v>
      </c>
      <c r="BJ34" s="358">
        <v>0</v>
      </c>
      <c r="BK34" s="358">
        <v>0</v>
      </c>
      <c r="BL34" s="358">
        <v>0.14719573614000001</v>
      </c>
      <c r="BM34" s="358">
        <v>4.5585612998</v>
      </c>
      <c r="BN34" s="358">
        <v>6.4593274367999998</v>
      </c>
      <c r="BO34" s="358">
        <v>72.314466448000005</v>
      </c>
      <c r="BP34" s="358">
        <v>220.43448561</v>
      </c>
      <c r="BQ34" s="358">
        <v>343.58796554000003</v>
      </c>
      <c r="BR34" s="358">
        <v>284.87892769000001</v>
      </c>
      <c r="BS34" s="358">
        <v>109.30889821</v>
      </c>
      <c r="BT34" s="358">
        <v>10.476847267</v>
      </c>
      <c r="BU34" s="358">
        <v>0.31714739330000002</v>
      </c>
      <c r="BV34" s="358">
        <v>0</v>
      </c>
    </row>
    <row r="35" spans="1:74" ht="11.1" customHeight="1" x14ac:dyDescent="0.2">
      <c r="A35" s="6" t="s">
        <v>191</v>
      </c>
      <c r="B35" s="758" t="s">
        <v>1063</v>
      </c>
      <c r="C35" s="386">
        <v>27.918711513000002</v>
      </c>
      <c r="D35" s="386">
        <v>45.252052540999998</v>
      </c>
      <c r="E35" s="386">
        <v>83.883328546000001</v>
      </c>
      <c r="F35" s="386">
        <v>97.863647177999994</v>
      </c>
      <c r="G35" s="386">
        <v>240.81011279000001</v>
      </c>
      <c r="H35" s="386">
        <v>375.88014973000003</v>
      </c>
      <c r="I35" s="386">
        <v>482.33308686999999</v>
      </c>
      <c r="J35" s="386">
        <v>440.51273128999998</v>
      </c>
      <c r="K35" s="386">
        <v>278.52792997</v>
      </c>
      <c r="L35" s="386">
        <v>107.00892904</v>
      </c>
      <c r="M35" s="386">
        <v>88.661584687000001</v>
      </c>
      <c r="N35" s="386">
        <v>37.609823878</v>
      </c>
      <c r="O35" s="386">
        <v>49.650821616999998</v>
      </c>
      <c r="P35" s="386">
        <v>69.356271093999993</v>
      </c>
      <c r="Q35" s="386">
        <v>83.853355915999998</v>
      </c>
      <c r="R35" s="386">
        <v>117.94518125</v>
      </c>
      <c r="S35" s="386">
        <v>175.86235271000001</v>
      </c>
      <c r="T35" s="386">
        <v>294.65618843999999</v>
      </c>
      <c r="U35" s="386">
        <v>488.43797522</v>
      </c>
      <c r="V35" s="386">
        <v>461.82319798999998</v>
      </c>
      <c r="W35" s="386">
        <v>291.06958641</v>
      </c>
      <c r="X35" s="386">
        <v>137.71791304000001</v>
      </c>
      <c r="Y35" s="386">
        <v>65.102885588999996</v>
      </c>
      <c r="Z35" s="386">
        <v>37.694214531999997</v>
      </c>
      <c r="AA35" s="386">
        <v>35.418146327000002</v>
      </c>
      <c r="AB35" s="386">
        <v>29.342630793000001</v>
      </c>
      <c r="AC35" s="386">
        <v>82.381549351999993</v>
      </c>
      <c r="AD35" s="386">
        <v>90.033814569</v>
      </c>
      <c r="AE35" s="386">
        <v>272.00241043</v>
      </c>
      <c r="AF35" s="386">
        <v>399.73895281</v>
      </c>
      <c r="AG35" s="386">
        <v>503.40340894000002</v>
      </c>
      <c r="AH35" s="386">
        <v>437.10901285</v>
      </c>
      <c r="AI35" s="386">
        <v>307.59522729999998</v>
      </c>
      <c r="AJ35" s="386">
        <v>147.28675473999999</v>
      </c>
      <c r="AK35" s="386">
        <v>84.671077530000005</v>
      </c>
      <c r="AL35" s="386">
        <v>35.89961194</v>
      </c>
      <c r="AM35" s="386">
        <v>17.368009816000001</v>
      </c>
      <c r="AN35" s="386">
        <v>58.480044360999997</v>
      </c>
      <c r="AO35" s="386">
        <v>59.232967678999998</v>
      </c>
      <c r="AP35" s="386">
        <v>125.46422191000001</v>
      </c>
      <c r="AQ35" s="386">
        <v>242.18331947999999</v>
      </c>
      <c r="AR35" s="386">
        <v>399.18233801999997</v>
      </c>
      <c r="AS35" s="386">
        <v>518.66364700999998</v>
      </c>
      <c r="AT35" s="386">
        <v>380.27709953999999</v>
      </c>
      <c r="AU35" s="386">
        <v>283.82409991999998</v>
      </c>
      <c r="AV35" s="386">
        <v>135.18518771999999</v>
      </c>
      <c r="AW35" s="386">
        <v>50.647220891000003</v>
      </c>
      <c r="AX35" s="386">
        <v>46.392027075000001</v>
      </c>
      <c r="AY35" s="386">
        <v>28.824674499</v>
      </c>
      <c r="AZ35" s="898">
        <v>20.422384034</v>
      </c>
      <c r="BA35" s="898">
        <v>86.396561555000005</v>
      </c>
      <c r="BB35" s="358">
        <v>91.857017615999993</v>
      </c>
      <c r="BC35" s="358">
        <v>230.62207703999999</v>
      </c>
      <c r="BD35" s="358">
        <v>390.84032774999997</v>
      </c>
      <c r="BE35" s="358">
        <v>504.01903876</v>
      </c>
      <c r="BF35" s="358">
        <v>471.91572944000001</v>
      </c>
      <c r="BG35" s="358">
        <v>318.87520165000001</v>
      </c>
      <c r="BH35" s="358">
        <v>153.51782487</v>
      </c>
      <c r="BI35" s="358">
        <v>63.954306226</v>
      </c>
      <c r="BJ35" s="358">
        <v>43.184339530000003</v>
      </c>
      <c r="BK35" s="358">
        <v>36.340971766000003</v>
      </c>
      <c r="BL35" s="358">
        <v>40.531103275</v>
      </c>
      <c r="BM35" s="358">
        <v>64.42162725</v>
      </c>
      <c r="BN35" s="358">
        <v>97.853112353</v>
      </c>
      <c r="BO35" s="358">
        <v>231.9443498</v>
      </c>
      <c r="BP35" s="358">
        <v>393.10976231000001</v>
      </c>
      <c r="BQ35" s="358">
        <v>506.93583097999999</v>
      </c>
      <c r="BR35" s="358">
        <v>474.65242962000002</v>
      </c>
      <c r="BS35" s="358">
        <v>320.74029446999998</v>
      </c>
      <c r="BT35" s="358">
        <v>154.41716381000001</v>
      </c>
      <c r="BU35" s="358">
        <v>64.328584977999995</v>
      </c>
      <c r="BV35" s="358">
        <v>43.440827802000001</v>
      </c>
    </row>
    <row r="36" spans="1:74" ht="11.1" customHeight="1" x14ac:dyDescent="0.2">
      <c r="A36" s="6" t="s">
        <v>30</v>
      </c>
      <c r="B36" s="758" t="s">
        <v>1009</v>
      </c>
      <c r="C36" s="386">
        <v>2.758515305</v>
      </c>
      <c r="D36" s="386">
        <v>3.0164542766000002</v>
      </c>
      <c r="E36" s="386">
        <v>22.307170759000002</v>
      </c>
      <c r="F36" s="386">
        <v>24.661728750000002</v>
      </c>
      <c r="G36" s="386">
        <v>205.92696813000001</v>
      </c>
      <c r="H36" s="386">
        <v>367.02875903</v>
      </c>
      <c r="I36" s="386">
        <v>480.04079359000002</v>
      </c>
      <c r="J36" s="386">
        <v>384.75225455999998</v>
      </c>
      <c r="K36" s="386">
        <v>200.11248004999999</v>
      </c>
      <c r="L36" s="386">
        <v>29.165897724000001</v>
      </c>
      <c r="M36" s="386">
        <v>4.6414113820000003</v>
      </c>
      <c r="N36" s="386">
        <v>3.0468888815000001</v>
      </c>
      <c r="O36" s="386">
        <v>19.114880028999998</v>
      </c>
      <c r="P36" s="386">
        <v>16.947053873000002</v>
      </c>
      <c r="Q36" s="386">
        <v>27.002121891000002</v>
      </c>
      <c r="R36" s="386">
        <v>29.796486966</v>
      </c>
      <c r="S36" s="386">
        <v>141.64824919</v>
      </c>
      <c r="T36" s="386">
        <v>270.45590213999998</v>
      </c>
      <c r="U36" s="386">
        <v>430.95735418999999</v>
      </c>
      <c r="V36" s="386">
        <v>418.68296642000001</v>
      </c>
      <c r="W36" s="386">
        <v>247.26278275999999</v>
      </c>
      <c r="X36" s="386">
        <v>65.482515934999995</v>
      </c>
      <c r="Y36" s="386">
        <v>4.4071555182999997</v>
      </c>
      <c r="Z36" s="386">
        <v>2.7771975485999998</v>
      </c>
      <c r="AA36" s="386">
        <v>2.3317879225999998</v>
      </c>
      <c r="AB36" s="386">
        <v>10.262429137</v>
      </c>
      <c r="AC36" s="386">
        <v>27.545380203000001</v>
      </c>
      <c r="AD36" s="386">
        <v>45.832959705999997</v>
      </c>
      <c r="AE36" s="386">
        <v>218.92686162999999</v>
      </c>
      <c r="AF36" s="386">
        <v>356.36659114000003</v>
      </c>
      <c r="AG36" s="386">
        <v>444.43426765999999</v>
      </c>
      <c r="AH36" s="386">
        <v>411.14312405999999</v>
      </c>
      <c r="AI36" s="386">
        <v>250.46036107</v>
      </c>
      <c r="AJ36" s="386">
        <v>78.633594091000006</v>
      </c>
      <c r="AK36" s="386">
        <v>27.114476807999999</v>
      </c>
      <c r="AL36" s="386">
        <v>2.916154379</v>
      </c>
      <c r="AM36" s="386">
        <v>1.1072468931999999</v>
      </c>
      <c r="AN36" s="386">
        <v>6.5701884683999996</v>
      </c>
      <c r="AO36" s="386">
        <v>31.032150435999998</v>
      </c>
      <c r="AP36" s="386">
        <v>65.747055075999995</v>
      </c>
      <c r="AQ36" s="386">
        <v>152.06211132000001</v>
      </c>
      <c r="AR36" s="386">
        <v>357.36240127999997</v>
      </c>
      <c r="AS36" s="386">
        <v>496.91621977</v>
      </c>
      <c r="AT36" s="386">
        <v>359.12526817999998</v>
      </c>
      <c r="AU36" s="386">
        <v>253.65613797</v>
      </c>
      <c r="AV36" s="386">
        <v>72.424921060000003</v>
      </c>
      <c r="AW36" s="386">
        <v>8.0595169794999997</v>
      </c>
      <c r="AX36" s="386">
        <v>2.3564522490000002</v>
      </c>
      <c r="AY36" s="386">
        <v>4.3836434558999997</v>
      </c>
      <c r="AZ36" s="898">
        <v>6.844893238</v>
      </c>
      <c r="BA36" s="898">
        <v>39.113998037000002</v>
      </c>
      <c r="BB36" s="358">
        <v>44.018128372</v>
      </c>
      <c r="BC36" s="358">
        <v>169.15304470999999</v>
      </c>
      <c r="BD36" s="358">
        <v>344.79750713999999</v>
      </c>
      <c r="BE36" s="358">
        <v>460.55857988999998</v>
      </c>
      <c r="BF36" s="358">
        <v>429.78948313000001</v>
      </c>
      <c r="BG36" s="358">
        <v>248.32753528999999</v>
      </c>
      <c r="BH36" s="358">
        <v>59.573473757000002</v>
      </c>
      <c r="BI36" s="358">
        <v>5.5304900254999998</v>
      </c>
      <c r="BJ36" s="358">
        <v>3.2499811490999999</v>
      </c>
      <c r="BK36" s="358">
        <v>6.3349814835</v>
      </c>
      <c r="BL36" s="358">
        <v>4.9399640510999996</v>
      </c>
      <c r="BM36" s="358">
        <v>22.962047302999999</v>
      </c>
      <c r="BN36" s="358">
        <v>36.570180209999997</v>
      </c>
      <c r="BO36" s="358">
        <v>169.86119642</v>
      </c>
      <c r="BP36" s="358">
        <v>346.29674891000002</v>
      </c>
      <c r="BQ36" s="358">
        <v>462.60358960999997</v>
      </c>
      <c r="BR36" s="358">
        <v>431.68121151000003</v>
      </c>
      <c r="BS36" s="358">
        <v>249.37719157000001</v>
      </c>
      <c r="BT36" s="358">
        <v>59.801841279000001</v>
      </c>
      <c r="BU36" s="358">
        <v>5.5466673091000001</v>
      </c>
      <c r="BV36" s="358">
        <v>3.2605786209000001</v>
      </c>
    </row>
    <row r="37" spans="1:74" ht="11.1" customHeight="1" x14ac:dyDescent="0.2">
      <c r="A37" s="6" t="s">
        <v>31</v>
      </c>
      <c r="B37" s="758" t="s">
        <v>1010</v>
      </c>
      <c r="C37" s="386">
        <v>9.0794877484000001</v>
      </c>
      <c r="D37" s="386">
        <v>5.1480200946999997</v>
      </c>
      <c r="E37" s="386">
        <v>40.995141535000002</v>
      </c>
      <c r="F37" s="386">
        <v>157.59740418999999</v>
      </c>
      <c r="G37" s="386">
        <v>386.46001748999998</v>
      </c>
      <c r="H37" s="386">
        <v>554.31594187999997</v>
      </c>
      <c r="I37" s="386">
        <v>681.56487162999997</v>
      </c>
      <c r="J37" s="386">
        <v>582.89834588999997</v>
      </c>
      <c r="K37" s="386">
        <v>404.43696807999999</v>
      </c>
      <c r="L37" s="386">
        <v>130.81650309</v>
      </c>
      <c r="M37" s="386">
        <v>25.595620241999999</v>
      </c>
      <c r="N37" s="386">
        <v>13.234828731</v>
      </c>
      <c r="O37" s="386">
        <v>34.537755976</v>
      </c>
      <c r="P37" s="386">
        <v>27.294065841999998</v>
      </c>
      <c r="Q37" s="386">
        <v>87.848576184999999</v>
      </c>
      <c r="R37" s="386">
        <v>93.492179735999997</v>
      </c>
      <c r="S37" s="386">
        <v>290.57348832000002</v>
      </c>
      <c r="T37" s="386">
        <v>514.00031953999996</v>
      </c>
      <c r="U37" s="386">
        <v>647.94329354000001</v>
      </c>
      <c r="V37" s="386">
        <v>709.83597214999998</v>
      </c>
      <c r="W37" s="386">
        <v>509.40695550999999</v>
      </c>
      <c r="X37" s="386">
        <v>171.19890717999999</v>
      </c>
      <c r="Y37" s="386">
        <v>28.368037898000001</v>
      </c>
      <c r="Z37" s="386">
        <v>15.570714769</v>
      </c>
      <c r="AA37" s="386">
        <v>7.5216958110999999</v>
      </c>
      <c r="AB37" s="386">
        <v>37.426127845000003</v>
      </c>
      <c r="AC37" s="386">
        <v>80.702334668999995</v>
      </c>
      <c r="AD37" s="386">
        <v>151.79286501000001</v>
      </c>
      <c r="AE37" s="386">
        <v>372.89169075000001</v>
      </c>
      <c r="AF37" s="386">
        <v>527.04108836</v>
      </c>
      <c r="AG37" s="386">
        <v>553.38586886999997</v>
      </c>
      <c r="AH37" s="386">
        <v>631.14566984999999</v>
      </c>
      <c r="AI37" s="386">
        <v>401.88029031999997</v>
      </c>
      <c r="AJ37" s="386">
        <v>264.21458207000001</v>
      </c>
      <c r="AK37" s="386">
        <v>91.013338628</v>
      </c>
      <c r="AL37" s="386">
        <v>28.911102405000001</v>
      </c>
      <c r="AM37" s="386">
        <v>5.5335953881000002</v>
      </c>
      <c r="AN37" s="386">
        <v>19.314140433999999</v>
      </c>
      <c r="AO37" s="386">
        <v>106.71374367999999</v>
      </c>
      <c r="AP37" s="386">
        <v>168.50161256000001</v>
      </c>
      <c r="AQ37" s="386">
        <v>300.95549276999998</v>
      </c>
      <c r="AR37" s="386">
        <v>489.82442570000001</v>
      </c>
      <c r="AS37" s="386">
        <v>567.53926077999995</v>
      </c>
      <c r="AT37" s="386">
        <v>567.39870829999995</v>
      </c>
      <c r="AU37" s="386">
        <v>415.21431366000002</v>
      </c>
      <c r="AV37" s="386">
        <v>248.68628267</v>
      </c>
      <c r="AW37" s="386">
        <v>86.763033035999996</v>
      </c>
      <c r="AX37" s="386">
        <v>20.324450538000001</v>
      </c>
      <c r="AY37" s="386">
        <v>14.400184131</v>
      </c>
      <c r="AZ37" s="898">
        <v>49.584726154000002</v>
      </c>
      <c r="BA37" s="898">
        <v>140.14213135</v>
      </c>
      <c r="BB37" s="358">
        <v>139.02116423999999</v>
      </c>
      <c r="BC37" s="358">
        <v>313.47899436</v>
      </c>
      <c r="BD37" s="358">
        <v>515.43414693</v>
      </c>
      <c r="BE37" s="358">
        <v>630.42037421999999</v>
      </c>
      <c r="BF37" s="358">
        <v>626.65539761000002</v>
      </c>
      <c r="BG37" s="358">
        <v>415.57371081999997</v>
      </c>
      <c r="BH37" s="358">
        <v>164.81024780000001</v>
      </c>
      <c r="BI37" s="358">
        <v>41.232690615000003</v>
      </c>
      <c r="BJ37" s="358">
        <v>10.869031852000001</v>
      </c>
      <c r="BK37" s="358">
        <v>17.218296292000002</v>
      </c>
      <c r="BL37" s="358">
        <v>22.250937394000001</v>
      </c>
      <c r="BM37" s="358">
        <v>68.247548370000004</v>
      </c>
      <c r="BN37" s="358">
        <v>121.99105761</v>
      </c>
      <c r="BO37" s="358">
        <v>315.01548861999999</v>
      </c>
      <c r="BP37" s="358">
        <v>517.86408624000001</v>
      </c>
      <c r="BQ37" s="358">
        <v>633.35054235999996</v>
      </c>
      <c r="BR37" s="358">
        <v>629.59885927000005</v>
      </c>
      <c r="BS37" s="358">
        <v>417.55553049999997</v>
      </c>
      <c r="BT37" s="358">
        <v>165.6528648</v>
      </c>
      <c r="BU37" s="358">
        <v>41.456759697999999</v>
      </c>
      <c r="BV37" s="358">
        <v>10.923083425</v>
      </c>
    </row>
    <row r="38" spans="1:74" ht="11.1" customHeight="1" x14ac:dyDescent="0.2">
      <c r="A38" s="6" t="s">
        <v>33</v>
      </c>
      <c r="B38" s="758" t="s">
        <v>1011</v>
      </c>
      <c r="C38" s="386">
        <v>1E-10</v>
      </c>
      <c r="D38" s="386">
        <v>1.7295549685</v>
      </c>
      <c r="E38" s="386">
        <v>13.398171677000001</v>
      </c>
      <c r="F38" s="386">
        <v>52.177683793</v>
      </c>
      <c r="G38" s="386">
        <v>126.77292457</v>
      </c>
      <c r="H38" s="386">
        <v>290.06261991000002</v>
      </c>
      <c r="I38" s="386">
        <v>430.70218018999998</v>
      </c>
      <c r="J38" s="386">
        <v>357.77242122000001</v>
      </c>
      <c r="K38" s="386">
        <v>244.43551081000001</v>
      </c>
      <c r="L38" s="386">
        <v>66.590628869</v>
      </c>
      <c r="M38" s="386">
        <v>1.4425060911000001</v>
      </c>
      <c r="N38" s="386">
        <v>1E-10</v>
      </c>
      <c r="O38" s="386">
        <v>1E-10</v>
      </c>
      <c r="P38" s="386">
        <v>1E-10</v>
      </c>
      <c r="Q38" s="386">
        <v>3.1735668974000002</v>
      </c>
      <c r="R38" s="386">
        <v>40.267746209000002</v>
      </c>
      <c r="S38" s="386">
        <v>116.92820309</v>
      </c>
      <c r="T38" s="386">
        <v>193.87858324000001</v>
      </c>
      <c r="U38" s="386">
        <v>460.50238250000001</v>
      </c>
      <c r="V38" s="386">
        <v>362.58520553</v>
      </c>
      <c r="W38" s="386">
        <v>203.16575773</v>
      </c>
      <c r="X38" s="386">
        <v>85.681944267000006</v>
      </c>
      <c r="Y38" s="386">
        <v>13.034038398</v>
      </c>
      <c r="Z38" s="386">
        <v>1E-10</v>
      </c>
      <c r="AA38" s="386">
        <v>1E-10</v>
      </c>
      <c r="AB38" s="386">
        <v>2.3102239562000002</v>
      </c>
      <c r="AC38" s="386">
        <v>6.358304296</v>
      </c>
      <c r="AD38" s="386">
        <v>35.234711226000002</v>
      </c>
      <c r="AE38" s="386">
        <v>113.47747071000001</v>
      </c>
      <c r="AF38" s="386">
        <v>339.15309264000001</v>
      </c>
      <c r="AG38" s="386">
        <v>445.96685386000001</v>
      </c>
      <c r="AH38" s="386">
        <v>381.81576357</v>
      </c>
      <c r="AI38" s="386">
        <v>252.73663877999999</v>
      </c>
      <c r="AJ38" s="386">
        <v>123.10620934000001</v>
      </c>
      <c r="AK38" s="386">
        <v>2.8915498489</v>
      </c>
      <c r="AL38" s="386">
        <v>1.7351608287</v>
      </c>
      <c r="AM38" s="386">
        <v>1E-10</v>
      </c>
      <c r="AN38" s="386">
        <v>9.3852358290000009</v>
      </c>
      <c r="AO38" s="386">
        <v>13.850916441000001</v>
      </c>
      <c r="AP38" s="386">
        <v>44.059216517999999</v>
      </c>
      <c r="AQ38" s="386">
        <v>125.32847128</v>
      </c>
      <c r="AR38" s="386">
        <v>293.74274152999999</v>
      </c>
      <c r="AS38" s="386">
        <v>394.43056322000001</v>
      </c>
      <c r="AT38" s="386">
        <v>387.08790999000001</v>
      </c>
      <c r="AU38" s="386">
        <v>217.13408935999999</v>
      </c>
      <c r="AV38" s="386">
        <v>76.11358808</v>
      </c>
      <c r="AW38" s="386">
        <v>17.995655382999999</v>
      </c>
      <c r="AX38" s="386">
        <v>2.8949435025999999</v>
      </c>
      <c r="AY38" s="386">
        <v>2.9450332869000002</v>
      </c>
      <c r="AZ38" s="898">
        <v>13.739697167999999</v>
      </c>
      <c r="BA38" s="898">
        <v>53.508237121000001</v>
      </c>
      <c r="BB38" s="358">
        <v>49.631335475999997</v>
      </c>
      <c r="BC38" s="358">
        <v>127.6224694</v>
      </c>
      <c r="BD38" s="358">
        <v>286.53227900000002</v>
      </c>
      <c r="BE38" s="358">
        <v>431.02205642000001</v>
      </c>
      <c r="BF38" s="358">
        <v>381.06971465999999</v>
      </c>
      <c r="BG38" s="358">
        <v>221.06287126999999</v>
      </c>
      <c r="BH38" s="358">
        <v>73.941313069000003</v>
      </c>
      <c r="BI38" s="358">
        <v>10.384873663</v>
      </c>
      <c r="BJ38" s="358">
        <v>0</v>
      </c>
      <c r="BK38" s="358">
        <v>1.0798153314000001</v>
      </c>
      <c r="BL38" s="358">
        <v>3.867763397</v>
      </c>
      <c r="BM38" s="358">
        <v>15.848802392</v>
      </c>
      <c r="BN38" s="358">
        <v>44.506797411000001</v>
      </c>
      <c r="BO38" s="358">
        <v>128.21450841999999</v>
      </c>
      <c r="BP38" s="358">
        <v>287.91903633999999</v>
      </c>
      <c r="BQ38" s="358">
        <v>433.32795764999997</v>
      </c>
      <c r="BR38" s="358">
        <v>383.10080728000003</v>
      </c>
      <c r="BS38" s="358">
        <v>222.16309219999999</v>
      </c>
      <c r="BT38" s="358">
        <v>74.301888357999999</v>
      </c>
      <c r="BU38" s="358">
        <v>10.437108458000001</v>
      </c>
      <c r="BV38" s="358">
        <v>0</v>
      </c>
    </row>
    <row r="39" spans="1:74" ht="11.1" customHeight="1" x14ac:dyDescent="0.2">
      <c r="A39" s="6" t="s">
        <v>34</v>
      </c>
      <c r="B39" s="758" t="s">
        <v>1014</v>
      </c>
      <c r="C39" s="386">
        <v>9.4186507338999998</v>
      </c>
      <c r="D39" s="386">
        <v>7.4560937166999999</v>
      </c>
      <c r="E39" s="386">
        <v>13.716242098</v>
      </c>
      <c r="F39" s="386">
        <v>23.403243335999999</v>
      </c>
      <c r="G39" s="386">
        <v>42.304212853999999</v>
      </c>
      <c r="H39" s="386">
        <v>145.94900845000001</v>
      </c>
      <c r="I39" s="386">
        <v>247.27525524000001</v>
      </c>
      <c r="J39" s="386">
        <v>297.30556101000002</v>
      </c>
      <c r="K39" s="386">
        <v>222.37303098000001</v>
      </c>
      <c r="L39" s="386">
        <v>59.229579303999998</v>
      </c>
      <c r="M39" s="386">
        <v>10.595938535</v>
      </c>
      <c r="N39" s="386">
        <v>8.6570466721999999</v>
      </c>
      <c r="O39" s="386">
        <v>7.7412549653999996</v>
      </c>
      <c r="P39" s="386">
        <v>8.2229300383999995</v>
      </c>
      <c r="Q39" s="386">
        <v>9.6446502767000002</v>
      </c>
      <c r="R39" s="386">
        <v>17.324297911999999</v>
      </c>
      <c r="S39" s="386">
        <v>33.851500088000002</v>
      </c>
      <c r="T39" s="386">
        <v>59.767260051999997</v>
      </c>
      <c r="U39" s="386">
        <v>279.16826685000001</v>
      </c>
      <c r="V39" s="386">
        <v>244.25432678000001</v>
      </c>
      <c r="W39" s="386">
        <v>93.523311827000001</v>
      </c>
      <c r="X39" s="386">
        <v>55.197303310000002</v>
      </c>
      <c r="Y39" s="386">
        <v>14.252652248</v>
      </c>
      <c r="Z39" s="386">
        <v>7.7889375383999999</v>
      </c>
      <c r="AA39" s="386">
        <v>6.5808320857</v>
      </c>
      <c r="AB39" s="386">
        <v>6.1766774066999997</v>
      </c>
      <c r="AC39" s="386">
        <v>7.5370854604000002</v>
      </c>
      <c r="AD39" s="386">
        <v>14.117195172000001</v>
      </c>
      <c r="AE39" s="386">
        <v>36.297543443999999</v>
      </c>
      <c r="AF39" s="386">
        <v>144.11917865999999</v>
      </c>
      <c r="AG39" s="386">
        <v>330.49787154000001</v>
      </c>
      <c r="AH39" s="386">
        <v>237.41379438999999</v>
      </c>
      <c r="AI39" s="386">
        <v>167.15713149999999</v>
      </c>
      <c r="AJ39" s="386">
        <v>85.848028358999997</v>
      </c>
      <c r="AK39" s="386">
        <v>9.8129863291999992</v>
      </c>
      <c r="AL39" s="386">
        <v>7.7580046568999999</v>
      </c>
      <c r="AM39" s="386">
        <v>6.5566365255000001</v>
      </c>
      <c r="AN39" s="386">
        <v>9.4967878871</v>
      </c>
      <c r="AO39" s="386">
        <v>10.695778837000001</v>
      </c>
      <c r="AP39" s="386">
        <v>19.594149514000001</v>
      </c>
      <c r="AQ39" s="386">
        <v>54.030867588</v>
      </c>
      <c r="AR39" s="386">
        <v>129.09708929000001</v>
      </c>
      <c r="AS39" s="386">
        <v>189.96368305999999</v>
      </c>
      <c r="AT39" s="386">
        <v>267.79922195</v>
      </c>
      <c r="AU39" s="386">
        <v>162.28469989999999</v>
      </c>
      <c r="AV39" s="386">
        <v>39.873337044000003</v>
      </c>
      <c r="AW39" s="386">
        <v>16.221116795</v>
      </c>
      <c r="AX39" s="386">
        <v>12.802138816999999</v>
      </c>
      <c r="AY39" s="386">
        <v>12.148069420000001</v>
      </c>
      <c r="AZ39" s="898">
        <v>10.006344923</v>
      </c>
      <c r="BA39" s="898">
        <v>33.071630112999998</v>
      </c>
      <c r="BB39" s="358">
        <v>18.585201756</v>
      </c>
      <c r="BC39" s="358">
        <v>53.412445308000002</v>
      </c>
      <c r="BD39" s="358">
        <v>127.01217583</v>
      </c>
      <c r="BE39" s="358">
        <v>266.81692494999999</v>
      </c>
      <c r="BF39" s="358">
        <v>272.05640873999999</v>
      </c>
      <c r="BG39" s="358">
        <v>169.59902237</v>
      </c>
      <c r="BH39" s="358">
        <v>54.214123272999998</v>
      </c>
      <c r="BI39" s="358">
        <v>14.811894692999999</v>
      </c>
      <c r="BJ39" s="358">
        <v>8.7512996332000004</v>
      </c>
      <c r="BK39" s="358">
        <v>8.1476842764999997</v>
      </c>
      <c r="BL39" s="358">
        <v>7.6236810497</v>
      </c>
      <c r="BM39" s="358">
        <v>12.500101523</v>
      </c>
      <c r="BN39" s="358">
        <v>20.878942942999998</v>
      </c>
      <c r="BO39" s="358">
        <v>53.736020193000002</v>
      </c>
      <c r="BP39" s="358">
        <v>127.9242558</v>
      </c>
      <c r="BQ39" s="358">
        <v>269.02171619000001</v>
      </c>
      <c r="BR39" s="358">
        <v>274.29113876000002</v>
      </c>
      <c r="BS39" s="358">
        <v>170.84359194999999</v>
      </c>
      <c r="BT39" s="358">
        <v>54.518175507000002</v>
      </c>
      <c r="BU39" s="358">
        <v>14.839405747000001</v>
      </c>
      <c r="BV39" s="358">
        <v>8.7464366316</v>
      </c>
    </row>
    <row r="40" spans="1:74" ht="11.1" customHeight="1" x14ac:dyDescent="0.2">
      <c r="A40" s="6"/>
      <c r="B40" s="75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898"/>
      <c r="BA40" s="898"/>
      <c r="BB40" s="358"/>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1404</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63"/>
      <c r="BA41" s="963"/>
      <c r="BB41" s="534"/>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1150</v>
      </c>
      <c r="C42" s="386">
        <v>10.797887802</v>
      </c>
      <c r="D42" s="386">
        <v>14.057178061</v>
      </c>
      <c r="E42" s="386">
        <v>27.996764338999999</v>
      </c>
      <c r="F42" s="386">
        <v>42.241300907000003</v>
      </c>
      <c r="G42" s="386">
        <v>120.23121006</v>
      </c>
      <c r="H42" s="386">
        <v>250.01684890999999</v>
      </c>
      <c r="I42" s="386">
        <v>361.53651029000002</v>
      </c>
      <c r="J42" s="386">
        <v>327.57094603000002</v>
      </c>
      <c r="K42" s="386">
        <v>201.05689856000001</v>
      </c>
      <c r="L42" s="386">
        <v>73.413631245000005</v>
      </c>
      <c r="M42" s="386">
        <v>20.757246649999999</v>
      </c>
      <c r="N42" s="386">
        <v>14.396910297</v>
      </c>
      <c r="O42" s="386">
        <v>10.447712612</v>
      </c>
      <c r="P42" s="386">
        <v>13.863610113</v>
      </c>
      <c r="Q42" s="386">
        <v>25.823437401</v>
      </c>
      <c r="R42" s="386">
        <v>42.271441060999997</v>
      </c>
      <c r="S42" s="386">
        <v>119.49225336000001</v>
      </c>
      <c r="T42" s="386">
        <v>253.70457847</v>
      </c>
      <c r="U42" s="386">
        <v>360.76367778999997</v>
      </c>
      <c r="V42" s="386">
        <v>330.63891238999997</v>
      </c>
      <c r="W42" s="386">
        <v>203.89457218000001</v>
      </c>
      <c r="X42" s="386">
        <v>73.417946049999998</v>
      </c>
      <c r="Y42" s="386">
        <v>21.705415120000001</v>
      </c>
      <c r="Z42" s="386">
        <v>14.345838819000001</v>
      </c>
      <c r="AA42" s="386">
        <v>10.645174322000001</v>
      </c>
      <c r="AB42" s="386">
        <v>14.775201791000001</v>
      </c>
      <c r="AC42" s="386">
        <v>27.886915739999999</v>
      </c>
      <c r="AD42" s="386">
        <v>43.257075622999999</v>
      </c>
      <c r="AE42" s="386">
        <v>120.49460188</v>
      </c>
      <c r="AF42" s="386">
        <v>250.28626015</v>
      </c>
      <c r="AG42" s="386">
        <v>365.94531002000002</v>
      </c>
      <c r="AH42" s="386">
        <v>336.79156257</v>
      </c>
      <c r="AI42" s="386">
        <v>206.56112912</v>
      </c>
      <c r="AJ42" s="386">
        <v>75.115691033000004</v>
      </c>
      <c r="AK42" s="386">
        <v>21.993247014000001</v>
      </c>
      <c r="AL42" s="386">
        <v>14.128791433</v>
      </c>
      <c r="AM42" s="386">
        <v>10.881915864</v>
      </c>
      <c r="AN42" s="386">
        <v>14.870880302</v>
      </c>
      <c r="AO42" s="386">
        <v>29.501437495000001</v>
      </c>
      <c r="AP42" s="386">
        <v>44.191090060000001</v>
      </c>
      <c r="AQ42" s="386">
        <v>124.93016267</v>
      </c>
      <c r="AR42" s="386">
        <v>255.26474623999999</v>
      </c>
      <c r="AS42" s="386">
        <v>374.92895993000002</v>
      </c>
      <c r="AT42" s="386">
        <v>341.82667964000001</v>
      </c>
      <c r="AU42" s="386">
        <v>209.35851070000001</v>
      </c>
      <c r="AV42" s="386">
        <v>77.377591887999998</v>
      </c>
      <c r="AW42" s="386">
        <v>24.125812494000002</v>
      </c>
      <c r="AX42" s="386">
        <v>14.366638821</v>
      </c>
      <c r="AY42" s="386">
        <v>10.507479843</v>
      </c>
      <c r="AZ42" s="898">
        <v>15.858845314</v>
      </c>
      <c r="BA42" s="898">
        <v>29.722506468999999</v>
      </c>
      <c r="BB42" s="358">
        <v>44.7119</v>
      </c>
      <c r="BC42" s="358">
        <v>125.08369999999999</v>
      </c>
      <c r="BD42" s="358">
        <v>257.66910000000001</v>
      </c>
      <c r="BE42" s="358">
        <v>380.48489999999998</v>
      </c>
      <c r="BF42" s="358">
        <v>341.23590000000002</v>
      </c>
      <c r="BG42" s="358">
        <v>207.3732</v>
      </c>
      <c r="BH42" s="358">
        <v>77.779880000000006</v>
      </c>
      <c r="BI42" s="358">
        <v>23.766970000000001</v>
      </c>
      <c r="BJ42" s="358">
        <v>13.20594</v>
      </c>
      <c r="BK42" s="358">
        <v>10.790480000000001</v>
      </c>
      <c r="BL42" s="358">
        <v>16.11711</v>
      </c>
      <c r="BM42" s="358">
        <v>31.04674</v>
      </c>
      <c r="BN42" s="358">
        <v>45.234769999999997</v>
      </c>
      <c r="BO42" s="358">
        <v>128.82329999999999</v>
      </c>
      <c r="BP42" s="358">
        <v>257.79750000000001</v>
      </c>
      <c r="BQ42" s="358">
        <v>382.22649999999999</v>
      </c>
      <c r="BR42" s="358">
        <v>341.98430000000002</v>
      </c>
      <c r="BS42" s="358">
        <v>206.3065</v>
      </c>
      <c r="BT42" s="358">
        <v>76.481129999999993</v>
      </c>
      <c r="BU42" s="358">
        <v>23.430630000000001</v>
      </c>
      <c r="BV42" s="358">
        <v>12.753920000000001</v>
      </c>
    </row>
    <row r="43" spans="1:74" ht="11.1" customHeight="1" x14ac:dyDescent="0.2">
      <c r="A43" s="6" t="s">
        <v>80</v>
      </c>
      <c r="B43" s="758" t="s">
        <v>1004</v>
      </c>
      <c r="C43" s="386">
        <v>1E-10</v>
      </c>
      <c r="D43" s="386">
        <v>1E-10</v>
      </c>
      <c r="E43" s="386">
        <v>1E-10</v>
      </c>
      <c r="F43" s="386">
        <v>1E-10</v>
      </c>
      <c r="G43" s="386">
        <v>11.697101093000001</v>
      </c>
      <c r="H43" s="386">
        <v>75.377583544000004</v>
      </c>
      <c r="I43" s="386">
        <v>233.62961136000001</v>
      </c>
      <c r="J43" s="386">
        <v>190.30803053</v>
      </c>
      <c r="K43" s="386">
        <v>47.917252326000003</v>
      </c>
      <c r="L43" s="386">
        <v>1.8993362249000001</v>
      </c>
      <c r="M43" s="386">
        <v>1E-10</v>
      </c>
      <c r="N43" s="386">
        <v>1E-10</v>
      </c>
      <c r="O43" s="386">
        <v>1E-10</v>
      </c>
      <c r="P43" s="386">
        <v>1E-10</v>
      </c>
      <c r="Q43" s="386">
        <v>1E-10</v>
      </c>
      <c r="R43" s="386">
        <v>1E-10</v>
      </c>
      <c r="S43" s="386">
        <v>11.404958932</v>
      </c>
      <c r="T43" s="386">
        <v>75.872176629999998</v>
      </c>
      <c r="U43" s="386">
        <v>235.09856980999999</v>
      </c>
      <c r="V43" s="386">
        <v>196.51605198999999</v>
      </c>
      <c r="W43" s="386">
        <v>48.49859043</v>
      </c>
      <c r="X43" s="386">
        <v>1.8502097333</v>
      </c>
      <c r="Y43" s="386">
        <v>1E-10</v>
      </c>
      <c r="Z43" s="386">
        <v>1E-10</v>
      </c>
      <c r="AA43" s="386">
        <v>1E-10</v>
      </c>
      <c r="AB43" s="386">
        <v>1E-10</v>
      </c>
      <c r="AC43" s="386">
        <v>1E-10</v>
      </c>
      <c r="AD43" s="386">
        <v>1E-10</v>
      </c>
      <c r="AE43" s="386">
        <v>10.921037465</v>
      </c>
      <c r="AF43" s="386">
        <v>71.817475931999994</v>
      </c>
      <c r="AG43" s="386">
        <v>232.09098413000001</v>
      </c>
      <c r="AH43" s="386">
        <v>197.60457858000001</v>
      </c>
      <c r="AI43" s="386">
        <v>52.519892693000003</v>
      </c>
      <c r="AJ43" s="386">
        <v>2.3922455994999998</v>
      </c>
      <c r="AK43" s="386">
        <v>1E-10</v>
      </c>
      <c r="AL43" s="386">
        <v>1E-10</v>
      </c>
      <c r="AM43" s="386">
        <v>1E-10</v>
      </c>
      <c r="AN43" s="386">
        <v>1E-10</v>
      </c>
      <c r="AO43" s="386">
        <v>1E-10</v>
      </c>
      <c r="AP43" s="386">
        <v>1E-10</v>
      </c>
      <c r="AQ43" s="386">
        <v>11.940697112000001</v>
      </c>
      <c r="AR43" s="386">
        <v>77.798850377999997</v>
      </c>
      <c r="AS43" s="386">
        <v>240.25149235000001</v>
      </c>
      <c r="AT43" s="386">
        <v>202.20660802</v>
      </c>
      <c r="AU43" s="386">
        <v>52.783040302000003</v>
      </c>
      <c r="AV43" s="386">
        <v>2.3435486199</v>
      </c>
      <c r="AW43" s="386">
        <v>1E-10</v>
      </c>
      <c r="AX43" s="386">
        <v>1E-10</v>
      </c>
      <c r="AY43" s="386">
        <v>1E-10</v>
      </c>
      <c r="AZ43" s="898">
        <v>1E-10</v>
      </c>
      <c r="BA43" s="898">
        <v>1E-10</v>
      </c>
      <c r="BB43" s="358">
        <v>0</v>
      </c>
      <c r="BC43" s="358">
        <v>9.8762779999999992</v>
      </c>
      <c r="BD43" s="358">
        <v>84.748859999999993</v>
      </c>
      <c r="BE43" s="358">
        <v>248.1097</v>
      </c>
      <c r="BF43" s="358">
        <v>193.2149</v>
      </c>
      <c r="BG43" s="358">
        <v>48.147039999999997</v>
      </c>
      <c r="BH43" s="358">
        <v>2.3435489999999999</v>
      </c>
      <c r="BI43" s="358">
        <v>0</v>
      </c>
      <c r="BJ43" s="358">
        <v>0</v>
      </c>
      <c r="BK43" s="358">
        <v>0</v>
      </c>
      <c r="BL43" s="358">
        <v>0</v>
      </c>
      <c r="BM43" s="358">
        <v>0</v>
      </c>
      <c r="BN43" s="358">
        <v>0</v>
      </c>
      <c r="BO43" s="358">
        <v>10.308450000000001</v>
      </c>
      <c r="BP43" s="358">
        <v>86.290670000000006</v>
      </c>
      <c r="BQ43" s="358">
        <v>250.1754</v>
      </c>
      <c r="BR43" s="358">
        <v>190.32589999999999</v>
      </c>
      <c r="BS43" s="358">
        <v>46.447740000000003</v>
      </c>
      <c r="BT43" s="358">
        <v>2.4424579999999998</v>
      </c>
      <c r="BU43" s="358">
        <v>0</v>
      </c>
      <c r="BV43" s="358">
        <v>0</v>
      </c>
    </row>
    <row r="44" spans="1:74" ht="11.1" customHeight="1" x14ac:dyDescent="0.2">
      <c r="A44" s="6" t="s">
        <v>81</v>
      </c>
      <c r="B44" s="758" t="s">
        <v>1005</v>
      </c>
      <c r="C44" s="386">
        <v>1E-10</v>
      </c>
      <c r="D44" s="386">
        <v>1E-10</v>
      </c>
      <c r="E44" s="386">
        <v>0.19749571231999999</v>
      </c>
      <c r="F44" s="386">
        <v>0.26163668070000001</v>
      </c>
      <c r="G44" s="386">
        <v>34.171520915999999</v>
      </c>
      <c r="H44" s="386">
        <v>128.38315986999999</v>
      </c>
      <c r="I44" s="386">
        <v>292.71687939999998</v>
      </c>
      <c r="J44" s="386">
        <v>232.40031877000001</v>
      </c>
      <c r="K44" s="386">
        <v>86.638072680999997</v>
      </c>
      <c r="L44" s="386">
        <v>8.3723950328000001</v>
      </c>
      <c r="M44" s="386">
        <v>1E-10</v>
      </c>
      <c r="N44" s="386">
        <v>8.6425264347E-2</v>
      </c>
      <c r="O44" s="386">
        <v>1E-10</v>
      </c>
      <c r="P44" s="386">
        <v>1E-10</v>
      </c>
      <c r="Q44" s="386">
        <v>1E-10</v>
      </c>
      <c r="R44" s="386">
        <v>0.26163668070000001</v>
      </c>
      <c r="S44" s="386">
        <v>31.706990775000001</v>
      </c>
      <c r="T44" s="386">
        <v>128.16850844000001</v>
      </c>
      <c r="U44" s="386">
        <v>290.54951383999997</v>
      </c>
      <c r="V44" s="386">
        <v>238.73111818000001</v>
      </c>
      <c r="W44" s="386">
        <v>87.733026444999993</v>
      </c>
      <c r="X44" s="386">
        <v>7.9406453083999997</v>
      </c>
      <c r="Y44" s="386">
        <v>1E-10</v>
      </c>
      <c r="Z44" s="386">
        <v>8.6425264347E-2</v>
      </c>
      <c r="AA44" s="386">
        <v>1E-10</v>
      </c>
      <c r="AB44" s="386">
        <v>1E-10</v>
      </c>
      <c r="AC44" s="386">
        <v>1E-10</v>
      </c>
      <c r="AD44" s="386">
        <v>0.30615709776</v>
      </c>
      <c r="AE44" s="386">
        <v>30.683158878</v>
      </c>
      <c r="AF44" s="386">
        <v>122.66887948999999</v>
      </c>
      <c r="AG44" s="386">
        <v>288.67205501000001</v>
      </c>
      <c r="AH44" s="386">
        <v>242.01482136999999</v>
      </c>
      <c r="AI44" s="386">
        <v>92.321733707000007</v>
      </c>
      <c r="AJ44" s="386">
        <v>8.4228802254000001</v>
      </c>
      <c r="AK44" s="386">
        <v>1E-10</v>
      </c>
      <c r="AL44" s="386">
        <v>8.6425264347E-2</v>
      </c>
      <c r="AM44" s="386">
        <v>1E-10</v>
      </c>
      <c r="AN44" s="386">
        <v>1E-10</v>
      </c>
      <c r="AO44" s="386">
        <v>1E-10</v>
      </c>
      <c r="AP44" s="386">
        <v>0.30615709776</v>
      </c>
      <c r="AQ44" s="386">
        <v>33.043808018999997</v>
      </c>
      <c r="AR44" s="386">
        <v>128.52578671000001</v>
      </c>
      <c r="AS44" s="386">
        <v>299.46532092000001</v>
      </c>
      <c r="AT44" s="386">
        <v>248.33485227</v>
      </c>
      <c r="AU44" s="386">
        <v>92.779577208999996</v>
      </c>
      <c r="AV44" s="386">
        <v>8.5591222761000001</v>
      </c>
      <c r="AW44" s="386">
        <v>1E-10</v>
      </c>
      <c r="AX44" s="386">
        <v>8.6425264347E-2</v>
      </c>
      <c r="AY44" s="386">
        <v>1E-10</v>
      </c>
      <c r="AZ44" s="898">
        <v>1E-10</v>
      </c>
      <c r="BA44" s="898">
        <v>1E-10</v>
      </c>
      <c r="BB44" s="358">
        <v>0.30615710000000002</v>
      </c>
      <c r="BC44" s="358">
        <v>28.26014</v>
      </c>
      <c r="BD44" s="358">
        <v>133.9607</v>
      </c>
      <c r="BE44" s="358">
        <v>309.08190000000002</v>
      </c>
      <c r="BF44" s="358">
        <v>240.80170000000001</v>
      </c>
      <c r="BG44" s="358">
        <v>87.692999999999998</v>
      </c>
      <c r="BH44" s="358">
        <v>8.8391800000000007</v>
      </c>
      <c r="BI44" s="358">
        <v>0</v>
      </c>
      <c r="BJ44" s="358">
        <v>0</v>
      </c>
      <c r="BK44" s="358">
        <v>0</v>
      </c>
      <c r="BL44" s="358">
        <v>0</v>
      </c>
      <c r="BM44" s="358">
        <v>8.5007399999999997E-2</v>
      </c>
      <c r="BN44" s="358">
        <v>0.41951739999999998</v>
      </c>
      <c r="BO44" s="358">
        <v>29.94998</v>
      </c>
      <c r="BP44" s="358">
        <v>136.10939999999999</v>
      </c>
      <c r="BQ44" s="358">
        <v>309.92610000000002</v>
      </c>
      <c r="BR44" s="358">
        <v>235.85400000000001</v>
      </c>
      <c r="BS44" s="358">
        <v>84.554689999999994</v>
      </c>
      <c r="BT44" s="358">
        <v>8.7972900000000003</v>
      </c>
      <c r="BU44" s="358">
        <v>0</v>
      </c>
      <c r="BV44" s="358">
        <v>0</v>
      </c>
    </row>
    <row r="45" spans="1:74" ht="11.1" customHeight="1" x14ac:dyDescent="0.2">
      <c r="A45" s="6" t="s">
        <v>82</v>
      </c>
      <c r="B45" s="758" t="s">
        <v>1006</v>
      </c>
      <c r="C45" s="386">
        <v>1E-10</v>
      </c>
      <c r="D45" s="386">
        <v>1E-10</v>
      </c>
      <c r="E45" s="386">
        <v>3.0261753555999999</v>
      </c>
      <c r="F45" s="386">
        <v>1.0704122768</v>
      </c>
      <c r="G45" s="386">
        <v>65.181406225000003</v>
      </c>
      <c r="H45" s="386">
        <v>171.40318948000001</v>
      </c>
      <c r="I45" s="386">
        <v>263.14923485999998</v>
      </c>
      <c r="J45" s="386">
        <v>214.72395366000001</v>
      </c>
      <c r="K45" s="386">
        <v>93.237146175999996</v>
      </c>
      <c r="L45" s="386">
        <v>9.2465997456999993</v>
      </c>
      <c r="M45" s="386">
        <v>1E-10</v>
      </c>
      <c r="N45" s="386">
        <v>0.19629946748999999</v>
      </c>
      <c r="O45" s="386">
        <v>1E-10</v>
      </c>
      <c r="P45" s="386">
        <v>1E-10</v>
      </c>
      <c r="Q45" s="386">
        <v>0.91176730270999995</v>
      </c>
      <c r="R45" s="386">
        <v>0.95933831605999997</v>
      </c>
      <c r="S45" s="386">
        <v>61.925347659000003</v>
      </c>
      <c r="T45" s="386">
        <v>171.00905287</v>
      </c>
      <c r="U45" s="386">
        <v>248.46275901999999</v>
      </c>
      <c r="V45" s="386">
        <v>216.57298269</v>
      </c>
      <c r="W45" s="386">
        <v>96.080602377000005</v>
      </c>
      <c r="X45" s="386">
        <v>9.3138538211000004</v>
      </c>
      <c r="Y45" s="386">
        <v>1E-10</v>
      </c>
      <c r="Z45" s="386">
        <v>0.19629946748999999</v>
      </c>
      <c r="AA45" s="386">
        <v>1E-10</v>
      </c>
      <c r="AB45" s="386">
        <v>1E-10</v>
      </c>
      <c r="AC45" s="386">
        <v>0.92630586403000004</v>
      </c>
      <c r="AD45" s="386">
        <v>1.0272763173999999</v>
      </c>
      <c r="AE45" s="386">
        <v>59.695369272000001</v>
      </c>
      <c r="AF45" s="386">
        <v>169.78792511</v>
      </c>
      <c r="AG45" s="386">
        <v>251.37829382999999</v>
      </c>
      <c r="AH45" s="386">
        <v>217.29587129999999</v>
      </c>
      <c r="AI45" s="386">
        <v>97.705443490999997</v>
      </c>
      <c r="AJ45" s="386">
        <v>9.7617245894</v>
      </c>
      <c r="AK45" s="386">
        <v>1E-10</v>
      </c>
      <c r="AL45" s="386">
        <v>0.19629946748999999</v>
      </c>
      <c r="AM45" s="386">
        <v>1E-10</v>
      </c>
      <c r="AN45" s="386">
        <v>1E-10</v>
      </c>
      <c r="AO45" s="386">
        <v>1.1936694919999999</v>
      </c>
      <c r="AP45" s="386">
        <v>1.3137340818000001</v>
      </c>
      <c r="AQ45" s="386">
        <v>64.516728419000003</v>
      </c>
      <c r="AR45" s="386">
        <v>172.79263709</v>
      </c>
      <c r="AS45" s="386">
        <v>261.45631859000002</v>
      </c>
      <c r="AT45" s="386">
        <v>219.87856819000001</v>
      </c>
      <c r="AU45" s="386">
        <v>104.43061139</v>
      </c>
      <c r="AV45" s="386">
        <v>11.044007375</v>
      </c>
      <c r="AW45" s="386">
        <v>1E-10</v>
      </c>
      <c r="AX45" s="386">
        <v>0.19629946748999999</v>
      </c>
      <c r="AY45" s="386">
        <v>1E-10</v>
      </c>
      <c r="AZ45" s="898">
        <v>1E-10</v>
      </c>
      <c r="BA45" s="898">
        <v>1.5024741409</v>
      </c>
      <c r="BB45" s="358">
        <v>1.313024</v>
      </c>
      <c r="BC45" s="358">
        <v>59.910809999999998</v>
      </c>
      <c r="BD45" s="358">
        <v>180.36250000000001</v>
      </c>
      <c r="BE45" s="358">
        <v>273.98809999999997</v>
      </c>
      <c r="BF45" s="358">
        <v>221.239</v>
      </c>
      <c r="BG45" s="358">
        <v>101.1382</v>
      </c>
      <c r="BH45" s="358">
        <v>11.786379999999999</v>
      </c>
      <c r="BI45" s="358">
        <v>0</v>
      </c>
      <c r="BJ45" s="358">
        <v>4.12912E-2</v>
      </c>
      <c r="BK45" s="358">
        <v>0</v>
      </c>
      <c r="BL45" s="358">
        <v>0</v>
      </c>
      <c r="BM45" s="358">
        <v>1.2564679999999999</v>
      </c>
      <c r="BN45" s="358">
        <v>1.5433220000000001</v>
      </c>
      <c r="BO45" s="358">
        <v>62.287590000000002</v>
      </c>
      <c r="BP45" s="358">
        <v>179.92339999999999</v>
      </c>
      <c r="BQ45" s="358">
        <v>275.25470000000001</v>
      </c>
      <c r="BR45" s="358">
        <v>215.69040000000001</v>
      </c>
      <c r="BS45" s="358">
        <v>96.288700000000006</v>
      </c>
      <c r="BT45" s="358">
        <v>10.627140000000001</v>
      </c>
      <c r="BU45" s="358">
        <v>0</v>
      </c>
      <c r="BV45" s="358">
        <v>4.12912E-2</v>
      </c>
    </row>
    <row r="46" spans="1:74" ht="11.1" customHeight="1" x14ac:dyDescent="0.2">
      <c r="A46" s="6" t="s">
        <v>83</v>
      </c>
      <c r="B46" s="758" t="s">
        <v>1007</v>
      </c>
      <c r="C46" s="386">
        <v>1E-10</v>
      </c>
      <c r="D46" s="386">
        <v>0.30383601869999999</v>
      </c>
      <c r="E46" s="386">
        <v>7.1751368374000002</v>
      </c>
      <c r="F46" s="386">
        <v>5.3804569749000004</v>
      </c>
      <c r="G46" s="386">
        <v>68.098042445000004</v>
      </c>
      <c r="H46" s="386">
        <v>225.23611514000001</v>
      </c>
      <c r="I46" s="386">
        <v>313.17205078000001</v>
      </c>
      <c r="J46" s="386">
        <v>242.70675582999999</v>
      </c>
      <c r="K46" s="386">
        <v>125.62457714</v>
      </c>
      <c r="L46" s="386">
        <v>10.968267511000001</v>
      </c>
      <c r="M46" s="386">
        <v>0.22646660334999999</v>
      </c>
      <c r="N46" s="386">
        <v>0.12746277345000001</v>
      </c>
      <c r="O46" s="386">
        <v>1E-10</v>
      </c>
      <c r="P46" s="386">
        <v>0.30383601869999999</v>
      </c>
      <c r="Q46" s="386">
        <v>3.7193751223999998</v>
      </c>
      <c r="R46" s="386">
        <v>4.1683071687000002</v>
      </c>
      <c r="S46" s="386">
        <v>62.958666545</v>
      </c>
      <c r="T46" s="386">
        <v>224.70131992</v>
      </c>
      <c r="U46" s="386">
        <v>299.44706488999998</v>
      </c>
      <c r="V46" s="386">
        <v>245.17656524</v>
      </c>
      <c r="W46" s="386">
        <v>129.77610340999999</v>
      </c>
      <c r="X46" s="386">
        <v>11.311364623999999</v>
      </c>
      <c r="Y46" s="386">
        <v>0.22646660334999999</v>
      </c>
      <c r="Z46" s="386">
        <v>0.12746277345000001</v>
      </c>
      <c r="AA46" s="386">
        <v>1E-10</v>
      </c>
      <c r="AB46" s="386">
        <v>0.30383601869999999</v>
      </c>
      <c r="AC46" s="386">
        <v>3.8182466884999999</v>
      </c>
      <c r="AD46" s="386">
        <v>4.6356689372000002</v>
      </c>
      <c r="AE46" s="386">
        <v>66.978973029000002</v>
      </c>
      <c r="AF46" s="386">
        <v>229.23363343</v>
      </c>
      <c r="AG46" s="386">
        <v>301.51849206000003</v>
      </c>
      <c r="AH46" s="386">
        <v>248.07792291000001</v>
      </c>
      <c r="AI46" s="386">
        <v>130.43275138999999</v>
      </c>
      <c r="AJ46" s="386">
        <v>12.038638432000001</v>
      </c>
      <c r="AK46" s="386">
        <v>0.22646660334999999</v>
      </c>
      <c r="AL46" s="386">
        <v>0.12746277345000001</v>
      </c>
      <c r="AM46" s="386">
        <v>1E-10</v>
      </c>
      <c r="AN46" s="386">
        <v>0.71636745128000001</v>
      </c>
      <c r="AO46" s="386">
        <v>4.5090612455999999</v>
      </c>
      <c r="AP46" s="386">
        <v>5.2848569932</v>
      </c>
      <c r="AQ46" s="386">
        <v>69.192599373999997</v>
      </c>
      <c r="AR46" s="386">
        <v>233.26709063999999</v>
      </c>
      <c r="AS46" s="386">
        <v>309.50925845</v>
      </c>
      <c r="AT46" s="386">
        <v>247.13870408</v>
      </c>
      <c r="AU46" s="386">
        <v>136.97130849999999</v>
      </c>
      <c r="AV46" s="386">
        <v>13.994437712</v>
      </c>
      <c r="AW46" s="386">
        <v>0.22646660334999999</v>
      </c>
      <c r="AX46" s="386">
        <v>0.12746277345000001</v>
      </c>
      <c r="AY46" s="386">
        <v>1E-10</v>
      </c>
      <c r="AZ46" s="898">
        <v>0.71636745128000001</v>
      </c>
      <c r="BA46" s="898">
        <v>5.3304085475000003</v>
      </c>
      <c r="BB46" s="358">
        <v>5.1545129999999997</v>
      </c>
      <c r="BC46" s="358">
        <v>68.890940000000001</v>
      </c>
      <c r="BD46" s="358">
        <v>235.03620000000001</v>
      </c>
      <c r="BE46" s="358">
        <v>314.23480000000001</v>
      </c>
      <c r="BF46" s="358">
        <v>250.39009999999999</v>
      </c>
      <c r="BG46" s="358">
        <v>133.732</v>
      </c>
      <c r="BH46" s="358">
        <v>15.884600000000001</v>
      </c>
      <c r="BI46" s="358">
        <v>0.2548764</v>
      </c>
      <c r="BJ46" s="358">
        <v>0.12746279999999999</v>
      </c>
      <c r="BK46" s="358">
        <v>0</v>
      </c>
      <c r="BL46" s="358">
        <v>0.80734870000000003</v>
      </c>
      <c r="BM46" s="358">
        <v>5.2703720000000001</v>
      </c>
      <c r="BN46" s="358">
        <v>5.4880060000000004</v>
      </c>
      <c r="BO46" s="358">
        <v>71.211820000000003</v>
      </c>
      <c r="BP46" s="358">
        <v>230.64070000000001</v>
      </c>
      <c r="BQ46" s="358">
        <v>317.84280000000001</v>
      </c>
      <c r="BR46" s="358">
        <v>251.90950000000001</v>
      </c>
      <c r="BS46" s="358">
        <v>130.80779999999999</v>
      </c>
      <c r="BT46" s="358">
        <v>14.099019999999999</v>
      </c>
      <c r="BU46" s="358">
        <v>8.8467000000000004E-2</v>
      </c>
      <c r="BV46" s="358">
        <v>0.12746279999999999</v>
      </c>
    </row>
    <row r="47" spans="1:74" ht="11.1" customHeight="1" x14ac:dyDescent="0.2">
      <c r="A47" s="6" t="s">
        <v>84</v>
      </c>
      <c r="B47" s="758" t="s">
        <v>1063</v>
      </c>
      <c r="C47" s="386">
        <v>34.138511115999997</v>
      </c>
      <c r="D47" s="386">
        <v>46.390703039999998</v>
      </c>
      <c r="E47" s="386">
        <v>65.591726270999999</v>
      </c>
      <c r="F47" s="386">
        <v>96.780488949000002</v>
      </c>
      <c r="G47" s="386">
        <v>215.82680790000001</v>
      </c>
      <c r="H47" s="386">
        <v>354.14103496000001</v>
      </c>
      <c r="I47" s="386">
        <v>460.44504001000001</v>
      </c>
      <c r="J47" s="386">
        <v>423.93687886999999</v>
      </c>
      <c r="K47" s="386">
        <v>303.74434749</v>
      </c>
      <c r="L47" s="386">
        <v>156.74646849000001</v>
      </c>
      <c r="M47" s="386">
        <v>59.993160472</v>
      </c>
      <c r="N47" s="386">
        <v>51.136814958000002</v>
      </c>
      <c r="O47" s="386">
        <v>33.861614109000001</v>
      </c>
      <c r="P47" s="386">
        <v>46.305033883999997</v>
      </c>
      <c r="Q47" s="386">
        <v>63.397226531000001</v>
      </c>
      <c r="R47" s="386">
        <v>97.913666164999995</v>
      </c>
      <c r="S47" s="386">
        <v>215.18196047000001</v>
      </c>
      <c r="T47" s="386">
        <v>361.55126011999999</v>
      </c>
      <c r="U47" s="386">
        <v>458.93509925000001</v>
      </c>
      <c r="V47" s="386">
        <v>427.95775106999997</v>
      </c>
      <c r="W47" s="386">
        <v>305.67234235000001</v>
      </c>
      <c r="X47" s="386">
        <v>155.27491803000001</v>
      </c>
      <c r="Y47" s="386">
        <v>66.072315325999995</v>
      </c>
      <c r="Z47" s="386">
        <v>51.036060290000002</v>
      </c>
      <c r="AA47" s="386">
        <v>33.136158213999998</v>
      </c>
      <c r="AB47" s="386">
        <v>49.748938776999999</v>
      </c>
      <c r="AC47" s="386">
        <v>70.201669197000001</v>
      </c>
      <c r="AD47" s="386">
        <v>100.62403797</v>
      </c>
      <c r="AE47" s="386">
        <v>217.28669905999999</v>
      </c>
      <c r="AF47" s="386">
        <v>356.15702692999997</v>
      </c>
      <c r="AG47" s="386">
        <v>466.24929102999999</v>
      </c>
      <c r="AH47" s="386">
        <v>437.05141813</v>
      </c>
      <c r="AI47" s="386">
        <v>309.20110720000002</v>
      </c>
      <c r="AJ47" s="386">
        <v>155.68017871999999</v>
      </c>
      <c r="AK47" s="386">
        <v>66.021815754000002</v>
      </c>
      <c r="AL47" s="386">
        <v>49.036303793999998</v>
      </c>
      <c r="AM47" s="386">
        <v>34.680421883000001</v>
      </c>
      <c r="AN47" s="386">
        <v>48.273514055</v>
      </c>
      <c r="AO47" s="386">
        <v>74.242606213000002</v>
      </c>
      <c r="AP47" s="386">
        <v>101.43006908</v>
      </c>
      <c r="AQ47" s="386">
        <v>223.62157295</v>
      </c>
      <c r="AR47" s="386">
        <v>361.08545050999999</v>
      </c>
      <c r="AS47" s="386">
        <v>476.60692254000003</v>
      </c>
      <c r="AT47" s="386">
        <v>442.64579113999997</v>
      </c>
      <c r="AU47" s="386">
        <v>312.01348073999998</v>
      </c>
      <c r="AV47" s="386">
        <v>157.81310181000001</v>
      </c>
      <c r="AW47" s="386">
        <v>71.414966687000003</v>
      </c>
      <c r="AX47" s="386">
        <v>49.025546790999996</v>
      </c>
      <c r="AY47" s="386">
        <v>33.093812</v>
      </c>
      <c r="AZ47" s="898">
        <v>52.271320926999998</v>
      </c>
      <c r="BA47" s="898">
        <v>71.790683685000005</v>
      </c>
      <c r="BB47" s="358">
        <v>100.9806</v>
      </c>
      <c r="BC47" s="358">
        <v>223.70930000000001</v>
      </c>
      <c r="BD47" s="358">
        <v>361.62869999999998</v>
      </c>
      <c r="BE47" s="358">
        <v>482.92290000000003</v>
      </c>
      <c r="BF47" s="358">
        <v>439.66719999999998</v>
      </c>
      <c r="BG47" s="358">
        <v>310.93180000000001</v>
      </c>
      <c r="BH47" s="358">
        <v>157.9281</v>
      </c>
      <c r="BI47" s="358">
        <v>66.23612</v>
      </c>
      <c r="BJ47" s="358">
        <v>43.691569999999999</v>
      </c>
      <c r="BK47" s="358">
        <v>33.546109999999999</v>
      </c>
      <c r="BL47" s="358">
        <v>52.001460000000002</v>
      </c>
      <c r="BM47" s="358">
        <v>71.594359999999995</v>
      </c>
      <c r="BN47" s="358">
        <v>101.5248</v>
      </c>
      <c r="BO47" s="358">
        <v>228.33629999999999</v>
      </c>
      <c r="BP47" s="358">
        <v>362.86829999999998</v>
      </c>
      <c r="BQ47" s="358">
        <v>482.46170000000001</v>
      </c>
      <c r="BR47" s="358">
        <v>438.50830000000002</v>
      </c>
      <c r="BS47" s="358">
        <v>307.6619</v>
      </c>
      <c r="BT47" s="358">
        <v>157.72749999999999</v>
      </c>
      <c r="BU47" s="358">
        <v>67.088409999999996</v>
      </c>
      <c r="BV47" s="358">
        <v>41.52516</v>
      </c>
    </row>
    <row r="48" spans="1:74" ht="11.1" customHeight="1" x14ac:dyDescent="0.2">
      <c r="A48" s="6" t="s">
        <v>85</v>
      </c>
      <c r="B48" s="758" t="s">
        <v>1009</v>
      </c>
      <c r="C48" s="386">
        <v>7.1064224926000001</v>
      </c>
      <c r="D48" s="386">
        <v>7.2543443578</v>
      </c>
      <c r="E48" s="386">
        <v>29.257796328000001</v>
      </c>
      <c r="F48" s="386">
        <v>33.139582412999999</v>
      </c>
      <c r="G48" s="386">
        <v>161.82585648</v>
      </c>
      <c r="H48" s="386">
        <v>322.16240749999997</v>
      </c>
      <c r="I48" s="386">
        <v>420.45070634000001</v>
      </c>
      <c r="J48" s="386">
        <v>381.47351719</v>
      </c>
      <c r="K48" s="386">
        <v>254.54528235000001</v>
      </c>
      <c r="L48" s="386">
        <v>70.597607151999995</v>
      </c>
      <c r="M48" s="386">
        <v>5.3219556898000002</v>
      </c>
      <c r="N48" s="386">
        <v>7.4958698409000002</v>
      </c>
      <c r="O48" s="386">
        <v>6.1312158586000001</v>
      </c>
      <c r="P48" s="386">
        <v>6.8869421836000004</v>
      </c>
      <c r="Q48" s="386">
        <v>22.717923494000001</v>
      </c>
      <c r="R48" s="386">
        <v>31.075579464</v>
      </c>
      <c r="S48" s="386">
        <v>159.99783858000001</v>
      </c>
      <c r="T48" s="386">
        <v>328.83245957999998</v>
      </c>
      <c r="U48" s="386">
        <v>418.79573851999999</v>
      </c>
      <c r="V48" s="386">
        <v>383.99325095</v>
      </c>
      <c r="W48" s="386">
        <v>255.68258997000001</v>
      </c>
      <c r="X48" s="386">
        <v>70.455420580999998</v>
      </c>
      <c r="Y48" s="386">
        <v>5.6705318443000001</v>
      </c>
      <c r="Z48" s="386">
        <v>7.1539558760000004</v>
      </c>
      <c r="AA48" s="386">
        <v>7.1222861084</v>
      </c>
      <c r="AB48" s="386">
        <v>8.3506334253999999</v>
      </c>
      <c r="AC48" s="386">
        <v>25.187160077000001</v>
      </c>
      <c r="AD48" s="386">
        <v>32.050519373</v>
      </c>
      <c r="AE48" s="386">
        <v>162.88444082999999</v>
      </c>
      <c r="AF48" s="386">
        <v>324.03162311</v>
      </c>
      <c r="AG48" s="386">
        <v>428.06551390999999</v>
      </c>
      <c r="AH48" s="386">
        <v>391.71992233999998</v>
      </c>
      <c r="AI48" s="386">
        <v>256.91031117</v>
      </c>
      <c r="AJ48" s="386">
        <v>71.535017085999996</v>
      </c>
      <c r="AK48" s="386">
        <v>5.9700245497999997</v>
      </c>
      <c r="AL48" s="386">
        <v>7.2645644865000003</v>
      </c>
      <c r="AM48" s="386">
        <v>7.3295536834000004</v>
      </c>
      <c r="AN48" s="386">
        <v>9.2357224603999999</v>
      </c>
      <c r="AO48" s="386">
        <v>27.482332652</v>
      </c>
      <c r="AP48" s="386">
        <v>34.018980259000003</v>
      </c>
      <c r="AQ48" s="386">
        <v>170.05906415999999</v>
      </c>
      <c r="AR48" s="386">
        <v>326.81581274000001</v>
      </c>
      <c r="AS48" s="386">
        <v>441.81144657999999</v>
      </c>
      <c r="AT48" s="386">
        <v>395.31544597999999</v>
      </c>
      <c r="AU48" s="386">
        <v>258.34398668</v>
      </c>
      <c r="AV48" s="386">
        <v>73.345435836999997</v>
      </c>
      <c r="AW48" s="386">
        <v>8.6397706764999995</v>
      </c>
      <c r="AX48" s="386">
        <v>7.1752696192999998</v>
      </c>
      <c r="AY48" s="386">
        <v>7.1845102991000003</v>
      </c>
      <c r="AZ48" s="898">
        <v>9.8927413072999997</v>
      </c>
      <c r="BA48" s="898">
        <v>28.508645822999998</v>
      </c>
      <c r="BB48" s="358">
        <v>35.377899999999997</v>
      </c>
      <c r="BC48" s="358">
        <v>167.7989</v>
      </c>
      <c r="BD48" s="358">
        <v>327.29430000000002</v>
      </c>
      <c r="BE48" s="358">
        <v>447.25979999999998</v>
      </c>
      <c r="BF48" s="358">
        <v>397.36559999999997</v>
      </c>
      <c r="BG48" s="358">
        <v>260.2174</v>
      </c>
      <c r="BH48" s="358">
        <v>74.710939999999994</v>
      </c>
      <c r="BI48" s="358">
        <v>7.864776</v>
      </c>
      <c r="BJ48" s="358">
        <v>5.0412100000000004</v>
      </c>
      <c r="BK48" s="358">
        <v>7.4094199999999999</v>
      </c>
      <c r="BL48" s="358">
        <v>10.23359</v>
      </c>
      <c r="BM48" s="358">
        <v>28.81316</v>
      </c>
      <c r="BN48" s="358">
        <v>36.061410000000002</v>
      </c>
      <c r="BO48" s="358">
        <v>172.32769999999999</v>
      </c>
      <c r="BP48" s="358">
        <v>324.66910000000001</v>
      </c>
      <c r="BQ48" s="358">
        <v>446.08530000000002</v>
      </c>
      <c r="BR48" s="358">
        <v>394.3381</v>
      </c>
      <c r="BS48" s="358">
        <v>252.98</v>
      </c>
      <c r="BT48" s="358">
        <v>69.325100000000006</v>
      </c>
      <c r="BU48" s="358">
        <v>7.2277659999999999</v>
      </c>
      <c r="BV48" s="358">
        <v>4.9771879999999999</v>
      </c>
    </row>
    <row r="49" spans="1:74" ht="11.1" customHeight="1" x14ac:dyDescent="0.2">
      <c r="A49" s="6" t="s">
        <v>86</v>
      </c>
      <c r="B49" s="758" t="s">
        <v>1010</v>
      </c>
      <c r="C49" s="386">
        <v>16.175155213</v>
      </c>
      <c r="D49" s="386">
        <v>22.502454222000001</v>
      </c>
      <c r="E49" s="386">
        <v>74.133995851999998</v>
      </c>
      <c r="F49" s="386">
        <v>107.93704098000001</v>
      </c>
      <c r="G49" s="386">
        <v>272.80363401</v>
      </c>
      <c r="H49" s="386">
        <v>471.58180083000002</v>
      </c>
      <c r="I49" s="386">
        <v>567.19708097</v>
      </c>
      <c r="J49" s="386">
        <v>563.94757263999998</v>
      </c>
      <c r="K49" s="386">
        <v>405.84885502999998</v>
      </c>
      <c r="L49" s="386">
        <v>165.22638676</v>
      </c>
      <c r="M49" s="386">
        <v>39.560691384000002</v>
      </c>
      <c r="N49" s="386">
        <v>18.803965038000001</v>
      </c>
      <c r="O49" s="386">
        <v>14.253280873</v>
      </c>
      <c r="P49" s="386">
        <v>20.838837568999999</v>
      </c>
      <c r="Q49" s="386">
        <v>65.823582275000007</v>
      </c>
      <c r="R49" s="386">
        <v>105.89708147</v>
      </c>
      <c r="S49" s="386">
        <v>277.33372480000003</v>
      </c>
      <c r="T49" s="386">
        <v>477.51487206000002</v>
      </c>
      <c r="U49" s="386">
        <v>576.48764011000003</v>
      </c>
      <c r="V49" s="386">
        <v>564.37426579999999</v>
      </c>
      <c r="W49" s="386">
        <v>408.58541251999998</v>
      </c>
      <c r="X49" s="386">
        <v>166.20235081999999</v>
      </c>
      <c r="Y49" s="386">
        <v>37.952875562000003</v>
      </c>
      <c r="Z49" s="386">
        <v>18.361077486999999</v>
      </c>
      <c r="AA49" s="386">
        <v>15.928603719</v>
      </c>
      <c r="AB49" s="386">
        <v>21.333254112999999</v>
      </c>
      <c r="AC49" s="386">
        <v>71.243572263999994</v>
      </c>
      <c r="AD49" s="386">
        <v>108.86718027000001</v>
      </c>
      <c r="AE49" s="386">
        <v>283.53733262999998</v>
      </c>
      <c r="AF49" s="386">
        <v>479.97758883</v>
      </c>
      <c r="AG49" s="386">
        <v>589.37781407</v>
      </c>
      <c r="AH49" s="386">
        <v>579.05519107999999</v>
      </c>
      <c r="AI49" s="386">
        <v>416.12323107999998</v>
      </c>
      <c r="AJ49" s="386">
        <v>168.85676441000001</v>
      </c>
      <c r="AK49" s="386">
        <v>39.323723944999998</v>
      </c>
      <c r="AL49" s="386">
        <v>19.540992600999999</v>
      </c>
      <c r="AM49" s="386">
        <v>16.200049179000001</v>
      </c>
      <c r="AN49" s="386">
        <v>24.242137325000002</v>
      </c>
      <c r="AO49" s="386">
        <v>77.186481255999993</v>
      </c>
      <c r="AP49" s="386">
        <v>114.41456235</v>
      </c>
      <c r="AQ49" s="386">
        <v>298.22784367000003</v>
      </c>
      <c r="AR49" s="386">
        <v>487.00873313</v>
      </c>
      <c r="AS49" s="386">
        <v>594.47234763999995</v>
      </c>
      <c r="AT49" s="386">
        <v>586.45321949000004</v>
      </c>
      <c r="AU49" s="386">
        <v>418.23376502999997</v>
      </c>
      <c r="AV49" s="386">
        <v>175.65519180000001</v>
      </c>
      <c r="AW49" s="386">
        <v>47.403668185999997</v>
      </c>
      <c r="AX49" s="386">
        <v>21.031164693000001</v>
      </c>
      <c r="AY49" s="386">
        <v>16.221560597</v>
      </c>
      <c r="AZ49" s="898">
        <v>25.60936972</v>
      </c>
      <c r="BA49" s="898">
        <v>83.933056984000004</v>
      </c>
      <c r="BB49" s="358">
        <v>117.12730000000001</v>
      </c>
      <c r="BC49" s="358">
        <v>302.29309999999998</v>
      </c>
      <c r="BD49" s="358">
        <v>490.72539999999998</v>
      </c>
      <c r="BE49" s="358">
        <v>592.60619999999994</v>
      </c>
      <c r="BF49" s="358">
        <v>587.04690000000005</v>
      </c>
      <c r="BG49" s="358">
        <v>417.32279999999997</v>
      </c>
      <c r="BH49" s="358">
        <v>181.64869999999999</v>
      </c>
      <c r="BI49" s="358">
        <v>50.925190000000001</v>
      </c>
      <c r="BJ49" s="358">
        <v>20.527509999999999</v>
      </c>
      <c r="BK49" s="358">
        <v>16.717829999999999</v>
      </c>
      <c r="BL49" s="358">
        <v>28.019590000000001</v>
      </c>
      <c r="BM49" s="358">
        <v>89.33963</v>
      </c>
      <c r="BN49" s="358">
        <v>118.84139999999999</v>
      </c>
      <c r="BO49" s="358">
        <v>309.84219999999999</v>
      </c>
      <c r="BP49" s="358">
        <v>494.7645</v>
      </c>
      <c r="BQ49" s="358">
        <v>593.65700000000004</v>
      </c>
      <c r="BR49" s="358">
        <v>594.96789999999999</v>
      </c>
      <c r="BS49" s="358">
        <v>415.89589999999998</v>
      </c>
      <c r="BT49" s="358">
        <v>174.88059999999999</v>
      </c>
      <c r="BU49" s="358">
        <v>47.056820000000002</v>
      </c>
      <c r="BV49" s="358">
        <v>19.93919</v>
      </c>
    </row>
    <row r="50" spans="1:74" ht="11.1" customHeight="1" x14ac:dyDescent="0.2">
      <c r="A50" s="6" t="s">
        <v>87</v>
      </c>
      <c r="B50" s="758" t="s">
        <v>1011</v>
      </c>
      <c r="C50" s="386">
        <v>1.1028674257</v>
      </c>
      <c r="D50" s="386">
        <v>4.3546735532999996</v>
      </c>
      <c r="E50" s="386">
        <v>18.146399450000001</v>
      </c>
      <c r="F50" s="386">
        <v>50.485737514</v>
      </c>
      <c r="G50" s="386">
        <v>114.16841327</v>
      </c>
      <c r="H50" s="386">
        <v>298.52966406000002</v>
      </c>
      <c r="I50" s="386">
        <v>396.85878208999998</v>
      </c>
      <c r="J50" s="386">
        <v>348.72588266999998</v>
      </c>
      <c r="K50" s="386">
        <v>208.02547666000001</v>
      </c>
      <c r="L50" s="386">
        <v>71.780103580000002</v>
      </c>
      <c r="M50" s="386">
        <v>13.446080942</v>
      </c>
      <c r="N50" s="386">
        <v>0.11442005409</v>
      </c>
      <c r="O50" s="386">
        <v>0.95424799289999995</v>
      </c>
      <c r="P50" s="386">
        <v>4.2970054528999997</v>
      </c>
      <c r="Q50" s="386">
        <v>18.433242441000001</v>
      </c>
      <c r="R50" s="386">
        <v>50.471151921000001</v>
      </c>
      <c r="S50" s="386">
        <v>112.50280621</v>
      </c>
      <c r="T50" s="386">
        <v>296.87665487999999</v>
      </c>
      <c r="U50" s="386">
        <v>400.91163205999999</v>
      </c>
      <c r="V50" s="386">
        <v>347.02473751000002</v>
      </c>
      <c r="W50" s="386">
        <v>211.62393212000001</v>
      </c>
      <c r="X50" s="386">
        <v>70.876891293</v>
      </c>
      <c r="Y50" s="386">
        <v>12.058727263</v>
      </c>
      <c r="Z50" s="386">
        <v>0.11442005409</v>
      </c>
      <c r="AA50" s="386">
        <v>0.95424799289999995</v>
      </c>
      <c r="AB50" s="386">
        <v>4.2970054528999997</v>
      </c>
      <c r="AC50" s="386">
        <v>16.459823401000001</v>
      </c>
      <c r="AD50" s="386">
        <v>49.747554076</v>
      </c>
      <c r="AE50" s="386">
        <v>111.87418028</v>
      </c>
      <c r="AF50" s="386">
        <v>285.23750394000001</v>
      </c>
      <c r="AG50" s="386">
        <v>407.79995006000001</v>
      </c>
      <c r="AH50" s="386">
        <v>349.39100982000002</v>
      </c>
      <c r="AI50" s="386">
        <v>213.31204187</v>
      </c>
      <c r="AJ50" s="386">
        <v>75.479307921</v>
      </c>
      <c r="AK50" s="386">
        <v>12.393915331000001</v>
      </c>
      <c r="AL50" s="386">
        <v>0.11442005409</v>
      </c>
      <c r="AM50" s="386">
        <v>0.64694727175</v>
      </c>
      <c r="AN50" s="386">
        <v>3.7819824687999999</v>
      </c>
      <c r="AO50" s="386">
        <v>15.017759680999999</v>
      </c>
      <c r="AP50" s="386">
        <v>48.513637899999999</v>
      </c>
      <c r="AQ50" s="386">
        <v>111.23223425</v>
      </c>
      <c r="AR50" s="386">
        <v>291.95086803999999</v>
      </c>
      <c r="AS50" s="386">
        <v>413.10156179000001</v>
      </c>
      <c r="AT50" s="386">
        <v>360.26357565000001</v>
      </c>
      <c r="AU50" s="386">
        <v>217.96461156999999</v>
      </c>
      <c r="AV50" s="386">
        <v>79.201208843000003</v>
      </c>
      <c r="AW50" s="386">
        <v>11.793954756</v>
      </c>
      <c r="AX50" s="386">
        <v>0.28793613693999998</v>
      </c>
      <c r="AY50" s="386">
        <v>0.45465920746999999</v>
      </c>
      <c r="AZ50" s="898">
        <v>3.6314823410999999</v>
      </c>
      <c r="BA50" s="898">
        <v>13.176939862999999</v>
      </c>
      <c r="BB50" s="358">
        <v>48.862520000000004</v>
      </c>
      <c r="BC50" s="358">
        <v>116.1978</v>
      </c>
      <c r="BD50" s="358">
        <v>289.89980000000003</v>
      </c>
      <c r="BE50" s="358">
        <v>419.89800000000002</v>
      </c>
      <c r="BF50" s="358">
        <v>362.7099</v>
      </c>
      <c r="BG50" s="358">
        <v>216.48140000000001</v>
      </c>
      <c r="BH50" s="358">
        <v>78.398560000000003</v>
      </c>
      <c r="BI50" s="358">
        <v>13.306900000000001</v>
      </c>
      <c r="BJ50" s="358">
        <v>0.57743049999999996</v>
      </c>
      <c r="BK50" s="358">
        <v>0.74916249999999995</v>
      </c>
      <c r="BL50" s="358">
        <v>3.9817830000000001</v>
      </c>
      <c r="BM50" s="358">
        <v>16.117139999999999</v>
      </c>
      <c r="BN50" s="358">
        <v>49.585979999999999</v>
      </c>
      <c r="BO50" s="358">
        <v>119.8982</v>
      </c>
      <c r="BP50" s="358">
        <v>285.37029999999999</v>
      </c>
      <c r="BQ50" s="358">
        <v>422.14789999999999</v>
      </c>
      <c r="BR50" s="358">
        <v>370.17779999999999</v>
      </c>
      <c r="BS50" s="358">
        <v>221.19630000000001</v>
      </c>
      <c r="BT50" s="358">
        <v>75.876059999999995</v>
      </c>
      <c r="BU50" s="358">
        <v>12.963100000000001</v>
      </c>
      <c r="BV50" s="358">
        <v>0.57743049999999996</v>
      </c>
    </row>
    <row r="51" spans="1:74" ht="11.1" customHeight="1" x14ac:dyDescent="0.2">
      <c r="A51" s="6" t="s">
        <v>88</v>
      </c>
      <c r="B51" s="759" t="s">
        <v>1014</v>
      </c>
      <c r="C51" s="387">
        <v>9.9434921895000006</v>
      </c>
      <c r="D51" s="387">
        <v>8.6629651239999994</v>
      </c>
      <c r="E51" s="387">
        <v>12.657044941000001</v>
      </c>
      <c r="F51" s="387">
        <v>23.788783833</v>
      </c>
      <c r="G51" s="387">
        <v>47.133437719</v>
      </c>
      <c r="H51" s="387">
        <v>136.68787892</v>
      </c>
      <c r="I51" s="387">
        <v>248.36020479000001</v>
      </c>
      <c r="J51" s="387">
        <v>254.19791031</v>
      </c>
      <c r="K51" s="387">
        <v>161.63657304</v>
      </c>
      <c r="L51" s="387">
        <v>59.288153661999999</v>
      </c>
      <c r="M51" s="387">
        <v>16.933038343</v>
      </c>
      <c r="N51" s="387">
        <v>9.1832455581999994</v>
      </c>
      <c r="O51" s="387">
        <v>9.7935299061999999</v>
      </c>
      <c r="P51" s="387">
        <v>8.7194904046000001</v>
      </c>
      <c r="Q51" s="387">
        <v>13.192983668</v>
      </c>
      <c r="R51" s="387">
        <v>24.290433864000001</v>
      </c>
      <c r="S51" s="387">
        <v>46.296108988</v>
      </c>
      <c r="T51" s="387">
        <v>142.06571602</v>
      </c>
      <c r="U51" s="387">
        <v>254.87416458000001</v>
      </c>
      <c r="V51" s="387">
        <v>255.81799616999999</v>
      </c>
      <c r="W51" s="387">
        <v>164.88622615</v>
      </c>
      <c r="X51" s="387">
        <v>59.832116953000003</v>
      </c>
      <c r="Y51" s="387">
        <v>16.591048654000002</v>
      </c>
      <c r="Z51" s="387">
        <v>9.1995177803000008</v>
      </c>
      <c r="AA51" s="387">
        <v>9.8978373541</v>
      </c>
      <c r="AB51" s="387">
        <v>8.8357381806999999</v>
      </c>
      <c r="AC51" s="387">
        <v>12.876758924000001</v>
      </c>
      <c r="AD51" s="387">
        <v>23.501047367999998</v>
      </c>
      <c r="AE51" s="387">
        <v>43.933426543000003</v>
      </c>
      <c r="AF51" s="387">
        <v>134.51105113</v>
      </c>
      <c r="AG51" s="387">
        <v>257.77924335</v>
      </c>
      <c r="AH51" s="387">
        <v>259.38370510999999</v>
      </c>
      <c r="AI51" s="387">
        <v>160.57261510999999</v>
      </c>
      <c r="AJ51" s="387">
        <v>62.681008962999996</v>
      </c>
      <c r="AK51" s="387">
        <v>16.663304727</v>
      </c>
      <c r="AL51" s="387">
        <v>9.0924222573000009</v>
      </c>
      <c r="AM51" s="387">
        <v>9.1433591624999995</v>
      </c>
      <c r="AN51" s="387">
        <v>8.4797002257000003</v>
      </c>
      <c r="AO51" s="387">
        <v>12.071499553000001</v>
      </c>
      <c r="AP51" s="387">
        <v>22.318445636</v>
      </c>
      <c r="AQ51" s="387">
        <v>40.41862725</v>
      </c>
      <c r="AR51" s="387">
        <v>136.18930001000001</v>
      </c>
      <c r="AS51" s="387">
        <v>263.36056724000002</v>
      </c>
      <c r="AT51" s="387">
        <v>260.31705972999998</v>
      </c>
      <c r="AU51" s="387">
        <v>158.37275277000001</v>
      </c>
      <c r="AV51" s="387">
        <v>62.740818988000001</v>
      </c>
      <c r="AW51" s="387">
        <v>15.763667323</v>
      </c>
      <c r="AX51" s="387">
        <v>9.1107649343000006</v>
      </c>
      <c r="AY51" s="387">
        <v>8.7688414799000007</v>
      </c>
      <c r="AZ51" s="900">
        <v>8.1426096424000001</v>
      </c>
      <c r="BA51" s="900">
        <v>10.456522784000001</v>
      </c>
      <c r="BB51" s="360">
        <v>22.003879999999999</v>
      </c>
      <c r="BC51" s="360">
        <v>43.04692</v>
      </c>
      <c r="BD51" s="360">
        <v>131.55170000000001</v>
      </c>
      <c r="BE51" s="360">
        <v>260.52809999999999</v>
      </c>
      <c r="BF51" s="360">
        <v>261.03059999999999</v>
      </c>
      <c r="BG51" s="360">
        <v>155.2987</v>
      </c>
      <c r="BH51" s="360">
        <v>57.084380000000003</v>
      </c>
      <c r="BI51" s="360">
        <v>16.14649</v>
      </c>
      <c r="BJ51" s="360">
        <v>9.3312740000000005</v>
      </c>
      <c r="BK51" s="360">
        <v>9.1917620000000007</v>
      </c>
      <c r="BL51" s="360">
        <v>7.6279260000000004</v>
      </c>
      <c r="BM51" s="360">
        <v>12.485060000000001</v>
      </c>
      <c r="BN51" s="360">
        <v>21.164069999999999</v>
      </c>
      <c r="BO51" s="360">
        <v>44.690629999999999</v>
      </c>
      <c r="BP51" s="360">
        <v>127.6885</v>
      </c>
      <c r="BQ51" s="360">
        <v>263.65969999999999</v>
      </c>
      <c r="BR51" s="360">
        <v>264.93209999999999</v>
      </c>
      <c r="BS51" s="360">
        <v>160.0273</v>
      </c>
      <c r="BT51" s="360">
        <v>57.779400000000003</v>
      </c>
      <c r="BU51" s="360">
        <v>15.89659</v>
      </c>
      <c r="BV51" s="360">
        <v>9.3904979999999991</v>
      </c>
    </row>
    <row r="52" spans="1:74" s="291" customFormat="1" ht="12" customHeight="1" x14ac:dyDescent="0.25">
      <c r="A52" s="293"/>
      <c r="B52" s="773" t="s">
        <v>809</v>
      </c>
      <c r="C52" s="773"/>
      <c r="D52" s="773"/>
      <c r="E52" s="773"/>
      <c r="F52" s="773"/>
      <c r="G52" s="773"/>
      <c r="H52" s="774"/>
      <c r="I52" s="773"/>
      <c r="J52" s="773"/>
      <c r="K52" s="773"/>
      <c r="L52" s="773"/>
      <c r="M52" s="773"/>
      <c r="N52" s="773"/>
      <c r="O52" s="773"/>
      <c r="P52" s="773"/>
      <c r="Q52" s="773"/>
      <c r="R52" s="775"/>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s="191" customFormat="1" ht="12" customHeight="1" x14ac:dyDescent="0.2">
      <c r="A53" s="189"/>
      <c r="B53" s="994" t="str">
        <f>Dates!$G$2</f>
        <v>EIA completed modeling and analysis for this report on Monday, April 6, 2026.</v>
      </c>
      <c r="C53" s="995"/>
      <c r="D53" s="995"/>
      <c r="E53" s="995"/>
      <c r="F53" s="995"/>
      <c r="G53" s="995"/>
      <c r="H53" s="995"/>
      <c r="I53" s="995"/>
      <c r="J53" s="995"/>
      <c r="K53" s="995"/>
      <c r="L53" s="995"/>
      <c r="M53" s="995"/>
      <c r="N53" s="995"/>
      <c r="O53" s="995"/>
      <c r="P53" s="995"/>
      <c r="Q53" s="995"/>
      <c r="R53" s="776"/>
      <c r="AY53" s="845"/>
      <c r="AZ53" s="845"/>
      <c r="BA53" s="845"/>
      <c r="BB53" s="845"/>
      <c r="BC53" s="714"/>
      <c r="BD53" s="714"/>
      <c r="BE53" s="714"/>
      <c r="BF53" s="714"/>
      <c r="BG53" s="845"/>
      <c r="BH53" s="845"/>
      <c r="BI53" s="845"/>
      <c r="BJ53" s="200"/>
    </row>
    <row r="54" spans="1:74" s="191" customFormat="1" ht="12" customHeight="1" x14ac:dyDescent="0.2">
      <c r="A54" s="189"/>
      <c r="B54" s="993" t="s">
        <v>482</v>
      </c>
      <c r="C54" s="986"/>
      <c r="D54" s="986"/>
      <c r="E54" s="986"/>
      <c r="F54" s="986"/>
      <c r="G54" s="986"/>
      <c r="H54" s="986"/>
      <c r="I54" s="986"/>
      <c r="J54" s="986"/>
      <c r="K54" s="986"/>
      <c r="L54" s="986"/>
      <c r="M54" s="986"/>
      <c r="N54" s="986"/>
      <c r="O54" s="986"/>
      <c r="P54" s="986"/>
      <c r="Q54" s="986"/>
      <c r="R54" s="95"/>
      <c r="AY54" s="845"/>
      <c r="AZ54" s="845"/>
      <c r="BA54" s="845"/>
      <c r="BB54" s="845"/>
      <c r="BC54" s="714"/>
      <c r="BD54" s="714"/>
      <c r="BE54" s="714"/>
      <c r="BF54" s="714"/>
      <c r="BG54" s="845"/>
      <c r="BH54" s="845"/>
      <c r="BI54" s="845"/>
      <c r="BJ54" s="200"/>
    </row>
    <row r="55" spans="1:74" s="191" customFormat="1" ht="12" customHeight="1" x14ac:dyDescent="0.2">
      <c r="A55" s="192"/>
      <c r="B55" s="985" t="s">
        <v>1405</v>
      </c>
      <c r="C55" s="986"/>
      <c r="D55" s="986"/>
      <c r="E55" s="986"/>
      <c r="F55" s="986"/>
      <c r="G55" s="986"/>
      <c r="H55" s="986"/>
      <c r="I55" s="986"/>
      <c r="J55" s="986"/>
      <c r="K55" s="986"/>
      <c r="L55" s="986"/>
      <c r="M55" s="986"/>
      <c r="N55" s="986"/>
      <c r="O55" s="986"/>
      <c r="P55" s="986"/>
      <c r="Q55" s="986"/>
      <c r="R55" s="95"/>
      <c r="AY55" s="845"/>
      <c r="AZ55" s="845"/>
      <c r="BA55" s="845"/>
      <c r="BB55" s="845"/>
      <c r="BC55" s="845"/>
      <c r="BD55" s="714"/>
      <c r="BE55" s="714"/>
      <c r="BF55" s="714"/>
      <c r="BG55" s="845"/>
      <c r="BH55" s="845"/>
      <c r="BI55" s="845"/>
      <c r="BJ55" s="200"/>
    </row>
    <row r="56" spans="1:74" s="191" customFormat="1" ht="12.75" x14ac:dyDescent="0.2">
      <c r="A56" s="192"/>
      <c r="B56" s="777" t="s">
        <v>747</v>
      </c>
      <c r="C56" s="809"/>
      <c r="D56" s="809"/>
      <c r="E56" s="809"/>
      <c r="F56" s="809"/>
      <c r="G56" s="809"/>
      <c r="H56" s="809"/>
      <c r="I56" s="809"/>
      <c r="J56" s="809"/>
      <c r="K56" s="809"/>
      <c r="L56" s="809"/>
      <c r="M56" s="809"/>
      <c r="N56" s="809"/>
      <c r="O56" s="809"/>
      <c r="P56" s="809"/>
      <c r="Q56" s="310"/>
      <c r="R56" s="95"/>
      <c r="AY56" s="845"/>
      <c r="AZ56" s="845"/>
      <c r="BA56" s="845"/>
      <c r="BB56" s="845"/>
      <c r="BC56" s="845"/>
      <c r="BD56" s="714"/>
      <c r="BE56" s="714"/>
      <c r="BF56" s="714"/>
      <c r="BG56" s="845"/>
      <c r="BH56" s="845"/>
      <c r="BI56" s="845"/>
      <c r="BJ56" s="200"/>
    </row>
    <row r="57" spans="1:74" s="191" customFormat="1" ht="12" customHeight="1" x14ac:dyDescent="0.2">
      <c r="A57" s="192"/>
      <c r="B57" s="980" t="s">
        <v>92</v>
      </c>
      <c r="C57" s="981"/>
      <c r="D57" s="981"/>
      <c r="E57" s="981"/>
      <c r="F57" s="981"/>
      <c r="G57" s="981"/>
      <c r="H57" s="981"/>
      <c r="I57" s="981"/>
      <c r="J57" s="981"/>
      <c r="K57" s="981"/>
      <c r="L57" s="981"/>
      <c r="M57" s="981"/>
      <c r="N57" s="981"/>
      <c r="O57" s="981"/>
      <c r="P57" s="981"/>
      <c r="Q57" s="982"/>
      <c r="R57" s="95"/>
      <c r="AY57" s="845"/>
      <c r="AZ57" s="845"/>
      <c r="BA57" s="845"/>
      <c r="BB57" s="845"/>
      <c r="BC57" s="845"/>
      <c r="BD57" s="714"/>
      <c r="BE57" s="714"/>
      <c r="BF57" s="714"/>
      <c r="BG57" s="845"/>
      <c r="BH57" s="845"/>
      <c r="BI57" s="845"/>
      <c r="BJ57" s="200"/>
    </row>
    <row r="58" spans="1:74" s="191" customFormat="1" ht="12" customHeight="1" x14ac:dyDescent="0.2">
      <c r="A58" s="192"/>
      <c r="B58" s="980" t="s">
        <v>197</v>
      </c>
      <c r="C58" s="981"/>
      <c r="D58" s="981"/>
      <c r="E58" s="981"/>
      <c r="F58" s="981"/>
      <c r="G58" s="981"/>
      <c r="H58" s="981"/>
      <c r="I58" s="981"/>
      <c r="J58" s="981"/>
      <c r="K58" s="981"/>
      <c r="L58" s="981"/>
      <c r="M58" s="981"/>
      <c r="N58" s="981"/>
      <c r="O58" s="981"/>
      <c r="P58" s="981"/>
      <c r="Q58" s="982"/>
      <c r="R58" s="95"/>
      <c r="AY58" s="845"/>
      <c r="AZ58" s="845"/>
      <c r="BA58" s="845"/>
      <c r="BB58" s="845"/>
      <c r="BC58" s="845"/>
      <c r="BD58" s="714"/>
      <c r="BE58" s="714"/>
      <c r="BF58" s="714"/>
      <c r="BG58" s="845"/>
      <c r="BH58" s="845"/>
      <c r="BI58" s="845"/>
      <c r="BJ58" s="200"/>
    </row>
    <row r="59" spans="1:74" s="191" customFormat="1" ht="12" customHeight="1" x14ac:dyDescent="0.2">
      <c r="A59" s="192"/>
      <c r="B59" s="980" t="s">
        <v>93</v>
      </c>
      <c r="C59" s="981"/>
      <c r="D59" s="981"/>
      <c r="E59" s="981"/>
      <c r="F59" s="981"/>
      <c r="G59" s="981"/>
      <c r="H59" s="981"/>
      <c r="I59" s="981"/>
      <c r="J59" s="981"/>
      <c r="K59" s="981"/>
      <c r="L59" s="981"/>
      <c r="M59" s="981"/>
      <c r="N59" s="981"/>
      <c r="O59" s="981"/>
      <c r="P59" s="981"/>
      <c r="Q59" s="982"/>
      <c r="R59" s="95"/>
      <c r="AY59" s="845"/>
      <c r="AZ59" s="845"/>
      <c r="BA59" s="845"/>
      <c r="BB59" s="845"/>
      <c r="BC59" s="845"/>
      <c r="BD59" s="714"/>
      <c r="BE59" s="714"/>
      <c r="BF59" s="714"/>
      <c r="BG59" s="845"/>
      <c r="BH59" s="845"/>
      <c r="BI59" s="845"/>
      <c r="BJ59" s="200"/>
    </row>
    <row r="60" spans="1:74" s="191" customFormat="1" ht="12" customHeight="1" x14ac:dyDescent="0.2">
      <c r="A60" s="158"/>
      <c r="B60" s="974" t="s">
        <v>823</v>
      </c>
      <c r="C60" s="974"/>
      <c r="D60" s="974"/>
      <c r="E60" s="974"/>
      <c r="F60" s="974"/>
      <c r="G60" s="974"/>
      <c r="H60" s="974"/>
      <c r="I60" s="974"/>
      <c r="J60" s="974"/>
      <c r="K60" s="974"/>
      <c r="L60" s="974"/>
      <c r="M60" s="974"/>
      <c r="N60" s="974"/>
      <c r="O60" s="974"/>
      <c r="P60" s="974"/>
      <c r="Q60" s="974"/>
      <c r="R60" s="974"/>
      <c r="AY60" s="845"/>
      <c r="AZ60" s="845"/>
      <c r="BA60" s="845"/>
      <c r="BB60" s="845"/>
      <c r="BC60" s="845"/>
      <c r="BD60" s="714"/>
      <c r="BE60" s="714"/>
      <c r="BF60" s="714"/>
      <c r="BG60" s="845"/>
      <c r="BH60" s="845"/>
      <c r="BI60" s="845"/>
      <c r="BJ60" s="200"/>
    </row>
    <row r="61" spans="1:74" ht="12.75" x14ac:dyDescent="0.2">
      <c r="A61" s="158"/>
      <c r="B61" s="980" t="s">
        <v>1555</v>
      </c>
      <c r="C61" s="981"/>
      <c r="D61" s="981"/>
      <c r="E61" s="981"/>
      <c r="F61" s="981"/>
      <c r="G61" s="981"/>
      <c r="H61" s="981"/>
      <c r="I61" s="981"/>
      <c r="J61" s="981"/>
      <c r="K61" s="981"/>
      <c r="L61" s="981"/>
      <c r="M61" s="981"/>
      <c r="N61" s="981"/>
      <c r="O61" s="981"/>
      <c r="P61" s="981"/>
      <c r="Q61" s="982"/>
      <c r="BK61" s="132"/>
      <c r="BL61" s="132"/>
      <c r="BM61" s="132"/>
      <c r="BN61" s="132"/>
      <c r="BO61" s="132"/>
      <c r="BP61" s="132"/>
      <c r="BQ61" s="132"/>
      <c r="BR61" s="132"/>
      <c r="BS61" s="132"/>
      <c r="BT61" s="132"/>
      <c r="BU61" s="132"/>
      <c r="BV61" s="132"/>
    </row>
    <row r="62" spans="1:74" ht="12.75" x14ac:dyDescent="0.2">
      <c r="A62" s="158"/>
      <c r="B62" s="1001" t="s">
        <v>1447</v>
      </c>
      <c r="C62" s="982"/>
      <c r="D62" s="982"/>
      <c r="E62" s="982"/>
      <c r="F62" s="982"/>
      <c r="G62" s="982"/>
      <c r="H62" s="982"/>
      <c r="I62" s="982"/>
      <c r="J62" s="982"/>
      <c r="K62" s="982"/>
      <c r="L62" s="982"/>
      <c r="M62" s="982"/>
      <c r="N62" s="982"/>
      <c r="O62" s="982"/>
      <c r="P62" s="982"/>
      <c r="Q62" s="982"/>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96" t="s">
        <v>478</v>
      </c>
      <c r="B1" s="1076" t="s">
        <v>1223</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55" customFormat="1" ht="13.35" customHeight="1"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6"/>
      <c r="B5" s="37" t="s">
        <v>1224</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65"/>
      <c r="BA5" s="965"/>
      <c r="BB5" s="463"/>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1225</v>
      </c>
      <c r="B6" s="554" t="s">
        <v>1076</v>
      </c>
      <c r="C6" s="347">
        <v>42.75</v>
      </c>
      <c r="D6" s="347">
        <v>46.5</v>
      </c>
      <c r="E6" s="347">
        <v>47.5</v>
      </c>
      <c r="F6" s="347">
        <v>48.8</v>
      </c>
      <c r="G6" s="347">
        <v>51</v>
      </c>
      <c r="H6" s="347">
        <v>51</v>
      </c>
      <c r="I6" s="347">
        <v>48.8</v>
      </c>
      <c r="J6" s="347">
        <v>47.25</v>
      </c>
      <c r="K6" s="347">
        <v>47.4</v>
      </c>
      <c r="L6" s="347">
        <v>52.25</v>
      </c>
      <c r="M6" s="347">
        <v>52.25</v>
      </c>
      <c r="N6" s="347">
        <v>52</v>
      </c>
      <c r="O6" s="347">
        <v>52</v>
      </c>
      <c r="P6" s="347">
        <v>51.25</v>
      </c>
      <c r="Q6" s="347">
        <v>50.8</v>
      </c>
      <c r="R6" s="347">
        <v>51.5</v>
      </c>
      <c r="S6" s="347">
        <v>50</v>
      </c>
      <c r="T6" s="347">
        <v>48.4</v>
      </c>
      <c r="U6" s="347">
        <v>47.5</v>
      </c>
      <c r="V6" s="347">
        <v>42.5</v>
      </c>
      <c r="W6" s="347">
        <v>40</v>
      </c>
      <c r="X6" s="347">
        <v>39</v>
      </c>
      <c r="Y6" s="347">
        <v>39.75</v>
      </c>
      <c r="Z6" s="347">
        <v>40.6</v>
      </c>
      <c r="AA6" s="347">
        <v>41</v>
      </c>
      <c r="AB6" s="347">
        <v>43.25</v>
      </c>
      <c r="AC6" s="347">
        <v>43</v>
      </c>
      <c r="AD6" s="347">
        <v>41.25</v>
      </c>
      <c r="AE6" s="347">
        <v>39</v>
      </c>
      <c r="AF6" s="347">
        <v>36</v>
      </c>
      <c r="AG6" s="347">
        <v>36.5</v>
      </c>
      <c r="AH6" s="347">
        <v>35</v>
      </c>
      <c r="AI6" s="347">
        <v>33</v>
      </c>
      <c r="AJ6" s="347">
        <v>32.5</v>
      </c>
      <c r="AK6" s="347">
        <v>34.4</v>
      </c>
      <c r="AL6" s="347">
        <v>34.25</v>
      </c>
      <c r="AM6" s="347">
        <v>34</v>
      </c>
      <c r="AN6" s="347">
        <v>34.5</v>
      </c>
      <c r="AO6" s="347">
        <v>35</v>
      </c>
      <c r="AP6" s="347">
        <v>36.75</v>
      </c>
      <c r="AQ6" s="347">
        <v>35.799999999999997</v>
      </c>
      <c r="AR6" s="347">
        <v>36</v>
      </c>
      <c r="AS6" s="347">
        <v>35.25</v>
      </c>
      <c r="AT6" s="347">
        <v>36</v>
      </c>
      <c r="AU6" s="347">
        <v>37</v>
      </c>
      <c r="AV6" s="347">
        <v>37</v>
      </c>
      <c r="AW6" s="347">
        <v>37.5</v>
      </c>
      <c r="AX6" s="347">
        <v>38.799999999999997</v>
      </c>
      <c r="AY6" s="347">
        <v>39</v>
      </c>
      <c r="AZ6" s="347">
        <v>39.75</v>
      </c>
      <c r="BA6" s="347">
        <v>38.5</v>
      </c>
      <c r="BB6" s="968">
        <v>0</v>
      </c>
      <c r="BC6" s="968">
        <v>0</v>
      </c>
      <c r="BD6" s="968">
        <v>0</v>
      </c>
      <c r="BE6" s="968">
        <v>0</v>
      </c>
      <c r="BF6" s="968">
        <v>0</v>
      </c>
      <c r="BG6" s="968">
        <v>0</v>
      </c>
      <c r="BH6" s="968">
        <v>0</v>
      </c>
      <c r="BI6" s="968">
        <v>0</v>
      </c>
      <c r="BJ6" s="968">
        <v>0</v>
      </c>
      <c r="BK6" s="968">
        <v>0</v>
      </c>
      <c r="BL6" s="968">
        <v>0</v>
      </c>
      <c r="BM6" s="968">
        <v>0</v>
      </c>
      <c r="BN6" s="968">
        <v>0</v>
      </c>
      <c r="BO6" s="968">
        <v>0</v>
      </c>
      <c r="BP6" s="968">
        <v>0</v>
      </c>
      <c r="BQ6" s="968">
        <v>0</v>
      </c>
      <c r="BR6" s="968">
        <v>0</v>
      </c>
      <c r="BS6" s="968">
        <v>0</v>
      </c>
      <c r="BT6" s="968">
        <v>0</v>
      </c>
      <c r="BU6" s="968">
        <v>0</v>
      </c>
      <c r="BV6" s="968">
        <v>0</v>
      </c>
    </row>
    <row r="7" spans="1:74" ht="11.1" customHeight="1" x14ac:dyDescent="0.2">
      <c r="A7" s="267" t="s">
        <v>1226</v>
      </c>
      <c r="B7" s="554" t="s">
        <v>1078</v>
      </c>
      <c r="C7" s="347">
        <v>27</v>
      </c>
      <c r="D7" s="347">
        <v>33.25</v>
      </c>
      <c r="E7" s="347">
        <v>33.75</v>
      </c>
      <c r="F7" s="347">
        <v>34.799999999999997</v>
      </c>
      <c r="G7" s="347">
        <v>37.75</v>
      </c>
      <c r="H7" s="347">
        <v>38</v>
      </c>
      <c r="I7" s="347">
        <v>38</v>
      </c>
      <c r="J7" s="347">
        <v>39</v>
      </c>
      <c r="K7" s="347">
        <v>40</v>
      </c>
      <c r="L7" s="347">
        <v>39.25</v>
      </c>
      <c r="M7" s="347">
        <v>40.5</v>
      </c>
      <c r="N7" s="347">
        <v>40.799999999999997</v>
      </c>
      <c r="O7" s="347">
        <v>41</v>
      </c>
      <c r="P7" s="347">
        <v>41</v>
      </c>
      <c r="Q7" s="347">
        <v>41</v>
      </c>
      <c r="R7" s="347">
        <v>39.75</v>
      </c>
      <c r="S7" s="347">
        <v>37.25</v>
      </c>
      <c r="T7" s="347">
        <v>35.4</v>
      </c>
      <c r="U7" s="347">
        <v>34.75</v>
      </c>
      <c r="V7" s="347">
        <v>34</v>
      </c>
      <c r="W7" s="347">
        <v>32.4</v>
      </c>
      <c r="X7" s="347">
        <v>32.75</v>
      </c>
      <c r="Y7" s="347">
        <v>32.5</v>
      </c>
      <c r="Z7" s="347">
        <v>32.4</v>
      </c>
      <c r="AA7" s="347">
        <v>33.5</v>
      </c>
      <c r="AB7" s="347">
        <v>34</v>
      </c>
      <c r="AC7" s="347">
        <v>34</v>
      </c>
      <c r="AD7" s="347">
        <v>34</v>
      </c>
      <c r="AE7" s="347">
        <v>34</v>
      </c>
      <c r="AF7" s="347">
        <v>34.5</v>
      </c>
      <c r="AG7" s="347">
        <v>35.25</v>
      </c>
      <c r="AH7" s="347">
        <v>35.200000000000003</v>
      </c>
      <c r="AI7" s="347">
        <v>34</v>
      </c>
      <c r="AJ7" s="347">
        <v>34</v>
      </c>
      <c r="AK7" s="347">
        <v>35</v>
      </c>
      <c r="AL7" s="347">
        <v>36.25</v>
      </c>
      <c r="AM7" s="347">
        <v>34.799999999999997</v>
      </c>
      <c r="AN7" s="347">
        <v>33.25</v>
      </c>
      <c r="AO7" s="347">
        <v>33.25</v>
      </c>
      <c r="AP7" s="347">
        <v>33</v>
      </c>
      <c r="AQ7" s="347">
        <v>32.200000000000003</v>
      </c>
      <c r="AR7" s="347">
        <v>31</v>
      </c>
      <c r="AS7" s="347">
        <v>31</v>
      </c>
      <c r="AT7" s="347">
        <v>30.4</v>
      </c>
      <c r="AU7" s="347">
        <v>29</v>
      </c>
      <c r="AV7" s="347">
        <v>29.8</v>
      </c>
      <c r="AW7" s="347">
        <v>29.25</v>
      </c>
      <c r="AX7" s="347">
        <v>29</v>
      </c>
      <c r="AY7" s="347">
        <v>28.25</v>
      </c>
      <c r="AZ7" s="347">
        <v>28.25</v>
      </c>
      <c r="BA7" s="347">
        <v>28</v>
      </c>
      <c r="BB7" s="968">
        <v>0</v>
      </c>
      <c r="BC7" s="968">
        <v>0</v>
      </c>
      <c r="BD7" s="968">
        <v>0</v>
      </c>
      <c r="BE7" s="968">
        <v>0</v>
      </c>
      <c r="BF7" s="968">
        <v>0</v>
      </c>
      <c r="BG7" s="968">
        <v>0</v>
      </c>
      <c r="BH7" s="968">
        <v>0</v>
      </c>
      <c r="BI7" s="968">
        <v>0</v>
      </c>
      <c r="BJ7" s="968">
        <v>0</v>
      </c>
      <c r="BK7" s="968">
        <v>0</v>
      </c>
      <c r="BL7" s="968">
        <v>0</v>
      </c>
      <c r="BM7" s="968">
        <v>0</v>
      </c>
      <c r="BN7" s="968">
        <v>0</v>
      </c>
      <c r="BO7" s="968">
        <v>0</v>
      </c>
      <c r="BP7" s="968">
        <v>0</v>
      </c>
      <c r="BQ7" s="968">
        <v>0</v>
      </c>
      <c r="BR7" s="968">
        <v>0</v>
      </c>
      <c r="BS7" s="968">
        <v>0</v>
      </c>
      <c r="BT7" s="968">
        <v>0</v>
      </c>
      <c r="BU7" s="968">
        <v>0</v>
      </c>
      <c r="BV7" s="968">
        <v>0</v>
      </c>
    </row>
    <row r="8" spans="1:74" ht="11.1" customHeight="1" x14ac:dyDescent="0.2">
      <c r="A8" s="267" t="s">
        <v>1227</v>
      </c>
      <c r="B8" s="554" t="s">
        <v>1080</v>
      </c>
      <c r="C8" s="347">
        <v>50.75</v>
      </c>
      <c r="D8" s="347">
        <v>56.75</v>
      </c>
      <c r="E8" s="347">
        <v>61.25</v>
      </c>
      <c r="F8" s="347">
        <v>65.599999999999994</v>
      </c>
      <c r="G8" s="347">
        <v>69.5</v>
      </c>
      <c r="H8" s="347">
        <v>73.25</v>
      </c>
      <c r="I8" s="347">
        <v>75.400000000000006</v>
      </c>
      <c r="J8" s="347">
        <v>77.5</v>
      </c>
      <c r="K8" s="347">
        <v>76</v>
      </c>
      <c r="L8" s="347">
        <v>75.75</v>
      </c>
      <c r="M8" s="347">
        <v>75.75</v>
      </c>
      <c r="N8" s="347">
        <v>76.2</v>
      </c>
      <c r="O8" s="347">
        <v>78</v>
      </c>
      <c r="P8" s="347">
        <v>78.25</v>
      </c>
      <c r="Q8" s="347">
        <v>77.400000000000006</v>
      </c>
      <c r="R8" s="347">
        <v>73.25</v>
      </c>
      <c r="S8" s="347">
        <v>65.75</v>
      </c>
      <c r="T8" s="347">
        <v>60.6</v>
      </c>
      <c r="U8" s="347">
        <v>58.25</v>
      </c>
      <c r="V8" s="347">
        <v>54.75</v>
      </c>
      <c r="W8" s="347">
        <v>53.2</v>
      </c>
      <c r="X8" s="347">
        <v>55.25</v>
      </c>
      <c r="Y8" s="347">
        <v>55</v>
      </c>
      <c r="Z8" s="347">
        <v>55.2</v>
      </c>
      <c r="AA8" s="347">
        <v>57</v>
      </c>
      <c r="AB8" s="347">
        <v>56.25</v>
      </c>
      <c r="AC8" s="347">
        <v>58.2</v>
      </c>
      <c r="AD8" s="347">
        <v>59.25</v>
      </c>
      <c r="AE8" s="347">
        <v>55.2</v>
      </c>
      <c r="AF8" s="347">
        <v>53.75</v>
      </c>
      <c r="AG8" s="347">
        <v>52</v>
      </c>
      <c r="AH8" s="347">
        <v>52.2</v>
      </c>
      <c r="AI8" s="347">
        <v>51.75</v>
      </c>
      <c r="AJ8" s="347">
        <v>51.75</v>
      </c>
      <c r="AK8" s="347">
        <v>51.6</v>
      </c>
      <c r="AL8" s="347">
        <v>51.25</v>
      </c>
      <c r="AM8" s="347">
        <v>49.4</v>
      </c>
      <c r="AN8" s="347">
        <v>52.5</v>
      </c>
      <c r="AO8" s="347">
        <v>53</v>
      </c>
      <c r="AP8" s="347">
        <v>52.75</v>
      </c>
      <c r="AQ8" s="347">
        <v>51.4</v>
      </c>
      <c r="AR8" s="347">
        <v>49</v>
      </c>
      <c r="AS8" s="347">
        <v>49.5</v>
      </c>
      <c r="AT8" s="347">
        <v>48.8</v>
      </c>
      <c r="AU8" s="347">
        <v>51.5</v>
      </c>
      <c r="AV8" s="347">
        <v>54.4</v>
      </c>
      <c r="AW8" s="347">
        <v>51</v>
      </c>
      <c r="AX8" s="347">
        <v>48.8</v>
      </c>
      <c r="AY8" s="347">
        <v>47.25</v>
      </c>
      <c r="AZ8" s="347">
        <v>48</v>
      </c>
      <c r="BA8" s="347">
        <v>49.75</v>
      </c>
      <c r="BB8" s="968">
        <v>0</v>
      </c>
      <c r="BC8" s="968">
        <v>0</v>
      </c>
      <c r="BD8" s="968">
        <v>0</v>
      </c>
      <c r="BE8" s="968">
        <v>0</v>
      </c>
      <c r="BF8" s="968">
        <v>0</v>
      </c>
      <c r="BG8" s="968">
        <v>0</v>
      </c>
      <c r="BH8" s="968">
        <v>0</v>
      </c>
      <c r="BI8" s="968">
        <v>0</v>
      </c>
      <c r="BJ8" s="968">
        <v>0</v>
      </c>
      <c r="BK8" s="968">
        <v>0</v>
      </c>
      <c r="BL8" s="968">
        <v>0</v>
      </c>
      <c r="BM8" s="968">
        <v>0</v>
      </c>
      <c r="BN8" s="968">
        <v>0</v>
      </c>
      <c r="BO8" s="968">
        <v>0</v>
      </c>
      <c r="BP8" s="968">
        <v>0</v>
      </c>
      <c r="BQ8" s="968">
        <v>0</v>
      </c>
      <c r="BR8" s="968">
        <v>0</v>
      </c>
      <c r="BS8" s="968">
        <v>0</v>
      </c>
      <c r="BT8" s="968">
        <v>0</v>
      </c>
      <c r="BU8" s="968">
        <v>0</v>
      </c>
      <c r="BV8" s="968">
        <v>0</v>
      </c>
    </row>
    <row r="9" spans="1:74" ht="11.1" customHeight="1" x14ac:dyDescent="0.2">
      <c r="A9" s="267" t="s">
        <v>1228</v>
      </c>
      <c r="B9" s="554" t="s">
        <v>1082</v>
      </c>
      <c r="C9" s="347">
        <v>56</v>
      </c>
      <c r="D9" s="347">
        <v>59.75</v>
      </c>
      <c r="E9" s="347">
        <v>68</v>
      </c>
      <c r="F9" s="347">
        <v>69.599999999999994</v>
      </c>
      <c r="G9" s="347">
        <v>70.75</v>
      </c>
      <c r="H9" s="347">
        <v>71.5</v>
      </c>
      <c r="I9" s="347">
        <v>72.2</v>
      </c>
      <c r="J9" s="347">
        <v>73.25</v>
      </c>
      <c r="K9" s="347">
        <v>75</v>
      </c>
      <c r="L9" s="347">
        <v>74</v>
      </c>
      <c r="M9" s="347">
        <v>72.5</v>
      </c>
      <c r="N9" s="347">
        <v>73.2</v>
      </c>
      <c r="O9" s="347">
        <v>71.75</v>
      </c>
      <c r="P9" s="347">
        <v>72.5</v>
      </c>
      <c r="Q9" s="347">
        <v>72.400000000000006</v>
      </c>
      <c r="R9" s="347">
        <v>70.25</v>
      </c>
      <c r="S9" s="347">
        <v>64.25</v>
      </c>
      <c r="T9" s="347">
        <v>55.6</v>
      </c>
      <c r="U9" s="347">
        <v>50.75</v>
      </c>
      <c r="V9" s="347">
        <v>50</v>
      </c>
      <c r="W9" s="347">
        <v>47.2</v>
      </c>
      <c r="X9" s="347">
        <v>45.25</v>
      </c>
      <c r="Y9" s="347">
        <v>44</v>
      </c>
      <c r="Z9" s="347">
        <v>47.6</v>
      </c>
      <c r="AA9" s="347">
        <v>46</v>
      </c>
      <c r="AB9" s="347">
        <v>44.5</v>
      </c>
      <c r="AC9" s="347">
        <v>39.6</v>
      </c>
      <c r="AD9" s="347">
        <v>35</v>
      </c>
      <c r="AE9" s="347">
        <v>36</v>
      </c>
      <c r="AF9" s="347">
        <v>36.75</v>
      </c>
      <c r="AG9" s="347">
        <v>36.5</v>
      </c>
      <c r="AH9" s="347">
        <v>34</v>
      </c>
      <c r="AI9" s="347">
        <v>33</v>
      </c>
      <c r="AJ9" s="347">
        <v>33.5</v>
      </c>
      <c r="AK9" s="347">
        <v>32.4</v>
      </c>
      <c r="AL9" s="347">
        <v>31.75</v>
      </c>
      <c r="AM9" s="347">
        <v>30.8</v>
      </c>
      <c r="AN9" s="347">
        <v>32.25</v>
      </c>
      <c r="AO9" s="347">
        <v>31.25</v>
      </c>
      <c r="AP9" s="347">
        <v>33.75</v>
      </c>
      <c r="AQ9" s="347">
        <v>36</v>
      </c>
      <c r="AR9" s="347">
        <v>38.5</v>
      </c>
      <c r="AS9" s="347">
        <v>41.5</v>
      </c>
      <c r="AT9" s="347">
        <v>44.8</v>
      </c>
      <c r="AU9" s="347">
        <v>45.75</v>
      </c>
      <c r="AV9" s="347">
        <v>45</v>
      </c>
      <c r="AW9" s="347">
        <v>45</v>
      </c>
      <c r="AX9" s="347">
        <v>48</v>
      </c>
      <c r="AY9" s="347">
        <v>47.25</v>
      </c>
      <c r="AZ9" s="347">
        <v>54.75</v>
      </c>
      <c r="BA9" s="347">
        <v>56</v>
      </c>
      <c r="BB9" s="968">
        <v>0</v>
      </c>
      <c r="BC9" s="968">
        <v>0</v>
      </c>
      <c r="BD9" s="968">
        <v>0</v>
      </c>
      <c r="BE9" s="968">
        <v>0</v>
      </c>
      <c r="BF9" s="968">
        <v>0</v>
      </c>
      <c r="BG9" s="968">
        <v>0</v>
      </c>
      <c r="BH9" s="968">
        <v>0</v>
      </c>
      <c r="BI9" s="968">
        <v>0</v>
      </c>
      <c r="BJ9" s="968">
        <v>0</v>
      </c>
      <c r="BK9" s="968">
        <v>0</v>
      </c>
      <c r="BL9" s="968">
        <v>0</v>
      </c>
      <c r="BM9" s="968">
        <v>0</v>
      </c>
      <c r="BN9" s="968">
        <v>0</v>
      </c>
      <c r="BO9" s="968">
        <v>0</v>
      </c>
      <c r="BP9" s="968">
        <v>0</v>
      </c>
      <c r="BQ9" s="968">
        <v>0</v>
      </c>
      <c r="BR9" s="968">
        <v>0</v>
      </c>
      <c r="BS9" s="968">
        <v>0</v>
      </c>
      <c r="BT9" s="968">
        <v>0</v>
      </c>
      <c r="BU9" s="968">
        <v>0</v>
      </c>
      <c r="BV9" s="968">
        <v>0</v>
      </c>
    </row>
    <row r="10" spans="1:74" ht="11.1" customHeight="1" x14ac:dyDescent="0.2">
      <c r="A10" s="267" t="s">
        <v>1229</v>
      </c>
      <c r="B10" s="554" t="s">
        <v>1084</v>
      </c>
      <c r="C10" s="347">
        <v>292</v>
      </c>
      <c r="D10" s="347">
        <v>301.75</v>
      </c>
      <c r="E10" s="347">
        <v>313.25</v>
      </c>
      <c r="F10" s="347">
        <v>329.6</v>
      </c>
      <c r="G10" s="347">
        <v>336.75</v>
      </c>
      <c r="H10" s="347">
        <v>344</v>
      </c>
      <c r="I10" s="347">
        <v>348.8</v>
      </c>
      <c r="J10" s="347">
        <v>346.25</v>
      </c>
      <c r="K10" s="347">
        <v>342.6</v>
      </c>
      <c r="L10" s="347">
        <v>345.75</v>
      </c>
      <c r="M10" s="347">
        <v>349</v>
      </c>
      <c r="N10" s="347">
        <v>350</v>
      </c>
      <c r="O10" s="347">
        <v>354.5</v>
      </c>
      <c r="P10" s="347">
        <v>352.75</v>
      </c>
      <c r="Q10" s="347">
        <v>349.4</v>
      </c>
      <c r="R10" s="347">
        <v>355.5</v>
      </c>
      <c r="S10" s="347">
        <v>349.25</v>
      </c>
      <c r="T10" s="347">
        <v>341.6</v>
      </c>
      <c r="U10" s="347">
        <v>334.5</v>
      </c>
      <c r="V10" s="347">
        <v>324.25</v>
      </c>
      <c r="W10" s="347">
        <v>318</v>
      </c>
      <c r="X10" s="347">
        <v>311.25</v>
      </c>
      <c r="Y10" s="347">
        <v>310.5</v>
      </c>
      <c r="Z10" s="347">
        <v>310.60000000000002</v>
      </c>
      <c r="AA10" s="347">
        <v>309.25</v>
      </c>
      <c r="AB10" s="347">
        <v>312.5</v>
      </c>
      <c r="AC10" s="347">
        <v>315</v>
      </c>
      <c r="AD10" s="347">
        <v>317</v>
      </c>
      <c r="AE10" s="347">
        <v>312.8</v>
      </c>
      <c r="AF10" s="347">
        <v>308</v>
      </c>
      <c r="AG10" s="347">
        <v>304.75</v>
      </c>
      <c r="AH10" s="347">
        <v>304.2</v>
      </c>
      <c r="AI10" s="347">
        <v>306.25</v>
      </c>
      <c r="AJ10" s="347">
        <v>304</v>
      </c>
      <c r="AK10" s="347">
        <v>303</v>
      </c>
      <c r="AL10" s="347">
        <v>304</v>
      </c>
      <c r="AM10" s="347">
        <v>302.60000000000002</v>
      </c>
      <c r="AN10" s="347">
        <v>304</v>
      </c>
      <c r="AO10" s="347">
        <v>300.5</v>
      </c>
      <c r="AP10" s="347">
        <v>290.25</v>
      </c>
      <c r="AQ10" s="347">
        <v>282.2</v>
      </c>
      <c r="AR10" s="347">
        <v>272.25</v>
      </c>
      <c r="AS10" s="347">
        <v>263.25</v>
      </c>
      <c r="AT10" s="347">
        <v>256</v>
      </c>
      <c r="AU10" s="347">
        <v>253.75</v>
      </c>
      <c r="AV10" s="347">
        <v>250.6</v>
      </c>
      <c r="AW10" s="347">
        <v>252.25</v>
      </c>
      <c r="AX10" s="347">
        <v>248</v>
      </c>
      <c r="AY10" s="347">
        <v>243.5</v>
      </c>
      <c r="AZ10" s="347">
        <v>239.5</v>
      </c>
      <c r="BA10" s="347">
        <v>241.5</v>
      </c>
      <c r="BB10" s="968">
        <v>0</v>
      </c>
      <c r="BC10" s="968">
        <v>0</v>
      </c>
      <c r="BD10" s="968">
        <v>0</v>
      </c>
      <c r="BE10" s="968">
        <v>0</v>
      </c>
      <c r="BF10" s="968">
        <v>0</v>
      </c>
      <c r="BG10" s="968">
        <v>0</v>
      </c>
      <c r="BH10" s="968">
        <v>0</v>
      </c>
      <c r="BI10" s="968">
        <v>0</v>
      </c>
      <c r="BJ10" s="968">
        <v>0</v>
      </c>
      <c r="BK10" s="968">
        <v>0</v>
      </c>
      <c r="BL10" s="968">
        <v>0</v>
      </c>
      <c r="BM10" s="968">
        <v>0</v>
      </c>
      <c r="BN10" s="968">
        <v>0</v>
      </c>
      <c r="BO10" s="968">
        <v>0</v>
      </c>
      <c r="BP10" s="968">
        <v>0</v>
      </c>
      <c r="BQ10" s="968">
        <v>0</v>
      </c>
      <c r="BR10" s="968">
        <v>0</v>
      </c>
      <c r="BS10" s="968">
        <v>0</v>
      </c>
      <c r="BT10" s="968">
        <v>0</v>
      </c>
      <c r="BU10" s="968">
        <v>0</v>
      </c>
      <c r="BV10" s="968">
        <v>0</v>
      </c>
    </row>
    <row r="11" spans="1:74" ht="11.1" customHeight="1" x14ac:dyDescent="0.2">
      <c r="A11" s="267" t="s">
        <v>1230</v>
      </c>
      <c r="B11" s="554" t="s">
        <v>1546</v>
      </c>
      <c r="C11" s="347">
        <v>108.5</v>
      </c>
      <c r="D11" s="347">
        <v>114</v>
      </c>
      <c r="E11" s="347">
        <v>114.75</v>
      </c>
      <c r="F11" s="347">
        <v>119.6</v>
      </c>
      <c r="G11" s="347">
        <v>129.25</v>
      </c>
      <c r="H11" s="347">
        <v>135.5</v>
      </c>
      <c r="I11" s="347">
        <v>146.80000000000001</v>
      </c>
      <c r="J11" s="347">
        <v>152.75</v>
      </c>
      <c r="K11" s="347">
        <v>155</v>
      </c>
      <c r="L11" s="347">
        <v>156</v>
      </c>
      <c r="M11" s="347">
        <v>160.5</v>
      </c>
      <c r="N11" s="347">
        <v>160.4</v>
      </c>
      <c r="O11" s="347">
        <v>149.5</v>
      </c>
      <c r="P11" s="347">
        <v>137.5</v>
      </c>
      <c r="Q11" s="347">
        <v>136.19999999999999</v>
      </c>
      <c r="R11" s="347">
        <v>133.25</v>
      </c>
      <c r="S11" s="347">
        <v>130.5</v>
      </c>
      <c r="T11" s="347">
        <v>116.4</v>
      </c>
      <c r="U11" s="347">
        <v>114.5</v>
      </c>
      <c r="V11" s="347">
        <v>110.75</v>
      </c>
      <c r="W11" s="347">
        <v>110.6</v>
      </c>
      <c r="X11" s="347">
        <v>106.75</v>
      </c>
      <c r="Y11" s="347">
        <v>107.5</v>
      </c>
      <c r="Z11" s="347">
        <v>108.4</v>
      </c>
      <c r="AA11" s="347">
        <v>105.75</v>
      </c>
      <c r="AB11" s="347">
        <v>103.75</v>
      </c>
      <c r="AC11" s="347">
        <v>102</v>
      </c>
      <c r="AD11" s="347">
        <v>99.75</v>
      </c>
      <c r="AE11" s="347">
        <v>97.4</v>
      </c>
      <c r="AF11" s="347">
        <v>91</v>
      </c>
      <c r="AG11" s="347">
        <v>91.5</v>
      </c>
      <c r="AH11" s="347">
        <v>97.6</v>
      </c>
      <c r="AI11" s="347">
        <v>100</v>
      </c>
      <c r="AJ11" s="347">
        <v>103</v>
      </c>
      <c r="AK11" s="347">
        <v>104</v>
      </c>
      <c r="AL11" s="347">
        <v>108.25</v>
      </c>
      <c r="AM11" s="347">
        <v>107.8</v>
      </c>
      <c r="AN11" s="347">
        <v>110.5</v>
      </c>
      <c r="AO11" s="347">
        <v>116.25</v>
      </c>
      <c r="AP11" s="347">
        <v>117.5</v>
      </c>
      <c r="AQ11" s="347">
        <v>115.8</v>
      </c>
      <c r="AR11" s="347">
        <v>107.5</v>
      </c>
      <c r="AS11" s="347">
        <v>100</v>
      </c>
      <c r="AT11" s="347">
        <v>103.4</v>
      </c>
      <c r="AU11" s="347">
        <v>106</v>
      </c>
      <c r="AV11" s="347">
        <v>112</v>
      </c>
      <c r="AW11" s="347">
        <v>112.5</v>
      </c>
      <c r="AX11" s="347">
        <v>114.8</v>
      </c>
      <c r="AY11" s="347">
        <v>121.75</v>
      </c>
      <c r="AZ11" s="347">
        <v>121</v>
      </c>
      <c r="BA11" s="347">
        <v>114.75</v>
      </c>
      <c r="BB11" s="968">
        <v>0</v>
      </c>
      <c r="BC11" s="968">
        <v>0</v>
      </c>
      <c r="BD11" s="968">
        <v>0</v>
      </c>
      <c r="BE11" s="968">
        <v>0</v>
      </c>
      <c r="BF11" s="968">
        <v>0</v>
      </c>
      <c r="BG11" s="968">
        <v>0</v>
      </c>
      <c r="BH11" s="968">
        <v>0</v>
      </c>
      <c r="BI11" s="968">
        <v>0</v>
      </c>
      <c r="BJ11" s="968">
        <v>0</v>
      </c>
      <c r="BK11" s="968">
        <v>0</v>
      </c>
      <c r="BL11" s="968">
        <v>0</v>
      </c>
      <c r="BM11" s="968">
        <v>0</v>
      </c>
      <c r="BN11" s="968">
        <v>0</v>
      </c>
      <c r="BO11" s="968">
        <v>0</v>
      </c>
      <c r="BP11" s="968">
        <v>0</v>
      </c>
      <c r="BQ11" s="968">
        <v>0</v>
      </c>
      <c r="BR11" s="968">
        <v>0</v>
      </c>
      <c r="BS11" s="968">
        <v>0</v>
      </c>
      <c r="BT11" s="968">
        <v>0</v>
      </c>
      <c r="BU11" s="968">
        <v>0</v>
      </c>
      <c r="BV11" s="968">
        <v>0</v>
      </c>
    </row>
    <row r="12" spans="1:74" ht="11.1" customHeight="1" x14ac:dyDescent="0.2">
      <c r="A12" s="267"/>
      <c r="B12" s="271"/>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893"/>
      <c r="BB12" s="353"/>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1231</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89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1232</v>
      </c>
      <c r="B14" s="554" t="s">
        <v>1076</v>
      </c>
      <c r="C14" s="347">
        <v>77</v>
      </c>
      <c r="D14" s="347">
        <v>85</v>
      </c>
      <c r="E14" s="347">
        <v>87</v>
      </c>
      <c r="F14" s="347">
        <v>89</v>
      </c>
      <c r="G14" s="347">
        <v>94</v>
      </c>
      <c r="H14" s="347">
        <v>94</v>
      </c>
      <c r="I14" s="347">
        <v>89</v>
      </c>
      <c r="J14" s="347">
        <v>88</v>
      </c>
      <c r="K14" s="347">
        <v>86</v>
      </c>
      <c r="L14" s="347">
        <v>97</v>
      </c>
      <c r="M14" s="347">
        <v>96</v>
      </c>
      <c r="N14" s="347">
        <v>95</v>
      </c>
      <c r="O14" s="347">
        <v>96</v>
      </c>
      <c r="P14" s="347">
        <v>95</v>
      </c>
      <c r="Q14" s="347">
        <v>94</v>
      </c>
      <c r="R14" s="347">
        <v>96</v>
      </c>
      <c r="S14" s="347">
        <v>94</v>
      </c>
      <c r="T14" s="347">
        <v>90</v>
      </c>
      <c r="U14" s="347">
        <v>89</v>
      </c>
      <c r="V14" s="347">
        <v>80</v>
      </c>
      <c r="W14" s="347">
        <v>74</v>
      </c>
      <c r="X14" s="347">
        <v>71</v>
      </c>
      <c r="Y14" s="347">
        <v>73</v>
      </c>
      <c r="Z14" s="347">
        <v>75</v>
      </c>
      <c r="AA14" s="347">
        <v>76</v>
      </c>
      <c r="AB14" s="347">
        <v>81</v>
      </c>
      <c r="AC14" s="347">
        <v>81</v>
      </c>
      <c r="AD14" s="347">
        <v>76</v>
      </c>
      <c r="AE14" s="347">
        <v>73</v>
      </c>
      <c r="AF14" s="347">
        <v>68</v>
      </c>
      <c r="AG14" s="347">
        <v>69</v>
      </c>
      <c r="AH14" s="347">
        <v>64</v>
      </c>
      <c r="AI14" s="347">
        <v>61</v>
      </c>
      <c r="AJ14" s="347">
        <v>60</v>
      </c>
      <c r="AK14" s="347">
        <v>65</v>
      </c>
      <c r="AL14" s="347">
        <v>63</v>
      </c>
      <c r="AM14" s="347">
        <v>63</v>
      </c>
      <c r="AN14" s="347">
        <v>64</v>
      </c>
      <c r="AO14" s="347">
        <v>65</v>
      </c>
      <c r="AP14" s="347">
        <v>69</v>
      </c>
      <c r="AQ14" s="347">
        <v>67</v>
      </c>
      <c r="AR14" s="347">
        <v>67</v>
      </c>
      <c r="AS14" s="347">
        <v>65</v>
      </c>
      <c r="AT14" s="347">
        <v>67</v>
      </c>
      <c r="AU14" s="347">
        <v>69</v>
      </c>
      <c r="AV14" s="347">
        <v>68</v>
      </c>
      <c r="AW14" s="347">
        <v>69</v>
      </c>
      <c r="AX14" s="347">
        <v>72</v>
      </c>
      <c r="AY14" s="347">
        <v>72</v>
      </c>
      <c r="AZ14" s="347">
        <v>74</v>
      </c>
      <c r="BA14" s="347">
        <v>73</v>
      </c>
      <c r="BB14" s="968">
        <v>0</v>
      </c>
      <c r="BC14" s="968">
        <v>0</v>
      </c>
      <c r="BD14" s="968">
        <v>0</v>
      </c>
      <c r="BE14" s="968">
        <v>0</v>
      </c>
      <c r="BF14" s="968">
        <v>0</v>
      </c>
      <c r="BG14" s="968">
        <v>0</v>
      </c>
      <c r="BH14" s="968">
        <v>0</v>
      </c>
      <c r="BI14" s="968">
        <v>0</v>
      </c>
      <c r="BJ14" s="968">
        <v>0</v>
      </c>
      <c r="BK14" s="968">
        <v>0</v>
      </c>
      <c r="BL14" s="968">
        <v>0</v>
      </c>
      <c r="BM14" s="968">
        <v>0</v>
      </c>
      <c r="BN14" s="968">
        <v>0</v>
      </c>
      <c r="BO14" s="968">
        <v>0</v>
      </c>
      <c r="BP14" s="968">
        <v>0</v>
      </c>
      <c r="BQ14" s="968">
        <v>0</v>
      </c>
      <c r="BR14" s="968">
        <v>0</v>
      </c>
      <c r="BS14" s="968">
        <v>0</v>
      </c>
      <c r="BT14" s="968">
        <v>0</v>
      </c>
      <c r="BU14" s="968">
        <v>0</v>
      </c>
      <c r="BV14" s="968">
        <v>0</v>
      </c>
    </row>
    <row r="15" spans="1:74" s="539" customFormat="1" ht="11.1" customHeight="1" x14ac:dyDescent="0.2">
      <c r="A15" s="267" t="s">
        <v>1233</v>
      </c>
      <c r="B15" s="554" t="s">
        <v>1078</v>
      </c>
      <c r="C15" s="347">
        <v>53</v>
      </c>
      <c r="D15" s="347">
        <v>65</v>
      </c>
      <c r="E15" s="347">
        <v>67</v>
      </c>
      <c r="F15" s="347">
        <v>58</v>
      </c>
      <c r="G15" s="347">
        <v>75</v>
      </c>
      <c r="H15" s="347">
        <v>75</v>
      </c>
      <c r="I15" s="347">
        <v>75</v>
      </c>
      <c r="J15" s="347">
        <v>76</v>
      </c>
      <c r="K15" s="347">
        <v>78</v>
      </c>
      <c r="L15" s="347">
        <v>77</v>
      </c>
      <c r="M15" s="347">
        <v>79</v>
      </c>
      <c r="N15" s="347">
        <v>80</v>
      </c>
      <c r="O15" s="347">
        <v>80</v>
      </c>
      <c r="P15" s="347">
        <v>80</v>
      </c>
      <c r="Q15" s="347">
        <v>80</v>
      </c>
      <c r="R15" s="347">
        <v>79</v>
      </c>
      <c r="S15" s="347">
        <v>74</v>
      </c>
      <c r="T15" s="347">
        <v>70</v>
      </c>
      <c r="U15" s="347">
        <v>70</v>
      </c>
      <c r="V15" s="347">
        <v>68</v>
      </c>
      <c r="W15" s="347">
        <v>65</v>
      </c>
      <c r="X15" s="347">
        <v>66</v>
      </c>
      <c r="Y15" s="347">
        <v>66</v>
      </c>
      <c r="Z15" s="347">
        <v>66</v>
      </c>
      <c r="AA15" s="347">
        <v>68</v>
      </c>
      <c r="AB15" s="347">
        <v>69</v>
      </c>
      <c r="AC15" s="347">
        <v>69</v>
      </c>
      <c r="AD15" s="347">
        <v>69</v>
      </c>
      <c r="AE15" s="347">
        <v>69</v>
      </c>
      <c r="AF15" s="347">
        <v>70</v>
      </c>
      <c r="AG15" s="347">
        <v>72</v>
      </c>
      <c r="AH15" s="347">
        <v>72</v>
      </c>
      <c r="AI15" s="347">
        <v>69</v>
      </c>
      <c r="AJ15" s="347">
        <v>69</v>
      </c>
      <c r="AK15" s="347">
        <v>71</v>
      </c>
      <c r="AL15" s="347">
        <v>74</v>
      </c>
      <c r="AM15" s="347">
        <v>71</v>
      </c>
      <c r="AN15" s="347">
        <v>68</v>
      </c>
      <c r="AO15" s="347">
        <v>68</v>
      </c>
      <c r="AP15" s="347">
        <v>68</v>
      </c>
      <c r="AQ15" s="347">
        <v>66</v>
      </c>
      <c r="AR15" s="347">
        <v>63</v>
      </c>
      <c r="AS15" s="347">
        <v>63</v>
      </c>
      <c r="AT15" s="347">
        <v>62</v>
      </c>
      <c r="AU15" s="347">
        <v>60</v>
      </c>
      <c r="AV15" s="347">
        <v>62</v>
      </c>
      <c r="AW15" s="347">
        <v>61</v>
      </c>
      <c r="AX15" s="347">
        <v>61</v>
      </c>
      <c r="AY15" s="347">
        <v>60</v>
      </c>
      <c r="AZ15" s="347">
        <v>60</v>
      </c>
      <c r="BA15" s="347">
        <v>60</v>
      </c>
      <c r="BB15" s="968">
        <v>0</v>
      </c>
      <c r="BC15" s="968">
        <v>0</v>
      </c>
      <c r="BD15" s="968">
        <v>0</v>
      </c>
      <c r="BE15" s="968">
        <v>0</v>
      </c>
      <c r="BF15" s="968">
        <v>0</v>
      </c>
      <c r="BG15" s="968">
        <v>0</v>
      </c>
      <c r="BH15" s="968">
        <v>0</v>
      </c>
      <c r="BI15" s="968">
        <v>0</v>
      </c>
      <c r="BJ15" s="968">
        <v>0</v>
      </c>
      <c r="BK15" s="968">
        <v>0</v>
      </c>
      <c r="BL15" s="968">
        <v>0</v>
      </c>
      <c r="BM15" s="968">
        <v>0</v>
      </c>
      <c r="BN15" s="968">
        <v>0</v>
      </c>
      <c r="BO15" s="968">
        <v>0</v>
      </c>
      <c r="BP15" s="968">
        <v>0</v>
      </c>
      <c r="BQ15" s="968">
        <v>0</v>
      </c>
      <c r="BR15" s="968">
        <v>0</v>
      </c>
      <c r="BS15" s="968">
        <v>0</v>
      </c>
      <c r="BT15" s="968">
        <v>0</v>
      </c>
      <c r="BU15" s="968">
        <v>0</v>
      </c>
      <c r="BV15" s="968">
        <v>0</v>
      </c>
    </row>
    <row r="16" spans="1:74" ht="11.1" customHeight="1" x14ac:dyDescent="0.2">
      <c r="A16" s="267" t="s">
        <v>1234</v>
      </c>
      <c r="B16" s="554" t="s">
        <v>1080</v>
      </c>
      <c r="C16" s="347">
        <v>82</v>
      </c>
      <c r="D16" s="347">
        <v>92</v>
      </c>
      <c r="E16" s="347">
        <v>101</v>
      </c>
      <c r="F16" s="347">
        <v>106</v>
      </c>
      <c r="G16" s="347">
        <v>110</v>
      </c>
      <c r="H16" s="347">
        <v>114</v>
      </c>
      <c r="I16" s="347">
        <v>117</v>
      </c>
      <c r="J16" s="347">
        <v>117</v>
      </c>
      <c r="K16" s="347">
        <v>118</v>
      </c>
      <c r="L16" s="347">
        <v>118</v>
      </c>
      <c r="M16" s="347">
        <v>125</v>
      </c>
      <c r="N16" s="347">
        <v>122</v>
      </c>
      <c r="O16" s="347">
        <v>121</v>
      </c>
      <c r="P16" s="347">
        <v>118</v>
      </c>
      <c r="Q16" s="347">
        <v>117</v>
      </c>
      <c r="R16" s="347">
        <v>114</v>
      </c>
      <c r="S16" s="347">
        <v>106</v>
      </c>
      <c r="T16" s="347">
        <v>103</v>
      </c>
      <c r="U16" s="347">
        <v>99</v>
      </c>
      <c r="V16" s="347">
        <v>93</v>
      </c>
      <c r="W16" s="347">
        <v>93</v>
      </c>
      <c r="X16" s="347">
        <v>93</v>
      </c>
      <c r="Y16" s="347">
        <v>94</v>
      </c>
      <c r="Z16" s="347">
        <v>96</v>
      </c>
      <c r="AA16" s="347">
        <v>98</v>
      </c>
      <c r="AB16" s="347">
        <v>97</v>
      </c>
      <c r="AC16" s="347">
        <v>101</v>
      </c>
      <c r="AD16" s="347">
        <v>102</v>
      </c>
      <c r="AE16" s="347">
        <v>99</v>
      </c>
      <c r="AF16" s="347">
        <v>99</v>
      </c>
      <c r="AG16" s="347">
        <v>97</v>
      </c>
      <c r="AH16" s="347">
        <v>98</v>
      </c>
      <c r="AI16" s="347">
        <v>101</v>
      </c>
      <c r="AJ16" s="347">
        <v>102</v>
      </c>
      <c r="AK16" s="347">
        <v>103</v>
      </c>
      <c r="AL16" s="347">
        <v>103</v>
      </c>
      <c r="AM16" s="347">
        <v>101</v>
      </c>
      <c r="AN16" s="347">
        <v>106</v>
      </c>
      <c r="AO16" s="347">
        <v>107</v>
      </c>
      <c r="AP16" s="347">
        <v>107</v>
      </c>
      <c r="AQ16" s="347">
        <v>105</v>
      </c>
      <c r="AR16" s="347">
        <v>99</v>
      </c>
      <c r="AS16" s="347">
        <v>102</v>
      </c>
      <c r="AT16" s="347">
        <v>101</v>
      </c>
      <c r="AU16" s="347">
        <v>106</v>
      </c>
      <c r="AV16" s="347">
        <v>113</v>
      </c>
      <c r="AW16" s="347">
        <v>107</v>
      </c>
      <c r="AX16" s="347">
        <v>105</v>
      </c>
      <c r="AY16" s="347">
        <v>101</v>
      </c>
      <c r="AZ16" s="347">
        <v>102</v>
      </c>
      <c r="BA16" s="347">
        <v>106</v>
      </c>
      <c r="BB16" s="968">
        <v>0</v>
      </c>
      <c r="BC16" s="968">
        <v>0</v>
      </c>
      <c r="BD16" s="968">
        <v>0</v>
      </c>
      <c r="BE16" s="968">
        <v>0</v>
      </c>
      <c r="BF16" s="968">
        <v>0</v>
      </c>
      <c r="BG16" s="968">
        <v>0</v>
      </c>
      <c r="BH16" s="968">
        <v>0</v>
      </c>
      <c r="BI16" s="968">
        <v>0</v>
      </c>
      <c r="BJ16" s="968">
        <v>0</v>
      </c>
      <c r="BK16" s="968">
        <v>0</v>
      </c>
      <c r="BL16" s="968">
        <v>0</v>
      </c>
      <c r="BM16" s="968">
        <v>0</v>
      </c>
      <c r="BN16" s="968">
        <v>0</v>
      </c>
      <c r="BO16" s="968">
        <v>0</v>
      </c>
      <c r="BP16" s="968">
        <v>0</v>
      </c>
      <c r="BQ16" s="968">
        <v>0</v>
      </c>
      <c r="BR16" s="968">
        <v>0</v>
      </c>
      <c r="BS16" s="968">
        <v>0</v>
      </c>
      <c r="BT16" s="968">
        <v>0</v>
      </c>
      <c r="BU16" s="968">
        <v>0</v>
      </c>
      <c r="BV16" s="968">
        <v>0</v>
      </c>
    </row>
    <row r="17" spans="1:74" ht="11.1" customHeight="1" x14ac:dyDescent="0.2">
      <c r="A17" s="267" t="s">
        <v>1235</v>
      </c>
      <c r="B17" s="554" t="s">
        <v>1082</v>
      </c>
      <c r="C17" s="347">
        <v>55</v>
      </c>
      <c r="D17" s="347">
        <v>60</v>
      </c>
      <c r="E17" s="347">
        <v>68</v>
      </c>
      <c r="F17" s="347">
        <v>70</v>
      </c>
      <c r="G17" s="347">
        <v>72</v>
      </c>
      <c r="H17" s="347">
        <v>72</v>
      </c>
      <c r="I17" s="347">
        <v>73</v>
      </c>
      <c r="J17" s="347">
        <v>74</v>
      </c>
      <c r="K17" s="347">
        <v>76</v>
      </c>
      <c r="L17" s="347">
        <v>75</v>
      </c>
      <c r="M17" s="347">
        <v>73</v>
      </c>
      <c r="N17" s="347">
        <v>74</v>
      </c>
      <c r="O17" s="347">
        <v>73</v>
      </c>
      <c r="P17" s="347">
        <v>74</v>
      </c>
      <c r="Q17" s="347">
        <v>74</v>
      </c>
      <c r="R17" s="347">
        <v>71</v>
      </c>
      <c r="S17" s="347">
        <v>65</v>
      </c>
      <c r="T17" s="347">
        <v>56</v>
      </c>
      <c r="U17" s="347">
        <v>51</v>
      </c>
      <c r="V17" s="347">
        <v>50</v>
      </c>
      <c r="W17" s="347">
        <v>47</v>
      </c>
      <c r="X17" s="347">
        <v>45</v>
      </c>
      <c r="Y17" s="347">
        <v>43</v>
      </c>
      <c r="Z17" s="347">
        <v>45</v>
      </c>
      <c r="AA17" s="347">
        <v>44</v>
      </c>
      <c r="AB17" s="347">
        <v>42</v>
      </c>
      <c r="AC17" s="347">
        <v>38</v>
      </c>
      <c r="AD17" s="347">
        <v>34</v>
      </c>
      <c r="AE17" s="347">
        <v>34</v>
      </c>
      <c r="AF17" s="347">
        <v>35</v>
      </c>
      <c r="AG17" s="347">
        <v>35</v>
      </c>
      <c r="AH17" s="347">
        <v>33</v>
      </c>
      <c r="AI17" s="347">
        <v>31</v>
      </c>
      <c r="AJ17" s="347">
        <v>31</v>
      </c>
      <c r="AK17" s="347">
        <v>31</v>
      </c>
      <c r="AL17" s="347">
        <v>31</v>
      </c>
      <c r="AM17" s="347">
        <v>30</v>
      </c>
      <c r="AN17" s="347">
        <v>31</v>
      </c>
      <c r="AO17" s="347">
        <v>30</v>
      </c>
      <c r="AP17" s="347">
        <v>32</v>
      </c>
      <c r="AQ17" s="347">
        <v>34</v>
      </c>
      <c r="AR17" s="347">
        <v>36</v>
      </c>
      <c r="AS17" s="347">
        <v>38</v>
      </c>
      <c r="AT17" s="347">
        <v>41</v>
      </c>
      <c r="AU17" s="347">
        <v>42</v>
      </c>
      <c r="AV17" s="347">
        <v>42</v>
      </c>
      <c r="AW17" s="347">
        <v>42</v>
      </c>
      <c r="AX17" s="347">
        <v>45</v>
      </c>
      <c r="AY17" s="347">
        <v>44</v>
      </c>
      <c r="AZ17" s="347">
        <v>50</v>
      </c>
      <c r="BA17" s="347">
        <v>51</v>
      </c>
      <c r="BB17" s="968">
        <v>0</v>
      </c>
      <c r="BC17" s="968">
        <v>0</v>
      </c>
      <c r="BD17" s="968">
        <v>0</v>
      </c>
      <c r="BE17" s="968">
        <v>0</v>
      </c>
      <c r="BF17" s="968">
        <v>0</v>
      </c>
      <c r="BG17" s="968">
        <v>0</v>
      </c>
      <c r="BH17" s="968">
        <v>0</v>
      </c>
      <c r="BI17" s="968">
        <v>0</v>
      </c>
      <c r="BJ17" s="968">
        <v>0</v>
      </c>
      <c r="BK17" s="968">
        <v>0</v>
      </c>
      <c r="BL17" s="968">
        <v>0</v>
      </c>
      <c r="BM17" s="968">
        <v>0</v>
      </c>
      <c r="BN17" s="968">
        <v>0</v>
      </c>
      <c r="BO17" s="968">
        <v>0</v>
      </c>
      <c r="BP17" s="968">
        <v>0</v>
      </c>
      <c r="BQ17" s="968">
        <v>0</v>
      </c>
      <c r="BR17" s="968">
        <v>0</v>
      </c>
      <c r="BS17" s="968">
        <v>0</v>
      </c>
      <c r="BT17" s="968">
        <v>0</v>
      </c>
      <c r="BU17" s="968">
        <v>0</v>
      </c>
      <c r="BV17" s="968">
        <v>0</v>
      </c>
    </row>
    <row r="18" spans="1:74" ht="11.1" customHeight="1" x14ac:dyDescent="0.2">
      <c r="A18" s="267" t="s">
        <v>1236</v>
      </c>
      <c r="B18" s="554" t="s">
        <v>1084</v>
      </c>
      <c r="C18" s="347">
        <v>401</v>
      </c>
      <c r="D18" s="347">
        <v>417</v>
      </c>
      <c r="E18" s="347">
        <v>435</v>
      </c>
      <c r="F18" s="347">
        <v>465</v>
      </c>
      <c r="G18" s="347">
        <v>477</v>
      </c>
      <c r="H18" s="347">
        <v>487</v>
      </c>
      <c r="I18" s="347">
        <v>503</v>
      </c>
      <c r="J18" s="347">
        <v>497</v>
      </c>
      <c r="K18" s="347">
        <v>503</v>
      </c>
      <c r="L18" s="347">
        <v>508</v>
      </c>
      <c r="M18" s="347">
        <v>515</v>
      </c>
      <c r="N18" s="347">
        <v>521</v>
      </c>
      <c r="O18" s="347">
        <v>525</v>
      </c>
      <c r="P18" s="347">
        <v>525</v>
      </c>
      <c r="Q18" s="347">
        <v>521</v>
      </c>
      <c r="R18" s="347">
        <v>529</v>
      </c>
      <c r="S18" s="347">
        <v>521</v>
      </c>
      <c r="T18" s="347">
        <v>513</v>
      </c>
      <c r="U18" s="347">
        <v>500</v>
      </c>
      <c r="V18" s="347">
        <v>486</v>
      </c>
      <c r="W18" s="347">
        <v>476</v>
      </c>
      <c r="X18" s="347">
        <v>465</v>
      </c>
      <c r="Y18" s="347">
        <v>468</v>
      </c>
      <c r="Z18" s="347">
        <v>468</v>
      </c>
      <c r="AA18" s="347">
        <v>466</v>
      </c>
      <c r="AB18" s="347">
        <v>472</v>
      </c>
      <c r="AC18" s="347">
        <v>476</v>
      </c>
      <c r="AD18" s="347">
        <v>477</v>
      </c>
      <c r="AE18" s="347">
        <v>473</v>
      </c>
      <c r="AF18" s="347">
        <v>466</v>
      </c>
      <c r="AG18" s="347">
        <v>463</v>
      </c>
      <c r="AH18" s="347">
        <v>464</v>
      </c>
      <c r="AI18" s="347">
        <v>465</v>
      </c>
      <c r="AJ18" s="347">
        <v>466</v>
      </c>
      <c r="AK18" s="347">
        <v>468</v>
      </c>
      <c r="AL18" s="347">
        <v>471</v>
      </c>
      <c r="AM18" s="347">
        <v>471</v>
      </c>
      <c r="AN18" s="347">
        <v>477</v>
      </c>
      <c r="AO18" s="347">
        <v>483</v>
      </c>
      <c r="AP18" s="347">
        <v>473</v>
      </c>
      <c r="AQ18" s="347">
        <v>472</v>
      </c>
      <c r="AR18" s="347">
        <v>457</v>
      </c>
      <c r="AS18" s="347">
        <v>444</v>
      </c>
      <c r="AT18" s="347">
        <v>436</v>
      </c>
      <c r="AU18" s="347">
        <v>434</v>
      </c>
      <c r="AV18" s="347">
        <v>439</v>
      </c>
      <c r="AW18" s="347">
        <v>444</v>
      </c>
      <c r="AX18" s="347">
        <v>444</v>
      </c>
      <c r="AY18" s="347">
        <v>440</v>
      </c>
      <c r="AZ18" s="347">
        <v>436</v>
      </c>
      <c r="BA18" s="347">
        <v>441</v>
      </c>
      <c r="BB18" s="968">
        <v>0</v>
      </c>
      <c r="BC18" s="968">
        <v>0</v>
      </c>
      <c r="BD18" s="968">
        <v>0</v>
      </c>
      <c r="BE18" s="968">
        <v>0</v>
      </c>
      <c r="BF18" s="968">
        <v>0</v>
      </c>
      <c r="BG18" s="968">
        <v>0</v>
      </c>
      <c r="BH18" s="968">
        <v>0</v>
      </c>
      <c r="BI18" s="968">
        <v>0</v>
      </c>
      <c r="BJ18" s="968">
        <v>0</v>
      </c>
      <c r="BK18" s="968">
        <v>0</v>
      </c>
      <c r="BL18" s="968">
        <v>0</v>
      </c>
      <c r="BM18" s="968">
        <v>0</v>
      </c>
      <c r="BN18" s="968">
        <v>0</v>
      </c>
      <c r="BO18" s="968">
        <v>0</v>
      </c>
      <c r="BP18" s="968">
        <v>0</v>
      </c>
      <c r="BQ18" s="968">
        <v>0</v>
      </c>
      <c r="BR18" s="968">
        <v>0</v>
      </c>
      <c r="BS18" s="968">
        <v>0</v>
      </c>
      <c r="BT18" s="968">
        <v>0</v>
      </c>
      <c r="BU18" s="968">
        <v>0</v>
      </c>
      <c r="BV18" s="968">
        <v>0</v>
      </c>
    </row>
    <row r="19" spans="1:74" ht="11.1" customHeight="1" x14ac:dyDescent="0.2">
      <c r="A19" s="267" t="s">
        <v>1237</v>
      </c>
      <c r="B19" s="554" t="s">
        <v>1546</v>
      </c>
      <c r="C19" s="347">
        <v>215</v>
      </c>
      <c r="D19" s="347">
        <v>227</v>
      </c>
      <c r="E19" s="347">
        <v>231</v>
      </c>
      <c r="F19" s="347">
        <v>240</v>
      </c>
      <c r="G19" s="347">
        <v>257</v>
      </c>
      <c r="H19" s="347">
        <v>276</v>
      </c>
      <c r="I19" s="347">
        <v>301</v>
      </c>
      <c r="J19" s="347">
        <v>315</v>
      </c>
      <c r="K19" s="347">
        <v>323</v>
      </c>
      <c r="L19" s="347">
        <v>327</v>
      </c>
      <c r="M19" s="347">
        <v>335</v>
      </c>
      <c r="N19" s="347">
        <v>331</v>
      </c>
      <c r="O19" s="347">
        <v>296</v>
      </c>
      <c r="P19" s="347">
        <v>266</v>
      </c>
      <c r="Q19" s="347">
        <v>265</v>
      </c>
      <c r="R19" s="347">
        <v>266</v>
      </c>
      <c r="S19" s="347">
        <v>265</v>
      </c>
      <c r="T19" s="347">
        <v>242</v>
      </c>
      <c r="U19" s="347">
        <v>243</v>
      </c>
      <c r="V19" s="347">
        <v>241</v>
      </c>
      <c r="W19" s="347">
        <v>239</v>
      </c>
      <c r="X19" s="347">
        <v>227</v>
      </c>
      <c r="Y19" s="347">
        <v>224</v>
      </c>
      <c r="Z19" s="347">
        <v>219</v>
      </c>
      <c r="AA19" s="347">
        <v>208</v>
      </c>
      <c r="AB19" s="347">
        <v>206</v>
      </c>
      <c r="AC19" s="347">
        <v>199</v>
      </c>
      <c r="AD19" s="347">
        <v>195</v>
      </c>
      <c r="AE19" s="347">
        <v>188</v>
      </c>
      <c r="AF19" s="347">
        <v>179</v>
      </c>
      <c r="AG19" s="347">
        <v>182</v>
      </c>
      <c r="AH19" s="347">
        <v>193</v>
      </c>
      <c r="AI19" s="347">
        <v>191</v>
      </c>
      <c r="AJ19" s="347">
        <v>199</v>
      </c>
      <c r="AK19" s="347">
        <v>198</v>
      </c>
      <c r="AL19" s="347">
        <v>200</v>
      </c>
      <c r="AM19" s="347">
        <v>200</v>
      </c>
      <c r="AN19" s="347">
        <v>203</v>
      </c>
      <c r="AO19" s="347">
        <v>210</v>
      </c>
      <c r="AP19" s="347">
        <v>212</v>
      </c>
      <c r="AQ19" s="347">
        <v>207</v>
      </c>
      <c r="AR19" s="347">
        <v>195</v>
      </c>
      <c r="AS19" s="347">
        <v>180</v>
      </c>
      <c r="AT19" s="347">
        <v>189</v>
      </c>
      <c r="AU19" s="347">
        <v>195</v>
      </c>
      <c r="AV19" s="347">
        <v>209</v>
      </c>
      <c r="AW19" s="347">
        <v>210</v>
      </c>
      <c r="AX19" s="347">
        <v>217</v>
      </c>
      <c r="AY19" s="347">
        <v>229</v>
      </c>
      <c r="AZ19" s="347">
        <v>233</v>
      </c>
      <c r="BA19" s="347">
        <v>221</v>
      </c>
      <c r="BB19" s="968">
        <v>0</v>
      </c>
      <c r="BC19" s="968">
        <v>0</v>
      </c>
      <c r="BD19" s="968">
        <v>0</v>
      </c>
      <c r="BE19" s="968">
        <v>0</v>
      </c>
      <c r="BF19" s="968">
        <v>0</v>
      </c>
      <c r="BG19" s="968">
        <v>0</v>
      </c>
      <c r="BH19" s="968">
        <v>0</v>
      </c>
      <c r="BI19" s="968">
        <v>0</v>
      </c>
      <c r="BJ19" s="968">
        <v>0</v>
      </c>
      <c r="BK19" s="968">
        <v>0</v>
      </c>
      <c r="BL19" s="968">
        <v>0</v>
      </c>
      <c r="BM19" s="968">
        <v>0</v>
      </c>
      <c r="BN19" s="968">
        <v>0</v>
      </c>
      <c r="BO19" s="968">
        <v>0</v>
      </c>
      <c r="BP19" s="968">
        <v>0</v>
      </c>
      <c r="BQ19" s="968">
        <v>0</v>
      </c>
      <c r="BR19" s="968">
        <v>0</v>
      </c>
      <c r="BS19" s="968">
        <v>0</v>
      </c>
      <c r="BT19" s="968">
        <v>0</v>
      </c>
      <c r="BU19" s="968">
        <v>0</v>
      </c>
      <c r="BV19" s="968">
        <v>0</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89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1238</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893"/>
      <c r="BB21" s="353"/>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1239</v>
      </c>
      <c r="B22" s="554" t="s">
        <v>1076</v>
      </c>
      <c r="C22" s="452">
        <v>1.8011999999999999</v>
      </c>
      <c r="D22" s="452">
        <v>1.8280000000000001</v>
      </c>
      <c r="E22" s="452">
        <v>1.8315999999999999</v>
      </c>
      <c r="F22" s="452">
        <v>1.8238000000000001</v>
      </c>
      <c r="G22" s="452">
        <v>1.8431</v>
      </c>
      <c r="H22" s="452">
        <v>1.8431</v>
      </c>
      <c r="I22" s="452">
        <v>1.8238000000000001</v>
      </c>
      <c r="J22" s="452">
        <v>1.8624000000000001</v>
      </c>
      <c r="K22" s="452">
        <v>1.8143</v>
      </c>
      <c r="L22" s="452">
        <v>1.8565</v>
      </c>
      <c r="M22" s="452">
        <v>1.8372999999999999</v>
      </c>
      <c r="N22" s="452">
        <v>1.8269</v>
      </c>
      <c r="O22" s="452">
        <v>1.8462000000000001</v>
      </c>
      <c r="P22" s="452">
        <v>1.8536999999999999</v>
      </c>
      <c r="Q22" s="452">
        <v>1.8504</v>
      </c>
      <c r="R22" s="452">
        <v>1.8641000000000001</v>
      </c>
      <c r="S22" s="452">
        <v>1.88</v>
      </c>
      <c r="T22" s="452">
        <v>1.8594999999999999</v>
      </c>
      <c r="U22" s="452">
        <v>1.8736999999999999</v>
      </c>
      <c r="V22" s="452">
        <v>1.8824000000000001</v>
      </c>
      <c r="W22" s="452">
        <v>1.85</v>
      </c>
      <c r="X22" s="452">
        <v>1.8205</v>
      </c>
      <c r="Y22" s="452">
        <v>1.8365</v>
      </c>
      <c r="Z22" s="452">
        <v>1.8472999999999999</v>
      </c>
      <c r="AA22" s="452">
        <v>1.8536999999999999</v>
      </c>
      <c r="AB22" s="452">
        <v>1.8728</v>
      </c>
      <c r="AC22" s="452">
        <v>1.8836999999999999</v>
      </c>
      <c r="AD22" s="452">
        <v>1.8424</v>
      </c>
      <c r="AE22" s="452">
        <v>1.8717999999999999</v>
      </c>
      <c r="AF22" s="452">
        <v>1.8889</v>
      </c>
      <c r="AG22" s="452">
        <v>1.8904000000000001</v>
      </c>
      <c r="AH22" s="452">
        <v>1.8286</v>
      </c>
      <c r="AI22" s="452">
        <v>1.8485</v>
      </c>
      <c r="AJ22" s="452">
        <v>1.8462000000000001</v>
      </c>
      <c r="AK22" s="452">
        <v>1.8895</v>
      </c>
      <c r="AL22" s="452">
        <v>1.8393999999999999</v>
      </c>
      <c r="AM22" s="452">
        <v>1.8529</v>
      </c>
      <c r="AN22" s="452">
        <v>1.8551</v>
      </c>
      <c r="AO22" s="452">
        <v>1.8571</v>
      </c>
      <c r="AP22" s="452">
        <v>1.8775999999999999</v>
      </c>
      <c r="AQ22" s="452">
        <v>1.8714999999999999</v>
      </c>
      <c r="AR22" s="452">
        <v>1.8611</v>
      </c>
      <c r="AS22" s="452">
        <v>1.8440000000000001</v>
      </c>
      <c r="AT22" s="452">
        <v>1.8611</v>
      </c>
      <c r="AU22" s="452">
        <v>1.8649</v>
      </c>
      <c r="AV22" s="452">
        <v>1.8378000000000001</v>
      </c>
      <c r="AW22" s="452">
        <v>1.84</v>
      </c>
      <c r="AX22" s="452">
        <v>1.8556999999999999</v>
      </c>
      <c r="AY22" s="452">
        <v>1.8462000000000001</v>
      </c>
      <c r="AZ22" s="452">
        <v>1.8615999999999999</v>
      </c>
      <c r="BA22" s="452">
        <v>1.8960999999999999</v>
      </c>
      <c r="BB22" s="968">
        <v>0</v>
      </c>
      <c r="BC22" s="968">
        <v>0</v>
      </c>
      <c r="BD22" s="968">
        <v>0</v>
      </c>
      <c r="BE22" s="968">
        <v>0</v>
      </c>
      <c r="BF22" s="968">
        <v>0</v>
      </c>
      <c r="BG22" s="968">
        <v>0</v>
      </c>
      <c r="BH22" s="968">
        <v>0</v>
      </c>
      <c r="BI22" s="968">
        <v>0</v>
      </c>
      <c r="BJ22" s="968">
        <v>0</v>
      </c>
      <c r="BK22" s="968">
        <v>0</v>
      </c>
      <c r="BL22" s="968">
        <v>0</v>
      </c>
      <c r="BM22" s="968">
        <v>0</v>
      </c>
      <c r="BN22" s="968">
        <v>0</v>
      </c>
      <c r="BO22" s="968">
        <v>0</v>
      </c>
      <c r="BP22" s="968">
        <v>0</v>
      </c>
      <c r="BQ22" s="968">
        <v>0</v>
      </c>
      <c r="BR22" s="968">
        <v>0</v>
      </c>
      <c r="BS22" s="968">
        <v>0</v>
      </c>
      <c r="BT22" s="968">
        <v>0</v>
      </c>
      <c r="BU22" s="968">
        <v>0</v>
      </c>
      <c r="BV22" s="968">
        <v>0</v>
      </c>
    </row>
    <row r="23" spans="1:74" ht="11.1" customHeight="1" x14ac:dyDescent="0.2">
      <c r="A23" s="267" t="s">
        <v>1240</v>
      </c>
      <c r="B23" s="554" t="s">
        <v>1078</v>
      </c>
      <c r="C23" s="452">
        <v>1.9630000000000001</v>
      </c>
      <c r="D23" s="452">
        <v>1.9549000000000001</v>
      </c>
      <c r="E23" s="452">
        <v>1.9852000000000001</v>
      </c>
      <c r="F23" s="452">
        <v>1.6667000000000001</v>
      </c>
      <c r="G23" s="452">
        <v>1.9867999999999999</v>
      </c>
      <c r="H23" s="452">
        <v>1.9737</v>
      </c>
      <c r="I23" s="452">
        <v>1.9737</v>
      </c>
      <c r="J23" s="452">
        <v>1.9487000000000001</v>
      </c>
      <c r="K23" s="452">
        <v>1.95</v>
      </c>
      <c r="L23" s="452">
        <v>1.9618</v>
      </c>
      <c r="M23" s="452">
        <v>1.9505999999999999</v>
      </c>
      <c r="N23" s="452">
        <v>1.9608000000000001</v>
      </c>
      <c r="O23" s="452">
        <v>1.9512</v>
      </c>
      <c r="P23" s="452">
        <v>1.9512</v>
      </c>
      <c r="Q23" s="452">
        <v>1.9512</v>
      </c>
      <c r="R23" s="452">
        <v>1.9874000000000001</v>
      </c>
      <c r="S23" s="452">
        <v>1.9865999999999999</v>
      </c>
      <c r="T23" s="452">
        <v>1.9774</v>
      </c>
      <c r="U23" s="452">
        <v>2.0144000000000002</v>
      </c>
      <c r="V23" s="452">
        <v>2</v>
      </c>
      <c r="W23" s="452">
        <v>2.0062000000000002</v>
      </c>
      <c r="X23" s="452">
        <v>2.0152999999999999</v>
      </c>
      <c r="Y23" s="452">
        <v>2.0308000000000002</v>
      </c>
      <c r="Z23" s="452">
        <v>2.0369999999999999</v>
      </c>
      <c r="AA23" s="452">
        <v>2.0299</v>
      </c>
      <c r="AB23" s="452">
        <v>2.0293999999999999</v>
      </c>
      <c r="AC23" s="452">
        <v>2.0293999999999999</v>
      </c>
      <c r="AD23" s="452">
        <v>2.0293999999999999</v>
      </c>
      <c r="AE23" s="452">
        <v>2.0293999999999999</v>
      </c>
      <c r="AF23" s="452">
        <v>2.0289999999999999</v>
      </c>
      <c r="AG23" s="452">
        <v>2.0426000000000002</v>
      </c>
      <c r="AH23" s="452">
        <v>2.0455000000000001</v>
      </c>
      <c r="AI23" s="452">
        <v>2.0293999999999999</v>
      </c>
      <c r="AJ23" s="452">
        <v>2.0293999999999999</v>
      </c>
      <c r="AK23" s="452">
        <v>2.0286</v>
      </c>
      <c r="AL23" s="452">
        <v>2.0413999999999999</v>
      </c>
      <c r="AM23" s="452">
        <v>2.0402</v>
      </c>
      <c r="AN23" s="452">
        <v>2.0451000000000001</v>
      </c>
      <c r="AO23" s="452">
        <v>2.0451000000000001</v>
      </c>
      <c r="AP23" s="452">
        <v>2.0606</v>
      </c>
      <c r="AQ23" s="452">
        <v>2.0497000000000001</v>
      </c>
      <c r="AR23" s="452">
        <v>2.0323000000000002</v>
      </c>
      <c r="AS23" s="452">
        <v>2.0323000000000002</v>
      </c>
      <c r="AT23" s="452">
        <v>2.0394999999999999</v>
      </c>
      <c r="AU23" s="452">
        <v>2.069</v>
      </c>
      <c r="AV23" s="452">
        <v>2.0804999999999998</v>
      </c>
      <c r="AW23" s="452">
        <v>2.0855000000000001</v>
      </c>
      <c r="AX23" s="452">
        <v>2.1034000000000002</v>
      </c>
      <c r="AY23" s="452">
        <v>2.1238999999999999</v>
      </c>
      <c r="AZ23" s="452">
        <v>2.1238999999999999</v>
      </c>
      <c r="BA23" s="452">
        <v>2.1429</v>
      </c>
      <c r="BB23" s="968">
        <v>0</v>
      </c>
      <c r="BC23" s="968">
        <v>0</v>
      </c>
      <c r="BD23" s="968">
        <v>0</v>
      </c>
      <c r="BE23" s="968">
        <v>0</v>
      </c>
      <c r="BF23" s="968">
        <v>0</v>
      </c>
      <c r="BG23" s="968">
        <v>0</v>
      </c>
      <c r="BH23" s="968">
        <v>0</v>
      </c>
      <c r="BI23" s="968">
        <v>0</v>
      </c>
      <c r="BJ23" s="968">
        <v>0</v>
      </c>
      <c r="BK23" s="968">
        <v>0</v>
      </c>
      <c r="BL23" s="968">
        <v>0</v>
      </c>
      <c r="BM23" s="968">
        <v>0</v>
      </c>
      <c r="BN23" s="968">
        <v>0</v>
      </c>
      <c r="BO23" s="968">
        <v>0</v>
      </c>
      <c r="BP23" s="968">
        <v>0</v>
      </c>
      <c r="BQ23" s="968">
        <v>0</v>
      </c>
      <c r="BR23" s="968">
        <v>0</v>
      </c>
      <c r="BS23" s="968">
        <v>0</v>
      </c>
      <c r="BT23" s="968">
        <v>0</v>
      </c>
      <c r="BU23" s="968">
        <v>0</v>
      </c>
      <c r="BV23" s="968">
        <v>0</v>
      </c>
    </row>
    <row r="24" spans="1:74" ht="11.1" customHeight="1" x14ac:dyDescent="0.2">
      <c r="A24" s="267" t="s">
        <v>1241</v>
      </c>
      <c r="B24" s="554" t="s">
        <v>1080</v>
      </c>
      <c r="C24" s="452">
        <v>1.6157999999999999</v>
      </c>
      <c r="D24" s="452">
        <v>1.6211</v>
      </c>
      <c r="E24" s="452">
        <v>1.649</v>
      </c>
      <c r="F24" s="452">
        <v>1.6158999999999999</v>
      </c>
      <c r="G24" s="452">
        <v>1.5827</v>
      </c>
      <c r="H24" s="452">
        <v>1.5563</v>
      </c>
      <c r="I24" s="452">
        <v>1.5517000000000001</v>
      </c>
      <c r="J24" s="452">
        <v>1.5097</v>
      </c>
      <c r="K24" s="452">
        <v>1.5526</v>
      </c>
      <c r="L24" s="452">
        <v>1.5578000000000001</v>
      </c>
      <c r="M24" s="452">
        <v>1.6501999999999999</v>
      </c>
      <c r="N24" s="452">
        <v>1.601</v>
      </c>
      <c r="O24" s="452">
        <v>1.5512999999999999</v>
      </c>
      <c r="P24" s="452">
        <v>1.508</v>
      </c>
      <c r="Q24" s="452">
        <v>1.5116000000000001</v>
      </c>
      <c r="R24" s="452">
        <v>1.5563</v>
      </c>
      <c r="S24" s="452">
        <v>1.6122000000000001</v>
      </c>
      <c r="T24" s="452">
        <v>1.6997</v>
      </c>
      <c r="U24" s="452">
        <v>1.6996</v>
      </c>
      <c r="V24" s="452">
        <v>1.6986000000000001</v>
      </c>
      <c r="W24" s="452">
        <v>1.7481</v>
      </c>
      <c r="X24" s="452">
        <v>1.6833</v>
      </c>
      <c r="Y24" s="452">
        <v>1.7091000000000001</v>
      </c>
      <c r="Z24" s="452">
        <v>1.7391000000000001</v>
      </c>
      <c r="AA24" s="452">
        <v>1.7193000000000001</v>
      </c>
      <c r="AB24" s="452">
        <v>1.7243999999999999</v>
      </c>
      <c r="AC24" s="452">
        <v>1.7354000000000001</v>
      </c>
      <c r="AD24" s="452">
        <v>1.7215</v>
      </c>
      <c r="AE24" s="452">
        <v>1.7935000000000001</v>
      </c>
      <c r="AF24" s="452">
        <v>1.8419000000000001</v>
      </c>
      <c r="AG24" s="452">
        <v>1.8653999999999999</v>
      </c>
      <c r="AH24" s="452">
        <v>1.8774</v>
      </c>
      <c r="AI24" s="452">
        <v>1.9517</v>
      </c>
      <c r="AJ24" s="452">
        <v>1.9710000000000001</v>
      </c>
      <c r="AK24" s="452">
        <v>1.9961</v>
      </c>
      <c r="AL24" s="452">
        <v>2.0097999999999998</v>
      </c>
      <c r="AM24" s="452">
        <v>2.0445000000000002</v>
      </c>
      <c r="AN24" s="452">
        <v>2.0190000000000001</v>
      </c>
      <c r="AO24" s="452">
        <v>2.0188999999999999</v>
      </c>
      <c r="AP24" s="452">
        <v>2.0284</v>
      </c>
      <c r="AQ24" s="452">
        <v>2.0428000000000002</v>
      </c>
      <c r="AR24" s="452">
        <v>2.0204</v>
      </c>
      <c r="AS24" s="452">
        <v>2.0606</v>
      </c>
      <c r="AT24" s="452">
        <v>2.0697000000000001</v>
      </c>
      <c r="AU24" s="452">
        <v>2.0583</v>
      </c>
      <c r="AV24" s="452">
        <v>2.0771999999999999</v>
      </c>
      <c r="AW24" s="452">
        <v>2.0979999999999999</v>
      </c>
      <c r="AX24" s="452">
        <v>2.1516000000000002</v>
      </c>
      <c r="AY24" s="452">
        <v>2.1375999999999999</v>
      </c>
      <c r="AZ24" s="452">
        <v>2.125</v>
      </c>
      <c r="BA24" s="452">
        <v>2.1307</v>
      </c>
      <c r="BB24" s="968">
        <v>0</v>
      </c>
      <c r="BC24" s="968">
        <v>0</v>
      </c>
      <c r="BD24" s="968">
        <v>0</v>
      </c>
      <c r="BE24" s="968">
        <v>0</v>
      </c>
      <c r="BF24" s="968">
        <v>0</v>
      </c>
      <c r="BG24" s="968">
        <v>0</v>
      </c>
      <c r="BH24" s="968">
        <v>0</v>
      </c>
      <c r="BI24" s="968">
        <v>0</v>
      </c>
      <c r="BJ24" s="968">
        <v>0</v>
      </c>
      <c r="BK24" s="968">
        <v>0</v>
      </c>
      <c r="BL24" s="968">
        <v>0</v>
      </c>
      <c r="BM24" s="968">
        <v>0</v>
      </c>
      <c r="BN24" s="968">
        <v>0</v>
      </c>
      <c r="BO24" s="968">
        <v>0</v>
      </c>
      <c r="BP24" s="968">
        <v>0</v>
      </c>
      <c r="BQ24" s="968">
        <v>0</v>
      </c>
      <c r="BR24" s="968">
        <v>0</v>
      </c>
      <c r="BS24" s="968">
        <v>0</v>
      </c>
      <c r="BT24" s="968">
        <v>0</v>
      </c>
      <c r="BU24" s="968">
        <v>0</v>
      </c>
      <c r="BV24" s="968">
        <v>0</v>
      </c>
    </row>
    <row r="25" spans="1:74" ht="11.1" customHeight="1" x14ac:dyDescent="0.2">
      <c r="A25" s="267" t="s">
        <v>1242</v>
      </c>
      <c r="B25" s="554" t="s">
        <v>1082</v>
      </c>
      <c r="C25" s="452">
        <v>0.98209999999999997</v>
      </c>
      <c r="D25" s="452">
        <v>1.0042</v>
      </c>
      <c r="E25" s="452">
        <v>1</v>
      </c>
      <c r="F25" s="452">
        <v>1.0057</v>
      </c>
      <c r="G25" s="452">
        <v>1.0177</v>
      </c>
      <c r="H25" s="452">
        <v>1.0069999999999999</v>
      </c>
      <c r="I25" s="452">
        <v>1.0111000000000001</v>
      </c>
      <c r="J25" s="452">
        <v>1.0102</v>
      </c>
      <c r="K25" s="452">
        <v>1.0133000000000001</v>
      </c>
      <c r="L25" s="452">
        <v>1.0135000000000001</v>
      </c>
      <c r="M25" s="452">
        <v>1.0068999999999999</v>
      </c>
      <c r="N25" s="452">
        <v>1.0108999999999999</v>
      </c>
      <c r="O25" s="452">
        <v>1.0174000000000001</v>
      </c>
      <c r="P25" s="452">
        <v>1.0206999999999999</v>
      </c>
      <c r="Q25" s="452">
        <v>1.0221</v>
      </c>
      <c r="R25" s="452">
        <v>1.0106999999999999</v>
      </c>
      <c r="S25" s="452">
        <v>1.0117</v>
      </c>
      <c r="T25" s="452">
        <v>1.0072000000000001</v>
      </c>
      <c r="U25" s="452">
        <v>1.0048999999999999</v>
      </c>
      <c r="V25" s="452">
        <v>1</v>
      </c>
      <c r="W25" s="452">
        <v>0.99580000000000002</v>
      </c>
      <c r="X25" s="452">
        <v>0.99450000000000005</v>
      </c>
      <c r="Y25" s="452">
        <v>0.97729999999999995</v>
      </c>
      <c r="Z25" s="452">
        <v>0.94540000000000002</v>
      </c>
      <c r="AA25" s="452">
        <v>0.95650000000000002</v>
      </c>
      <c r="AB25" s="452">
        <v>0.94379999999999997</v>
      </c>
      <c r="AC25" s="452">
        <v>0.95960000000000001</v>
      </c>
      <c r="AD25" s="452">
        <v>0.97140000000000004</v>
      </c>
      <c r="AE25" s="452">
        <v>0.94440000000000002</v>
      </c>
      <c r="AF25" s="452">
        <v>0.95240000000000002</v>
      </c>
      <c r="AG25" s="452">
        <v>0.95889999999999997</v>
      </c>
      <c r="AH25" s="452">
        <v>0.97060000000000002</v>
      </c>
      <c r="AI25" s="452">
        <v>0.93940000000000001</v>
      </c>
      <c r="AJ25" s="452">
        <v>0.9254</v>
      </c>
      <c r="AK25" s="452">
        <v>0.95679999999999998</v>
      </c>
      <c r="AL25" s="452">
        <v>0.97640000000000005</v>
      </c>
      <c r="AM25" s="452">
        <v>0.97399999999999998</v>
      </c>
      <c r="AN25" s="452">
        <v>0.96120000000000005</v>
      </c>
      <c r="AO25" s="452">
        <v>0.96</v>
      </c>
      <c r="AP25" s="452">
        <v>0.94810000000000005</v>
      </c>
      <c r="AQ25" s="452">
        <v>0.94440000000000002</v>
      </c>
      <c r="AR25" s="452">
        <v>0.93510000000000004</v>
      </c>
      <c r="AS25" s="452">
        <v>0.91569999999999996</v>
      </c>
      <c r="AT25" s="452">
        <v>0.91520000000000001</v>
      </c>
      <c r="AU25" s="452">
        <v>0.91800000000000004</v>
      </c>
      <c r="AV25" s="452">
        <v>0.93330000000000002</v>
      </c>
      <c r="AW25" s="452">
        <v>0.93330000000000002</v>
      </c>
      <c r="AX25" s="452">
        <v>0.9375</v>
      </c>
      <c r="AY25" s="452">
        <v>0.93120000000000003</v>
      </c>
      <c r="AZ25" s="452">
        <v>0.91320000000000001</v>
      </c>
      <c r="BA25" s="452">
        <v>0.91069999999999995</v>
      </c>
      <c r="BB25" s="968">
        <v>0</v>
      </c>
      <c r="BC25" s="968">
        <v>0</v>
      </c>
      <c r="BD25" s="968">
        <v>0</v>
      </c>
      <c r="BE25" s="968">
        <v>0</v>
      </c>
      <c r="BF25" s="968">
        <v>0</v>
      </c>
      <c r="BG25" s="968">
        <v>0</v>
      </c>
      <c r="BH25" s="968">
        <v>0</v>
      </c>
      <c r="BI25" s="968">
        <v>0</v>
      </c>
      <c r="BJ25" s="968">
        <v>0</v>
      </c>
      <c r="BK25" s="968">
        <v>0</v>
      </c>
      <c r="BL25" s="968">
        <v>0</v>
      </c>
      <c r="BM25" s="968">
        <v>0</v>
      </c>
      <c r="BN25" s="968">
        <v>0</v>
      </c>
      <c r="BO25" s="968">
        <v>0</v>
      </c>
      <c r="BP25" s="968">
        <v>0</v>
      </c>
      <c r="BQ25" s="968">
        <v>0</v>
      </c>
      <c r="BR25" s="968">
        <v>0</v>
      </c>
      <c r="BS25" s="968">
        <v>0</v>
      </c>
      <c r="BT25" s="968">
        <v>0</v>
      </c>
      <c r="BU25" s="968">
        <v>0</v>
      </c>
      <c r="BV25" s="968">
        <v>0</v>
      </c>
    </row>
    <row r="26" spans="1:74" s="539" customFormat="1" ht="11.1" customHeight="1" x14ac:dyDescent="0.2">
      <c r="A26" s="267" t="s">
        <v>1243</v>
      </c>
      <c r="B26" s="554" t="s">
        <v>1084</v>
      </c>
      <c r="C26" s="452">
        <v>1.3733</v>
      </c>
      <c r="D26" s="452">
        <v>1.3818999999999999</v>
      </c>
      <c r="E26" s="452">
        <v>1.3887</v>
      </c>
      <c r="F26" s="452">
        <v>1.4108000000000001</v>
      </c>
      <c r="G26" s="452">
        <v>1.4165000000000001</v>
      </c>
      <c r="H26" s="452">
        <v>1.4157</v>
      </c>
      <c r="I26" s="452">
        <v>1.4420999999999999</v>
      </c>
      <c r="J26" s="452">
        <v>1.4354</v>
      </c>
      <c r="K26" s="452">
        <v>1.4681999999999999</v>
      </c>
      <c r="L26" s="452">
        <v>1.4693000000000001</v>
      </c>
      <c r="M26" s="452">
        <v>1.4756</v>
      </c>
      <c r="N26" s="452">
        <v>1.4885999999999999</v>
      </c>
      <c r="O26" s="452">
        <v>1.4810000000000001</v>
      </c>
      <c r="P26" s="452">
        <v>1.4883</v>
      </c>
      <c r="Q26" s="452">
        <v>1.4911000000000001</v>
      </c>
      <c r="R26" s="452">
        <v>1.488</v>
      </c>
      <c r="S26" s="452">
        <v>1.4918</v>
      </c>
      <c r="T26" s="452">
        <v>1.5018</v>
      </c>
      <c r="U26" s="452">
        <v>1.4947999999999999</v>
      </c>
      <c r="V26" s="452">
        <v>1.4987999999999999</v>
      </c>
      <c r="W26" s="452">
        <v>1.4968999999999999</v>
      </c>
      <c r="X26" s="452">
        <v>1.494</v>
      </c>
      <c r="Y26" s="452">
        <v>1.5072000000000001</v>
      </c>
      <c r="Z26" s="452">
        <v>1.5067999999999999</v>
      </c>
      <c r="AA26" s="452">
        <v>1.5068999999999999</v>
      </c>
      <c r="AB26" s="452">
        <v>1.5104</v>
      </c>
      <c r="AC26" s="452">
        <v>1.5111000000000001</v>
      </c>
      <c r="AD26" s="452">
        <v>1.5046999999999999</v>
      </c>
      <c r="AE26" s="452">
        <v>1.5121</v>
      </c>
      <c r="AF26" s="452">
        <v>1.5129999999999999</v>
      </c>
      <c r="AG26" s="452">
        <v>1.5193000000000001</v>
      </c>
      <c r="AH26" s="452">
        <v>1.5253000000000001</v>
      </c>
      <c r="AI26" s="452">
        <v>1.5184</v>
      </c>
      <c r="AJ26" s="452">
        <v>1.5328999999999999</v>
      </c>
      <c r="AK26" s="452">
        <v>1.5446</v>
      </c>
      <c r="AL26" s="452">
        <v>1.5492999999999999</v>
      </c>
      <c r="AM26" s="452">
        <v>1.5565</v>
      </c>
      <c r="AN26" s="452">
        <v>1.5690999999999999</v>
      </c>
      <c r="AO26" s="452">
        <v>1.6073</v>
      </c>
      <c r="AP26" s="452">
        <v>1.6295999999999999</v>
      </c>
      <c r="AQ26" s="452">
        <v>1.6726000000000001</v>
      </c>
      <c r="AR26" s="452">
        <v>1.6786000000000001</v>
      </c>
      <c r="AS26" s="452">
        <v>1.6866000000000001</v>
      </c>
      <c r="AT26" s="452">
        <v>1.7031000000000001</v>
      </c>
      <c r="AU26" s="452">
        <v>1.7102999999999999</v>
      </c>
      <c r="AV26" s="452">
        <v>1.7518</v>
      </c>
      <c r="AW26" s="452">
        <v>1.7602</v>
      </c>
      <c r="AX26" s="452">
        <v>1.7903</v>
      </c>
      <c r="AY26" s="452">
        <v>1.8069999999999999</v>
      </c>
      <c r="AZ26" s="452">
        <v>1.8205</v>
      </c>
      <c r="BA26" s="452">
        <v>1.8261000000000001</v>
      </c>
      <c r="BB26" s="968">
        <v>0</v>
      </c>
      <c r="BC26" s="968">
        <v>0</v>
      </c>
      <c r="BD26" s="968">
        <v>0</v>
      </c>
      <c r="BE26" s="968">
        <v>0</v>
      </c>
      <c r="BF26" s="968">
        <v>0</v>
      </c>
      <c r="BG26" s="968">
        <v>0</v>
      </c>
      <c r="BH26" s="968">
        <v>0</v>
      </c>
      <c r="BI26" s="968">
        <v>0</v>
      </c>
      <c r="BJ26" s="968">
        <v>0</v>
      </c>
      <c r="BK26" s="968">
        <v>0</v>
      </c>
      <c r="BL26" s="968">
        <v>0</v>
      </c>
      <c r="BM26" s="968">
        <v>0</v>
      </c>
      <c r="BN26" s="968">
        <v>0</v>
      </c>
      <c r="BO26" s="968">
        <v>0</v>
      </c>
      <c r="BP26" s="968">
        <v>0</v>
      </c>
      <c r="BQ26" s="968">
        <v>0</v>
      </c>
      <c r="BR26" s="968">
        <v>0</v>
      </c>
      <c r="BS26" s="968">
        <v>0</v>
      </c>
      <c r="BT26" s="968">
        <v>0</v>
      </c>
      <c r="BU26" s="968">
        <v>0</v>
      </c>
      <c r="BV26" s="968">
        <v>0</v>
      </c>
    </row>
    <row r="27" spans="1:74" ht="11.1" customHeight="1" x14ac:dyDescent="0.2">
      <c r="A27" s="267" t="s">
        <v>1244</v>
      </c>
      <c r="B27" s="554" t="s">
        <v>1546</v>
      </c>
      <c r="C27" s="452">
        <v>1.9816</v>
      </c>
      <c r="D27" s="452">
        <v>1.9912000000000001</v>
      </c>
      <c r="E27" s="452">
        <v>2.0131000000000001</v>
      </c>
      <c r="F27" s="452">
        <v>2.0066999999999999</v>
      </c>
      <c r="G27" s="452">
        <v>1.9883999999999999</v>
      </c>
      <c r="H27" s="452">
        <v>2.0369000000000002</v>
      </c>
      <c r="I27" s="452">
        <v>2.0503999999999998</v>
      </c>
      <c r="J27" s="452">
        <v>2.0621999999999998</v>
      </c>
      <c r="K27" s="452">
        <v>2.0838999999999999</v>
      </c>
      <c r="L27" s="452">
        <v>2.0962000000000001</v>
      </c>
      <c r="M27" s="452">
        <v>2.0872000000000002</v>
      </c>
      <c r="N27" s="452">
        <v>2.0636000000000001</v>
      </c>
      <c r="O27" s="452">
        <v>1.9799</v>
      </c>
      <c r="P27" s="452">
        <v>1.9345000000000001</v>
      </c>
      <c r="Q27" s="452">
        <v>1.9457</v>
      </c>
      <c r="R27" s="452">
        <v>1.9962</v>
      </c>
      <c r="S27" s="452">
        <v>2.0306999999999999</v>
      </c>
      <c r="T27" s="452">
        <v>2.0790000000000002</v>
      </c>
      <c r="U27" s="452">
        <v>2.1223000000000001</v>
      </c>
      <c r="V27" s="452">
        <v>2.1760999999999999</v>
      </c>
      <c r="W27" s="452">
        <v>2.1608999999999998</v>
      </c>
      <c r="X27" s="452">
        <v>2.1265000000000001</v>
      </c>
      <c r="Y27" s="452">
        <v>2.0836999999999999</v>
      </c>
      <c r="Z27" s="452">
        <v>2.0203000000000002</v>
      </c>
      <c r="AA27" s="452">
        <v>1.9669000000000001</v>
      </c>
      <c r="AB27" s="452">
        <v>1.9855</v>
      </c>
      <c r="AC27" s="452">
        <v>1.9510000000000001</v>
      </c>
      <c r="AD27" s="452">
        <v>1.9549000000000001</v>
      </c>
      <c r="AE27" s="452">
        <v>1.9301999999999999</v>
      </c>
      <c r="AF27" s="452">
        <v>1.9670000000000001</v>
      </c>
      <c r="AG27" s="452">
        <v>1.9891000000000001</v>
      </c>
      <c r="AH27" s="452">
        <v>1.9775</v>
      </c>
      <c r="AI27" s="452">
        <v>1.91</v>
      </c>
      <c r="AJ27" s="452">
        <v>1.9319999999999999</v>
      </c>
      <c r="AK27" s="452">
        <v>1.9037999999999999</v>
      </c>
      <c r="AL27" s="452">
        <v>1.8475999999999999</v>
      </c>
      <c r="AM27" s="452">
        <v>1.8552999999999999</v>
      </c>
      <c r="AN27" s="452">
        <v>1.8371</v>
      </c>
      <c r="AO27" s="452">
        <v>1.8065</v>
      </c>
      <c r="AP27" s="452">
        <v>1.8043</v>
      </c>
      <c r="AQ27" s="452">
        <v>1.7876000000000001</v>
      </c>
      <c r="AR27" s="452">
        <v>1.8140000000000001</v>
      </c>
      <c r="AS27" s="452">
        <v>1.8</v>
      </c>
      <c r="AT27" s="452">
        <v>1.8279000000000001</v>
      </c>
      <c r="AU27" s="452">
        <v>1.8395999999999999</v>
      </c>
      <c r="AV27" s="452">
        <v>1.8661000000000001</v>
      </c>
      <c r="AW27" s="452">
        <v>1.8667</v>
      </c>
      <c r="AX27" s="452">
        <v>1.8902000000000001</v>
      </c>
      <c r="AY27" s="452">
        <v>1.8809</v>
      </c>
      <c r="AZ27" s="452">
        <v>1.9256</v>
      </c>
      <c r="BA27" s="452">
        <v>1.9258999999999999</v>
      </c>
      <c r="BB27" s="968">
        <v>0</v>
      </c>
      <c r="BC27" s="968">
        <v>0</v>
      </c>
      <c r="BD27" s="968">
        <v>0</v>
      </c>
      <c r="BE27" s="968">
        <v>0</v>
      </c>
      <c r="BF27" s="968">
        <v>0</v>
      </c>
      <c r="BG27" s="968">
        <v>0</v>
      </c>
      <c r="BH27" s="968">
        <v>0</v>
      </c>
      <c r="BI27" s="968">
        <v>0</v>
      </c>
      <c r="BJ27" s="968">
        <v>0</v>
      </c>
      <c r="BK27" s="968">
        <v>0</v>
      </c>
      <c r="BL27" s="968">
        <v>0</v>
      </c>
      <c r="BM27" s="968">
        <v>0</v>
      </c>
      <c r="BN27" s="968">
        <v>0</v>
      </c>
      <c r="BO27" s="968">
        <v>0</v>
      </c>
      <c r="BP27" s="968">
        <v>0</v>
      </c>
      <c r="BQ27" s="968">
        <v>0</v>
      </c>
      <c r="BR27" s="968">
        <v>0</v>
      </c>
      <c r="BS27" s="968">
        <v>0</v>
      </c>
      <c r="BT27" s="968">
        <v>0</v>
      </c>
      <c r="BU27" s="968">
        <v>0</v>
      </c>
      <c r="BV27" s="968">
        <v>0</v>
      </c>
    </row>
    <row r="28" spans="1:74" ht="11.1" customHeight="1" x14ac:dyDescent="0.2">
      <c r="A28" s="267"/>
      <c r="B28" s="271"/>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893"/>
      <c r="BB28" s="353"/>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1245</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893"/>
      <c r="BB29" s="353"/>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1246</v>
      </c>
      <c r="B30" s="554" t="s">
        <v>1076</v>
      </c>
      <c r="C30" s="347">
        <v>59</v>
      </c>
      <c r="D30" s="347">
        <v>61</v>
      </c>
      <c r="E30" s="347">
        <v>86</v>
      </c>
      <c r="F30" s="347">
        <v>62</v>
      </c>
      <c r="G30" s="347">
        <v>96</v>
      </c>
      <c r="H30" s="347">
        <v>68</v>
      </c>
      <c r="I30" s="347">
        <v>76</v>
      </c>
      <c r="J30" s="347">
        <v>90</v>
      </c>
      <c r="K30" s="347">
        <v>98</v>
      </c>
      <c r="L30" s="347">
        <v>71</v>
      </c>
      <c r="M30" s="347">
        <v>86</v>
      </c>
      <c r="N30" s="347">
        <v>59</v>
      </c>
      <c r="O30" s="347">
        <v>95</v>
      </c>
      <c r="P30" s="347">
        <v>80</v>
      </c>
      <c r="Q30" s="347">
        <v>90</v>
      </c>
      <c r="R30" s="347">
        <v>87</v>
      </c>
      <c r="S30" s="347">
        <v>79</v>
      </c>
      <c r="T30" s="347">
        <v>78</v>
      </c>
      <c r="U30" s="347">
        <v>89</v>
      </c>
      <c r="V30" s="347">
        <v>50</v>
      </c>
      <c r="W30" s="347">
        <v>80</v>
      </c>
      <c r="X30" s="347">
        <v>74</v>
      </c>
      <c r="Y30" s="347">
        <v>65</v>
      </c>
      <c r="Z30" s="347">
        <v>49</v>
      </c>
      <c r="AA30" s="347">
        <v>61</v>
      </c>
      <c r="AB30" s="347">
        <v>73</v>
      </c>
      <c r="AC30" s="347">
        <v>76</v>
      </c>
      <c r="AD30" s="347">
        <v>72</v>
      </c>
      <c r="AE30" s="347">
        <v>59</v>
      </c>
      <c r="AF30" s="347">
        <v>57</v>
      </c>
      <c r="AG30" s="347">
        <v>64</v>
      </c>
      <c r="AH30" s="347">
        <v>52</v>
      </c>
      <c r="AI30" s="347">
        <v>47</v>
      </c>
      <c r="AJ30" s="347">
        <v>53</v>
      </c>
      <c r="AK30" s="347">
        <v>52</v>
      </c>
      <c r="AL30" s="347">
        <v>62</v>
      </c>
      <c r="AM30" s="347">
        <v>43</v>
      </c>
      <c r="AN30" s="347">
        <v>61</v>
      </c>
      <c r="AO30" s="347">
        <v>91</v>
      </c>
      <c r="AP30" s="347">
        <v>77</v>
      </c>
      <c r="AQ30" s="347">
        <v>66</v>
      </c>
      <c r="AR30" s="347">
        <v>92</v>
      </c>
      <c r="AS30" s="347">
        <v>79</v>
      </c>
      <c r="AT30" s="347">
        <v>71</v>
      </c>
      <c r="AU30" s="347">
        <v>68</v>
      </c>
      <c r="AV30" s="347">
        <v>92</v>
      </c>
      <c r="AW30" s="347">
        <v>82</v>
      </c>
      <c r="AX30" s="347">
        <v>78</v>
      </c>
      <c r="AY30" s="347">
        <v>73</v>
      </c>
      <c r="AZ30" s="347">
        <v>74</v>
      </c>
      <c r="BA30" s="347">
        <v>74</v>
      </c>
      <c r="BB30" s="968">
        <v>0</v>
      </c>
      <c r="BC30" s="968">
        <v>0</v>
      </c>
      <c r="BD30" s="968">
        <v>0</v>
      </c>
      <c r="BE30" s="968">
        <v>0</v>
      </c>
      <c r="BF30" s="968">
        <v>0</v>
      </c>
      <c r="BG30" s="968">
        <v>0</v>
      </c>
      <c r="BH30" s="968">
        <v>0</v>
      </c>
      <c r="BI30" s="968">
        <v>0</v>
      </c>
      <c r="BJ30" s="968">
        <v>0</v>
      </c>
      <c r="BK30" s="968">
        <v>0</v>
      </c>
      <c r="BL30" s="968">
        <v>0</v>
      </c>
      <c r="BM30" s="968">
        <v>0</v>
      </c>
      <c r="BN30" s="968">
        <v>0</v>
      </c>
      <c r="BO30" s="968">
        <v>0</v>
      </c>
      <c r="BP30" s="968">
        <v>0</v>
      </c>
      <c r="BQ30" s="968">
        <v>0</v>
      </c>
      <c r="BR30" s="968">
        <v>0</v>
      </c>
      <c r="BS30" s="968">
        <v>0</v>
      </c>
      <c r="BT30" s="968">
        <v>0</v>
      </c>
      <c r="BU30" s="968">
        <v>0</v>
      </c>
      <c r="BV30" s="968">
        <v>0</v>
      </c>
    </row>
    <row r="31" spans="1:74" ht="11.1" customHeight="1" x14ac:dyDescent="0.2">
      <c r="A31" s="267" t="s">
        <v>1247</v>
      </c>
      <c r="B31" s="554" t="s">
        <v>1078</v>
      </c>
      <c r="C31" s="347">
        <v>35</v>
      </c>
      <c r="D31" s="347">
        <v>49</v>
      </c>
      <c r="E31" s="347">
        <v>71</v>
      </c>
      <c r="F31" s="347">
        <v>40</v>
      </c>
      <c r="G31" s="347">
        <v>65</v>
      </c>
      <c r="H31" s="347">
        <v>84</v>
      </c>
      <c r="I31" s="347">
        <v>92</v>
      </c>
      <c r="J31" s="347">
        <v>93</v>
      </c>
      <c r="K31" s="347">
        <v>82</v>
      </c>
      <c r="L31" s="347">
        <v>95</v>
      </c>
      <c r="M31" s="347">
        <v>78</v>
      </c>
      <c r="N31" s="347">
        <v>40</v>
      </c>
      <c r="O31" s="347">
        <v>89</v>
      </c>
      <c r="P31" s="347">
        <v>83</v>
      </c>
      <c r="Q31" s="347">
        <v>86</v>
      </c>
      <c r="R31" s="347">
        <v>100</v>
      </c>
      <c r="S31" s="347">
        <v>99</v>
      </c>
      <c r="T31" s="347">
        <v>112</v>
      </c>
      <c r="U31" s="347">
        <v>115</v>
      </c>
      <c r="V31" s="347">
        <v>104</v>
      </c>
      <c r="W31" s="347">
        <v>87</v>
      </c>
      <c r="X31" s="347">
        <v>60</v>
      </c>
      <c r="Y31" s="347">
        <v>79</v>
      </c>
      <c r="Z31" s="347">
        <v>77</v>
      </c>
      <c r="AA31" s="347">
        <v>40</v>
      </c>
      <c r="AB31" s="347">
        <v>67</v>
      </c>
      <c r="AC31" s="347">
        <v>57</v>
      </c>
      <c r="AD31" s="347">
        <v>74</v>
      </c>
      <c r="AE31" s="347">
        <v>102</v>
      </c>
      <c r="AF31" s="347">
        <v>81</v>
      </c>
      <c r="AG31" s="347">
        <v>93</v>
      </c>
      <c r="AH31" s="347">
        <v>99</v>
      </c>
      <c r="AI31" s="347">
        <v>87</v>
      </c>
      <c r="AJ31" s="347">
        <v>81</v>
      </c>
      <c r="AK31" s="347">
        <v>55</v>
      </c>
      <c r="AL31" s="347">
        <v>69</v>
      </c>
      <c r="AM31" s="347">
        <v>40</v>
      </c>
      <c r="AN31" s="347">
        <v>37</v>
      </c>
      <c r="AO31" s="347">
        <v>63</v>
      </c>
      <c r="AP31" s="347">
        <v>74</v>
      </c>
      <c r="AQ31" s="347">
        <v>63</v>
      </c>
      <c r="AR31" s="347">
        <v>80</v>
      </c>
      <c r="AS31" s="347">
        <v>73</v>
      </c>
      <c r="AT31" s="347">
        <v>74</v>
      </c>
      <c r="AU31" s="347">
        <v>77</v>
      </c>
      <c r="AV31" s="347">
        <v>79</v>
      </c>
      <c r="AW31" s="347">
        <v>67</v>
      </c>
      <c r="AX31" s="347">
        <v>69</v>
      </c>
      <c r="AY31" s="347">
        <v>70</v>
      </c>
      <c r="AZ31" s="347">
        <v>70</v>
      </c>
      <c r="BA31" s="347">
        <v>71</v>
      </c>
      <c r="BB31" s="968">
        <v>0</v>
      </c>
      <c r="BC31" s="968">
        <v>0</v>
      </c>
      <c r="BD31" s="968">
        <v>0</v>
      </c>
      <c r="BE31" s="968">
        <v>0</v>
      </c>
      <c r="BF31" s="968">
        <v>0</v>
      </c>
      <c r="BG31" s="968">
        <v>0</v>
      </c>
      <c r="BH31" s="968">
        <v>0</v>
      </c>
      <c r="BI31" s="968">
        <v>0</v>
      </c>
      <c r="BJ31" s="968">
        <v>0</v>
      </c>
      <c r="BK31" s="968">
        <v>0</v>
      </c>
      <c r="BL31" s="968">
        <v>0</v>
      </c>
      <c r="BM31" s="968">
        <v>0</v>
      </c>
      <c r="BN31" s="968">
        <v>0</v>
      </c>
      <c r="BO31" s="968">
        <v>0</v>
      </c>
      <c r="BP31" s="968">
        <v>0</v>
      </c>
      <c r="BQ31" s="968">
        <v>0</v>
      </c>
      <c r="BR31" s="968">
        <v>0</v>
      </c>
      <c r="BS31" s="968">
        <v>0</v>
      </c>
      <c r="BT31" s="968">
        <v>0</v>
      </c>
      <c r="BU31" s="968">
        <v>0</v>
      </c>
      <c r="BV31" s="968">
        <v>0</v>
      </c>
    </row>
    <row r="32" spans="1:74" ht="11.1" customHeight="1" x14ac:dyDescent="0.2">
      <c r="A32" s="267" t="s">
        <v>1248</v>
      </c>
      <c r="B32" s="554" t="s">
        <v>1080</v>
      </c>
      <c r="C32" s="347">
        <v>98</v>
      </c>
      <c r="D32" s="347">
        <v>116</v>
      </c>
      <c r="E32" s="347">
        <v>118</v>
      </c>
      <c r="F32" s="347">
        <v>151</v>
      </c>
      <c r="G32" s="347">
        <v>131</v>
      </c>
      <c r="H32" s="347">
        <v>112</v>
      </c>
      <c r="I32" s="347">
        <v>138</v>
      </c>
      <c r="J32" s="347">
        <v>165</v>
      </c>
      <c r="K32" s="347">
        <v>146</v>
      </c>
      <c r="L32" s="347">
        <v>133</v>
      </c>
      <c r="M32" s="347">
        <v>146</v>
      </c>
      <c r="N32" s="347">
        <v>142</v>
      </c>
      <c r="O32" s="347">
        <v>152</v>
      </c>
      <c r="P32" s="347">
        <v>146</v>
      </c>
      <c r="Q32" s="347">
        <v>162</v>
      </c>
      <c r="R32" s="347">
        <v>147</v>
      </c>
      <c r="S32" s="347">
        <v>128</v>
      </c>
      <c r="T32" s="347">
        <v>147</v>
      </c>
      <c r="U32" s="347">
        <v>135</v>
      </c>
      <c r="V32" s="347">
        <v>125</v>
      </c>
      <c r="W32" s="347">
        <v>111</v>
      </c>
      <c r="X32" s="347">
        <v>125</v>
      </c>
      <c r="Y32" s="347">
        <v>119</v>
      </c>
      <c r="Z32" s="347">
        <v>66</v>
      </c>
      <c r="AA32" s="347">
        <v>134</v>
      </c>
      <c r="AB32" s="347">
        <v>136</v>
      </c>
      <c r="AC32" s="347">
        <v>132</v>
      </c>
      <c r="AD32" s="347">
        <v>136</v>
      </c>
      <c r="AE32" s="347">
        <v>124</v>
      </c>
      <c r="AF32" s="347">
        <v>123</v>
      </c>
      <c r="AG32" s="347">
        <v>133</v>
      </c>
      <c r="AH32" s="347">
        <v>116</v>
      </c>
      <c r="AI32" s="347">
        <v>126</v>
      </c>
      <c r="AJ32" s="347">
        <v>93</v>
      </c>
      <c r="AK32" s="347">
        <v>88</v>
      </c>
      <c r="AL32" s="347">
        <v>91</v>
      </c>
      <c r="AM32" s="347">
        <v>129</v>
      </c>
      <c r="AN32" s="347">
        <v>99</v>
      </c>
      <c r="AO32" s="347">
        <v>139</v>
      </c>
      <c r="AP32" s="347">
        <v>128</v>
      </c>
      <c r="AQ32" s="347">
        <v>127</v>
      </c>
      <c r="AR32" s="347">
        <v>113</v>
      </c>
      <c r="AS32" s="347">
        <v>109</v>
      </c>
      <c r="AT32" s="347">
        <v>75</v>
      </c>
      <c r="AU32" s="347">
        <v>110</v>
      </c>
      <c r="AV32" s="347">
        <v>105</v>
      </c>
      <c r="AW32" s="347">
        <v>102</v>
      </c>
      <c r="AX32" s="347">
        <v>102</v>
      </c>
      <c r="AY32" s="347">
        <v>95</v>
      </c>
      <c r="AZ32" s="347">
        <v>97</v>
      </c>
      <c r="BA32" s="347">
        <v>100</v>
      </c>
      <c r="BB32" s="968">
        <v>0</v>
      </c>
      <c r="BC32" s="968">
        <v>0</v>
      </c>
      <c r="BD32" s="968">
        <v>0</v>
      </c>
      <c r="BE32" s="968">
        <v>0</v>
      </c>
      <c r="BF32" s="968">
        <v>0</v>
      </c>
      <c r="BG32" s="968">
        <v>0</v>
      </c>
      <c r="BH32" s="968">
        <v>0</v>
      </c>
      <c r="BI32" s="968">
        <v>0</v>
      </c>
      <c r="BJ32" s="968">
        <v>0</v>
      </c>
      <c r="BK32" s="968">
        <v>0</v>
      </c>
      <c r="BL32" s="968">
        <v>0</v>
      </c>
      <c r="BM32" s="968">
        <v>0</v>
      </c>
      <c r="BN32" s="968">
        <v>0</v>
      </c>
      <c r="BO32" s="968">
        <v>0</v>
      </c>
      <c r="BP32" s="968">
        <v>0</v>
      </c>
      <c r="BQ32" s="968">
        <v>0</v>
      </c>
      <c r="BR32" s="968">
        <v>0</v>
      </c>
      <c r="BS32" s="968">
        <v>0</v>
      </c>
      <c r="BT32" s="968">
        <v>0</v>
      </c>
      <c r="BU32" s="968">
        <v>0</v>
      </c>
      <c r="BV32" s="968">
        <v>0</v>
      </c>
    </row>
    <row r="33" spans="1:74" ht="11.1" customHeight="1" x14ac:dyDescent="0.2">
      <c r="A33" s="267" t="s">
        <v>1249</v>
      </c>
      <c r="B33" s="554" t="s">
        <v>1082</v>
      </c>
      <c r="C33" s="347">
        <v>43</v>
      </c>
      <c r="D33" s="347">
        <v>38</v>
      </c>
      <c r="E33" s="347">
        <v>57</v>
      </c>
      <c r="F33" s="347">
        <v>40</v>
      </c>
      <c r="G33" s="347">
        <v>57</v>
      </c>
      <c r="H33" s="347">
        <v>54</v>
      </c>
      <c r="I33" s="347">
        <v>61</v>
      </c>
      <c r="J33" s="347">
        <v>46</v>
      </c>
      <c r="K33" s="347">
        <v>59</v>
      </c>
      <c r="L33" s="347">
        <v>64</v>
      </c>
      <c r="M33" s="347">
        <v>47</v>
      </c>
      <c r="N33" s="347">
        <v>60</v>
      </c>
      <c r="O33" s="347">
        <v>54</v>
      </c>
      <c r="P33" s="347">
        <v>56</v>
      </c>
      <c r="Q33" s="347">
        <v>64</v>
      </c>
      <c r="R33" s="347">
        <v>57</v>
      </c>
      <c r="S33" s="347">
        <v>41</v>
      </c>
      <c r="T33" s="347">
        <v>33</v>
      </c>
      <c r="U33" s="347">
        <v>46</v>
      </c>
      <c r="V33" s="347">
        <v>41</v>
      </c>
      <c r="W33" s="347">
        <v>53</v>
      </c>
      <c r="X33" s="347">
        <v>44</v>
      </c>
      <c r="Y33" s="347">
        <v>46</v>
      </c>
      <c r="Z33" s="347">
        <v>38</v>
      </c>
      <c r="AA33" s="347">
        <v>37</v>
      </c>
      <c r="AB33" s="347">
        <v>40</v>
      </c>
      <c r="AC33" s="347">
        <v>37</v>
      </c>
      <c r="AD33" s="347">
        <v>41</v>
      </c>
      <c r="AE33" s="347">
        <v>36</v>
      </c>
      <c r="AF33" s="347">
        <v>38</v>
      </c>
      <c r="AG33" s="347">
        <v>26</v>
      </c>
      <c r="AH33" s="347">
        <v>32</v>
      </c>
      <c r="AI33" s="347">
        <v>38</v>
      </c>
      <c r="AJ33" s="347">
        <v>36</v>
      </c>
      <c r="AK33" s="347">
        <v>30</v>
      </c>
      <c r="AL33" s="347">
        <v>24</v>
      </c>
      <c r="AM33" s="347">
        <v>32</v>
      </c>
      <c r="AN33" s="347">
        <v>19</v>
      </c>
      <c r="AO33" s="347">
        <v>44</v>
      </c>
      <c r="AP33" s="347">
        <v>37</v>
      </c>
      <c r="AQ33" s="347">
        <v>52</v>
      </c>
      <c r="AR33" s="347">
        <v>46</v>
      </c>
      <c r="AS33" s="347">
        <v>55</v>
      </c>
      <c r="AT33" s="347">
        <v>55</v>
      </c>
      <c r="AU33" s="347">
        <v>54</v>
      </c>
      <c r="AV33" s="347">
        <v>46</v>
      </c>
      <c r="AW33" s="347">
        <v>60</v>
      </c>
      <c r="AX33" s="347">
        <v>48</v>
      </c>
      <c r="AY33" s="347">
        <v>60</v>
      </c>
      <c r="AZ33" s="347">
        <v>55</v>
      </c>
      <c r="BA33" s="347">
        <v>55</v>
      </c>
      <c r="BB33" s="968">
        <v>0</v>
      </c>
      <c r="BC33" s="968">
        <v>0</v>
      </c>
      <c r="BD33" s="968">
        <v>0</v>
      </c>
      <c r="BE33" s="968">
        <v>0</v>
      </c>
      <c r="BF33" s="968">
        <v>0</v>
      </c>
      <c r="BG33" s="968">
        <v>0</v>
      </c>
      <c r="BH33" s="968">
        <v>0</v>
      </c>
      <c r="BI33" s="968">
        <v>0</v>
      </c>
      <c r="BJ33" s="968">
        <v>0</v>
      </c>
      <c r="BK33" s="968">
        <v>0</v>
      </c>
      <c r="BL33" s="968">
        <v>0</v>
      </c>
      <c r="BM33" s="968">
        <v>0</v>
      </c>
      <c r="BN33" s="968">
        <v>0</v>
      </c>
      <c r="BO33" s="968">
        <v>0</v>
      </c>
      <c r="BP33" s="968">
        <v>0</v>
      </c>
      <c r="BQ33" s="968">
        <v>0</v>
      </c>
      <c r="BR33" s="968">
        <v>0</v>
      </c>
      <c r="BS33" s="968">
        <v>0</v>
      </c>
      <c r="BT33" s="968">
        <v>0</v>
      </c>
      <c r="BU33" s="968">
        <v>0</v>
      </c>
      <c r="BV33" s="968">
        <v>0</v>
      </c>
    </row>
    <row r="34" spans="1:74" ht="11.1" customHeight="1" x14ac:dyDescent="0.2">
      <c r="A34" s="267" t="s">
        <v>1250</v>
      </c>
      <c r="B34" s="554" t="s">
        <v>1084</v>
      </c>
      <c r="C34" s="347">
        <v>454</v>
      </c>
      <c r="D34" s="347">
        <v>434</v>
      </c>
      <c r="E34" s="347">
        <v>477</v>
      </c>
      <c r="F34" s="347">
        <v>512</v>
      </c>
      <c r="G34" s="347">
        <v>503</v>
      </c>
      <c r="H34" s="347">
        <v>538</v>
      </c>
      <c r="I34" s="347">
        <v>554</v>
      </c>
      <c r="J34" s="347">
        <v>564</v>
      </c>
      <c r="K34" s="347">
        <v>523</v>
      </c>
      <c r="L34" s="347">
        <v>585</v>
      </c>
      <c r="M34" s="347">
        <v>530</v>
      </c>
      <c r="N34" s="347">
        <v>506</v>
      </c>
      <c r="O34" s="347">
        <v>554</v>
      </c>
      <c r="P34" s="347">
        <v>449</v>
      </c>
      <c r="Q34" s="347">
        <v>590</v>
      </c>
      <c r="R34" s="347">
        <v>542</v>
      </c>
      <c r="S34" s="347">
        <v>561</v>
      </c>
      <c r="T34" s="347">
        <v>472</v>
      </c>
      <c r="U34" s="347">
        <v>529</v>
      </c>
      <c r="V34" s="347">
        <v>522</v>
      </c>
      <c r="W34" s="347">
        <v>477</v>
      </c>
      <c r="X34" s="347">
        <v>565</v>
      </c>
      <c r="Y34" s="347">
        <v>453</v>
      </c>
      <c r="Z34" s="347">
        <v>454</v>
      </c>
      <c r="AA34" s="347">
        <v>495</v>
      </c>
      <c r="AB34" s="347">
        <v>551</v>
      </c>
      <c r="AC34" s="347">
        <v>517</v>
      </c>
      <c r="AD34" s="347">
        <v>555</v>
      </c>
      <c r="AE34" s="347">
        <v>524</v>
      </c>
      <c r="AF34" s="347">
        <v>482</v>
      </c>
      <c r="AG34" s="347">
        <v>592</v>
      </c>
      <c r="AH34" s="347">
        <v>532</v>
      </c>
      <c r="AI34" s="347">
        <v>482</v>
      </c>
      <c r="AJ34" s="347">
        <v>526</v>
      </c>
      <c r="AK34" s="347">
        <v>512</v>
      </c>
      <c r="AL34" s="347">
        <v>456</v>
      </c>
      <c r="AM34" s="347">
        <v>527</v>
      </c>
      <c r="AN34" s="347">
        <v>524</v>
      </c>
      <c r="AO34" s="347">
        <v>506</v>
      </c>
      <c r="AP34" s="347">
        <v>580</v>
      </c>
      <c r="AQ34" s="347">
        <v>493</v>
      </c>
      <c r="AR34" s="347">
        <v>460</v>
      </c>
      <c r="AS34" s="347">
        <v>430</v>
      </c>
      <c r="AT34" s="347">
        <v>550</v>
      </c>
      <c r="AU34" s="347">
        <v>485</v>
      </c>
      <c r="AV34" s="347">
        <v>470</v>
      </c>
      <c r="AW34" s="347">
        <v>525</v>
      </c>
      <c r="AX34" s="347">
        <v>467</v>
      </c>
      <c r="AY34" s="347">
        <v>450</v>
      </c>
      <c r="AZ34" s="347">
        <v>448</v>
      </c>
      <c r="BA34" s="347">
        <v>452</v>
      </c>
      <c r="BB34" s="968">
        <v>0</v>
      </c>
      <c r="BC34" s="968">
        <v>0</v>
      </c>
      <c r="BD34" s="968">
        <v>0</v>
      </c>
      <c r="BE34" s="968">
        <v>0</v>
      </c>
      <c r="BF34" s="968">
        <v>0</v>
      </c>
      <c r="BG34" s="968">
        <v>0</v>
      </c>
      <c r="BH34" s="968">
        <v>0</v>
      </c>
      <c r="BI34" s="968">
        <v>0</v>
      </c>
      <c r="BJ34" s="968">
        <v>0</v>
      </c>
      <c r="BK34" s="968">
        <v>0</v>
      </c>
      <c r="BL34" s="968">
        <v>0</v>
      </c>
      <c r="BM34" s="968">
        <v>0</v>
      </c>
      <c r="BN34" s="968">
        <v>0</v>
      </c>
      <c r="BO34" s="968">
        <v>0</v>
      </c>
      <c r="BP34" s="968">
        <v>0</v>
      </c>
      <c r="BQ34" s="968">
        <v>0</v>
      </c>
      <c r="BR34" s="968">
        <v>0</v>
      </c>
      <c r="BS34" s="968">
        <v>0</v>
      </c>
      <c r="BT34" s="968">
        <v>0</v>
      </c>
      <c r="BU34" s="968">
        <v>0</v>
      </c>
      <c r="BV34" s="968">
        <v>0</v>
      </c>
    </row>
    <row r="35" spans="1:74" ht="11.1" customHeight="1" x14ac:dyDescent="0.2">
      <c r="A35" s="267" t="s">
        <v>1251</v>
      </c>
      <c r="B35" s="554" t="s">
        <v>1546</v>
      </c>
      <c r="C35" s="347">
        <v>201</v>
      </c>
      <c r="D35" s="347">
        <v>204</v>
      </c>
      <c r="E35" s="347">
        <v>254</v>
      </c>
      <c r="F35" s="347">
        <v>235</v>
      </c>
      <c r="G35" s="347">
        <v>255</v>
      </c>
      <c r="H35" s="347">
        <v>302</v>
      </c>
      <c r="I35" s="347">
        <v>244</v>
      </c>
      <c r="J35" s="347">
        <v>279</v>
      </c>
      <c r="K35" s="347">
        <v>326</v>
      </c>
      <c r="L35" s="347">
        <v>364</v>
      </c>
      <c r="M35" s="347">
        <v>221</v>
      </c>
      <c r="N35" s="347">
        <v>241</v>
      </c>
      <c r="O35" s="347">
        <v>252</v>
      </c>
      <c r="P35" s="347">
        <v>216</v>
      </c>
      <c r="Q35" s="347">
        <v>255</v>
      </c>
      <c r="R35" s="347">
        <v>281</v>
      </c>
      <c r="S35" s="347">
        <v>257</v>
      </c>
      <c r="T35" s="347">
        <v>272</v>
      </c>
      <c r="U35" s="347">
        <v>226</v>
      </c>
      <c r="V35" s="347">
        <v>225</v>
      </c>
      <c r="W35" s="347">
        <v>283</v>
      </c>
      <c r="X35" s="347">
        <v>260</v>
      </c>
      <c r="Y35" s="347">
        <v>200</v>
      </c>
      <c r="Z35" s="347">
        <v>192</v>
      </c>
      <c r="AA35" s="347">
        <v>181</v>
      </c>
      <c r="AB35" s="347">
        <v>184</v>
      </c>
      <c r="AC35" s="347">
        <v>185</v>
      </c>
      <c r="AD35" s="347">
        <v>184</v>
      </c>
      <c r="AE35" s="347">
        <v>194</v>
      </c>
      <c r="AF35" s="347">
        <v>206</v>
      </c>
      <c r="AG35" s="347">
        <v>198</v>
      </c>
      <c r="AH35" s="347">
        <v>200</v>
      </c>
      <c r="AI35" s="347">
        <v>179</v>
      </c>
      <c r="AJ35" s="347">
        <v>158</v>
      </c>
      <c r="AK35" s="347">
        <v>170</v>
      </c>
      <c r="AL35" s="347">
        <v>178</v>
      </c>
      <c r="AM35" s="347">
        <v>180</v>
      </c>
      <c r="AN35" s="347">
        <v>165</v>
      </c>
      <c r="AO35" s="347">
        <v>180</v>
      </c>
      <c r="AP35" s="347">
        <v>196</v>
      </c>
      <c r="AQ35" s="347">
        <v>234</v>
      </c>
      <c r="AR35" s="347">
        <v>206</v>
      </c>
      <c r="AS35" s="347">
        <v>195</v>
      </c>
      <c r="AT35" s="347">
        <v>231</v>
      </c>
      <c r="AU35" s="347">
        <v>208</v>
      </c>
      <c r="AV35" s="347">
        <v>217</v>
      </c>
      <c r="AW35" s="347">
        <v>216</v>
      </c>
      <c r="AX35" s="347">
        <v>230</v>
      </c>
      <c r="AY35" s="347">
        <v>220</v>
      </c>
      <c r="AZ35" s="347">
        <v>213</v>
      </c>
      <c r="BA35" s="347">
        <v>208</v>
      </c>
      <c r="BB35" s="968">
        <v>0</v>
      </c>
      <c r="BC35" s="968">
        <v>0</v>
      </c>
      <c r="BD35" s="968">
        <v>0</v>
      </c>
      <c r="BE35" s="968">
        <v>0</v>
      </c>
      <c r="BF35" s="968">
        <v>0</v>
      </c>
      <c r="BG35" s="968">
        <v>0</v>
      </c>
      <c r="BH35" s="968">
        <v>0</v>
      </c>
      <c r="BI35" s="968">
        <v>0</v>
      </c>
      <c r="BJ35" s="968">
        <v>0</v>
      </c>
      <c r="BK35" s="968">
        <v>0</v>
      </c>
      <c r="BL35" s="968">
        <v>0</v>
      </c>
      <c r="BM35" s="968">
        <v>0</v>
      </c>
      <c r="BN35" s="968">
        <v>0</v>
      </c>
      <c r="BO35" s="968">
        <v>0</v>
      </c>
      <c r="BP35" s="968">
        <v>0</v>
      </c>
      <c r="BQ35" s="968">
        <v>0</v>
      </c>
      <c r="BR35" s="968">
        <v>0</v>
      </c>
      <c r="BS35" s="968">
        <v>0</v>
      </c>
      <c r="BT35" s="968">
        <v>0</v>
      </c>
      <c r="BU35" s="968">
        <v>0</v>
      </c>
      <c r="BV35" s="968">
        <v>0</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893"/>
      <c r="BB36" s="353"/>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1252</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89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1253</v>
      </c>
      <c r="B38" s="554" t="s">
        <v>1076</v>
      </c>
      <c r="C38" s="347">
        <v>424</v>
      </c>
      <c r="D38" s="347">
        <v>449</v>
      </c>
      <c r="E38" s="347">
        <v>450</v>
      </c>
      <c r="F38" s="347">
        <v>478</v>
      </c>
      <c r="G38" s="347">
        <v>475</v>
      </c>
      <c r="H38" s="347">
        <v>502</v>
      </c>
      <c r="I38" s="347">
        <v>515</v>
      </c>
      <c r="J38" s="347">
        <v>513</v>
      </c>
      <c r="K38" s="347">
        <v>501</v>
      </c>
      <c r="L38" s="347">
        <v>528</v>
      </c>
      <c r="M38" s="347">
        <v>537</v>
      </c>
      <c r="N38" s="347">
        <v>573</v>
      </c>
      <c r="O38" s="347">
        <v>574</v>
      </c>
      <c r="P38" s="347">
        <v>589</v>
      </c>
      <c r="Q38" s="347">
        <v>594</v>
      </c>
      <c r="R38" s="347">
        <v>602</v>
      </c>
      <c r="S38" s="347">
        <v>618</v>
      </c>
      <c r="T38" s="347">
        <v>630</v>
      </c>
      <c r="U38" s="347">
        <v>629</v>
      </c>
      <c r="V38" s="347">
        <v>658</v>
      </c>
      <c r="W38" s="347">
        <v>652</v>
      </c>
      <c r="X38" s="347">
        <v>650</v>
      </c>
      <c r="Y38" s="347">
        <v>658</v>
      </c>
      <c r="Z38" s="347">
        <v>684</v>
      </c>
      <c r="AA38" s="347">
        <v>699</v>
      </c>
      <c r="AB38" s="347">
        <v>707</v>
      </c>
      <c r="AC38" s="347">
        <v>711</v>
      </c>
      <c r="AD38" s="347">
        <v>716</v>
      </c>
      <c r="AE38" s="347">
        <v>729</v>
      </c>
      <c r="AF38" s="347">
        <v>740</v>
      </c>
      <c r="AG38" s="347">
        <v>745</v>
      </c>
      <c r="AH38" s="347">
        <v>758</v>
      </c>
      <c r="AI38" s="347">
        <v>772</v>
      </c>
      <c r="AJ38" s="347">
        <v>780</v>
      </c>
      <c r="AK38" s="347">
        <v>792</v>
      </c>
      <c r="AL38" s="347">
        <v>793</v>
      </c>
      <c r="AM38" s="347">
        <v>814</v>
      </c>
      <c r="AN38" s="347">
        <v>817</v>
      </c>
      <c r="AO38" s="347">
        <v>791</v>
      </c>
      <c r="AP38" s="347">
        <v>783</v>
      </c>
      <c r="AQ38" s="347">
        <v>784</v>
      </c>
      <c r="AR38" s="347">
        <v>759</v>
      </c>
      <c r="AS38" s="347">
        <v>745</v>
      </c>
      <c r="AT38" s="347">
        <v>741</v>
      </c>
      <c r="AU38" s="347">
        <v>741</v>
      </c>
      <c r="AV38" s="347">
        <v>717</v>
      </c>
      <c r="AW38" s="347">
        <v>704</v>
      </c>
      <c r="AX38" s="347">
        <v>698</v>
      </c>
      <c r="AY38" s="347">
        <v>697</v>
      </c>
      <c r="AZ38" s="347">
        <v>697</v>
      </c>
      <c r="BA38" s="347">
        <v>696</v>
      </c>
      <c r="BB38" s="968">
        <v>0</v>
      </c>
      <c r="BC38" s="968">
        <v>0</v>
      </c>
      <c r="BD38" s="968">
        <v>0</v>
      </c>
      <c r="BE38" s="968">
        <v>0</v>
      </c>
      <c r="BF38" s="968">
        <v>0</v>
      </c>
      <c r="BG38" s="968">
        <v>0</v>
      </c>
      <c r="BH38" s="968">
        <v>0</v>
      </c>
      <c r="BI38" s="968">
        <v>0</v>
      </c>
      <c r="BJ38" s="968">
        <v>0</v>
      </c>
      <c r="BK38" s="968">
        <v>0</v>
      </c>
      <c r="BL38" s="968">
        <v>0</v>
      </c>
      <c r="BM38" s="968">
        <v>0</v>
      </c>
      <c r="BN38" s="968">
        <v>0</v>
      </c>
      <c r="BO38" s="968">
        <v>0</v>
      </c>
      <c r="BP38" s="968">
        <v>0</v>
      </c>
      <c r="BQ38" s="968">
        <v>0</v>
      </c>
      <c r="BR38" s="968">
        <v>0</v>
      </c>
      <c r="BS38" s="968">
        <v>0</v>
      </c>
      <c r="BT38" s="968">
        <v>0</v>
      </c>
      <c r="BU38" s="968">
        <v>0</v>
      </c>
      <c r="BV38" s="968">
        <v>0</v>
      </c>
    </row>
    <row r="39" spans="1:74" ht="11.1" customHeight="1" x14ac:dyDescent="0.2">
      <c r="A39" s="602" t="s">
        <v>1254</v>
      </c>
      <c r="B39" s="554" t="s">
        <v>1078</v>
      </c>
      <c r="C39" s="347">
        <v>576</v>
      </c>
      <c r="D39" s="347">
        <v>592</v>
      </c>
      <c r="E39" s="347">
        <v>588</v>
      </c>
      <c r="F39" s="347">
        <v>606</v>
      </c>
      <c r="G39" s="347">
        <v>616</v>
      </c>
      <c r="H39" s="347">
        <v>607</v>
      </c>
      <c r="I39" s="347">
        <v>590</v>
      </c>
      <c r="J39" s="347">
        <v>573</v>
      </c>
      <c r="K39" s="347">
        <v>570</v>
      </c>
      <c r="L39" s="347">
        <v>552</v>
      </c>
      <c r="M39" s="347">
        <v>553</v>
      </c>
      <c r="N39" s="347">
        <v>593</v>
      </c>
      <c r="O39" s="347">
        <v>585</v>
      </c>
      <c r="P39" s="347">
        <v>582</v>
      </c>
      <c r="Q39" s="347">
        <v>577</v>
      </c>
      <c r="R39" s="347">
        <v>556</v>
      </c>
      <c r="S39" s="347">
        <v>531</v>
      </c>
      <c r="T39" s="347">
        <v>489</v>
      </c>
      <c r="U39" s="347">
        <v>444</v>
      </c>
      <c r="V39" s="347">
        <v>407</v>
      </c>
      <c r="W39" s="347">
        <v>385</v>
      </c>
      <c r="X39" s="347">
        <v>390</v>
      </c>
      <c r="Y39" s="347">
        <v>377</v>
      </c>
      <c r="Z39" s="347">
        <v>365</v>
      </c>
      <c r="AA39" s="347">
        <v>393</v>
      </c>
      <c r="AB39" s="347">
        <v>395</v>
      </c>
      <c r="AC39" s="347">
        <v>407</v>
      </c>
      <c r="AD39" s="347">
        <v>401</v>
      </c>
      <c r="AE39" s="347">
        <v>368</v>
      </c>
      <c r="AF39" s="347">
        <v>357</v>
      </c>
      <c r="AG39" s="347">
        <v>336</v>
      </c>
      <c r="AH39" s="347">
        <v>309</v>
      </c>
      <c r="AI39" s="347">
        <v>291</v>
      </c>
      <c r="AJ39" s="347">
        <v>278</v>
      </c>
      <c r="AK39" s="347">
        <v>294</v>
      </c>
      <c r="AL39" s="347">
        <v>299</v>
      </c>
      <c r="AM39" s="347">
        <v>330</v>
      </c>
      <c r="AN39" s="347">
        <v>361</v>
      </c>
      <c r="AO39" s="347">
        <v>365</v>
      </c>
      <c r="AP39" s="347">
        <v>359</v>
      </c>
      <c r="AQ39" s="347">
        <v>362</v>
      </c>
      <c r="AR39" s="347">
        <v>345</v>
      </c>
      <c r="AS39" s="347">
        <v>336</v>
      </c>
      <c r="AT39" s="347">
        <v>324</v>
      </c>
      <c r="AU39" s="347">
        <v>307</v>
      </c>
      <c r="AV39" s="347">
        <v>291</v>
      </c>
      <c r="AW39" s="347">
        <v>285</v>
      </c>
      <c r="AX39" s="347">
        <v>277</v>
      </c>
      <c r="AY39" s="347">
        <v>268</v>
      </c>
      <c r="AZ39" s="347">
        <v>258</v>
      </c>
      <c r="BA39" s="347">
        <v>247</v>
      </c>
      <c r="BB39" s="968">
        <v>0</v>
      </c>
      <c r="BC39" s="968">
        <v>0</v>
      </c>
      <c r="BD39" s="968">
        <v>0</v>
      </c>
      <c r="BE39" s="968">
        <v>0</v>
      </c>
      <c r="BF39" s="968">
        <v>0</v>
      </c>
      <c r="BG39" s="968">
        <v>0</v>
      </c>
      <c r="BH39" s="968">
        <v>0</v>
      </c>
      <c r="BI39" s="968">
        <v>0</v>
      </c>
      <c r="BJ39" s="968">
        <v>0</v>
      </c>
      <c r="BK39" s="968">
        <v>0</v>
      </c>
      <c r="BL39" s="968">
        <v>0</v>
      </c>
      <c r="BM39" s="968">
        <v>0</v>
      </c>
      <c r="BN39" s="968">
        <v>0</v>
      </c>
      <c r="BO39" s="968">
        <v>0</v>
      </c>
      <c r="BP39" s="968">
        <v>0</v>
      </c>
      <c r="BQ39" s="968">
        <v>0</v>
      </c>
      <c r="BR39" s="968">
        <v>0</v>
      </c>
      <c r="BS39" s="968">
        <v>0</v>
      </c>
      <c r="BT39" s="968">
        <v>0</v>
      </c>
      <c r="BU39" s="968">
        <v>0</v>
      </c>
      <c r="BV39" s="968">
        <v>0</v>
      </c>
    </row>
    <row r="40" spans="1:74" ht="11.1" customHeight="1" x14ac:dyDescent="0.2">
      <c r="A40" s="267" t="s">
        <v>1255</v>
      </c>
      <c r="B40" s="554" t="s">
        <v>1080</v>
      </c>
      <c r="C40" s="347">
        <v>1234</v>
      </c>
      <c r="D40" s="347">
        <v>1210</v>
      </c>
      <c r="E40" s="347">
        <v>1192</v>
      </c>
      <c r="F40" s="347">
        <v>1147</v>
      </c>
      <c r="G40" s="347">
        <v>1127</v>
      </c>
      <c r="H40" s="347">
        <v>1129</v>
      </c>
      <c r="I40" s="347">
        <v>1107</v>
      </c>
      <c r="J40" s="347">
        <v>1059</v>
      </c>
      <c r="K40" s="347">
        <v>1031</v>
      </c>
      <c r="L40" s="347">
        <v>1016</v>
      </c>
      <c r="M40" s="347">
        <v>995</v>
      </c>
      <c r="N40" s="347">
        <v>975</v>
      </c>
      <c r="O40" s="347">
        <v>944</v>
      </c>
      <c r="P40" s="347">
        <v>916</v>
      </c>
      <c r="Q40" s="347">
        <v>871</v>
      </c>
      <c r="R40" s="347">
        <v>838</v>
      </c>
      <c r="S40" s="347">
        <v>816</v>
      </c>
      <c r="T40" s="347">
        <v>772</v>
      </c>
      <c r="U40" s="347">
        <v>737</v>
      </c>
      <c r="V40" s="347">
        <v>705</v>
      </c>
      <c r="W40" s="347">
        <v>687</v>
      </c>
      <c r="X40" s="347">
        <v>654</v>
      </c>
      <c r="Y40" s="347">
        <v>630</v>
      </c>
      <c r="Z40" s="347">
        <v>659</v>
      </c>
      <c r="AA40" s="347">
        <v>623</v>
      </c>
      <c r="AB40" s="347">
        <v>584</v>
      </c>
      <c r="AC40" s="347">
        <v>553</v>
      </c>
      <c r="AD40" s="347">
        <v>519</v>
      </c>
      <c r="AE40" s="347">
        <v>495</v>
      </c>
      <c r="AF40" s="347">
        <v>471</v>
      </c>
      <c r="AG40" s="347">
        <v>435</v>
      </c>
      <c r="AH40" s="347">
        <v>417</v>
      </c>
      <c r="AI40" s="347">
        <v>392</v>
      </c>
      <c r="AJ40" s="347">
        <v>401</v>
      </c>
      <c r="AK40" s="347">
        <v>417</v>
      </c>
      <c r="AL40" s="347">
        <v>429</v>
      </c>
      <c r="AM40" s="347">
        <v>401</v>
      </c>
      <c r="AN40" s="347">
        <v>408</v>
      </c>
      <c r="AO40" s="347">
        <v>376</v>
      </c>
      <c r="AP40" s="347">
        <v>356</v>
      </c>
      <c r="AQ40" s="347">
        <v>334</v>
      </c>
      <c r="AR40" s="347">
        <v>320</v>
      </c>
      <c r="AS40" s="347">
        <v>313</v>
      </c>
      <c r="AT40" s="347">
        <v>339</v>
      </c>
      <c r="AU40" s="347">
        <v>335</v>
      </c>
      <c r="AV40" s="347">
        <v>343</v>
      </c>
      <c r="AW40" s="347">
        <v>349</v>
      </c>
      <c r="AX40" s="347">
        <v>352</v>
      </c>
      <c r="AY40" s="347">
        <v>358</v>
      </c>
      <c r="AZ40" s="347">
        <v>363</v>
      </c>
      <c r="BA40" s="347">
        <v>369</v>
      </c>
      <c r="BB40" s="968">
        <v>0</v>
      </c>
      <c r="BC40" s="968">
        <v>0</v>
      </c>
      <c r="BD40" s="968">
        <v>0</v>
      </c>
      <c r="BE40" s="968">
        <v>0</v>
      </c>
      <c r="BF40" s="968">
        <v>0</v>
      </c>
      <c r="BG40" s="968">
        <v>0</v>
      </c>
      <c r="BH40" s="968">
        <v>0</v>
      </c>
      <c r="BI40" s="968">
        <v>0</v>
      </c>
      <c r="BJ40" s="968">
        <v>0</v>
      </c>
      <c r="BK40" s="968">
        <v>0</v>
      </c>
      <c r="BL40" s="968">
        <v>0</v>
      </c>
      <c r="BM40" s="968">
        <v>0</v>
      </c>
      <c r="BN40" s="968">
        <v>0</v>
      </c>
      <c r="BO40" s="968">
        <v>0</v>
      </c>
      <c r="BP40" s="968">
        <v>0</v>
      </c>
      <c r="BQ40" s="968">
        <v>0</v>
      </c>
      <c r="BR40" s="968">
        <v>0</v>
      </c>
      <c r="BS40" s="968">
        <v>0</v>
      </c>
      <c r="BT40" s="968">
        <v>0</v>
      </c>
      <c r="BU40" s="968">
        <v>0</v>
      </c>
      <c r="BV40" s="968">
        <v>0</v>
      </c>
    </row>
    <row r="41" spans="1:74" ht="11.1" customHeight="1" x14ac:dyDescent="0.2">
      <c r="A41" s="267" t="s">
        <v>1256</v>
      </c>
      <c r="B41" s="554" t="s">
        <v>1082</v>
      </c>
      <c r="C41" s="347">
        <v>396</v>
      </c>
      <c r="D41" s="347">
        <v>418</v>
      </c>
      <c r="E41" s="347">
        <v>428</v>
      </c>
      <c r="F41" s="347">
        <v>458</v>
      </c>
      <c r="G41" s="347">
        <v>473</v>
      </c>
      <c r="H41" s="347">
        <v>491</v>
      </c>
      <c r="I41" s="347">
        <v>503</v>
      </c>
      <c r="J41" s="347">
        <v>531</v>
      </c>
      <c r="K41" s="347">
        <v>548</v>
      </c>
      <c r="L41" s="347">
        <v>559</v>
      </c>
      <c r="M41" s="347">
        <v>585</v>
      </c>
      <c r="N41" s="347">
        <v>599</v>
      </c>
      <c r="O41" s="347">
        <v>617</v>
      </c>
      <c r="P41" s="347">
        <v>635</v>
      </c>
      <c r="Q41" s="347">
        <v>645</v>
      </c>
      <c r="R41" s="347">
        <v>659</v>
      </c>
      <c r="S41" s="347">
        <v>683</v>
      </c>
      <c r="T41" s="347">
        <v>706</v>
      </c>
      <c r="U41" s="347">
        <v>712</v>
      </c>
      <c r="V41" s="347">
        <v>721</v>
      </c>
      <c r="W41" s="347">
        <v>715</v>
      </c>
      <c r="X41" s="347">
        <v>716</v>
      </c>
      <c r="Y41" s="347">
        <v>713</v>
      </c>
      <c r="Z41" s="347">
        <v>721</v>
      </c>
      <c r="AA41" s="347">
        <v>728</v>
      </c>
      <c r="AB41" s="347">
        <v>730</v>
      </c>
      <c r="AC41" s="347">
        <v>731</v>
      </c>
      <c r="AD41" s="347">
        <v>724</v>
      </c>
      <c r="AE41" s="347">
        <v>722</v>
      </c>
      <c r="AF41" s="347">
        <v>719</v>
      </c>
      <c r="AG41" s="347">
        <v>727</v>
      </c>
      <c r="AH41" s="347">
        <v>728</v>
      </c>
      <c r="AI41" s="347">
        <v>721</v>
      </c>
      <c r="AJ41" s="347">
        <v>716</v>
      </c>
      <c r="AK41" s="347">
        <v>717</v>
      </c>
      <c r="AL41" s="347">
        <v>724</v>
      </c>
      <c r="AM41" s="347">
        <v>721</v>
      </c>
      <c r="AN41" s="347">
        <v>733</v>
      </c>
      <c r="AO41" s="347">
        <v>719</v>
      </c>
      <c r="AP41" s="347">
        <v>714</v>
      </c>
      <c r="AQ41" s="347">
        <v>696</v>
      </c>
      <c r="AR41" s="347">
        <v>686</v>
      </c>
      <c r="AS41" s="347">
        <v>669</v>
      </c>
      <c r="AT41" s="347">
        <v>655</v>
      </c>
      <c r="AU41" s="347">
        <v>643</v>
      </c>
      <c r="AV41" s="347">
        <v>639</v>
      </c>
      <c r="AW41" s="347">
        <v>621</v>
      </c>
      <c r="AX41" s="347">
        <v>618</v>
      </c>
      <c r="AY41" s="347">
        <v>602</v>
      </c>
      <c r="AZ41" s="347">
        <v>597</v>
      </c>
      <c r="BA41" s="347">
        <v>594</v>
      </c>
      <c r="BB41" s="968">
        <v>0</v>
      </c>
      <c r="BC41" s="968">
        <v>0</v>
      </c>
      <c r="BD41" s="968">
        <v>0</v>
      </c>
      <c r="BE41" s="968">
        <v>0</v>
      </c>
      <c r="BF41" s="968">
        <v>0</v>
      </c>
      <c r="BG41" s="968">
        <v>0</v>
      </c>
      <c r="BH41" s="968">
        <v>0</v>
      </c>
      <c r="BI41" s="968">
        <v>0</v>
      </c>
      <c r="BJ41" s="968">
        <v>0</v>
      </c>
      <c r="BK41" s="968">
        <v>0</v>
      </c>
      <c r="BL41" s="968">
        <v>0</v>
      </c>
      <c r="BM41" s="968">
        <v>0</v>
      </c>
      <c r="BN41" s="968">
        <v>0</v>
      </c>
      <c r="BO41" s="968">
        <v>0</v>
      </c>
      <c r="BP41" s="968">
        <v>0</v>
      </c>
      <c r="BQ41" s="968">
        <v>0</v>
      </c>
      <c r="BR41" s="968">
        <v>0</v>
      </c>
      <c r="BS41" s="968">
        <v>0</v>
      </c>
      <c r="BT41" s="968">
        <v>0</v>
      </c>
      <c r="BU41" s="968">
        <v>0</v>
      </c>
      <c r="BV41" s="968">
        <v>0</v>
      </c>
    </row>
    <row r="42" spans="1:74" ht="11.1" customHeight="1" x14ac:dyDescent="0.2">
      <c r="A42" s="267" t="s">
        <v>1257</v>
      </c>
      <c r="B42" s="554" t="s">
        <v>1084</v>
      </c>
      <c r="C42" s="347">
        <v>2537</v>
      </c>
      <c r="D42" s="347">
        <v>2519</v>
      </c>
      <c r="E42" s="347">
        <v>2477</v>
      </c>
      <c r="F42" s="347">
        <v>2430</v>
      </c>
      <c r="G42" s="347">
        <v>2405</v>
      </c>
      <c r="H42" s="347">
        <v>2353</v>
      </c>
      <c r="I42" s="347">
        <v>2302</v>
      </c>
      <c r="J42" s="347">
        <v>2235</v>
      </c>
      <c r="K42" s="347">
        <v>2215</v>
      </c>
      <c r="L42" s="347">
        <v>2138</v>
      </c>
      <c r="M42" s="347">
        <v>2123</v>
      </c>
      <c r="N42" s="347">
        <v>2138</v>
      </c>
      <c r="O42" s="347">
        <v>2109</v>
      </c>
      <c r="P42" s="347">
        <v>2184</v>
      </c>
      <c r="Q42" s="347">
        <v>2115</v>
      </c>
      <c r="R42" s="347">
        <v>2102</v>
      </c>
      <c r="S42" s="347">
        <v>2062</v>
      </c>
      <c r="T42" s="347">
        <v>2103</v>
      </c>
      <c r="U42" s="347">
        <v>2075</v>
      </c>
      <c r="V42" s="347">
        <v>2038</v>
      </c>
      <c r="W42" s="347">
        <v>2037</v>
      </c>
      <c r="X42" s="347">
        <v>1938</v>
      </c>
      <c r="Y42" s="347">
        <v>1952</v>
      </c>
      <c r="Z42" s="347">
        <v>1966</v>
      </c>
      <c r="AA42" s="347">
        <v>1937</v>
      </c>
      <c r="AB42" s="347">
        <v>1858</v>
      </c>
      <c r="AC42" s="347">
        <v>1817</v>
      </c>
      <c r="AD42" s="347">
        <v>1739</v>
      </c>
      <c r="AE42" s="347">
        <v>1688</v>
      </c>
      <c r="AF42" s="347">
        <v>1673</v>
      </c>
      <c r="AG42" s="347">
        <v>1544</v>
      </c>
      <c r="AH42" s="347">
        <v>1476</v>
      </c>
      <c r="AI42" s="347">
        <v>1460</v>
      </c>
      <c r="AJ42" s="347">
        <v>1400</v>
      </c>
      <c r="AK42" s="347">
        <v>1356</v>
      </c>
      <c r="AL42" s="347">
        <v>1370</v>
      </c>
      <c r="AM42" s="347">
        <v>1314</v>
      </c>
      <c r="AN42" s="347">
        <v>1267</v>
      </c>
      <c r="AO42" s="347">
        <v>1245</v>
      </c>
      <c r="AP42" s="347">
        <v>1137</v>
      </c>
      <c r="AQ42" s="347">
        <v>1116</v>
      </c>
      <c r="AR42" s="347">
        <v>1113</v>
      </c>
      <c r="AS42" s="347">
        <v>1127</v>
      </c>
      <c r="AT42" s="347">
        <v>1013</v>
      </c>
      <c r="AU42" s="347">
        <v>962</v>
      </c>
      <c r="AV42" s="347">
        <v>930</v>
      </c>
      <c r="AW42" s="347">
        <v>850</v>
      </c>
      <c r="AX42" s="347">
        <v>827</v>
      </c>
      <c r="AY42" s="347">
        <v>817</v>
      </c>
      <c r="AZ42" s="347">
        <v>804</v>
      </c>
      <c r="BA42" s="347">
        <v>793</v>
      </c>
      <c r="BB42" s="968">
        <v>0</v>
      </c>
      <c r="BC42" s="968">
        <v>0</v>
      </c>
      <c r="BD42" s="968">
        <v>0</v>
      </c>
      <c r="BE42" s="968">
        <v>0</v>
      </c>
      <c r="BF42" s="968">
        <v>0</v>
      </c>
      <c r="BG42" s="968">
        <v>0</v>
      </c>
      <c r="BH42" s="968">
        <v>0</v>
      </c>
      <c r="BI42" s="968">
        <v>0</v>
      </c>
      <c r="BJ42" s="968">
        <v>0</v>
      </c>
      <c r="BK42" s="968">
        <v>0</v>
      </c>
      <c r="BL42" s="968">
        <v>0</v>
      </c>
      <c r="BM42" s="968">
        <v>0</v>
      </c>
      <c r="BN42" s="968">
        <v>0</v>
      </c>
      <c r="BO42" s="968">
        <v>0</v>
      </c>
      <c r="BP42" s="968">
        <v>0</v>
      </c>
      <c r="BQ42" s="968">
        <v>0</v>
      </c>
      <c r="BR42" s="968">
        <v>0</v>
      </c>
      <c r="BS42" s="968">
        <v>0</v>
      </c>
      <c r="BT42" s="968">
        <v>0</v>
      </c>
      <c r="BU42" s="968">
        <v>0</v>
      </c>
      <c r="BV42" s="968">
        <v>0</v>
      </c>
    </row>
    <row r="43" spans="1:74" ht="11.1" customHeight="1" x14ac:dyDescent="0.2">
      <c r="A43" s="267" t="s">
        <v>1258</v>
      </c>
      <c r="B43" s="554" t="s">
        <v>1546</v>
      </c>
      <c r="C43" s="347">
        <v>1823</v>
      </c>
      <c r="D43" s="347">
        <v>1846</v>
      </c>
      <c r="E43" s="347">
        <v>1823</v>
      </c>
      <c r="F43" s="347">
        <v>1828</v>
      </c>
      <c r="G43" s="347">
        <v>1831</v>
      </c>
      <c r="H43" s="347">
        <v>1807</v>
      </c>
      <c r="I43" s="347">
        <v>1864</v>
      </c>
      <c r="J43" s="347">
        <v>1900</v>
      </c>
      <c r="K43" s="347">
        <v>1896</v>
      </c>
      <c r="L43" s="347">
        <v>1859</v>
      </c>
      <c r="M43" s="347">
        <v>1974</v>
      </c>
      <c r="N43" s="347">
        <v>2062</v>
      </c>
      <c r="O43" s="347">
        <v>2105</v>
      </c>
      <c r="P43" s="347">
        <v>2155</v>
      </c>
      <c r="Q43" s="347">
        <v>2166</v>
      </c>
      <c r="R43" s="347">
        <v>2151</v>
      </c>
      <c r="S43" s="347">
        <v>2158</v>
      </c>
      <c r="T43" s="347">
        <v>2128</v>
      </c>
      <c r="U43" s="347">
        <v>2145</v>
      </c>
      <c r="V43" s="347">
        <v>2162</v>
      </c>
      <c r="W43" s="347">
        <v>2118</v>
      </c>
      <c r="X43" s="347">
        <v>2084</v>
      </c>
      <c r="Y43" s="347">
        <v>2110</v>
      </c>
      <c r="Z43" s="347">
        <v>2138</v>
      </c>
      <c r="AA43" s="347">
        <v>2165</v>
      </c>
      <c r="AB43" s="347">
        <v>2187</v>
      </c>
      <c r="AC43" s="347">
        <v>2201</v>
      </c>
      <c r="AD43" s="347">
        <v>2211</v>
      </c>
      <c r="AE43" s="347">
        <v>2205</v>
      </c>
      <c r="AF43" s="347">
        <v>2178</v>
      </c>
      <c r="AG43" s="347">
        <v>2162</v>
      </c>
      <c r="AH43" s="347">
        <v>2154</v>
      </c>
      <c r="AI43" s="347">
        <v>2166</v>
      </c>
      <c r="AJ43" s="347">
        <v>2207</v>
      </c>
      <c r="AK43" s="347">
        <v>2235</v>
      </c>
      <c r="AL43" s="347">
        <v>2258</v>
      </c>
      <c r="AM43" s="347">
        <v>2279</v>
      </c>
      <c r="AN43" s="347">
        <v>2317</v>
      </c>
      <c r="AO43" s="347">
        <v>2348</v>
      </c>
      <c r="AP43" s="347">
        <v>2364</v>
      </c>
      <c r="AQ43" s="347">
        <v>2338</v>
      </c>
      <c r="AR43" s="347">
        <v>2326</v>
      </c>
      <c r="AS43" s="347">
        <v>2312</v>
      </c>
      <c r="AT43" s="347">
        <v>2272</v>
      </c>
      <c r="AU43" s="347">
        <v>2257</v>
      </c>
      <c r="AV43" s="347">
        <v>2249</v>
      </c>
      <c r="AW43" s="347">
        <v>2244</v>
      </c>
      <c r="AX43" s="347">
        <v>2231</v>
      </c>
      <c r="AY43" s="347">
        <v>2239</v>
      </c>
      <c r="AZ43" s="347">
        <v>2259</v>
      </c>
      <c r="BA43" s="347">
        <v>2273</v>
      </c>
      <c r="BB43" s="968">
        <v>0</v>
      </c>
      <c r="BC43" s="968">
        <v>0</v>
      </c>
      <c r="BD43" s="968">
        <v>0</v>
      </c>
      <c r="BE43" s="968">
        <v>0</v>
      </c>
      <c r="BF43" s="968">
        <v>0</v>
      </c>
      <c r="BG43" s="968">
        <v>0</v>
      </c>
      <c r="BH43" s="968">
        <v>0</v>
      </c>
      <c r="BI43" s="968">
        <v>0</v>
      </c>
      <c r="BJ43" s="968">
        <v>0</v>
      </c>
      <c r="BK43" s="968">
        <v>0</v>
      </c>
      <c r="BL43" s="968">
        <v>0</v>
      </c>
      <c r="BM43" s="968">
        <v>0</v>
      </c>
      <c r="BN43" s="968">
        <v>0</v>
      </c>
      <c r="BO43" s="968">
        <v>0</v>
      </c>
      <c r="BP43" s="968">
        <v>0</v>
      </c>
      <c r="BQ43" s="968">
        <v>0</v>
      </c>
      <c r="BR43" s="968">
        <v>0</v>
      </c>
      <c r="BS43" s="968">
        <v>0</v>
      </c>
      <c r="BT43" s="968">
        <v>0</v>
      </c>
      <c r="BU43" s="968">
        <v>0</v>
      </c>
      <c r="BV43" s="968">
        <v>0</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893"/>
      <c r="BB44" s="353"/>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1259</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893"/>
      <c r="BB45" s="353"/>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1260</v>
      </c>
      <c r="B46" s="554" t="s">
        <v>1076</v>
      </c>
      <c r="C46" s="347">
        <v>8.1272574881999997</v>
      </c>
      <c r="D46" s="347">
        <v>8.5528960476000009</v>
      </c>
      <c r="E46" s="347">
        <v>8.8030314095000008</v>
      </c>
      <c r="F46" s="347">
        <v>9.1210548550000006</v>
      </c>
      <c r="G46" s="347">
        <v>9.4851963435000002</v>
      </c>
      <c r="H46" s="347">
        <v>9.9115001810999992</v>
      </c>
      <c r="I46" s="347">
        <v>10.293228081000001</v>
      </c>
      <c r="J46" s="347">
        <v>10.356548986</v>
      </c>
      <c r="K46" s="347">
        <v>10.602463095999999</v>
      </c>
      <c r="L46" s="347">
        <v>11.301737275000001</v>
      </c>
      <c r="M46" s="347">
        <v>12.083852050999999</v>
      </c>
      <c r="N46" s="347">
        <v>12.645849328000001</v>
      </c>
      <c r="O46" s="347">
        <v>13.12251457</v>
      </c>
      <c r="P46" s="347">
        <v>13.514524095000001</v>
      </c>
      <c r="Q46" s="347">
        <v>13.505365675</v>
      </c>
      <c r="R46" s="347">
        <v>13.297557992</v>
      </c>
      <c r="S46" s="347">
        <v>13.093969199</v>
      </c>
      <c r="T46" s="347">
        <v>13.006407385999999</v>
      </c>
      <c r="U46" s="347">
        <v>13.114708258</v>
      </c>
      <c r="V46" s="347">
        <v>13.224770218</v>
      </c>
      <c r="W46" s="347">
        <v>13.168988612</v>
      </c>
      <c r="X46" s="347">
        <v>13.250441473</v>
      </c>
      <c r="Y46" s="347">
        <v>12.174912585</v>
      </c>
      <c r="Z46" s="347">
        <v>11.813068143000001</v>
      </c>
      <c r="AA46" s="347">
        <v>11.847065426</v>
      </c>
      <c r="AB46" s="347">
        <v>11.937686815999999</v>
      </c>
      <c r="AC46" s="347">
        <v>11.973889163999999</v>
      </c>
      <c r="AD46" s="347">
        <v>12.046797071</v>
      </c>
      <c r="AE46" s="347">
        <v>12.603512085</v>
      </c>
      <c r="AF46" s="347">
        <v>13.919291081000001</v>
      </c>
      <c r="AG46" s="347">
        <v>14.441925019999999</v>
      </c>
      <c r="AH46" s="347">
        <v>14.949232491</v>
      </c>
      <c r="AI46" s="347">
        <v>14.969904906</v>
      </c>
      <c r="AJ46" s="347">
        <v>15.2163395</v>
      </c>
      <c r="AK46" s="347">
        <v>15.558310423</v>
      </c>
      <c r="AL46" s="347">
        <v>15.775407583</v>
      </c>
      <c r="AM46" s="347">
        <v>16.093826149000002</v>
      </c>
      <c r="AN46" s="347">
        <v>16.320781899</v>
      </c>
      <c r="AO46" s="347">
        <v>16.341100134000001</v>
      </c>
      <c r="AP46" s="347">
        <v>16.346639066000002</v>
      </c>
      <c r="AQ46" s="347">
        <v>16.355685328</v>
      </c>
      <c r="AR46" s="347">
        <v>16.335073181999999</v>
      </c>
      <c r="AS46" s="347">
        <v>16.335567704999999</v>
      </c>
      <c r="AT46" s="347">
        <v>16.457191302999998</v>
      </c>
      <c r="AU46" s="347">
        <v>16.394562968999999</v>
      </c>
      <c r="AV46" s="347">
        <v>16.368599386</v>
      </c>
      <c r="AW46" s="347">
        <v>16.591401729000001</v>
      </c>
      <c r="AX46" s="347">
        <v>16.807460204000002</v>
      </c>
      <c r="AY46" s="347">
        <v>17.038216158000001</v>
      </c>
      <c r="AZ46" s="347">
        <v>17.280713684999998</v>
      </c>
      <c r="BA46" s="347">
        <v>17.509024594</v>
      </c>
      <c r="BB46" s="968">
        <v>0</v>
      </c>
      <c r="BC46" s="968">
        <v>0</v>
      </c>
      <c r="BD46" s="968">
        <v>0</v>
      </c>
      <c r="BE46" s="968">
        <v>0</v>
      </c>
      <c r="BF46" s="968">
        <v>0</v>
      </c>
      <c r="BG46" s="968">
        <v>0</v>
      </c>
      <c r="BH46" s="968">
        <v>0</v>
      </c>
      <c r="BI46" s="968">
        <v>0</v>
      </c>
      <c r="BJ46" s="968">
        <v>0</v>
      </c>
      <c r="BK46" s="968">
        <v>0</v>
      </c>
      <c r="BL46" s="968">
        <v>0</v>
      </c>
      <c r="BM46" s="968">
        <v>0</v>
      </c>
      <c r="BN46" s="968">
        <v>0</v>
      </c>
      <c r="BO46" s="968">
        <v>0</v>
      </c>
      <c r="BP46" s="968">
        <v>0</v>
      </c>
      <c r="BQ46" s="968">
        <v>0</v>
      </c>
      <c r="BR46" s="968">
        <v>0</v>
      </c>
      <c r="BS46" s="968">
        <v>0</v>
      </c>
      <c r="BT46" s="968">
        <v>0</v>
      </c>
      <c r="BU46" s="968">
        <v>0</v>
      </c>
      <c r="BV46" s="968">
        <v>0</v>
      </c>
    </row>
    <row r="47" spans="1:74" ht="11.1" customHeight="1" x14ac:dyDescent="0.2">
      <c r="A47" s="267" t="s">
        <v>1261</v>
      </c>
      <c r="B47" s="554" t="s">
        <v>1078</v>
      </c>
      <c r="C47" s="347">
        <v>40.839361996000001</v>
      </c>
      <c r="D47" s="347">
        <v>38.940957765999997</v>
      </c>
      <c r="E47" s="347">
        <v>36.851292890000003</v>
      </c>
      <c r="F47" s="347">
        <v>35.451985874999998</v>
      </c>
      <c r="G47" s="347">
        <v>36.813250537999998</v>
      </c>
      <c r="H47" s="347">
        <v>40.289325075999997</v>
      </c>
      <c r="I47" s="347">
        <v>43.685986835999998</v>
      </c>
      <c r="J47" s="347">
        <v>46.137042682000001</v>
      </c>
      <c r="K47" s="347">
        <v>47.680053692999998</v>
      </c>
      <c r="L47" s="347">
        <v>48.731528994999998</v>
      </c>
      <c r="M47" s="347">
        <v>49.298564425999999</v>
      </c>
      <c r="N47" s="347">
        <v>49.619322128</v>
      </c>
      <c r="O47" s="347">
        <v>49.838426173999999</v>
      </c>
      <c r="P47" s="347">
        <v>50.477891612999997</v>
      </c>
      <c r="Q47" s="347">
        <v>52.158775929999997</v>
      </c>
      <c r="R47" s="347">
        <v>55.227859311000003</v>
      </c>
      <c r="S47" s="347">
        <v>59.564447825999999</v>
      </c>
      <c r="T47" s="347">
        <v>64.062289351000004</v>
      </c>
      <c r="U47" s="347">
        <v>66.848544154999999</v>
      </c>
      <c r="V47" s="347">
        <v>67.712897154999993</v>
      </c>
      <c r="W47" s="347">
        <v>66.466927361000003</v>
      </c>
      <c r="X47" s="347">
        <v>66.186025545000007</v>
      </c>
      <c r="Y47" s="347">
        <v>62.591163887999997</v>
      </c>
      <c r="Z47" s="347">
        <v>58.823819049000001</v>
      </c>
      <c r="AA47" s="347">
        <v>55.989938461999998</v>
      </c>
      <c r="AB47" s="347">
        <v>52.870236134000002</v>
      </c>
      <c r="AC47" s="347">
        <v>52.242251727000003</v>
      </c>
      <c r="AD47" s="347">
        <v>52.715098525000002</v>
      </c>
      <c r="AE47" s="347">
        <v>56.188126949000001</v>
      </c>
      <c r="AF47" s="347">
        <v>58.535897523999999</v>
      </c>
      <c r="AG47" s="347">
        <v>61.732215285000002</v>
      </c>
      <c r="AH47" s="347">
        <v>63.333110730000001</v>
      </c>
      <c r="AI47" s="347">
        <v>63.613225847000002</v>
      </c>
      <c r="AJ47" s="347">
        <v>61.915701454000001</v>
      </c>
      <c r="AK47" s="347">
        <v>59.236310779</v>
      </c>
      <c r="AL47" s="347">
        <v>56.266212050999997</v>
      </c>
      <c r="AM47" s="347">
        <v>53.659361115999999</v>
      </c>
      <c r="AN47" s="347">
        <v>52.277309993999999</v>
      </c>
      <c r="AO47" s="347">
        <v>52.876098038999999</v>
      </c>
      <c r="AP47" s="347">
        <v>55.507873056999998</v>
      </c>
      <c r="AQ47" s="347">
        <v>58.674874475999999</v>
      </c>
      <c r="AR47" s="347">
        <v>61.365407236999999</v>
      </c>
      <c r="AS47" s="347">
        <v>62.881592757</v>
      </c>
      <c r="AT47" s="347">
        <v>63.380318168000002</v>
      </c>
      <c r="AU47" s="347">
        <v>62.958098913000001</v>
      </c>
      <c r="AV47" s="347">
        <v>61.723097535000001</v>
      </c>
      <c r="AW47" s="347">
        <v>60.506167138000002</v>
      </c>
      <c r="AX47" s="347">
        <v>59.347928183000001</v>
      </c>
      <c r="AY47" s="347">
        <v>58.251606017</v>
      </c>
      <c r="AZ47" s="347">
        <v>57.298289144999998</v>
      </c>
      <c r="BA47" s="347">
        <v>56.565983529</v>
      </c>
      <c r="BB47" s="968">
        <v>0</v>
      </c>
      <c r="BC47" s="968">
        <v>0</v>
      </c>
      <c r="BD47" s="968">
        <v>0</v>
      </c>
      <c r="BE47" s="968">
        <v>0</v>
      </c>
      <c r="BF47" s="968">
        <v>0</v>
      </c>
      <c r="BG47" s="968">
        <v>0</v>
      </c>
      <c r="BH47" s="968">
        <v>0</v>
      </c>
      <c r="BI47" s="968">
        <v>0</v>
      </c>
      <c r="BJ47" s="968">
        <v>0</v>
      </c>
      <c r="BK47" s="968">
        <v>0</v>
      </c>
      <c r="BL47" s="968">
        <v>0</v>
      </c>
      <c r="BM47" s="968">
        <v>0</v>
      </c>
      <c r="BN47" s="968">
        <v>0</v>
      </c>
      <c r="BO47" s="968">
        <v>0</v>
      </c>
      <c r="BP47" s="968">
        <v>0</v>
      </c>
      <c r="BQ47" s="968">
        <v>0</v>
      </c>
      <c r="BR47" s="968">
        <v>0</v>
      </c>
      <c r="BS47" s="968">
        <v>0</v>
      </c>
      <c r="BT47" s="968">
        <v>0</v>
      </c>
      <c r="BU47" s="968">
        <v>0</v>
      </c>
      <c r="BV47" s="968">
        <v>0</v>
      </c>
    </row>
    <row r="48" spans="1:74" ht="11.1" customHeight="1" x14ac:dyDescent="0.2">
      <c r="A48" s="267" t="s">
        <v>1262</v>
      </c>
      <c r="B48" s="554" t="s">
        <v>1080</v>
      </c>
      <c r="C48" s="347">
        <v>61.407034908999997</v>
      </c>
      <c r="D48" s="347">
        <v>63.357187736</v>
      </c>
      <c r="E48" s="347">
        <v>66.888117070999996</v>
      </c>
      <c r="F48" s="347">
        <v>70.678740568999999</v>
      </c>
      <c r="G48" s="347">
        <v>74.019073473000006</v>
      </c>
      <c r="H48" s="347">
        <v>77.677193939999995</v>
      </c>
      <c r="I48" s="347">
        <v>80.320489948000002</v>
      </c>
      <c r="J48" s="347">
        <v>81.201299519000003</v>
      </c>
      <c r="K48" s="347">
        <v>79.710972162999994</v>
      </c>
      <c r="L48" s="347">
        <v>77.829035903999994</v>
      </c>
      <c r="M48" s="347">
        <v>77.047217739999994</v>
      </c>
      <c r="N48" s="347">
        <v>77.781001631999999</v>
      </c>
      <c r="O48" s="347">
        <v>79.422410309</v>
      </c>
      <c r="P48" s="347">
        <v>81.748261545999995</v>
      </c>
      <c r="Q48" s="347">
        <v>84.493215941000003</v>
      </c>
      <c r="R48" s="347">
        <v>87.748213308000004</v>
      </c>
      <c r="S48" s="347">
        <v>89.327397806999997</v>
      </c>
      <c r="T48" s="347">
        <v>88.401373264</v>
      </c>
      <c r="U48" s="347">
        <v>85.622667793999995</v>
      </c>
      <c r="V48" s="347">
        <v>80.566216815000004</v>
      </c>
      <c r="W48" s="347">
        <v>74.682192610000001</v>
      </c>
      <c r="X48" s="347">
        <v>67.535415900999993</v>
      </c>
      <c r="Y48" s="347">
        <v>64.625358657000007</v>
      </c>
      <c r="Z48" s="347">
        <v>60.486778633999997</v>
      </c>
      <c r="AA48" s="347">
        <v>66.457022253999995</v>
      </c>
      <c r="AB48" s="347">
        <v>70.518028744999995</v>
      </c>
      <c r="AC48" s="347">
        <v>74.386573345000002</v>
      </c>
      <c r="AD48" s="347">
        <v>80.735291339</v>
      </c>
      <c r="AE48" s="347">
        <v>82.626500691999993</v>
      </c>
      <c r="AF48" s="347">
        <v>87.698166236000006</v>
      </c>
      <c r="AG48" s="347">
        <v>86.639835482999999</v>
      </c>
      <c r="AH48" s="347">
        <v>83.482868991999993</v>
      </c>
      <c r="AI48" s="347">
        <v>78.883579640999997</v>
      </c>
      <c r="AJ48" s="347">
        <v>76.419630044000002</v>
      </c>
      <c r="AK48" s="347">
        <v>76.373854643000001</v>
      </c>
      <c r="AL48" s="347">
        <v>76.158242180000002</v>
      </c>
      <c r="AM48" s="347">
        <v>74.828507059000003</v>
      </c>
      <c r="AN48" s="347">
        <v>73.85082251</v>
      </c>
      <c r="AO48" s="347">
        <v>74.388536259999995</v>
      </c>
      <c r="AP48" s="347">
        <v>76.030956169000007</v>
      </c>
      <c r="AQ48" s="347">
        <v>76.995600518000003</v>
      </c>
      <c r="AR48" s="347">
        <v>76.260942818999993</v>
      </c>
      <c r="AS48" s="347">
        <v>75.029185873000003</v>
      </c>
      <c r="AT48" s="347">
        <v>74.548160139000004</v>
      </c>
      <c r="AU48" s="347">
        <v>74.960681141999999</v>
      </c>
      <c r="AV48" s="347">
        <v>75.157799796000006</v>
      </c>
      <c r="AW48" s="347">
        <v>75.329948396999995</v>
      </c>
      <c r="AX48" s="347">
        <v>75.466151357000001</v>
      </c>
      <c r="AY48" s="347">
        <v>75.619086616999994</v>
      </c>
      <c r="AZ48" s="347">
        <v>75.810356658000003</v>
      </c>
      <c r="BA48" s="347">
        <v>76.020063299</v>
      </c>
      <c r="BB48" s="968">
        <v>0</v>
      </c>
      <c r="BC48" s="968">
        <v>0</v>
      </c>
      <c r="BD48" s="968">
        <v>0</v>
      </c>
      <c r="BE48" s="968">
        <v>0</v>
      </c>
      <c r="BF48" s="968">
        <v>0</v>
      </c>
      <c r="BG48" s="968">
        <v>0</v>
      </c>
      <c r="BH48" s="968">
        <v>0</v>
      </c>
      <c r="BI48" s="968">
        <v>0</v>
      </c>
      <c r="BJ48" s="968">
        <v>0</v>
      </c>
      <c r="BK48" s="968">
        <v>0</v>
      </c>
      <c r="BL48" s="968">
        <v>0</v>
      </c>
      <c r="BM48" s="968">
        <v>0</v>
      </c>
      <c r="BN48" s="968">
        <v>0</v>
      </c>
      <c r="BO48" s="968">
        <v>0</v>
      </c>
      <c r="BP48" s="968">
        <v>0</v>
      </c>
      <c r="BQ48" s="968">
        <v>0</v>
      </c>
      <c r="BR48" s="968">
        <v>0</v>
      </c>
      <c r="BS48" s="968">
        <v>0</v>
      </c>
      <c r="BT48" s="968">
        <v>0</v>
      </c>
      <c r="BU48" s="968">
        <v>0</v>
      </c>
      <c r="BV48" s="968">
        <v>0</v>
      </c>
    </row>
    <row r="49" spans="1:74" ht="11.1" customHeight="1" x14ac:dyDescent="0.2">
      <c r="A49" s="267" t="s">
        <v>1263</v>
      </c>
      <c r="B49" s="554" t="s">
        <v>1082</v>
      </c>
      <c r="C49" s="347">
        <v>0.75421853192999999</v>
      </c>
      <c r="D49" s="347">
        <v>0.68271999381000004</v>
      </c>
      <c r="E49" s="347">
        <v>0.60930843115</v>
      </c>
      <c r="F49" s="347">
        <v>0.59129274106999996</v>
      </c>
      <c r="G49" s="347">
        <v>0.62711649414000004</v>
      </c>
      <c r="H49" s="347">
        <v>0.63765413340999999</v>
      </c>
      <c r="I49" s="347">
        <v>0.61101657911999996</v>
      </c>
      <c r="J49" s="347">
        <v>0.57968213318999995</v>
      </c>
      <c r="K49" s="347">
        <v>0.57255357956999997</v>
      </c>
      <c r="L49" s="347">
        <v>0.58973688516</v>
      </c>
      <c r="M49" s="347">
        <v>0.58122435646000004</v>
      </c>
      <c r="N49" s="347">
        <v>0.55113922000000004</v>
      </c>
      <c r="O49" s="347">
        <v>0.51903297083</v>
      </c>
      <c r="P49" s="347">
        <v>0.51761373993000004</v>
      </c>
      <c r="Q49" s="347">
        <v>0.52403274407</v>
      </c>
      <c r="R49" s="347">
        <v>0.50740700202</v>
      </c>
      <c r="S49" s="347">
        <v>0.47785540168000001</v>
      </c>
      <c r="T49" s="347">
        <v>0.45837639374</v>
      </c>
      <c r="U49" s="347">
        <v>0.45750654438999999</v>
      </c>
      <c r="V49" s="347">
        <v>0.48493019033000001</v>
      </c>
      <c r="W49" s="347">
        <v>0.49952725461000003</v>
      </c>
      <c r="X49" s="347">
        <v>0.50793946387</v>
      </c>
      <c r="Y49" s="347">
        <v>0.43763740347000002</v>
      </c>
      <c r="Z49" s="347">
        <v>0.42147739033999998</v>
      </c>
      <c r="AA49" s="347">
        <v>0.34327483904</v>
      </c>
      <c r="AB49" s="347">
        <v>0.28770650372000001</v>
      </c>
      <c r="AC49" s="347">
        <v>0.22775228317999999</v>
      </c>
      <c r="AD49" s="347">
        <v>0.14283260584999999</v>
      </c>
      <c r="AE49" s="347">
        <v>0.16220201217999999</v>
      </c>
      <c r="AF49" s="347">
        <v>0.18659827876999999</v>
      </c>
      <c r="AG49" s="347">
        <v>0.30654928173000001</v>
      </c>
      <c r="AH49" s="347">
        <v>0.38546505418999999</v>
      </c>
      <c r="AI49" s="347">
        <v>0.42782906128999998</v>
      </c>
      <c r="AJ49" s="347">
        <v>0.4291586577</v>
      </c>
      <c r="AK49" s="347">
        <v>0.41870208866000003</v>
      </c>
      <c r="AL49" s="347">
        <v>0.40674604482999999</v>
      </c>
      <c r="AM49" s="347">
        <v>0.37675419002999999</v>
      </c>
      <c r="AN49" s="347">
        <v>0.33437034088000001</v>
      </c>
      <c r="AO49" s="347">
        <v>0.32492800518999998</v>
      </c>
      <c r="AP49" s="347">
        <v>0.36802936001999997</v>
      </c>
      <c r="AQ49" s="347">
        <v>0.43744404145999999</v>
      </c>
      <c r="AR49" s="347">
        <v>0.50123773189999998</v>
      </c>
      <c r="AS49" s="347">
        <v>0.54512879869999997</v>
      </c>
      <c r="AT49" s="347">
        <v>0.56724904885000005</v>
      </c>
      <c r="AU49" s="347">
        <v>0.56968329929999995</v>
      </c>
      <c r="AV49" s="347">
        <v>0.56143574157999998</v>
      </c>
      <c r="AW49" s="347">
        <v>0.54812828444999995</v>
      </c>
      <c r="AX49" s="347">
        <v>0.53491273004999995</v>
      </c>
      <c r="AY49" s="347">
        <v>0.52315948117</v>
      </c>
      <c r="AZ49" s="347">
        <v>0.51521592745</v>
      </c>
      <c r="BA49" s="347">
        <v>0.51208848522999995</v>
      </c>
      <c r="BB49" s="968">
        <v>0</v>
      </c>
      <c r="BC49" s="968">
        <v>0</v>
      </c>
      <c r="BD49" s="968">
        <v>0</v>
      </c>
      <c r="BE49" s="968">
        <v>0</v>
      </c>
      <c r="BF49" s="968">
        <v>0</v>
      </c>
      <c r="BG49" s="968">
        <v>0</v>
      </c>
      <c r="BH49" s="968">
        <v>0</v>
      </c>
      <c r="BI49" s="968">
        <v>0</v>
      </c>
      <c r="BJ49" s="968">
        <v>0</v>
      </c>
      <c r="BK49" s="968">
        <v>0</v>
      </c>
      <c r="BL49" s="968">
        <v>0</v>
      </c>
      <c r="BM49" s="968">
        <v>0</v>
      </c>
      <c r="BN49" s="968">
        <v>0</v>
      </c>
      <c r="BO49" s="968">
        <v>0</v>
      </c>
      <c r="BP49" s="968">
        <v>0</v>
      </c>
      <c r="BQ49" s="968">
        <v>0</v>
      </c>
      <c r="BR49" s="968">
        <v>0</v>
      </c>
      <c r="BS49" s="968">
        <v>0</v>
      </c>
      <c r="BT49" s="968">
        <v>0</v>
      </c>
      <c r="BU49" s="968">
        <v>0</v>
      </c>
      <c r="BV49" s="968">
        <v>0</v>
      </c>
    </row>
    <row r="50" spans="1:74" ht="11.1" customHeight="1" x14ac:dyDescent="0.2">
      <c r="A50" s="267" t="s">
        <v>1264</v>
      </c>
      <c r="B50" s="554" t="s">
        <v>1084</v>
      </c>
      <c r="C50" s="347">
        <v>388.97210724000001</v>
      </c>
      <c r="D50" s="347">
        <v>391.90803949000002</v>
      </c>
      <c r="E50" s="347">
        <v>395.54289894999999</v>
      </c>
      <c r="F50" s="347">
        <v>402.18027538000001</v>
      </c>
      <c r="G50" s="347">
        <v>411.94153276999998</v>
      </c>
      <c r="H50" s="347">
        <v>422.26240543</v>
      </c>
      <c r="I50" s="347">
        <v>430.22081073999999</v>
      </c>
      <c r="J50" s="347">
        <v>436.04119426</v>
      </c>
      <c r="K50" s="347">
        <v>439.37988836</v>
      </c>
      <c r="L50" s="347">
        <v>440.78529994000002</v>
      </c>
      <c r="M50" s="347">
        <v>441.42154832</v>
      </c>
      <c r="N50" s="347">
        <v>441.82830862999998</v>
      </c>
      <c r="O50" s="347">
        <v>440.75416623000001</v>
      </c>
      <c r="P50" s="347">
        <v>439.47862328000002</v>
      </c>
      <c r="Q50" s="347">
        <v>437.50779925000001</v>
      </c>
      <c r="R50" s="347">
        <v>436.45214012000002</v>
      </c>
      <c r="S50" s="347">
        <v>438.59934766999999</v>
      </c>
      <c r="T50" s="347">
        <v>443.06853847999997</v>
      </c>
      <c r="U50" s="347">
        <v>448.50632452000002</v>
      </c>
      <c r="V50" s="347">
        <v>451.04902006999998</v>
      </c>
      <c r="W50" s="347">
        <v>449.74745869999998</v>
      </c>
      <c r="X50" s="347">
        <v>450.0598147</v>
      </c>
      <c r="Y50" s="347">
        <v>445.14648079</v>
      </c>
      <c r="Z50" s="347">
        <v>443.49131375000002</v>
      </c>
      <c r="AA50" s="347">
        <v>447.22643520999998</v>
      </c>
      <c r="AB50" s="347">
        <v>452.18177252999999</v>
      </c>
      <c r="AC50" s="347">
        <v>457.1758385</v>
      </c>
      <c r="AD50" s="347">
        <v>464.14872137999998</v>
      </c>
      <c r="AE50" s="347">
        <v>467.89631051999999</v>
      </c>
      <c r="AF50" s="347">
        <v>477.71678747999999</v>
      </c>
      <c r="AG50" s="347">
        <v>471.78891433000001</v>
      </c>
      <c r="AH50" s="347">
        <v>465.93152543000002</v>
      </c>
      <c r="AI50" s="347">
        <v>454.65673070000003</v>
      </c>
      <c r="AJ50" s="347">
        <v>443.32265391999999</v>
      </c>
      <c r="AK50" s="347">
        <v>436.49116731999999</v>
      </c>
      <c r="AL50" s="347">
        <v>435.91755291999999</v>
      </c>
      <c r="AM50" s="347">
        <v>438.24465844000002</v>
      </c>
      <c r="AN50" s="347">
        <v>443.64142728000002</v>
      </c>
      <c r="AO50" s="347">
        <v>448.81870784</v>
      </c>
      <c r="AP50" s="347">
        <v>452.78114522999999</v>
      </c>
      <c r="AQ50" s="347">
        <v>456.11301427000001</v>
      </c>
      <c r="AR50" s="347">
        <v>455.33953653999998</v>
      </c>
      <c r="AS50" s="347">
        <v>452.32072985000002</v>
      </c>
      <c r="AT50" s="347">
        <v>447.90026315</v>
      </c>
      <c r="AU50" s="347">
        <v>443.19950876000001</v>
      </c>
      <c r="AV50" s="347">
        <v>441.40083978000001</v>
      </c>
      <c r="AW50" s="347">
        <v>444.66643997</v>
      </c>
      <c r="AX50" s="347">
        <v>448.23029206000001</v>
      </c>
      <c r="AY50" s="347">
        <v>452.29014087000002</v>
      </c>
      <c r="AZ50" s="347">
        <v>456.71270853999999</v>
      </c>
      <c r="BA50" s="347">
        <v>461.00571994000001</v>
      </c>
      <c r="BB50" s="968">
        <v>0</v>
      </c>
      <c r="BC50" s="968">
        <v>0</v>
      </c>
      <c r="BD50" s="968">
        <v>0</v>
      </c>
      <c r="BE50" s="968">
        <v>0</v>
      </c>
      <c r="BF50" s="968">
        <v>0</v>
      </c>
      <c r="BG50" s="968">
        <v>0</v>
      </c>
      <c r="BH50" s="968">
        <v>0</v>
      </c>
      <c r="BI50" s="968">
        <v>0</v>
      </c>
      <c r="BJ50" s="968">
        <v>0</v>
      </c>
      <c r="BK50" s="968">
        <v>0</v>
      </c>
      <c r="BL50" s="968">
        <v>0</v>
      </c>
      <c r="BM50" s="968">
        <v>0</v>
      </c>
      <c r="BN50" s="968">
        <v>0</v>
      </c>
      <c r="BO50" s="968">
        <v>0</v>
      </c>
      <c r="BP50" s="968">
        <v>0</v>
      </c>
      <c r="BQ50" s="968">
        <v>0</v>
      </c>
      <c r="BR50" s="968">
        <v>0</v>
      </c>
      <c r="BS50" s="968">
        <v>0</v>
      </c>
      <c r="BT50" s="968">
        <v>0</v>
      </c>
      <c r="BU50" s="968">
        <v>0</v>
      </c>
      <c r="BV50" s="968">
        <v>0</v>
      </c>
    </row>
    <row r="51" spans="1:74" ht="11.1" customHeight="1" x14ac:dyDescent="0.2">
      <c r="A51" s="267" t="s">
        <v>1265</v>
      </c>
      <c r="B51" s="554" t="s">
        <v>1546</v>
      </c>
      <c r="C51" s="347">
        <v>68.049248876999997</v>
      </c>
      <c r="D51" s="347">
        <v>69.210714796000005</v>
      </c>
      <c r="E51" s="347">
        <v>70.217182448000003</v>
      </c>
      <c r="F51" s="347">
        <v>71.786468927000001</v>
      </c>
      <c r="G51" s="347">
        <v>73.783386238000006</v>
      </c>
      <c r="H51" s="347">
        <v>75.559803987999999</v>
      </c>
      <c r="I51" s="347">
        <v>77.296179250999998</v>
      </c>
      <c r="J51" s="347">
        <v>78.648868515999993</v>
      </c>
      <c r="K51" s="347">
        <v>78.699323375000006</v>
      </c>
      <c r="L51" s="347">
        <v>77.830385992999993</v>
      </c>
      <c r="M51" s="347">
        <v>77.155559400000001</v>
      </c>
      <c r="N51" s="347">
        <v>77.278615031000001</v>
      </c>
      <c r="O51" s="347">
        <v>77.759751129999998</v>
      </c>
      <c r="P51" s="347">
        <v>78.212668511999993</v>
      </c>
      <c r="Q51" s="347">
        <v>78.762142412000003</v>
      </c>
      <c r="R51" s="347">
        <v>79.901902884999998</v>
      </c>
      <c r="S51" s="347">
        <v>82.003138828000004</v>
      </c>
      <c r="T51" s="347">
        <v>84.273393642000002</v>
      </c>
      <c r="U51" s="347">
        <v>85.727361852000001</v>
      </c>
      <c r="V51" s="347">
        <v>85.928659315000004</v>
      </c>
      <c r="W51" s="347">
        <v>84.561893652999998</v>
      </c>
      <c r="X51" s="347">
        <v>83.397515795000004</v>
      </c>
      <c r="Y51" s="347">
        <v>80.591939107000002</v>
      </c>
      <c r="Z51" s="347">
        <v>79.068713583000005</v>
      </c>
      <c r="AA51" s="347">
        <v>79.529582202</v>
      </c>
      <c r="AB51" s="347">
        <v>78.917217473999997</v>
      </c>
      <c r="AC51" s="347">
        <v>77.599510168999998</v>
      </c>
      <c r="AD51" s="347">
        <v>76.811665371000004</v>
      </c>
      <c r="AE51" s="347">
        <v>78.262578525999999</v>
      </c>
      <c r="AF51" s="347">
        <v>80.460102074999995</v>
      </c>
      <c r="AG51" s="347">
        <v>84.846876117999997</v>
      </c>
      <c r="AH51" s="347">
        <v>87.455777014000006</v>
      </c>
      <c r="AI51" s="347">
        <v>88.853379747999995</v>
      </c>
      <c r="AJ51" s="347">
        <v>89.363020019000004</v>
      </c>
      <c r="AK51" s="347">
        <v>89.343293885999998</v>
      </c>
      <c r="AL51" s="347">
        <v>87.880809275000004</v>
      </c>
      <c r="AM51" s="347">
        <v>85.070085184000007</v>
      </c>
      <c r="AN51" s="347">
        <v>81.955654521</v>
      </c>
      <c r="AO51" s="347">
        <v>80.044410022999998</v>
      </c>
      <c r="AP51" s="347">
        <v>79.276858019000002</v>
      </c>
      <c r="AQ51" s="347">
        <v>80.104615047999999</v>
      </c>
      <c r="AR51" s="347">
        <v>81.798255041000004</v>
      </c>
      <c r="AS51" s="347">
        <v>83.499925102000006</v>
      </c>
      <c r="AT51" s="347">
        <v>84.961873315999995</v>
      </c>
      <c r="AU51" s="347">
        <v>85.408408410999996</v>
      </c>
      <c r="AV51" s="347">
        <v>84.957864615000005</v>
      </c>
      <c r="AW51" s="347">
        <v>84.176247352000004</v>
      </c>
      <c r="AX51" s="347">
        <v>83.452929574999999</v>
      </c>
      <c r="AY51" s="347">
        <v>82.677160869000005</v>
      </c>
      <c r="AZ51" s="347">
        <v>81.874760244000001</v>
      </c>
      <c r="BA51" s="347">
        <v>81.142821647000005</v>
      </c>
      <c r="BB51" s="968">
        <v>0</v>
      </c>
      <c r="BC51" s="968">
        <v>0</v>
      </c>
      <c r="BD51" s="968">
        <v>0</v>
      </c>
      <c r="BE51" s="968">
        <v>0</v>
      </c>
      <c r="BF51" s="968">
        <v>0</v>
      </c>
      <c r="BG51" s="968">
        <v>0</v>
      </c>
      <c r="BH51" s="968">
        <v>0</v>
      </c>
      <c r="BI51" s="968">
        <v>0</v>
      </c>
      <c r="BJ51" s="968">
        <v>0</v>
      </c>
      <c r="BK51" s="968">
        <v>0</v>
      </c>
      <c r="BL51" s="968">
        <v>0</v>
      </c>
      <c r="BM51" s="968">
        <v>0</v>
      </c>
      <c r="BN51" s="968">
        <v>0</v>
      </c>
      <c r="BO51" s="968">
        <v>0</v>
      </c>
      <c r="BP51" s="968">
        <v>0</v>
      </c>
      <c r="BQ51" s="968">
        <v>0</v>
      </c>
      <c r="BR51" s="968">
        <v>0</v>
      </c>
      <c r="BS51" s="968">
        <v>0</v>
      </c>
      <c r="BT51" s="968">
        <v>0</v>
      </c>
      <c r="BU51" s="968">
        <v>0</v>
      </c>
      <c r="BV51" s="968">
        <v>0</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89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893"/>
      <c r="BB53" s="353"/>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1267</v>
      </c>
      <c r="B54" s="554" t="s">
        <v>1076</v>
      </c>
      <c r="C54" s="452">
        <v>0.20318143720000001</v>
      </c>
      <c r="D54" s="452">
        <v>0.21382240119000001</v>
      </c>
      <c r="E54" s="452">
        <v>0.20472166069</v>
      </c>
      <c r="F54" s="452">
        <v>0.19406499691000001</v>
      </c>
      <c r="G54" s="452">
        <v>0.19760825715999999</v>
      </c>
      <c r="H54" s="452">
        <v>0.20227551390000001</v>
      </c>
      <c r="I54" s="452">
        <v>0.20182800159</v>
      </c>
      <c r="J54" s="452">
        <v>0.20306958795999999</v>
      </c>
      <c r="K54" s="452">
        <v>0.21637679787</v>
      </c>
      <c r="L54" s="452">
        <v>0.24046249521999999</v>
      </c>
      <c r="M54" s="452">
        <v>0.25710323513</v>
      </c>
      <c r="N54" s="452">
        <v>0.24318941015000001</v>
      </c>
      <c r="O54" s="452">
        <v>0.25235604942000001</v>
      </c>
      <c r="P54" s="452">
        <v>0.25989469412999999</v>
      </c>
      <c r="Q54" s="452">
        <v>0.25971857066999998</v>
      </c>
      <c r="R54" s="452">
        <v>0.26073643121000001</v>
      </c>
      <c r="S54" s="452">
        <v>0.2567444941</v>
      </c>
      <c r="T54" s="452">
        <v>0.25012321897000001</v>
      </c>
      <c r="U54" s="452">
        <v>0.26229416515999998</v>
      </c>
      <c r="V54" s="452">
        <v>0.27551604620999998</v>
      </c>
      <c r="W54" s="452">
        <v>0.27435392940999997</v>
      </c>
      <c r="X54" s="452">
        <v>0.3081498017</v>
      </c>
      <c r="Y54" s="452">
        <v>0.30437281461999999</v>
      </c>
      <c r="Z54" s="452">
        <v>0.30289918314999997</v>
      </c>
      <c r="AA54" s="452">
        <v>0.29617663565000002</v>
      </c>
      <c r="AB54" s="452">
        <v>0.29116309307999999</v>
      </c>
      <c r="AC54" s="452">
        <v>0.29204607716999997</v>
      </c>
      <c r="AD54" s="452">
        <v>0.28015807141999999</v>
      </c>
      <c r="AE54" s="452">
        <v>0.29310493222</v>
      </c>
      <c r="AF54" s="452">
        <v>0.33949490442000002</v>
      </c>
      <c r="AG54" s="452">
        <v>0.37030576975000001</v>
      </c>
      <c r="AH54" s="452">
        <v>0.41525645807</v>
      </c>
      <c r="AI54" s="452">
        <v>0.40459202448999998</v>
      </c>
      <c r="AJ54" s="452">
        <v>0.43475255714</v>
      </c>
      <c r="AK54" s="452">
        <v>0.47146395222999998</v>
      </c>
      <c r="AL54" s="452">
        <v>0.47804265402000001</v>
      </c>
      <c r="AM54" s="452">
        <v>0.47334782792000002</v>
      </c>
      <c r="AN54" s="452">
        <v>0.48002299703000001</v>
      </c>
      <c r="AO54" s="452">
        <v>0.48062059218999997</v>
      </c>
      <c r="AP54" s="452">
        <v>0.46704683046000001</v>
      </c>
      <c r="AQ54" s="452">
        <v>0.46730529509000002</v>
      </c>
      <c r="AR54" s="452">
        <v>0.44148846437</v>
      </c>
      <c r="AS54" s="452">
        <v>0.45376576956999998</v>
      </c>
      <c r="AT54" s="452">
        <v>0.45714420285000001</v>
      </c>
      <c r="AU54" s="452">
        <v>0.46841608482000002</v>
      </c>
      <c r="AV54" s="452">
        <v>0.45468331627000003</v>
      </c>
      <c r="AW54" s="452">
        <v>0.44841626292999998</v>
      </c>
      <c r="AX54" s="452">
        <v>0.45425568119999998</v>
      </c>
      <c r="AY54" s="452">
        <v>0.44837410941</v>
      </c>
      <c r="AZ54" s="452">
        <v>0.44309522269000001</v>
      </c>
      <c r="BA54" s="452">
        <v>0.44894934856000002</v>
      </c>
      <c r="BB54" s="968">
        <v>0</v>
      </c>
      <c r="BC54" s="968">
        <v>0</v>
      </c>
      <c r="BD54" s="968">
        <v>0</v>
      </c>
      <c r="BE54" s="968">
        <v>0</v>
      </c>
      <c r="BF54" s="968">
        <v>0</v>
      </c>
      <c r="BG54" s="968">
        <v>0</v>
      </c>
      <c r="BH54" s="968">
        <v>0</v>
      </c>
      <c r="BI54" s="968">
        <v>0</v>
      </c>
      <c r="BJ54" s="968">
        <v>0</v>
      </c>
      <c r="BK54" s="968">
        <v>0</v>
      </c>
      <c r="BL54" s="968">
        <v>0</v>
      </c>
      <c r="BM54" s="968">
        <v>0</v>
      </c>
      <c r="BN54" s="968">
        <v>0</v>
      </c>
      <c r="BO54" s="968">
        <v>0</v>
      </c>
      <c r="BP54" s="968">
        <v>0</v>
      </c>
      <c r="BQ54" s="968">
        <v>0</v>
      </c>
      <c r="BR54" s="968">
        <v>0</v>
      </c>
      <c r="BS54" s="968">
        <v>0</v>
      </c>
      <c r="BT54" s="968">
        <v>0</v>
      </c>
      <c r="BU54" s="968">
        <v>0</v>
      </c>
      <c r="BV54" s="968">
        <v>0</v>
      </c>
    </row>
    <row r="55" spans="1:74" ht="11.1" customHeight="1" x14ac:dyDescent="0.2">
      <c r="A55" s="267" t="s">
        <v>1268</v>
      </c>
      <c r="B55" s="554" t="s">
        <v>1078</v>
      </c>
      <c r="C55" s="452">
        <v>1.6335744799</v>
      </c>
      <c r="D55" s="452">
        <v>1.4422576949999999</v>
      </c>
      <c r="E55" s="452">
        <v>1.3648626996</v>
      </c>
      <c r="F55" s="452">
        <v>1.0743026023</v>
      </c>
      <c r="G55" s="452">
        <v>1.0827426629000001</v>
      </c>
      <c r="H55" s="452">
        <v>1.1511235736000001</v>
      </c>
      <c r="I55" s="452">
        <v>1.1496312325</v>
      </c>
      <c r="J55" s="452">
        <v>1.2141327020999999</v>
      </c>
      <c r="K55" s="452">
        <v>1.2547382550999999</v>
      </c>
      <c r="L55" s="452">
        <v>1.2495263845</v>
      </c>
      <c r="M55" s="452">
        <v>1.2324641106000001</v>
      </c>
      <c r="N55" s="452">
        <v>1.2722903109999999</v>
      </c>
      <c r="O55" s="452">
        <v>1.2155713700999999</v>
      </c>
      <c r="P55" s="452">
        <v>1.2311680881</v>
      </c>
      <c r="Q55" s="452">
        <v>1.2721652666000001</v>
      </c>
      <c r="R55" s="452">
        <v>1.3470209587999999</v>
      </c>
      <c r="S55" s="452">
        <v>1.4527914103999999</v>
      </c>
      <c r="T55" s="452">
        <v>1.6015572337999999</v>
      </c>
      <c r="U55" s="452">
        <v>1.8067174096</v>
      </c>
      <c r="V55" s="452">
        <v>1.9346542043999999</v>
      </c>
      <c r="W55" s="452">
        <v>1.8990550674</v>
      </c>
      <c r="X55" s="452">
        <v>1.9466478101</v>
      </c>
      <c r="Y55" s="452">
        <v>1.9559738714999999</v>
      </c>
      <c r="Z55" s="452">
        <v>1.7825399712000001</v>
      </c>
      <c r="AA55" s="452">
        <v>1.6966648018999999</v>
      </c>
      <c r="AB55" s="452">
        <v>1.6521948792000001</v>
      </c>
      <c r="AC55" s="452">
        <v>1.5365368155000001</v>
      </c>
      <c r="AD55" s="452">
        <v>1.5504440743000001</v>
      </c>
      <c r="AE55" s="452">
        <v>1.6525919690999999</v>
      </c>
      <c r="AF55" s="452">
        <v>1.7216440448000001</v>
      </c>
      <c r="AG55" s="452">
        <v>1.8156533907000001</v>
      </c>
      <c r="AH55" s="452">
        <v>1.8095174493999999</v>
      </c>
      <c r="AI55" s="452">
        <v>1.8175207385000001</v>
      </c>
      <c r="AJ55" s="452">
        <v>1.7690200414999999</v>
      </c>
      <c r="AK55" s="452">
        <v>1.7422444346999999</v>
      </c>
      <c r="AL55" s="452">
        <v>1.6548885897000001</v>
      </c>
      <c r="AM55" s="452">
        <v>1.5331246033000001</v>
      </c>
      <c r="AN55" s="452">
        <v>1.4521474997999999</v>
      </c>
      <c r="AO55" s="452">
        <v>1.5107456583000001</v>
      </c>
      <c r="AP55" s="452">
        <v>1.6820567593</v>
      </c>
      <c r="AQ55" s="452">
        <v>1.7780264992999999</v>
      </c>
      <c r="AR55" s="452">
        <v>1.8595577951</v>
      </c>
      <c r="AS55" s="452">
        <v>1.9650497736999999</v>
      </c>
      <c r="AT55" s="452">
        <v>2.0445263924999999</v>
      </c>
      <c r="AU55" s="452">
        <v>2.0309064166000002</v>
      </c>
      <c r="AV55" s="452">
        <v>2.0574365845</v>
      </c>
      <c r="AW55" s="452">
        <v>2.0864195565000001</v>
      </c>
      <c r="AX55" s="452">
        <v>1.9782642727999999</v>
      </c>
      <c r="AY55" s="452">
        <v>2.0086760695999999</v>
      </c>
      <c r="AZ55" s="452">
        <v>1.9758030740000001</v>
      </c>
      <c r="BA55" s="452">
        <v>2.0202136975</v>
      </c>
      <c r="BB55" s="968">
        <v>0</v>
      </c>
      <c r="BC55" s="968">
        <v>0</v>
      </c>
      <c r="BD55" s="968">
        <v>0</v>
      </c>
      <c r="BE55" s="968">
        <v>0</v>
      </c>
      <c r="BF55" s="968">
        <v>0</v>
      </c>
      <c r="BG55" s="968">
        <v>0</v>
      </c>
      <c r="BH55" s="968">
        <v>0</v>
      </c>
      <c r="BI55" s="968">
        <v>0</v>
      </c>
      <c r="BJ55" s="968">
        <v>0</v>
      </c>
      <c r="BK55" s="968">
        <v>0</v>
      </c>
      <c r="BL55" s="968">
        <v>0</v>
      </c>
      <c r="BM55" s="968">
        <v>0</v>
      </c>
      <c r="BN55" s="968">
        <v>0</v>
      </c>
      <c r="BO55" s="968">
        <v>0</v>
      </c>
      <c r="BP55" s="968">
        <v>0</v>
      </c>
      <c r="BQ55" s="968">
        <v>0</v>
      </c>
      <c r="BR55" s="968">
        <v>0</v>
      </c>
      <c r="BS55" s="968">
        <v>0</v>
      </c>
      <c r="BT55" s="968">
        <v>0</v>
      </c>
      <c r="BU55" s="968">
        <v>0</v>
      </c>
      <c r="BV55" s="968">
        <v>0</v>
      </c>
    </row>
    <row r="56" spans="1:74" ht="11.1" customHeight="1" x14ac:dyDescent="0.2">
      <c r="A56" s="267" t="s">
        <v>1269</v>
      </c>
      <c r="B56" s="554" t="s">
        <v>1080</v>
      </c>
      <c r="C56" s="452">
        <v>1.3956144297999999</v>
      </c>
      <c r="D56" s="452">
        <v>1.348025271</v>
      </c>
      <c r="E56" s="452">
        <v>1.3115317072999999</v>
      </c>
      <c r="F56" s="452">
        <v>1.2399779046999999</v>
      </c>
      <c r="G56" s="452">
        <v>1.213427434</v>
      </c>
      <c r="H56" s="452">
        <v>1.1769271808999999</v>
      </c>
      <c r="I56" s="452">
        <v>1.1474355706999999</v>
      </c>
      <c r="J56" s="452">
        <v>1.1123465688</v>
      </c>
      <c r="K56" s="452">
        <v>1.0628129622</v>
      </c>
      <c r="L56" s="452">
        <v>0.99780815262</v>
      </c>
      <c r="M56" s="452">
        <v>1.0137791808000001</v>
      </c>
      <c r="N56" s="452">
        <v>1.0234342320000001</v>
      </c>
      <c r="O56" s="452">
        <v>1.0450317146000001</v>
      </c>
      <c r="P56" s="452">
        <v>1.0756350203</v>
      </c>
      <c r="Q56" s="452">
        <v>1.0832463582</v>
      </c>
      <c r="R56" s="452">
        <v>1.1249770937000001</v>
      </c>
      <c r="S56" s="452">
        <v>1.1600960754</v>
      </c>
      <c r="T56" s="452">
        <v>1.2109777158999999</v>
      </c>
      <c r="U56" s="452">
        <v>1.2973131484</v>
      </c>
      <c r="V56" s="452">
        <v>1.3207576527</v>
      </c>
      <c r="W56" s="452">
        <v>1.2876240105000001</v>
      </c>
      <c r="X56" s="452">
        <v>1.2279166527000001</v>
      </c>
      <c r="Y56" s="452">
        <v>1.2193463898000001</v>
      </c>
      <c r="Z56" s="452">
        <v>1.0997596114999999</v>
      </c>
      <c r="AA56" s="452">
        <v>1.2083094955</v>
      </c>
      <c r="AB56" s="452">
        <v>1.2821459771999999</v>
      </c>
      <c r="AC56" s="452">
        <v>1.3050276025000001</v>
      </c>
      <c r="AD56" s="452">
        <v>1.4417016309999999</v>
      </c>
      <c r="AE56" s="452">
        <v>1.4245948395000001</v>
      </c>
      <c r="AF56" s="452">
        <v>1.4864095972</v>
      </c>
      <c r="AG56" s="452">
        <v>1.5752697360000001</v>
      </c>
      <c r="AH56" s="452">
        <v>1.5459790553999999</v>
      </c>
      <c r="AI56" s="452">
        <v>1.5169919162000001</v>
      </c>
      <c r="AJ56" s="452">
        <v>1.4696082700999999</v>
      </c>
      <c r="AK56" s="452">
        <v>1.4687279739000001</v>
      </c>
      <c r="AL56" s="452">
        <v>1.4645815804</v>
      </c>
      <c r="AM56" s="452">
        <v>1.4390097511</v>
      </c>
      <c r="AN56" s="452">
        <v>1.4480553433000001</v>
      </c>
      <c r="AO56" s="452">
        <v>1.5181333931000001</v>
      </c>
      <c r="AP56" s="452">
        <v>1.4345463428</v>
      </c>
      <c r="AQ56" s="452">
        <v>1.4527471796</v>
      </c>
      <c r="AR56" s="452">
        <v>1.4388857135999999</v>
      </c>
      <c r="AS56" s="452">
        <v>1.4711605073</v>
      </c>
      <c r="AT56" s="452">
        <v>1.5213910232000001</v>
      </c>
      <c r="AU56" s="452">
        <v>1.4992136227999999</v>
      </c>
      <c r="AV56" s="452">
        <v>1.5338326489</v>
      </c>
      <c r="AW56" s="452">
        <v>1.4486528538000001</v>
      </c>
      <c r="AX56" s="452">
        <v>1.3975213214</v>
      </c>
      <c r="AY56" s="452">
        <v>1.4827271886</v>
      </c>
      <c r="AZ56" s="452">
        <v>1.5471501358999999</v>
      </c>
      <c r="BA56" s="452">
        <v>1.6174481553</v>
      </c>
      <c r="BB56" s="968">
        <v>0</v>
      </c>
      <c r="BC56" s="968">
        <v>0</v>
      </c>
      <c r="BD56" s="968">
        <v>0</v>
      </c>
      <c r="BE56" s="968">
        <v>0</v>
      </c>
      <c r="BF56" s="968">
        <v>0</v>
      </c>
      <c r="BG56" s="968">
        <v>0</v>
      </c>
      <c r="BH56" s="968">
        <v>0</v>
      </c>
      <c r="BI56" s="968">
        <v>0</v>
      </c>
      <c r="BJ56" s="968">
        <v>0</v>
      </c>
      <c r="BK56" s="968">
        <v>0</v>
      </c>
      <c r="BL56" s="968">
        <v>0</v>
      </c>
      <c r="BM56" s="968">
        <v>0</v>
      </c>
      <c r="BN56" s="968">
        <v>0</v>
      </c>
      <c r="BO56" s="968">
        <v>0</v>
      </c>
      <c r="BP56" s="968">
        <v>0</v>
      </c>
      <c r="BQ56" s="968">
        <v>0</v>
      </c>
      <c r="BR56" s="968">
        <v>0</v>
      </c>
      <c r="BS56" s="968">
        <v>0</v>
      </c>
      <c r="BT56" s="968">
        <v>0</v>
      </c>
      <c r="BU56" s="968">
        <v>0</v>
      </c>
      <c r="BV56" s="968">
        <v>0</v>
      </c>
    </row>
    <row r="57" spans="1:74" ht="11.1" customHeight="1" x14ac:dyDescent="0.2">
      <c r="A57" s="267" t="s">
        <v>1270</v>
      </c>
      <c r="B57" s="554" t="s">
        <v>1082</v>
      </c>
      <c r="C57" s="452">
        <v>1.5392214937E-2</v>
      </c>
      <c r="D57" s="452">
        <v>1.3386666545E-2</v>
      </c>
      <c r="E57" s="452">
        <v>1.0880507699E-2</v>
      </c>
      <c r="F57" s="452">
        <v>9.8548790177999997E-3</v>
      </c>
      <c r="G57" s="452">
        <v>9.2223013845E-3</v>
      </c>
      <c r="H57" s="452">
        <v>9.1093447630000001E-3</v>
      </c>
      <c r="I57" s="452">
        <v>8.6058673115000008E-3</v>
      </c>
      <c r="J57" s="452">
        <v>8.0511407387000005E-3</v>
      </c>
      <c r="K57" s="452">
        <v>7.9521330495999996E-3</v>
      </c>
      <c r="L57" s="452">
        <v>8.0785874678999999E-3</v>
      </c>
      <c r="M57" s="452">
        <v>7.7496580860999999E-3</v>
      </c>
      <c r="N57" s="452">
        <v>7.4478272973000003E-3</v>
      </c>
      <c r="O57" s="452">
        <v>7.1100406963000001E-3</v>
      </c>
      <c r="P57" s="452">
        <v>7.0905991771999998E-3</v>
      </c>
      <c r="Q57" s="452">
        <v>7.2782325566000004E-3</v>
      </c>
      <c r="R57" s="452">
        <v>6.9507808496999997E-3</v>
      </c>
      <c r="S57" s="452">
        <v>6.6368805787999996E-3</v>
      </c>
      <c r="T57" s="452">
        <v>6.5482341964000004E-3</v>
      </c>
      <c r="U57" s="452">
        <v>7.1485397561000001E-3</v>
      </c>
      <c r="V57" s="452">
        <v>8.6594676845000006E-3</v>
      </c>
      <c r="W57" s="452">
        <v>9.7946520512E-3</v>
      </c>
      <c r="X57" s="452">
        <v>1.0158789277000001E-2</v>
      </c>
      <c r="Y57" s="452">
        <v>9.3114341162999995E-3</v>
      </c>
      <c r="Z57" s="452">
        <v>9.3661642297999999E-3</v>
      </c>
      <c r="AA57" s="452">
        <v>7.8017008873999998E-3</v>
      </c>
      <c r="AB57" s="452">
        <v>5.9938854940999996E-3</v>
      </c>
      <c r="AC57" s="452">
        <v>4.9511365909E-3</v>
      </c>
      <c r="AD57" s="452">
        <v>3.1740579078000002E-3</v>
      </c>
      <c r="AE57" s="452">
        <v>4.0550503045999999E-3</v>
      </c>
      <c r="AF57" s="452">
        <v>5.3313793933999999E-3</v>
      </c>
      <c r="AG57" s="452">
        <v>8.5152578257999996E-3</v>
      </c>
      <c r="AH57" s="452">
        <v>1.0417974437E-2</v>
      </c>
      <c r="AI57" s="452">
        <v>1.1562947602000001E-2</v>
      </c>
      <c r="AJ57" s="452">
        <v>1.2622313462E-2</v>
      </c>
      <c r="AK57" s="452">
        <v>1.2687942081000001E-2</v>
      </c>
      <c r="AL57" s="452">
        <v>1.1963118966E-2</v>
      </c>
      <c r="AM57" s="452">
        <v>1.1773568438999999E-2</v>
      </c>
      <c r="AN57" s="452">
        <v>1.0449073152000001E-2</v>
      </c>
      <c r="AO57" s="452">
        <v>1.0481548554999999E-2</v>
      </c>
      <c r="AP57" s="452">
        <v>1.1500917501E-2</v>
      </c>
      <c r="AQ57" s="452">
        <v>1.4111098112E-2</v>
      </c>
      <c r="AR57" s="452">
        <v>1.4742286231999999E-2</v>
      </c>
      <c r="AS57" s="452">
        <v>1.514246663E-2</v>
      </c>
      <c r="AT57" s="452">
        <v>1.4544847406000001E-2</v>
      </c>
      <c r="AU57" s="452">
        <v>1.3563888079000001E-2</v>
      </c>
      <c r="AV57" s="452">
        <v>1.2476349813E-2</v>
      </c>
      <c r="AW57" s="452">
        <v>1.1915832271E-2</v>
      </c>
      <c r="AX57" s="452">
        <v>1.1886949557000001E-2</v>
      </c>
      <c r="AY57" s="452">
        <v>1.1625766248E-2</v>
      </c>
      <c r="AZ57" s="452">
        <v>1.0733665155000001E-2</v>
      </c>
      <c r="BA57" s="452">
        <v>1.0895499685999999E-2</v>
      </c>
      <c r="BB57" s="968">
        <v>0</v>
      </c>
      <c r="BC57" s="968">
        <v>0</v>
      </c>
      <c r="BD57" s="968">
        <v>0</v>
      </c>
      <c r="BE57" s="968">
        <v>0</v>
      </c>
      <c r="BF57" s="968">
        <v>0</v>
      </c>
      <c r="BG57" s="968">
        <v>0</v>
      </c>
      <c r="BH57" s="968">
        <v>0</v>
      </c>
      <c r="BI57" s="968">
        <v>0</v>
      </c>
      <c r="BJ57" s="968">
        <v>0</v>
      </c>
      <c r="BK57" s="968">
        <v>0</v>
      </c>
      <c r="BL57" s="968">
        <v>0</v>
      </c>
      <c r="BM57" s="968">
        <v>0</v>
      </c>
      <c r="BN57" s="968">
        <v>0</v>
      </c>
      <c r="BO57" s="968">
        <v>0</v>
      </c>
      <c r="BP57" s="968">
        <v>0</v>
      </c>
      <c r="BQ57" s="968">
        <v>0</v>
      </c>
      <c r="BR57" s="968">
        <v>0</v>
      </c>
      <c r="BS57" s="968">
        <v>0</v>
      </c>
      <c r="BT57" s="968">
        <v>0</v>
      </c>
      <c r="BU57" s="968">
        <v>0</v>
      </c>
      <c r="BV57" s="968">
        <v>0</v>
      </c>
    </row>
    <row r="58" spans="1:74" ht="11.1" customHeight="1" x14ac:dyDescent="0.2">
      <c r="A58" s="267" t="s">
        <v>1271</v>
      </c>
      <c r="B58" s="554" t="s">
        <v>1084</v>
      </c>
      <c r="C58" s="452">
        <v>1.4248062535999999</v>
      </c>
      <c r="D58" s="452">
        <v>1.3655332387000001</v>
      </c>
      <c r="E58" s="452">
        <v>1.354598969</v>
      </c>
      <c r="F58" s="452">
        <v>1.3317227662</v>
      </c>
      <c r="G58" s="452">
        <v>1.3161071335000001</v>
      </c>
      <c r="H58" s="452">
        <v>1.2795830468</v>
      </c>
      <c r="I58" s="452">
        <v>1.2766196164000001</v>
      </c>
      <c r="J58" s="452">
        <v>1.2675616112000001</v>
      </c>
      <c r="K58" s="452">
        <v>1.2589681614999999</v>
      </c>
      <c r="L58" s="452">
        <v>1.2739459536</v>
      </c>
      <c r="M58" s="452">
        <v>1.2869432895999999</v>
      </c>
      <c r="N58" s="452">
        <v>1.2769604295999999</v>
      </c>
      <c r="O58" s="452">
        <v>1.2629059203999999</v>
      </c>
      <c r="P58" s="452">
        <v>1.2556532093999999</v>
      </c>
      <c r="Q58" s="452">
        <v>1.2324163359</v>
      </c>
      <c r="R58" s="452">
        <v>1.2364083289000001</v>
      </c>
      <c r="S58" s="452">
        <v>1.2567316552000001</v>
      </c>
      <c r="T58" s="452">
        <v>1.2445745463</v>
      </c>
      <c r="U58" s="452">
        <v>1.2851184084</v>
      </c>
      <c r="V58" s="452">
        <v>1.3188567838</v>
      </c>
      <c r="W58" s="452">
        <v>1.3425297275000001</v>
      </c>
      <c r="X58" s="452">
        <v>1.3890735022</v>
      </c>
      <c r="Y58" s="452">
        <v>1.3998317006000001</v>
      </c>
      <c r="Z58" s="452">
        <v>1.4260170860000001</v>
      </c>
      <c r="AA58" s="452">
        <v>1.4380271228999999</v>
      </c>
      <c r="AB58" s="452">
        <v>1.4539606834000001</v>
      </c>
      <c r="AC58" s="452">
        <v>1.4795334578999999</v>
      </c>
      <c r="AD58" s="452">
        <v>1.4829032632000001</v>
      </c>
      <c r="AE58" s="452">
        <v>1.4853851128</v>
      </c>
      <c r="AF58" s="452">
        <v>1.5069930203999999</v>
      </c>
      <c r="AG58" s="452">
        <v>1.5073128253000001</v>
      </c>
      <c r="AH58" s="452">
        <v>1.512764693</v>
      </c>
      <c r="AI58" s="452">
        <v>1.4906778056000001</v>
      </c>
      <c r="AJ58" s="452">
        <v>1.4582982037000001</v>
      </c>
      <c r="AK58" s="452">
        <v>1.4264417233</v>
      </c>
      <c r="AL58" s="452">
        <v>1.4339393188</v>
      </c>
      <c r="AM58" s="452">
        <v>1.4463520081000001</v>
      </c>
      <c r="AN58" s="452">
        <v>1.4593468003000001</v>
      </c>
      <c r="AO58" s="452">
        <v>1.4812498609</v>
      </c>
      <c r="AP58" s="452">
        <v>1.489411662</v>
      </c>
      <c r="AQ58" s="452">
        <v>1.5153256288000001</v>
      </c>
      <c r="AR58" s="452">
        <v>1.5701363329</v>
      </c>
      <c r="AS58" s="452">
        <v>1.6039742192999999</v>
      </c>
      <c r="AT58" s="452">
        <v>1.6466921439</v>
      </c>
      <c r="AU58" s="452">
        <v>1.6851692348</v>
      </c>
      <c r="AV58" s="452">
        <v>1.7242220304</v>
      </c>
      <c r="AW58" s="452">
        <v>1.7506552755</v>
      </c>
      <c r="AX58" s="452">
        <v>1.7857780560000001</v>
      </c>
      <c r="AY58" s="452">
        <v>1.7948021462999999</v>
      </c>
      <c r="AZ58" s="452">
        <v>1.8415835022</v>
      </c>
      <c r="BA58" s="452">
        <v>1.8893677046999999</v>
      </c>
      <c r="BB58" s="968">
        <v>0</v>
      </c>
      <c r="BC58" s="968">
        <v>0</v>
      </c>
      <c r="BD58" s="968">
        <v>0</v>
      </c>
      <c r="BE58" s="968">
        <v>0</v>
      </c>
      <c r="BF58" s="968">
        <v>0</v>
      </c>
      <c r="BG58" s="968">
        <v>0</v>
      </c>
      <c r="BH58" s="968">
        <v>0</v>
      </c>
      <c r="BI58" s="968">
        <v>0</v>
      </c>
      <c r="BJ58" s="968">
        <v>0</v>
      </c>
      <c r="BK58" s="968">
        <v>0</v>
      </c>
      <c r="BL58" s="968">
        <v>0</v>
      </c>
      <c r="BM58" s="968">
        <v>0</v>
      </c>
      <c r="BN58" s="968">
        <v>0</v>
      </c>
      <c r="BO58" s="968">
        <v>0</v>
      </c>
      <c r="BP58" s="968">
        <v>0</v>
      </c>
      <c r="BQ58" s="968">
        <v>0</v>
      </c>
      <c r="BR58" s="968">
        <v>0</v>
      </c>
      <c r="BS58" s="968">
        <v>0</v>
      </c>
      <c r="BT58" s="968">
        <v>0</v>
      </c>
      <c r="BU58" s="968">
        <v>0</v>
      </c>
      <c r="BV58" s="968">
        <v>0</v>
      </c>
    </row>
    <row r="59" spans="1:74" ht="11.1" customHeight="1" x14ac:dyDescent="0.2">
      <c r="A59" s="267" t="s">
        <v>1272</v>
      </c>
      <c r="B59" s="554" t="s">
        <v>1546</v>
      </c>
      <c r="C59" s="452">
        <v>0.63597428857000005</v>
      </c>
      <c r="D59" s="452">
        <v>0.65293127165999998</v>
      </c>
      <c r="E59" s="452">
        <v>0.64419433438999996</v>
      </c>
      <c r="F59" s="452">
        <v>0.62970586778000004</v>
      </c>
      <c r="G59" s="452">
        <v>0.64159466294</v>
      </c>
      <c r="H59" s="452">
        <v>0.62966503324</v>
      </c>
      <c r="I59" s="452">
        <v>0.59919518799000004</v>
      </c>
      <c r="J59" s="452">
        <v>0.57830050379999998</v>
      </c>
      <c r="K59" s="452">
        <v>0.53536954677000004</v>
      </c>
      <c r="L59" s="452">
        <v>0.50869533329000005</v>
      </c>
      <c r="M59" s="452">
        <v>0.49777780257999998</v>
      </c>
      <c r="N59" s="452">
        <v>0.49537573738000001</v>
      </c>
      <c r="O59" s="452">
        <v>0.48297982068</v>
      </c>
      <c r="P59" s="452">
        <v>0.48882917819999999</v>
      </c>
      <c r="Q59" s="452">
        <v>0.52508094941000005</v>
      </c>
      <c r="R59" s="452">
        <v>0.57899929627000002</v>
      </c>
      <c r="S59" s="452">
        <v>0.60296425609000004</v>
      </c>
      <c r="T59" s="452">
        <v>0.63363453865999997</v>
      </c>
      <c r="U59" s="452">
        <v>0.65440734237999998</v>
      </c>
      <c r="V59" s="452">
        <v>0.74076430443999997</v>
      </c>
      <c r="W59" s="452">
        <v>0.73532081436999996</v>
      </c>
      <c r="X59" s="452">
        <v>0.75132897112999997</v>
      </c>
      <c r="Y59" s="452">
        <v>0.72605350547000003</v>
      </c>
      <c r="Z59" s="452">
        <v>0.73895994002999998</v>
      </c>
      <c r="AA59" s="452">
        <v>0.73638502038999998</v>
      </c>
      <c r="AB59" s="452">
        <v>0.73071497660999996</v>
      </c>
      <c r="AC59" s="452">
        <v>0.73207085064999999</v>
      </c>
      <c r="AD59" s="452">
        <v>0.73857370549000001</v>
      </c>
      <c r="AE59" s="452">
        <v>0.76728018163</v>
      </c>
      <c r="AF59" s="452">
        <v>0.80460102074999995</v>
      </c>
      <c r="AG59" s="452">
        <v>0.87471006306999999</v>
      </c>
      <c r="AH59" s="452">
        <v>0.96105249465999998</v>
      </c>
      <c r="AI59" s="452">
        <v>0.96579760595999997</v>
      </c>
      <c r="AJ59" s="452">
        <v>0.91186755120999996</v>
      </c>
      <c r="AK59" s="452">
        <v>0.89343293885999997</v>
      </c>
      <c r="AL59" s="452">
        <v>0.85321174054000004</v>
      </c>
      <c r="AM59" s="452">
        <v>0.81798158830000001</v>
      </c>
      <c r="AN59" s="452">
        <v>0.75884865297000004</v>
      </c>
      <c r="AO59" s="452">
        <v>0.74115194466000001</v>
      </c>
      <c r="AP59" s="452">
        <v>0.71420592810000005</v>
      </c>
      <c r="AQ59" s="452">
        <v>0.69055702628000004</v>
      </c>
      <c r="AR59" s="452">
        <v>0.69320555119000005</v>
      </c>
      <c r="AS59" s="452">
        <v>0.71982694053999996</v>
      </c>
      <c r="AT59" s="452">
        <v>0.78668401218999995</v>
      </c>
      <c r="AU59" s="452">
        <v>0.85408408411000003</v>
      </c>
      <c r="AV59" s="452">
        <v>0.82483363704000001</v>
      </c>
      <c r="AW59" s="452">
        <v>0.79411554106000004</v>
      </c>
      <c r="AX59" s="452">
        <v>0.74511544263999996</v>
      </c>
      <c r="AY59" s="452">
        <v>0.73165629086999995</v>
      </c>
      <c r="AZ59" s="452">
        <v>0.71195443691000004</v>
      </c>
      <c r="BA59" s="452">
        <v>0.66510509546999996</v>
      </c>
      <c r="BB59" s="968">
        <v>0</v>
      </c>
      <c r="BC59" s="968">
        <v>0</v>
      </c>
      <c r="BD59" s="968">
        <v>0</v>
      </c>
      <c r="BE59" s="968">
        <v>0</v>
      </c>
      <c r="BF59" s="968">
        <v>0</v>
      </c>
      <c r="BG59" s="968">
        <v>0</v>
      </c>
      <c r="BH59" s="968">
        <v>0</v>
      </c>
      <c r="BI59" s="968">
        <v>0</v>
      </c>
      <c r="BJ59" s="968">
        <v>0</v>
      </c>
      <c r="BK59" s="968">
        <v>0</v>
      </c>
      <c r="BL59" s="968">
        <v>0</v>
      </c>
      <c r="BM59" s="968">
        <v>0</v>
      </c>
      <c r="BN59" s="968">
        <v>0</v>
      </c>
      <c r="BO59" s="968">
        <v>0</v>
      </c>
      <c r="BP59" s="968">
        <v>0</v>
      </c>
      <c r="BQ59" s="968">
        <v>0</v>
      </c>
      <c r="BR59" s="968">
        <v>0</v>
      </c>
      <c r="BS59" s="968">
        <v>0</v>
      </c>
      <c r="BT59" s="968">
        <v>0</v>
      </c>
      <c r="BU59" s="968">
        <v>0</v>
      </c>
      <c r="BV59" s="968">
        <v>0</v>
      </c>
    </row>
    <row r="60" spans="1:74" ht="11.1" customHeight="1" x14ac:dyDescent="0.2">
      <c r="A60" s="169"/>
      <c r="B60" s="620"/>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c r="AV60" s="626"/>
      <c r="AW60" s="626"/>
      <c r="AX60" s="626"/>
      <c r="AY60" s="626"/>
      <c r="AZ60" s="626"/>
      <c r="BA60" s="894"/>
      <c r="BB60" s="354"/>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1273</v>
      </c>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894"/>
      <c r="BB61" s="354"/>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1274</v>
      </c>
      <c r="B62" s="554" t="s">
        <v>1076</v>
      </c>
      <c r="C62" s="452">
        <v>-7.7803665407000002</v>
      </c>
      <c r="D62" s="452">
        <v>-7.6881327657999998</v>
      </c>
      <c r="E62" s="452">
        <v>-7.5152525687000002</v>
      </c>
      <c r="F62" s="452">
        <v>-7.7078563723000002</v>
      </c>
      <c r="G62" s="452">
        <v>-8.0951683614000007</v>
      </c>
      <c r="H62" s="452">
        <v>-8.5356234034000007</v>
      </c>
      <c r="I62" s="452">
        <v>-8.9968916981000007</v>
      </c>
      <c r="J62" s="452">
        <v>-9.0948315322000006</v>
      </c>
      <c r="K62" s="452">
        <v>-8.7712348415000001</v>
      </c>
      <c r="L62" s="452">
        <v>-8.5211695160000005</v>
      </c>
      <c r="M62" s="452">
        <v>-8.6043445908000002</v>
      </c>
      <c r="N62" s="452">
        <v>-8.9450431934000001</v>
      </c>
      <c r="O62" s="452">
        <v>-9.4396212758000004</v>
      </c>
      <c r="P62" s="452">
        <v>-10.157604367999999</v>
      </c>
      <c r="Q62" s="452">
        <v>-10.680195787000001</v>
      </c>
      <c r="R62" s="452">
        <v>-11.240722024</v>
      </c>
      <c r="S62" s="452">
        <v>-11.909476438</v>
      </c>
      <c r="T62" s="452">
        <v>-12.164426144</v>
      </c>
      <c r="U62" s="452">
        <v>-12.130302564000001</v>
      </c>
      <c r="V62" s="452">
        <v>-12.242374928</v>
      </c>
      <c r="W62" s="452">
        <v>-12.614739574</v>
      </c>
      <c r="X62" s="452">
        <v>-12.882573686000001</v>
      </c>
      <c r="Y62" s="452">
        <v>-12.865067067</v>
      </c>
      <c r="Z62" s="452">
        <v>-12.941416001</v>
      </c>
      <c r="AA62" s="452">
        <v>-12.232944029</v>
      </c>
      <c r="AB62" s="452">
        <v>-12.467151047</v>
      </c>
      <c r="AC62" s="452">
        <v>-12.693120861000001</v>
      </c>
      <c r="AD62" s="452">
        <v>-11.971056934</v>
      </c>
      <c r="AE62" s="452">
        <v>-11.559251317999999</v>
      </c>
      <c r="AF62" s="452">
        <v>-11.474002559000001</v>
      </c>
      <c r="AG62" s="452">
        <v>-11.694315434</v>
      </c>
      <c r="AH62" s="452">
        <v>-12.190713976</v>
      </c>
      <c r="AI62" s="452">
        <v>-12.365060131</v>
      </c>
      <c r="AJ62" s="452">
        <v>-12.498046220999999</v>
      </c>
      <c r="AK62" s="452">
        <v>-12.797264407</v>
      </c>
      <c r="AL62" s="452">
        <v>-13.270416746</v>
      </c>
      <c r="AM62" s="452">
        <v>-13.821330124999999</v>
      </c>
      <c r="AN62" s="452">
        <v>-14.030285649</v>
      </c>
      <c r="AO62" s="452">
        <v>-14.031292154999999</v>
      </c>
      <c r="AP62" s="452">
        <v>-13.913985823000001</v>
      </c>
      <c r="AQ62" s="452">
        <v>-13.66171099</v>
      </c>
      <c r="AR62" s="452">
        <v>-13.361661890000001</v>
      </c>
      <c r="AS62" s="452">
        <v>-13.196215227</v>
      </c>
      <c r="AT62" s="452">
        <v>-13.312725527</v>
      </c>
      <c r="AU62" s="452">
        <v>-13.361399182</v>
      </c>
      <c r="AV62" s="452">
        <v>-13.379358720000001</v>
      </c>
      <c r="AW62" s="452">
        <v>-13.36832046</v>
      </c>
      <c r="AX62" s="452">
        <v>-13.356097534</v>
      </c>
      <c r="AY62" s="452">
        <v>-13.340381023999999</v>
      </c>
      <c r="AZ62" s="452">
        <v>-13.315597679</v>
      </c>
      <c r="BA62" s="452">
        <v>-13.280648042999999</v>
      </c>
      <c r="BB62" s="968">
        <v>0</v>
      </c>
      <c r="BC62" s="968">
        <v>0</v>
      </c>
      <c r="BD62" s="968">
        <v>0</v>
      </c>
      <c r="BE62" s="968">
        <v>0</v>
      </c>
      <c r="BF62" s="968">
        <v>0</v>
      </c>
      <c r="BG62" s="968">
        <v>0</v>
      </c>
      <c r="BH62" s="968">
        <v>0</v>
      </c>
      <c r="BI62" s="968">
        <v>0</v>
      </c>
      <c r="BJ62" s="968">
        <v>0</v>
      </c>
      <c r="BK62" s="968">
        <v>0</v>
      </c>
      <c r="BL62" s="968">
        <v>0</v>
      </c>
      <c r="BM62" s="968">
        <v>0</v>
      </c>
      <c r="BN62" s="968">
        <v>0</v>
      </c>
      <c r="BO62" s="968">
        <v>0</v>
      </c>
      <c r="BP62" s="968">
        <v>0</v>
      </c>
      <c r="BQ62" s="968">
        <v>0</v>
      </c>
      <c r="BR62" s="968">
        <v>0</v>
      </c>
      <c r="BS62" s="968">
        <v>0</v>
      </c>
      <c r="BT62" s="968">
        <v>0</v>
      </c>
      <c r="BU62" s="968">
        <v>0</v>
      </c>
      <c r="BV62" s="968">
        <v>0</v>
      </c>
    </row>
    <row r="63" spans="1:74" ht="11.1" customHeight="1" x14ac:dyDescent="0.2">
      <c r="A63" s="267" t="s">
        <v>1275</v>
      </c>
      <c r="B63" s="554" t="s">
        <v>1078</v>
      </c>
      <c r="C63" s="452">
        <v>-51.968091911999998</v>
      </c>
      <c r="D63" s="452">
        <v>-49.919108709</v>
      </c>
      <c r="E63" s="452">
        <v>-45.990034852000001</v>
      </c>
      <c r="F63" s="452">
        <v>-41.666995106999998</v>
      </c>
      <c r="G63" s="452">
        <v>-38.746590009999998</v>
      </c>
      <c r="H63" s="452">
        <v>-36.960264989000002</v>
      </c>
      <c r="I63" s="452">
        <v>-37.361952336999998</v>
      </c>
      <c r="J63" s="452">
        <v>-41.31238699</v>
      </c>
      <c r="K63" s="452">
        <v>-45.091257538999997</v>
      </c>
      <c r="L63" s="452">
        <v>-47.411668873000004</v>
      </c>
      <c r="M63" s="452">
        <v>-45.874373495999997</v>
      </c>
      <c r="N63" s="452">
        <v>-43.898456484999997</v>
      </c>
      <c r="O63" s="452">
        <v>-43.993175067000003</v>
      </c>
      <c r="P63" s="452">
        <v>-42.148301601999997</v>
      </c>
      <c r="Q63" s="452">
        <v>-38.257921672000002</v>
      </c>
      <c r="R63" s="452">
        <v>-34.799374731999997</v>
      </c>
      <c r="S63" s="452">
        <v>-35.712138238000001</v>
      </c>
      <c r="T63" s="452">
        <v>-42.262364421000001</v>
      </c>
      <c r="U63" s="452">
        <v>-46.375903594999997</v>
      </c>
      <c r="V63" s="452">
        <v>-48.455543341999999</v>
      </c>
      <c r="W63" s="452">
        <v>-53.989831029000001</v>
      </c>
      <c r="X63" s="452">
        <v>-59.575470549000002</v>
      </c>
      <c r="Y63" s="452">
        <v>-58.106026827999997</v>
      </c>
      <c r="Z63" s="452">
        <v>-61.382760300000001</v>
      </c>
      <c r="AA63" s="452">
        <v>-58.898583358000003</v>
      </c>
      <c r="AB63" s="452">
        <v>-60.344528152000002</v>
      </c>
      <c r="AC63" s="452">
        <v>-60.495189310000001</v>
      </c>
      <c r="AD63" s="452">
        <v>-56.521166692999998</v>
      </c>
      <c r="AE63" s="452">
        <v>-58.273640938</v>
      </c>
      <c r="AF63" s="452">
        <v>-63.413847271000002</v>
      </c>
      <c r="AG63" s="452">
        <v>-67.250925932000001</v>
      </c>
      <c r="AH63" s="452">
        <v>-71.400943428000005</v>
      </c>
      <c r="AI63" s="452">
        <v>-71.844306973000002</v>
      </c>
      <c r="AJ63" s="452">
        <v>-68.969344966999998</v>
      </c>
      <c r="AK63" s="452">
        <v>-65.401014353999997</v>
      </c>
      <c r="AL63" s="452">
        <v>-62.364530016000003</v>
      </c>
      <c r="AM63" s="452">
        <v>-59.862166549000001</v>
      </c>
      <c r="AN63" s="452">
        <v>-56.550969273</v>
      </c>
      <c r="AO63" s="452">
        <v>-53.779081263000002</v>
      </c>
      <c r="AP63" s="452">
        <v>-52.940180673</v>
      </c>
      <c r="AQ63" s="452">
        <v>-54.282152859999997</v>
      </c>
      <c r="AR63" s="452">
        <v>-57.185408256000002</v>
      </c>
      <c r="AS63" s="452">
        <v>-59.569777129999999</v>
      </c>
      <c r="AT63" s="452">
        <v>-61.060666109000003</v>
      </c>
      <c r="AU63" s="452">
        <v>-61.623639865999998</v>
      </c>
      <c r="AV63" s="452">
        <v>-62.198724964999997</v>
      </c>
      <c r="AW63" s="452">
        <v>-62.651043909000002</v>
      </c>
      <c r="AX63" s="452">
        <v>-62.957514277000001</v>
      </c>
      <c r="AY63" s="452">
        <v>-63.203341283999997</v>
      </c>
      <c r="AZ63" s="452">
        <v>-63.460141335000003</v>
      </c>
      <c r="BA63" s="452">
        <v>-63.723501945999999</v>
      </c>
      <c r="BB63" s="968">
        <v>0</v>
      </c>
      <c r="BC63" s="968">
        <v>0</v>
      </c>
      <c r="BD63" s="968">
        <v>0</v>
      </c>
      <c r="BE63" s="968">
        <v>0</v>
      </c>
      <c r="BF63" s="968">
        <v>0</v>
      </c>
      <c r="BG63" s="968">
        <v>0</v>
      </c>
      <c r="BH63" s="968">
        <v>0</v>
      </c>
      <c r="BI63" s="968">
        <v>0</v>
      </c>
      <c r="BJ63" s="968">
        <v>0</v>
      </c>
      <c r="BK63" s="968">
        <v>0</v>
      </c>
      <c r="BL63" s="968">
        <v>0</v>
      </c>
      <c r="BM63" s="968">
        <v>0</v>
      </c>
      <c r="BN63" s="968">
        <v>0</v>
      </c>
      <c r="BO63" s="968">
        <v>0</v>
      </c>
      <c r="BP63" s="968">
        <v>0</v>
      </c>
      <c r="BQ63" s="968">
        <v>0</v>
      </c>
      <c r="BR63" s="968">
        <v>0</v>
      </c>
      <c r="BS63" s="968">
        <v>0</v>
      </c>
      <c r="BT63" s="968">
        <v>0</v>
      </c>
      <c r="BU63" s="968">
        <v>0</v>
      </c>
      <c r="BV63" s="968">
        <v>0</v>
      </c>
    </row>
    <row r="64" spans="1:74" ht="11.1" customHeight="1" x14ac:dyDescent="0.2">
      <c r="A64" s="267" t="s">
        <v>1276</v>
      </c>
      <c r="B64" s="554" t="s">
        <v>1080</v>
      </c>
      <c r="C64" s="452">
        <v>-64.797104497000007</v>
      </c>
      <c r="D64" s="452">
        <v>-63.666263499000003</v>
      </c>
      <c r="E64" s="452">
        <v>-64.565606623999997</v>
      </c>
      <c r="F64" s="452">
        <v>-66.174357485000002</v>
      </c>
      <c r="G64" s="452">
        <v>-67.116879936999993</v>
      </c>
      <c r="H64" s="452">
        <v>-69.205777921000006</v>
      </c>
      <c r="I64" s="452">
        <v>-72.94204173</v>
      </c>
      <c r="J64" s="452">
        <v>-77.278605346999996</v>
      </c>
      <c r="K64" s="452">
        <v>-78.182580556999994</v>
      </c>
      <c r="L64" s="452">
        <v>-75.885434946999993</v>
      </c>
      <c r="M64" s="452">
        <v>-73.162733352999993</v>
      </c>
      <c r="N64" s="452">
        <v>-72.203171964000006</v>
      </c>
      <c r="O64" s="452">
        <v>-72.822279238999997</v>
      </c>
      <c r="P64" s="452">
        <v>-73.502438183999999</v>
      </c>
      <c r="Q64" s="452">
        <v>-74.211672578000005</v>
      </c>
      <c r="R64" s="452">
        <v>-76.748686508000006</v>
      </c>
      <c r="S64" s="452">
        <v>-80.519685054000007</v>
      </c>
      <c r="T64" s="452">
        <v>-84.840413183999999</v>
      </c>
      <c r="U64" s="452">
        <v>-87.550659381000003</v>
      </c>
      <c r="V64" s="452">
        <v>-88.239868797</v>
      </c>
      <c r="W64" s="452">
        <v>-87.577642976000007</v>
      </c>
      <c r="X64" s="452">
        <v>-86.142483533000004</v>
      </c>
      <c r="Y64" s="452">
        <v>-78.109451190000001</v>
      </c>
      <c r="Z64" s="452">
        <v>-72.900657695999996</v>
      </c>
      <c r="AA64" s="452">
        <v>-68.474447991999995</v>
      </c>
      <c r="AB64" s="452">
        <v>-66.742102059000004</v>
      </c>
      <c r="AC64" s="452">
        <v>-66.036229079999998</v>
      </c>
      <c r="AD64" s="452">
        <v>-63.832869965999997</v>
      </c>
      <c r="AE64" s="452">
        <v>-66.752778997999997</v>
      </c>
      <c r="AF64" s="452">
        <v>-72.149039301000002</v>
      </c>
      <c r="AG64" s="452">
        <v>-75.900483492000006</v>
      </c>
      <c r="AH64" s="452">
        <v>-80.251394423999997</v>
      </c>
      <c r="AI64" s="452">
        <v>-82.362021205999994</v>
      </c>
      <c r="AJ64" s="452">
        <v>-81.467954328999994</v>
      </c>
      <c r="AK64" s="452">
        <v>-79.584229332999996</v>
      </c>
      <c r="AL64" s="452">
        <v>-77.851995482000007</v>
      </c>
      <c r="AM64" s="452">
        <v>-76.732943281000004</v>
      </c>
      <c r="AN64" s="452">
        <v>-74.652810541999997</v>
      </c>
      <c r="AO64" s="452">
        <v>-72.126177745000007</v>
      </c>
      <c r="AP64" s="452">
        <v>-70.587502963999995</v>
      </c>
      <c r="AQ64" s="452">
        <v>-71.065250039999995</v>
      </c>
      <c r="AR64" s="452">
        <v>-73.022318368000001</v>
      </c>
      <c r="AS64" s="452">
        <v>-75.377135828999997</v>
      </c>
      <c r="AT64" s="452">
        <v>-76.820303757000005</v>
      </c>
      <c r="AU64" s="452">
        <v>-77.939802287999996</v>
      </c>
      <c r="AV64" s="452">
        <v>-78.586988391000006</v>
      </c>
      <c r="AW64" s="452">
        <v>-78.99758362</v>
      </c>
      <c r="AX64" s="452">
        <v>-79.300447023999993</v>
      </c>
      <c r="AY64" s="452">
        <v>-79.561720074999997</v>
      </c>
      <c r="AZ64" s="452">
        <v>-79.800204201</v>
      </c>
      <c r="BA64" s="452">
        <v>-80.008807695000002</v>
      </c>
      <c r="BB64" s="968">
        <v>0</v>
      </c>
      <c r="BC64" s="968">
        <v>0</v>
      </c>
      <c r="BD64" s="968">
        <v>0</v>
      </c>
      <c r="BE64" s="968">
        <v>0</v>
      </c>
      <c r="BF64" s="968">
        <v>0</v>
      </c>
      <c r="BG64" s="968">
        <v>0</v>
      </c>
      <c r="BH64" s="968">
        <v>0</v>
      </c>
      <c r="BI64" s="968">
        <v>0</v>
      </c>
      <c r="BJ64" s="968">
        <v>0</v>
      </c>
      <c r="BK64" s="968">
        <v>0</v>
      </c>
      <c r="BL64" s="968">
        <v>0</v>
      </c>
      <c r="BM64" s="968">
        <v>0</v>
      </c>
      <c r="BN64" s="968">
        <v>0</v>
      </c>
      <c r="BO64" s="968">
        <v>0</v>
      </c>
      <c r="BP64" s="968">
        <v>0</v>
      </c>
      <c r="BQ64" s="968">
        <v>0</v>
      </c>
      <c r="BR64" s="968">
        <v>0</v>
      </c>
      <c r="BS64" s="968">
        <v>0</v>
      </c>
      <c r="BT64" s="968">
        <v>0</v>
      </c>
      <c r="BU64" s="968">
        <v>0</v>
      </c>
      <c r="BV64" s="968">
        <v>0</v>
      </c>
    </row>
    <row r="65" spans="1:74" ht="11.1" customHeight="1" x14ac:dyDescent="0.2">
      <c r="A65" s="267" t="s">
        <v>1277</v>
      </c>
      <c r="B65" s="554" t="s">
        <v>1082</v>
      </c>
      <c r="C65" s="452">
        <v>-0.30511774874999997</v>
      </c>
      <c r="D65" s="452">
        <v>-0.51534031017000004</v>
      </c>
      <c r="E65" s="452">
        <v>-0.64929969785999997</v>
      </c>
      <c r="F65" s="452">
        <v>-0.70607859054</v>
      </c>
      <c r="G65" s="452">
        <v>-0.71190451113999997</v>
      </c>
      <c r="H65" s="452">
        <v>-0.73426233521999995</v>
      </c>
      <c r="I65" s="452">
        <v>-0.80785602601999995</v>
      </c>
      <c r="J65" s="452">
        <v>-0.83290496384000001</v>
      </c>
      <c r="K65" s="452">
        <v>-0.72438362828000002</v>
      </c>
      <c r="L65" s="452">
        <v>-0.60880310000000004</v>
      </c>
      <c r="M65" s="452">
        <v>-0.55935974106999997</v>
      </c>
      <c r="N65" s="452">
        <v>-0.59601055972999994</v>
      </c>
      <c r="O65" s="452">
        <v>-0.68461453856999999</v>
      </c>
      <c r="P65" s="452">
        <v>-0.80202027995000003</v>
      </c>
      <c r="Q65" s="452">
        <v>-0.85998647873</v>
      </c>
      <c r="R65" s="452">
        <v>-0.87928726511999999</v>
      </c>
      <c r="S65" s="452">
        <v>-0.88786669307999999</v>
      </c>
      <c r="T65" s="452">
        <v>-0.85009524064999997</v>
      </c>
      <c r="U65" s="452">
        <v>-0.75447763474999996</v>
      </c>
      <c r="V65" s="452">
        <v>-0.64093869604999998</v>
      </c>
      <c r="W65" s="452">
        <v>-0.59087361423999996</v>
      </c>
      <c r="X65" s="452">
        <v>-0.41869935286999999</v>
      </c>
      <c r="Y65" s="452">
        <v>-0.43048743958000002</v>
      </c>
      <c r="Z65" s="452">
        <v>-0.47922943475000002</v>
      </c>
      <c r="AA65" s="452">
        <v>-0.56341559273999997</v>
      </c>
      <c r="AB65" s="452">
        <v>-0.67961733269000002</v>
      </c>
      <c r="AC65" s="452">
        <v>-0.72322123167999997</v>
      </c>
      <c r="AD65" s="452">
        <v>-0.66943423903999999</v>
      </c>
      <c r="AE65" s="452">
        <v>-0.54899727200000004</v>
      </c>
      <c r="AF65" s="452">
        <v>-0.53432303129000003</v>
      </c>
      <c r="AG65" s="452">
        <v>-0.43993702236999999</v>
      </c>
      <c r="AH65" s="452">
        <v>-0.35251369807999999</v>
      </c>
      <c r="AI65" s="452">
        <v>-0.25704970967000002</v>
      </c>
      <c r="AJ65" s="452">
        <v>-0.21046001722999999</v>
      </c>
      <c r="AK65" s="452">
        <v>-0.22593347939</v>
      </c>
      <c r="AL65" s="452">
        <v>-0.29770974302999997</v>
      </c>
      <c r="AM65" s="452">
        <v>-0.38937906215000001</v>
      </c>
      <c r="AN65" s="452">
        <v>-0.47834798302999998</v>
      </c>
      <c r="AO65" s="452">
        <v>-0.53308401501000002</v>
      </c>
      <c r="AP65" s="452">
        <v>-0.57873430700999995</v>
      </c>
      <c r="AQ65" s="452">
        <v>-0.60179781720000003</v>
      </c>
      <c r="AR65" s="452">
        <v>-0.59499366479000004</v>
      </c>
      <c r="AS65" s="452">
        <v>-0.58382654599999995</v>
      </c>
      <c r="AT65" s="452">
        <v>-0.55764619553999994</v>
      </c>
      <c r="AU65" s="452">
        <v>-0.52844719610000002</v>
      </c>
      <c r="AV65" s="452">
        <v>-0.51532878613999999</v>
      </c>
      <c r="AW65" s="452">
        <v>-0.52077433289999997</v>
      </c>
      <c r="AX65" s="452">
        <v>-0.52740697720999996</v>
      </c>
      <c r="AY65" s="452">
        <v>-0.53628051179000003</v>
      </c>
      <c r="AZ65" s="452">
        <v>-0.54708013511999998</v>
      </c>
      <c r="BA65" s="452">
        <v>-0.5581003054</v>
      </c>
      <c r="BB65" s="968">
        <v>0</v>
      </c>
      <c r="BC65" s="968">
        <v>0</v>
      </c>
      <c r="BD65" s="968">
        <v>0</v>
      </c>
      <c r="BE65" s="968">
        <v>0</v>
      </c>
      <c r="BF65" s="968">
        <v>0</v>
      </c>
      <c r="BG65" s="968">
        <v>0</v>
      </c>
      <c r="BH65" s="968">
        <v>0</v>
      </c>
      <c r="BI65" s="968">
        <v>0</v>
      </c>
      <c r="BJ65" s="968">
        <v>0</v>
      </c>
      <c r="BK65" s="968">
        <v>0</v>
      </c>
      <c r="BL65" s="968">
        <v>0</v>
      </c>
      <c r="BM65" s="968">
        <v>0</v>
      </c>
      <c r="BN65" s="968">
        <v>0</v>
      </c>
      <c r="BO65" s="968">
        <v>0</v>
      </c>
      <c r="BP65" s="968">
        <v>0</v>
      </c>
      <c r="BQ65" s="968">
        <v>0</v>
      </c>
      <c r="BR65" s="968">
        <v>0</v>
      </c>
      <c r="BS65" s="968">
        <v>0</v>
      </c>
      <c r="BT65" s="968">
        <v>0</v>
      </c>
      <c r="BU65" s="968">
        <v>0</v>
      </c>
      <c r="BV65" s="968">
        <v>0</v>
      </c>
    </row>
    <row r="66" spans="1:74" ht="11.1" customHeight="1" x14ac:dyDescent="0.2">
      <c r="A66" s="267" t="s">
        <v>1278</v>
      </c>
      <c r="B66" s="554" t="s">
        <v>1084</v>
      </c>
      <c r="C66" s="452">
        <v>-350.30924382000001</v>
      </c>
      <c r="D66" s="452">
        <v>-358.48812697</v>
      </c>
      <c r="E66" s="452">
        <v>-361.4759143</v>
      </c>
      <c r="F66" s="452">
        <v>-357.51569093000001</v>
      </c>
      <c r="G66" s="452">
        <v>-352.13532015999999</v>
      </c>
      <c r="H66" s="452">
        <v>-353.54175522000003</v>
      </c>
      <c r="I66" s="452">
        <v>-363.49917754000001</v>
      </c>
      <c r="J66" s="452">
        <v>-373.55729882999998</v>
      </c>
      <c r="K66" s="452">
        <v>-375.38949300000002</v>
      </c>
      <c r="L66" s="452">
        <v>-376.72055211999998</v>
      </c>
      <c r="M66" s="452">
        <v>-380.62384911999999</v>
      </c>
      <c r="N66" s="452">
        <v>-389.24800617</v>
      </c>
      <c r="O66" s="452">
        <v>-400.29667040999999</v>
      </c>
      <c r="P66" s="452">
        <v>-411.43672727000001</v>
      </c>
      <c r="Q66" s="452">
        <v>-415.4519588</v>
      </c>
      <c r="R66" s="452">
        <v>-414.20093739999999</v>
      </c>
      <c r="S66" s="452">
        <v>-415.07889089999998</v>
      </c>
      <c r="T66" s="452">
        <v>-417.74240981000003</v>
      </c>
      <c r="U66" s="452">
        <v>-417.30948533999998</v>
      </c>
      <c r="V66" s="452">
        <v>-413.61422490000001</v>
      </c>
      <c r="W66" s="452">
        <v>-411.80368529999998</v>
      </c>
      <c r="X66" s="452">
        <v>-405.75577028999999</v>
      </c>
      <c r="Y66" s="452">
        <v>-405.30576624999998</v>
      </c>
      <c r="Z66" s="452">
        <v>-407.39781687999999</v>
      </c>
      <c r="AA66" s="452">
        <v>-411.32111063999997</v>
      </c>
      <c r="AB66" s="452">
        <v>-421.98704531999999</v>
      </c>
      <c r="AC66" s="452">
        <v>-431.29889549000001</v>
      </c>
      <c r="AD66" s="452">
        <v>-432.28256636999998</v>
      </c>
      <c r="AE66" s="452">
        <v>-429.98586345000001</v>
      </c>
      <c r="AF66" s="452">
        <v>-438.20373410000002</v>
      </c>
      <c r="AG66" s="452">
        <v>-433.02883394999998</v>
      </c>
      <c r="AH66" s="452">
        <v>-435.33538798000001</v>
      </c>
      <c r="AI66" s="452">
        <v>-435.90334306</v>
      </c>
      <c r="AJ66" s="452">
        <v>-434.83218498999997</v>
      </c>
      <c r="AK66" s="452">
        <v>-431.47939030999999</v>
      </c>
      <c r="AL66" s="452">
        <v>-430.86902070000002</v>
      </c>
      <c r="AM66" s="452">
        <v>-433.85509919999998</v>
      </c>
      <c r="AN66" s="452">
        <v>-434.90720546</v>
      </c>
      <c r="AO66" s="452">
        <v>-429.25075894000003</v>
      </c>
      <c r="AP66" s="452">
        <v>-416.15183765</v>
      </c>
      <c r="AQ66" s="452">
        <v>-406.16932499000001</v>
      </c>
      <c r="AR66" s="452">
        <v>-402.71658222000002</v>
      </c>
      <c r="AS66" s="452">
        <v>-405.28995292000002</v>
      </c>
      <c r="AT66" s="452">
        <v>-406.37626337</v>
      </c>
      <c r="AU66" s="452">
        <v>-405.16171523000003</v>
      </c>
      <c r="AV66" s="452">
        <v>-409.48194074000003</v>
      </c>
      <c r="AW66" s="452">
        <v>-419.93677947999998</v>
      </c>
      <c r="AX66" s="452">
        <v>-430.35177544999999</v>
      </c>
      <c r="AY66" s="452">
        <v>-440.89219473999998</v>
      </c>
      <c r="AZ66" s="452">
        <v>-451.27190888000001</v>
      </c>
      <c r="BA66" s="452">
        <v>-460.72306492000001</v>
      </c>
      <c r="BB66" s="968">
        <v>0</v>
      </c>
      <c r="BC66" s="968">
        <v>0</v>
      </c>
      <c r="BD66" s="968">
        <v>0</v>
      </c>
      <c r="BE66" s="968">
        <v>0</v>
      </c>
      <c r="BF66" s="968">
        <v>0</v>
      </c>
      <c r="BG66" s="968">
        <v>0</v>
      </c>
      <c r="BH66" s="968">
        <v>0</v>
      </c>
      <c r="BI66" s="968">
        <v>0</v>
      </c>
      <c r="BJ66" s="968">
        <v>0</v>
      </c>
      <c r="BK66" s="968">
        <v>0</v>
      </c>
      <c r="BL66" s="968">
        <v>0</v>
      </c>
      <c r="BM66" s="968">
        <v>0</v>
      </c>
      <c r="BN66" s="968">
        <v>0</v>
      </c>
      <c r="BO66" s="968">
        <v>0</v>
      </c>
      <c r="BP66" s="968">
        <v>0</v>
      </c>
      <c r="BQ66" s="968">
        <v>0</v>
      </c>
      <c r="BR66" s="968">
        <v>0</v>
      </c>
      <c r="BS66" s="968">
        <v>0</v>
      </c>
      <c r="BT66" s="968">
        <v>0</v>
      </c>
      <c r="BU66" s="968">
        <v>0</v>
      </c>
      <c r="BV66" s="968">
        <v>0</v>
      </c>
    </row>
    <row r="67" spans="1:74" ht="11.1" customHeight="1" x14ac:dyDescent="0.2">
      <c r="A67" s="267" t="s">
        <v>1279</v>
      </c>
      <c r="B67" s="554" t="s">
        <v>1546</v>
      </c>
      <c r="C67" s="452">
        <v>-60.623528196999999</v>
      </c>
      <c r="D67" s="452">
        <v>-64.581781735000007</v>
      </c>
      <c r="E67" s="452">
        <v>-67.477453566999998</v>
      </c>
      <c r="F67" s="452">
        <v>-68.505034013</v>
      </c>
      <c r="G67" s="452">
        <v>-68.733465785000007</v>
      </c>
      <c r="H67" s="452">
        <v>-70.889732561000002</v>
      </c>
      <c r="I67" s="452">
        <v>-76.308461343000005</v>
      </c>
      <c r="J67" s="452">
        <v>-82.749918421999993</v>
      </c>
      <c r="K67" s="452">
        <v>-84.212742603999999</v>
      </c>
      <c r="L67" s="452">
        <v>-82.060389368000003</v>
      </c>
      <c r="M67" s="452">
        <v>-78.448035542</v>
      </c>
      <c r="N67" s="452">
        <v>-74.713539853</v>
      </c>
      <c r="O67" s="452">
        <v>-71.542956173999997</v>
      </c>
      <c r="P67" s="452">
        <v>-68.961520574999994</v>
      </c>
      <c r="Q67" s="452">
        <v>-67.350065592000007</v>
      </c>
      <c r="R67" s="452">
        <v>-66.315575933000005</v>
      </c>
      <c r="S67" s="452">
        <v>-67.607348295999998</v>
      </c>
      <c r="T67" s="452">
        <v>-72.324371952000007</v>
      </c>
      <c r="U67" s="452">
        <v>-76.345974240000004</v>
      </c>
      <c r="V67" s="452">
        <v>-80.443159881</v>
      </c>
      <c r="W67" s="452">
        <v>-85.759618867</v>
      </c>
      <c r="X67" s="452">
        <v>-88.570774326999995</v>
      </c>
      <c r="Y67" s="452">
        <v>-86.652825974999999</v>
      </c>
      <c r="Z67" s="452">
        <v>-86.686345032000006</v>
      </c>
      <c r="AA67" s="452">
        <v>-85.645001418000007</v>
      </c>
      <c r="AB67" s="452">
        <v>-87.491474542000006</v>
      </c>
      <c r="AC67" s="452">
        <v>-87.700835955000002</v>
      </c>
      <c r="AD67" s="452">
        <v>-83.397600222999998</v>
      </c>
      <c r="AE67" s="452">
        <v>-81.644314355000006</v>
      </c>
      <c r="AF67" s="452">
        <v>-82.940725030999999</v>
      </c>
      <c r="AG67" s="452">
        <v>-82.138033664000005</v>
      </c>
      <c r="AH67" s="452">
        <v>-83.366387949</v>
      </c>
      <c r="AI67" s="452">
        <v>-85.758386635999997</v>
      </c>
      <c r="AJ67" s="452">
        <v>-88.030198983999995</v>
      </c>
      <c r="AK67" s="452">
        <v>-88.301008228000001</v>
      </c>
      <c r="AL67" s="452">
        <v>-87.399603103999993</v>
      </c>
      <c r="AM67" s="452">
        <v>-86.494745010000003</v>
      </c>
      <c r="AN67" s="452">
        <v>-86.627846610999995</v>
      </c>
      <c r="AO67" s="452">
        <v>-87.270713447000006</v>
      </c>
      <c r="AP67" s="452">
        <v>-86.730409786999999</v>
      </c>
      <c r="AQ67" s="452">
        <v>-85.247487702000001</v>
      </c>
      <c r="AR67" s="452">
        <v>-85.482860919000004</v>
      </c>
      <c r="AS67" s="452">
        <v>-88.616154997999999</v>
      </c>
      <c r="AT67" s="452">
        <v>-92.070210153000005</v>
      </c>
      <c r="AU67" s="452">
        <v>-93.126726523000002</v>
      </c>
      <c r="AV67" s="452">
        <v>-92.342852291</v>
      </c>
      <c r="AW67" s="452">
        <v>-91.302795684000003</v>
      </c>
      <c r="AX67" s="452">
        <v>-90.474658813000005</v>
      </c>
      <c r="AY67" s="452">
        <v>-89.764451264000002</v>
      </c>
      <c r="AZ67" s="452">
        <v>-89.177912212999999</v>
      </c>
      <c r="BA67" s="452">
        <v>-88.745162606999997</v>
      </c>
      <c r="BB67" s="968">
        <v>0</v>
      </c>
      <c r="BC67" s="968">
        <v>0</v>
      </c>
      <c r="BD67" s="968">
        <v>0</v>
      </c>
      <c r="BE67" s="968">
        <v>0</v>
      </c>
      <c r="BF67" s="968">
        <v>0</v>
      </c>
      <c r="BG67" s="968">
        <v>0</v>
      </c>
      <c r="BH67" s="968">
        <v>0</v>
      </c>
      <c r="BI67" s="968">
        <v>0</v>
      </c>
      <c r="BJ67" s="968">
        <v>0</v>
      </c>
      <c r="BK67" s="968">
        <v>0</v>
      </c>
      <c r="BL67" s="968">
        <v>0</v>
      </c>
      <c r="BM67" s="968">
        <v>0</v>
      </c>
      <c r="BN67" s="968">
        <v>0</v>
      </c>
      <c r="BO67" s="968">
        <v>0</v>
      </c>
      <c r="BP67" s="968">
        <v>0</v>
      </c>
      <c r="BQ67" s="968">
        <v>0</v>
      </c>
      <c r="BR67" s="968">
        <v>0</v>
      </c>
      <c r="BS67" s="968">
        <v>0</v>
      </c>
      <c r="BT67" s="968">
        <v>0</v>
      </c>
      <c r="BU67" s="968">
        <v>0</v>
      </c>
      <c r="BV67" s="968">
        <v>0</v>
      </c>
    </row>
    <row r="68" spans="1:74" ht="11.1" customHeight="1" x14ac:dyDescent="0.2">
      <c r="A68" s="267"/>
      <c r="B68" s="620"/>
      <c r="C68" s="627"/>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894"/>
      <c r="BB68" s="354"/>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1339</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894"/>
      <c r="BB69" s="354"/>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1280</v>
      </c>
      <c r="B70" s="554" t="s">
        <v>1076</v>
      </c>
      <c r="C70" s="452">
        <v>1110.7369596000001</v>
      </c>
      <c r="D70" s="452">
        <v>1092.0602040000001</v>
      </c>
      <c r="E70" s="452">
        <v>1080.6521103</v>
      </c>
      <c r="F70" s="452">
        <v>1086.5122598999999</v>
      </c>
      <c r="G70" s="452">
        <v>1120.8251468999999</v>
      </c>
      <c r="H70" s="452">
        <v>1190.4172295000001</v>
      </c>
      <c r="I70" s="452">
        <v>1263.4895807</v>
      </c>
      <c r="J70" s="452">
        <v>1314.6983808</v>
      </c>
      <c r="K70" s="452">
        <v>1338.9057736</v>
      </c>
      <c r="L70" s="452">
        <v>1332.2406583</v>
      </c>
      <c r="M70" s="452">
        <v>1312.3791335999999</v>
      </c>
      <c r="N70" s="452">
        <v>1288.6578500999999</v>
      </c>
      <c r="O70" s="452">
        <v>1278.5301904</v>
      </c>
      <c r="P70" s="452">
        <v>1277.5740072999999</v>
      </c>
      <c r="Q70" s="452">
        <v>1274.6796618999999</v>
      </c>
      <c r="R70" s="452">
        <v>1261.4852132000001</v>
      </c>
      <c r="S70" s="452">
        <v>1235.8213972999999</v>
      </c>
      <c r="T70" s="452">
        <v>1212.2929271</v>
      </c>
      <c r="U70" s="452">
        <v>1206.8755802000001</v>
      </c>
      <c r="V70" s="452">
        <v>1207.2137204999999</v>
      </c>
      <c r="W70" s="452">
        <v>1205.2553882</v>
      </c>
      <c r="X70" s="452">
        <v>1167.9080240999999</v>
      </c>
      <c r="Y70" s="452">
        <v>1145.5524872999999</v>
      </c>
      <c r="Z70" s="452">
        <v>1138.2613801</v>
      </c>
      <c r="AA70" s="452">
        <v>1072.9158084999999</v>
      </c>
      <c r="AB70" s="452">
        <v>1053.4780859</v>
      </c>
      <c r="AC70" s="452">
        <v>1019.1394548</v>
      </c>
      <c r="AD70" s="452">
        <v>936.12529796000001</v>
      </c>
      <c r="AE70" s="452">
        <v>940.35436530000004</v>
      </c>
      <c r="AF70" s="452">
        <v>925.05290889000003</v>
      </c>
      <c r="AG70" s="452">
        <v>920.57630768000001</v>
      </c>
      <c r="AH70" s="452">
        <v>940.34003266000002</v>
      </c>
      <c r="AI70" s="452">
        <v>958.66566488000001</v>
      </c>
      <c r="AJ70" s="452">
        <v>970.87286564999999</v>
      </c>
      <c r="AK70" s="452">
        <v>979.19461960000001</v>
      </c>
      <c r="AL70" s="452">
        <v>1005.5937983</v>
      </c>
      <c r="AM70" s="452">
        <v>1049.3143353999999</v>
      </c>
      <c r="AN70" s="452">
        <v>1114.9742713999999</v>
      </c>
      <c r="AO70" s="452">
        <v>1153.0218213999999</v>
      </c>
      <c r="AP70" s="452">
        <v>1164.1230231</v>
      </c>
      <c r="AQ70" s="452">
        <v>1170.9282181999999</v>
      </c>
      <c r="AR70" s="452">
        <v>1172.6945920000001</v>
      </c>
      <c r="AS70" s="452">
        <v>1172.3924222999999</v>
      </c>
      <c r="AT70" s="452">
        <v>1163.6769691</v>
      </c>
      <c r="AU70" s="452">
        <v>1142.8701817000001</v>
      </c>
      <c r="AV70" s="452">
        <v>1137.3960380000001</v>
      </c>
      <c r="AW70" s="452">
        <v>1150.0139320000001</v>
      </c>
      <c r="AX70" s="452">
        <v>1162.7847850999999</v>
      </c>
      <c r="AY70" s="452">
        <v>1176.579974</v>
      </c>
      <c r="AZ70" s="452">
        <v>1190.9377581000001</v>
      </c>
      <c r="BA70" s="452">
        <v>1204.2447629000001</v>
      </c>
      <c r="BB70" s="968">
        <v>0</v>
      </c>
      <c r="BC70" s="968">
        <v>0</v>
      </c>
      <c r="BD70" s="968">
        <v>0</v>
      </c>
      <c r="BE70" s="968">
        <v>0</v>
      </c>
      <c r="BF70" s="968">
        <v>0</v>
      </c>
      <c r="BG70" s="968">
        <v>0</v>
      </c>
      <c r="BH70" s="968">
        <v>0</v>
      </c>
      <c r="BI70" s="968">
        <v>0</v>
      </c>
      <c r="BJ70" s="968">
        <v>0</v>
      </c>
      <c r="BK70" s="968">
        <v>0</v>
      </c>
      <c r="BL70" s="968">
        <v>0</v>
      </c>
      <c r="BM70" s="968">
        <v>0</v>
      </c>
      <c r="BN70" s="968">
        <v>0</v>
      </c>
      <c r="BO70" s="968">
        <v>0</v>
      </c>
      <c r="BP70" s="968">
        <v>0</v>
      </c>
      <c r="BQ70" s="968">
        <v>0</v>
      </c>
      <c r="BR70" s="968">
        <v>0</v>
      </c>
      <c r="BS70" s="968">
        <v>0</v>
      </c>
      <c r="BT70" s="968">
        <v>0</v>
      </c>
      <c r="BU70" s="968">
        <v>0</v>
      </c>
      <c r="BV70" s="968">
        <v>0</v>
      </c>
    </row>
    <row r="71" spans="1:74" ht="11.1" customHeight="1" x14ac:dyDescent="0.2">
      <c r="A71" s="267" t="s">
        <v>1281</v>
      </c>
      <c r="B71" s="554" t="s">
        <v>1078</v>
      </c>
      <c r="C71" s="452">
        <v>49.138595328999997</v>
      </c>
      <c r="D71" s="452">
        <v>48.037544337999996</v>
      </c>
      <c r="E71" s="452">
        <v>45.677445313</v>
      </c>
      <c r="F71" s="452">
        <v>43.430350484999998</v>
      </c>
      <c r="G71" s="452">
        <v>45.088953621000002</v>
      </c>
      <c r="H71" s="452">
        <v>48.464184420000002</v>
      </c>
      <c r="I71" s="452">
        <v>51.201333083000002</v>
      </c>
      <c r="J71" s="452">
        <v>52.896978988999997</v>
      </c>
      <c r="K71" s="452">
        <v>54.927287280000002</v>
      </c>
      <c r="L71" s="452">
        <v>56.337406375</v>
      </c>
      <c r="M71" s="452">
        <v>56.475486031999999</v>
      </c>
      <c r="N71" s="452">
        <v>57.264497331000001</v>
      </c>
      <c r="O71" s="452">
        <v>58.454777237999998</v>
      </c>
      <c r="P71" s="452">
        <v>59.383879739999998</v>
      </c>
      <c r="Q71" s="452">
        <v>61.358589827000003</v>
      </c>
      <c r="R71" s="452">
        <v>64.539378443000004</v>
      </c>
      <c r="S71" s="452">
        <v>68.679327689000004</v>
      </c>
      <c r="T71" s="452">
        <v>72.741576594999998</v>
      </c>
      <c r="U71" s="452">
        <v>75.024423228000003</v>
      </c>
      <c r="V71" s="452">
        <v>75.485470606000007</v>
      </c>
      <c r="W71" s="452">
        <v>73.963523722000005</v>
      </c>
      <c r="X71" s="452">
        <v>73.592628304000002</v>
      </c>
      <c r="Y71" s="452">
        <v>68.913697825</v>
      </c>
      <c r="Z71" s="452">
        <v>64.771407714999995</v>
      </c>
      <c r="AA71" s="452">
        <v>61.669577852000003</v>
      </c>
      <c r="AB71" s="452">
        <v>58.171489389999998</v>
      </c>
      <c r="AC71" s="452">
        <v>57.426459583000003</v>
      </c>
      <c r="AD71" s="452">
        <v>57.625471023000003</v>
      </c>
      <c r="AE71" s="452">
        <v>62.697193783000003</v>
      </c>
      <c r="AF71" s="452">
        <v>66.447203100999999</v>
      </c>
      <c r="AG71" s="452">
        <v>69.208927728999996</v>
      </c>
      <c r="AH71" s="452">
        <v>70.302269676999998</v>
      </c>
      <c r="AI71" s="452">
        <v>69.841042608999999</v>
      </c>
      <c r="AJ71" s="452">
        <v>67.182889912999997</v>
      </c>
      <c r="AK71" s="452">
        <v>63.288250509000001</v>
      </c>
      <c r="AL71" s="452">
        <v>59.569978798999998</v>
      </c>
      <c r="AM71" s="452">
        <v>56.878980726999998</v>
      </c>
      <c r="AN71" s="452">
        <v>56.171593412</v>
      </c>
      <c r="AO71" s="452">
        <v>57.768454470999998</v>
      </c>
      <c r="AP71" s="452">
        <v>61.637972765000001</v>
      </c>
      <c r="AQ71" s="452">
        <v>65.825127787</v>
      </c>
      <c r="AR71" s="452">
        <v>69.028896012000004</v>
      </c>
      <c r="AS71" s="452">
        <v>70.597985772000001</v>
      </c>
      <c r="AT71" s="452">
        <v>70.720756976999994</v>
      </c>
      <c r="AU71" s="452">
        <v>69.796676992000002</v>
      </c>
      <c r="AV71" s="452">
        <v>68.114410676999995</v>
      </c>
      <c r="AW71" s="452">
        <v>66.486423102000003</v>
      </c>
      <c r="AX71" s="452">
        <v>64.956281286999996</v>
      </c>
      <c r="AY71" s="452">
        <v>63.517266837000001</v>
      </c>
      <c r="AZ71" s="452">
        <v>62.252712070000001</v>
      </c>
      <c r="BA71" s="452">
        <v>61.257993405000001</v>
      </c>
      <c r="BB71" s="968">
        <v>0</v>
      </c>
      <c r="BC71" s="968">
        <v>0</v>
      </c>
      <c r="BD71" s="968">
        <v>0</v>
      </c>
      <c r="BE71" s="968">
        <v>0</v>
      </c>
      <c r="BF71" s="968">
        <v>0</v>
      </c>
      <c r="BG71" s="968">
        <v>0</v>
      </c>
      <c r="BH71" s="968">
        <v>0</v>
      </c>
      <c r="BI71" s="968">
        <v>0</v>
      </c>
      <c r="BJ71" s="968">
        <v>0</v>
      </c>
      <c r="BK71" s="968">
        <v>0</v>
      </c>
      <c r="BL71" s="968">
        <v>0</v>
      </c>
      <c r="BM71" s="968">
        <v>0</v>
      </c>
      <c r="BN71" s="968">
        <v>0</v>
      </c>
      <c r="BO71" s="968">
        <v>0</v>
      </c>
      <c r="BP71" s="968">
        <v>0</v>
      </c>
      <c r="BQ71" s="968">
        <v>0</v>
      </c>
      <c r="BR71" s="968">
        <v>0</v>
      </c>
      <c r="BS71" s="968">
        <v>0</v>
      </c>
      <c r="BT71" s="968">
        <v>0</v>
      </c>
      <c r="BU71" s="968">
        <v>0</v>
      </c>
      <c r="BV71" s="968">
        <v>0</v>
      </c>
    </row>
    <row r="72" spans="1:74" ht="11.1" customHeight="1" x14ac:dyDescent="0.2">
      <c r="A72" s="267" t="s">
        <v>1282</v>
      </c>
      <c r="B72" s="554" t="s">
        <v>1080</v>
      </c>
      <c r="C72" s="452">
        <v>294.40880300999999</v>
      </c>
      <c r="D72" s="452">
        <v>313.06303503999999</v>
      </c>
      <c r="E72" s="452">
        <v>321.48943227000001</v>
      </c>
      <c r="F72" s="452">
        <v>324.07463265000001</v>
      </c>
      <c r="G72" s="452">
        <v>336.42861246000001</v>
      </c>
      <c r="H72" s="452">
        <v>340.97185173000003</v>
      </c>
      <c r="I72" s="452">
        <v>343.21243506000002</v>
      </c>
      <c r="J72" s="452">
        <v>360.79460121</v>
      </c>
      <c r="K72" s="452">
        <v>375.53345517999998</v>
      </c>
      <c r="L72" s="452">
        <v>371.40913705000003</v>
      </c>
      <c r="M72" s="452">
        <v>381.74548170000003</v>
      </c>
      <c r="N72" s="452">
        <v>401.62661445999998</v>
      </c>
      <c r="O72" s="452">
        <v>396.62200559000001</v>
      </c>
      <c r="P72" s="452">
        <v>390.69886646999998</v>
      </c>
      <c r="Q72" s="452">
        <v>370.69645430000003</v>
      </c>
      <c r="R72" s="452">
        <v>342.30010851999998</v>
      </c>
      <c r="S72" s="452">
        <v>328.00831762000001</v>
      </c>
      <c r="T72" s="452">
        <v>324.12048623999999</v>
      </c>
      <c r="U72" s="452">
        <v>319.75526529000001</v>
      </c>
      <c r="V72" s="452">
        <v>317.05889891999999</v>
      </c>
      <c r="W72" s="452">
        <v>317.10930583999999</v>
      </c>
      <c r="X72" s="452">
        <v>323.43749554999999</v>
      </c>
      <c r="Y72" s="452">
        <v>327.66061268999999</v>
      </c>
      <c r="Z72" s="452">
        <v>338.97697515999999</v>
      </c>
      <c r="AA72" s="452">
        <v>345.31877965000001</v>
      </c>
      <c r="AB72" s="452">
        <v>344.57526497999999</v>
      </c>
      <c r="AC72" s="452">
        <v>334.84282860000002</v>
      </c>
      <c r="AD72" s="452">
        <v>330.13935931999998</v>
      </c>
      <c r="AE72" s="452">
        <v>307.59892671</v>
      </c>
      <c r="AF72" s="452">
        <v>294.19092676999998</v>
      </c>
      <c r="AG72" s="452">
        <v>296.42582193999999</v>
      </c>
      <c r="AH72" s="452">
        <v>287.9519439</v>
      </c>
      <c r="AI72" s="452">
        <v>278.73298022</v>
      </c>
      <c r="AJ72" s="452">
        <v>280.11372884000002</v>
      </c>
      <c r="AK72" s="452">
        <v>296.36145032000002</v>
      </c>
      <c r="AL72" s="452">
        <v>315.08391619000002</v>
      </c>
      <c r="AM72" s="452">
        <v>329.20290449999999</v>
      </c>
      <c r="AN72" s="452">
        <v>339.05692599000002</v>
      </c>
      <c r="AO72" s="452">
        <v>347.35944219999999</v>
      </c>
      <c r="AP72" s="452">
        <v>360.59004057999999</v>
      </c>
      <c r="AQ72" s="452">
        <v>373.28116252000001</v>
      </c>
      <c r="AR72" s="452">
        <v>379.58538085999999</v>
      </c>
      <c r="AS72" s="452">
        <v>378.65804935</v>
      </c>
      <c r="AT72" s="452">
        <v>374.80634844999997</v>
      </c>
      <c r="AU72" s="452">
        <v>371.17493231999998</v>
      </c>
      <c r="AV72" s="452">
        <v>368.00760866000002</v>
      </c>
      <c r="AW72" s="452">
        <v>367.72881242</v>
      </c>
      <c r="AX72" s="452">
        <v>367.25206822000001</v>
      </c>
      <c r="AY72" s="452">
        <v>366.73042666999999</v>
      </c>
      <c r="AZ72" s="452">
        <v>366.41598199999999</v>
      </c>
      <c r="BA72" s="452">
        <v>366.43907272000001</v>
      </c>
      <c r="BB72" s="968">
        <v>0</v>
      </c>
      <c r="BC72" s="968">
        <v>0</v>
      </c>
      <c r="BD72" s="968">
        <v>0</v>
      </c>
      <c r="BE72" s="968">
        <v>0</v>
      </c>
      <c r="BF72" s="968">
        <v>0</v>
      </c>
      <c r="BG72" s="968">
        <v>0</v>
      </c>
      <c r="BH72" s="968">
        <v>0</v>
      </c>
      <c r="BI72" s="968">
        <v>0</v>
      </c>
      <c r="BJ72" s="968">
        <v>0</v>
      </c>
      <c r="BK72" s="968">
        <v>0</v>
      </c>
      <c r="BL72" s="968">
        <v>0</v>
      </c>
      <c r="BM72" s="968">
        <v>0</v>
      </c>
      <c r="BN72" s="968">
        <v>0</v>
      </c>
      <c r="BO72" s="968">
        <v>0</v>
      </c>
      <c r="BP72" s="968">
        <v>0</v>
      </c>
      <c r="BQ72" s="968">
        <v>0</v>
      </c>
      <c r="BR72" s="968">
        <v>0</v>
      </c>
      <c r="BS72" s="968">
        <v>0</v>
      </c>
      <c r="BT72" s="968">
        <v>0</v>
      </c>
      <c r="BU72" s="968">
        <v>0</v>
      </c>
      <c r="BV72" s="968">
        <v>0</v>
      </c>
    </row>
    <row r="73" spans="1:74" ht="11.1" customHeight="1" x14ac:dyDescent="0.2">
      <c r="A73" s="267" t="s">
        <v>1283</v>
      </c>
      <c r="B73" s="554" t="s">
        <v>1082</v>
      </c>
      <c r="C73" s="452">
        <v>824.61908814000003</v>
      </c>
      <c r="D73" s="452">
        <v>840.47796398000003</v>
      </c>
      <c r="E73" s="452">
        <v>849.13125317000004</v>
      </c>
      <c r="F73" s="452">
        <v>855.83840263000002</v>
      </c>
      <c r="G73" s="452">
        <v>877.38672718999999</v>
      </c>
      <c r="H73" s="452">
        <v>914.98344669000005</v>
      </c>
      <c r="I73" s="452">
        <v>953.23045883999998</v>
      </c>
      <c r="J73" s="452">
        <v>971.07199151999998</v>
      </c>
      <c r="K73" s="452">
        <v>964.27897272999996</v>
      </c>
      <c r="L73" s="452">
        <v>970.25020440000003</v>
      </c>
      <c r="M73" s="452">
        <v>995.32931277</v>
      </c>
      <c r="N73" s="452">
        <v>1010.1492066</v>
      </c>
      <c r="O73" s="452">
        <v>1010.9131109</v>
      </c>
      <c r="P73" s="452">
        <v>997.55188673999999</v>
      </c>
      <c r="Q73" s="452">
        <v>980.66206351999995</v>
      </c>
      <c r="R73" s="452">
        <v>956.95012626000005</v>
      </c>
      <c r="S73" s="452">
        <v>935.22976071999994</v>
      </c>
      <c r="T73" s="452">
        <v>902.84439344999998</v>
      </c>
      <c r="U73" s="452">
        <v>859.06952510999997</v>
      </c>
      <c r="V73" s="452">
        <v>818.31143684999995</v>
      </c>
      <c r="W73" s="452">
        <v>788.64674365999997</v>
      </c>
      <c r="X73" s="452">
        <v>762.16676801000006</v>
      </c>
      <c r="Y73" s="452">
        <v>771.16080106000004</v>
      </c>
      <c r="Z73" s="452">
        <v>773.09352827999999</v>
      </c>
      <c r="AA73" s="452">
        <v>724.72824294999998</v>
      </c>
      <c r="AB73" s="452">
        <v>676.05431880000003</v>
      </c>
      <c r="AC73" s="452">
        <v>640.06888222999999</v>
      </c>
      <c r="AD73" s="452">
        <v>602.49362197000005</v>
      </c>
      <c r="AE73" s="452">
        <v>588.90250448999996</v>
      </c>
      <c r="AF73" s="452">
        <v>535.98623868000004</v>
      </c>
      <c r="AG73" s="452">
        <v>519.14620792999995</v>
      </c>
      <c r="AH73" s="452">
        <v>507.00352250999998</v>
      </c>
      <c r="AI73" s="452">
        <v>512.61532986999998</v>
      </c>
      <c r="AJ73" s="452">
        <v>520.12075559000004</v>
      </c>
      <c r="AK73" s="452">
        <v>532.83183617999998</v>
      </c>
      <c r="AL73" s="452">
        <v>554.51355693000005</v>
      </c>
      <c r="AM73" s="452">
        <v>584.82768642999997</v>
      </c>
      <c r="AN73" s="452">
        <v>621.03201216000002</v>
      </c>
      <c r="AO73" s="452">
        <v>654.33119918</v>
      </c>
      <c r="AP73" s="452">
        <v>689.74631314999999</v>
      </c>
      <c r="AQ73" s="452">
        <v>720.54485917</v>
      </c>
      <c r="AR73" s="452">
        <v>738.56199919000005</v>
      </c>
      <c r="AS73" s="452">
        <v>742.04233495000005</v>
      </c>
      <c r="AT73" s="452">
        <v>746.08281008999995</v>
      </c>
      <c r="AU73" s="452">
        <v>761.77845970999999</v>
      </c>
      <c r="AV73" s="452">
        <v>781.06097534000003</v>
      </c>
      <c r="AW73" s="452">
        <v>797.74117865999995</v>
      </c>
      <c r="AX73" s="452">
        <v>813.73196293000001</v>
      </c>
      <c r="AY73" s="452">
        <v>830.76202670999999</v>
      </c>
      <c r="AZ73" s="452">
        <v>848.09070740000004</v>
      </c>
      <c r="BA73" s="452">
        <v>863.71445683000002</v>
      </c>
      <c r="BB73" s="968">
        <v>0</v>
      </c>
      <c r="BC73" s="968">
        <v>0</v>
      </c>
      <c r="BD73" s="968">
        <v>0</v>
      </c>
      <c r="BE73" s="968">
        <v>0</v>
      </c>
      <c r="BF73" s="968">
        <v>0</v>
      </c>
      <c r="BG73" s="968">
        <v>0</v>
      </c>
      <c r="BH73" s="968">
        <v>0</v>
      </c>
      <c r="BI73" s="968">
        <v>0</v>
      </c>
      <c r="BJ73" s="968">
        <v>0</v>
      </c>
      <c r="BK73" s="968">
        <v>0</v>
      </c>
      <c r="BL73" s="968">
        <v>0</v>
      </c>
      <c r="BM73" s="968">
        <v>0</v>
      </c>
      <c r="BN73" s="968">
        <v>0</v>
      </c>
      <c r="BO73" s="968">
        <v>0</v>
      </c>
      <c r="BP73" s="968">
        <v>0</v>
      </c>
      <c r="BQ73" s="968">
        <v>0</v>
      </c>
      <c r="BR73" s="968">
        <v>0</v>
      </c>
      <c r="BS73" s="968">
        <v>0</v>
      </c>
      <c r="BT73" s="968">
        <v>0</v>
      </c>
      <c r="BU73" s="968">
        <v>0</v>
      </c>
      <c r="BV73" s="968">
        <v>0</v>
      </c>
    </row>
    <row r="74" spans="1:74" ht="11.1" customHeight="1" x14ac:dyDescent="0.2">
      <c r="A74" s="267" t="s">
        <v>1284</v>
      </c>
      <c r="B74" s="554" t="s">
        <v>1084</v>
      </c>
      <c r="C74" s="452">
        <v>758.33557785999994</v>
      </c>
      <c r="D74" s="452">
        <v>776.59049273000005</v>
      </c>
      <c r="E74" s="452">
        <v>785.12271020000003</v>
      </c>
      <c r="F74" s="452">
        <v>792.11323139000001</v>
      </c>
      <c r="G74" s="452">
        <v>815.05960090999997</v>
      </c>
      <c r="H74" s="452">
        <v>825.93903325999997</v>
      </c>
      <c r="I74" s="452">
        <v>829.47245989999999</v>
      </c>
      <c r="J74" s="452">
        <v>840.19513684000003</v>
      </c>
      <c r="K74" s="452">
        <v>848.29100607999999</v>
      </c>
      <c r="L74" s="452">
        <v>834.21774177999998</v>
      </c>
      <c r="M74" s="452">
        <v>834.65779958999997</v>
      </c>
      <c r="N74" s="452">
        <v>846.14085153999997</v>
      </c>
      <c r="O74" s="452">
        <v>838.35723858999995</v>
      </c>
      <c r="P74" s="452">
        <v>837.56688925000003</v>
      </c>
      <c r="Q74" s="452">
        <v>834.02680429999998</v>
      </c>
      <c r="R74" s="452">
        <v>831.14612433000002</v>
      </c>
      <c r="S74" s="452">
        <v>836.14364140999999</v>
      </c>
      <c r="T74" s="452">
        <v>842.70414195000001</v>
      </c>
      <c r="U74" s="452">
        <v>847.67779015999997</v>
      </c>
      <c r="V74" s="452">
        <v>845.78040784999996</v>
      </c>
      <c r="W74" s="452">
        <v>841.84274870000002</v>
      </c>
      <c r="X74" s="452">
        <v>846.49314699000001</v>
      </c>
      <c r="Y74" s="452">
        <v>839.79932671999995</v>
      </c>
      <c r="Z74" s="452">
        <v>832.10793295999997</v>
      </c>
      <c r="AA74" s="452">
        <v>854.60745152000004</v>
      </c>
      <c r="AB74" s="452">
        <v>881.12966232999997</v>
      </c>
      <c r="AC74" s="452">
        <v>912.32934359000001</v>
      </c>
      <c r="AD74" s="452">
        <v>947.00355072000002</v>
      </c>
      <c r="AE74" s="452">
        <v>963.15744629000005</v>
      </c>
      <c r="AF74" s="452">
        <v>998.84285967000005</v>
      </c>
      <c r="AG74" s="452">
        <v>979.2064292</v>
      </c>
      <c r="AH74" s="452">
        <v>957.80635313000005</v>
      </c>
      <c r="AI74" s="452">
        <v>921.82143891999999</v>
      </c>
      <c r="AJ74" s="452">
        <v>888.80464115999996</v>
      </c>
      <c r="AK74" s="452">
        <v>869.39263030999996</v>
      </c>
      <c r="AL74" s="452">
        <v>870.05754820000004</v>
      </c>
      <c r="AM74" s="452">
        <v>880.98222569999996</v>
      </c>
      <c r="AN74" s="452">
        <v>900.75267719999999</v>
      </c>
      <c r="AO74" s="452">
        <v>921.89974472999995</v>
      </c>
      <c r="AP74" s="452">
        <v>943.10418286000004</v>
      </c>
      <c r="AQ74" s="452">
        <v>956.97040380999999</v>
      </c>
      <c r="AR74" s="452">
        <v>956.51864178000005</v>
      </c>
      <c r="AS74" s="452">
        <v>949.01877933000003</v>
      </c>
      <c r="AT74" s="452">
        <v>939.52505167000004</v>
      </c>
      <c r="AU74" s="452">
        <v>929.16252828999995</v>
      </c>
      <c r="AV74" s="452">
        <v>921.89722102999997</v>
      </c>
      <c r="AW74" s="452">
        <v>923.54075525999997</v>
      </c>
      <c r="AX74" s="452">
        <v>926.20222746000002</v>
      </c>
      <c r="AY74" s="452">
        <v>929.51336146000006</v>
      </c>
      <c r="AZ74" s="452">
        <v>933.14656497999999</v>
      </c>
      <c r="BA74" s="452">
        <v>936.56843013000002</v>
      </c>
      <c r="BB74" s="968">
        <v>0</v>
      </c>
      <c r="BC74" s="968">
        <v>0</v>
      </c>
      <c r="BD74" s="968">
        <v>0</v>
      </c>
      <c r="BE74" s="968">
        <v>0</v>
      </c>
      <c r="BF74" s="968">
        <v>0</v>
      </c>
      <c r="BG74" s="968">
        <v>0</v>
      </c>
      <c r="BH74" s="968">
        <v>0</v>
      </c>
      <c r="BI74" s="968">
        <v>0</v>
      </c>
      <c r="BJ74" s="968">
        <v>0</v>
      </c>
      <c r="BK74" s="968">
        <v>0</v>
      </c>
      <c r="BL74" s="968">
        <v>0</v>
      </c>
      <c r="BM74" s="968">
        <v>0</v>
      </c>
      <c r="BN74" s="968">
        <v>0</v>
      </c>
      <c r="BO74" s="968">
        <v>0</v>
      </c>
      <c r="BP74" s="968">
        <v>0</v>
      </c>
      <c r="BQ74" s="968">
        <v>0</v>
      </c>
      <c r="BR74" s="968">
        <v>0</v>
      </c>
      <c r="BS74" s="968">
        <v>0</v>
      </c>
      <c r="BT74" s="968">
        <v>0</v>
      </c>
      <c r="BU74" s="968">
        <v>0</v>
      </c>
      <c r="BV74" s="968">
        <v>0</v>
      </c>
    </row>
    <row r="75" spans="1:74" ht="11.1" customHeight="1" x14ac:dyDescent="0.2">
      <c r="A75" s="267" t="s">
        <v>1285</v>
      </c>
      <c r="B75" s="554" t="s">
        <v>1546</v>
      </c>
      <c r="C75" s="452">
        <v>327.84276863999997</v>
      </c>
      <c r="D75" s="452">
        <v>348.39088355000001</v>
      </c>
      <c r="E75" s="452">
        <v>368.04890296000002</v>
      </c>
      <c r="F75" s="452">
        <v>386.25820286999999</v>
      </c>
      <c r="G75" s="452">
        <v>403.55798682</v>
      </c>
      <c r="H75" s="452">
        <v>422.46130062999998</v>
      </c>
      <c r="I75" s="452">
        <v>435.94886494000002</v>
      </c>
      <c r="J75" s="452">
        <v>447.99914216000002</v>
      </c>
      <c r="K75" s="452">
        <v>448.07521688999998</v>
      </c>
      <c r="L75" s="452">
        <v>440.07289810999998</v>
      </c>
      <c r="M75" s="452">
        <v>429.17661607000002</v>
      </c>
      <c r="N75" s="452">
        <v>416.58563538999999</v>
      </c>
      <c r="O75" s="452">
        <v>401.96556835000001</v>
      </c>
      <c r="P75" s="452">
        <v>384.61954050000003</v>
      </c>
      <c r="Q75" s="452">
        <v>369.07573478</v>
      </c>
      <c r="R75" s="452">
        <v>356.47291594000001</v>
      </c>
      <c r="S75" s="452">
        <v>353.49954219</v>
      </c>
      <c r="T75" s="452">
        <v>364.70248783</v>
      </c>
      <c r="U75" s="452">
        <v>382.83724410000002</v>
      </c>
      <c r="V75" s="452">
        <v>393.99055184999997</v>
      </c>
      <c r="W75" s="452">
        <v>391.86901875000001</v>
      </c>
      <c r="X75" s="452">
        <v>392.40563085999997</v>
      </c>
      <c r="Y75" s="452">
        <v>373.77937488999999</v>
      </c>
      <c r="Z75" s="452">
        <v>367.68688587000003</v>
      </c>
      <c r="AA75" s="452">
        <v>350.17945871000001</v>
      </c>
      <c r="AB75" s="452">
        <v>331.36593491000002</v>
      </c>
      <c r="AC75" s="452">
        <v>311.00620220000002</v>
      </c>
      <c r="AD75" s="452">
        <v>294.91437067999999</v>
      </c>
      <c r="AE75" s="452">
        <v>284.81410804000001</v>
      </c>
      <c r="AF75" s="452">
        <v>279.85402247000002</v>
      </c>
      <c r="AG75" s="452">
        <v>295.00092726000003</v>
      </c>
      <c r="AH75" s="452">
        <v>311.51817598000002</v>
      </c>
      <c r="AI75" s="452">
        <v>337.92107358999999</v>
      </c>
      <c r="AJ75" s="452">
        <v>366.38621667000001</v>
      </c>
      <c r="AK75" s="452">
        <v>391.99455689000001</v>
      </c>
      <c r="AL75" s="452">
        <v>409.79408660000001</v>
      </c>
      <c r="AM75" s="452">
        <v>421.09105306999999</v>
      </c>
      <c r="AN75" s="452">
        <v>421.83931138000003</v>
      </c>
      <c r="AO75" s="452">
        <v>414.00315522</v>
      </c>
      <c r="AP75" s="452">
        <v>402.84751499999999</v>
      </c>
      <c r="AQ75" s="452">
        <v>396.31754577999999</v>
      </c>
      <c r="AR75" s="452">
        <v>398.92501485000003</v>
      </c>
      <c r="AS75" s="452">
        <v>408.24227858</v>
      </c>
      <c r="AT75" s="452">
        <v>417.63487277000002</v>
      </c>
      <c r="AU75" s="452">
        <v>423.39182120999999</v>
      </c>
      <c r="AV75" s="452">
        <v>427.83312116000002</v>
      </c>
      <c r="AW75" s="452">
        <v>427.75388498000001</v>
      </c>
      <c r="AX75" s="452">
        <v>426.71331383</v>
      </c>
      <c r="AY75" s="452">
        <v>424.60628625999999</v>
      </c>
      <c r="AZ75" s="452">
        <v>421.70385221999999</v>
      </c>
      <c r="BA75" s="452">
        <v>418.61333194999997</v>
      </c>
      <c r="BB75" s="968">
        <v>0</v>
      </c>
      <c r="BC75" s="968">
        <v>0</v>
      </c>
      <c r="BD75" s="968">
        <v>0</v>
      </c>
      <c r="BE75" s="968">
        <v>0</v>
      </c>
      <c r="BF75" s="968">
        <v>0</v>
      </c>
      <c r="BG75" s="968">
        <v>0</v>
      </c>
      <c r="BH75" s="968">
        <v>0</v>
      </c>
      <c r="BI75" s="968">
        <v>0</v>
      </c>
      <c r="BJ75" s="968">
        <v>0</v>
      </c>
      <c r="BK75" s="968">
        <v>0</v>
      </c>
      <c r="BL75" s="968">
        <v>0</v>
      </c>
      <c r="BM75" s="968">
        <v>0</v>
      </c>
      <c r="BN75" s="968">
        <v>0</v>
      </c>
      <c r="BO75" s="968">
        <v>0</v>
      </c>
      <c r="BP75" s="968">
        <v>0</v>
      </c>
      <c r="BQ75" s="968">
        <v>0</v>
      </c>
      <c r="BR75" s="968">
        <v>0</v>
      </c>
      <c r="BS75" s="968">
        <v>0</v>
      </c>
      <c r="BT75" s="968">
        <v>0</v>
      </c>
      <c r="BU75" s="968">
        <v>0</v>
      </c>
      <c r="BV75" s="968">
        <v>0</v>
      </c>
    </row>
    <row r="76" spans="1:74" ht="11.1" customHeight="1" x14ac:dyDescent="0.2">
      <c r="A76" s="267"/>
      <c r="B76" s="620"/>
      <c r="C76" s="628"/>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8"/>
      <c r="AR76" s="628"/>
      <c r="AS76" s="628"/>
      <c r="AT76" s="628"/>
      <c r="AU76" s="628"/>
      <c r="AV76" s="628"/>
      <c r="AW76" s="628"/>
      <c r="AX76" s="628"/>
      <c r="AY76" s="628"/>
      <c r="AZ76" s="628"/>
      <c r="BA76" s="894"/>
      <c r="BB76" s="354"/>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1340</v>
      </c>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894"/>
      <c r="BB77" s="354"/>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1286</v>
      </c>
      <c r="B78" s="554" t="s">
        <v>1076</v>
      </c>
      <c r="C78" s="452">
        <v>27.768423988999999</v>
      </c>
      <c r="D78" s="452">
        <v>27.3015051</v>
      </c>
      <c r="E78" s="452">
        <v>25.131444425000002</v>
      </c>
      <c r="F78" s="452">
        <v>23.117282125999999</v>
      </c>
      <c r="G78" s="452">
        <v>23.350523894999998</v>
      </c>
      <c r="H78" s="452">
        <v>24.294229174000002</v>
      </c>
      <c r="I78" s="452">
        <v>24.774305503000001</v>
      </c>
      <c r="J78" s="452">
        <v>25.778399623999999</v>
      </c>
      <c r="K78" s="452">
        <v>27.324607624999999</v>
      </c>
      <c r="L78" s="452">
        <v>28.345545919999999</v>
      </c>
      <c r="M78" s="452">
        <v>27.922960289999999</v>
      </c>
      <c r="N78" s="452">
        <v>24.781881732999999</v>
      </c>
      <c r="O78" s="452">
        <v>24.587119046000002</v>
      </c>
      <c r="P78" s="452">
        <v>24.568730909999999</v>
      </c>
      <c r="Q78" s="452">
        <v>24.513070420999998</v>
      </c>
      <c r="R78" s="452">
        <v>24.735004181000001</v>
      </c>
      <c r="S78" s="452">
        <v>24.231792103</v>
      </c>
      <c r="T78" s="452">
        <v>23.313325520999999</v>
      </c>
      <c r="U78" s="452">
        <v>24.137511604</v>
      </c>
      <c r="V78" s="452">
        <v>25.150285842999999</v>
      </c>
      <c r="W78" s="452">
        <v>25.109487254000001</v>
      </c>
      <c r="X78" s="452">
        <v>27.160651724000001</v>
      </c>
      <c r="Y78" s="452">
        <v>28.638812182999999</v>
      </c>
      <c r="Z78" s="452">
        <v>29.186189234</v>
      </c>
      <c r="AA78" s="452">
        <v>26.822895210999999</v>
      </c>
      <c r="AB78" s="452">
        <v>25.694587462000001</v>
      </c>
      <c r="AC78" s="452">
        <v>24.857059873000001</v>
      </c>
      <c r="AD78" s="452">
        <v>21.770355767000002</v>
      </c>
      <c r="AE78" s="452">
        <v>21.868706169999999</v>
      </c>
      <c r="AF78" s="452">
        <v>22.56226607</v>
      </c>
      <c r="AG78" s="452">
        <v>23.604520709999999</v>
      </c>
      <c r="AH78" s="452">
        <v>26.120556463</v>
      </c>
      <c r="AI78" s="452">
        <v>25.909882835000001</v>
      </c>
      <c r="AJ78" s="452">
        <v>27.739224733</v>
      </c>
      <c r="AK78" s="452">
        <v>29.672564229999999</v>
      </c>
      <c r="AL78" s="452">
        <v>30.472539342000001</v>
      </c>
      <c r="AM78" s="452">
        <v>30.862186336000001</v>
      </c>
      <c r="AN78" s="452">
        <v>32.793360923999998</v>
      </c>
      <c r="AO78" s="452">
        <v>33.912406511</v>
      </c>
      <c r="AP78" s="452">
        <v>33.260657801999997</v>
      </c>
      <c r="AQ78" s="452">
        <v>33.455091948000003</v>
      </c>
      <c r="AR78" s="452">
        <v>31.694448431000001</v>
      </c>
      <c r="AS78" s="452">
        <v>32.566456176000003</v>
      </c>
      <c r="AT78" s="452">
        <v>32.324360251999998</v>
      </c>
      <c r="AU78" s="452">
        <v>32.653433763000002</v>
      </c>
      <c r="AV78" s="452">
        <v>31.59433439</v>
      </c>
      <c r="AW78" s="452">
        <v>31.081457620999998</v>
      </c>
      <c r="AX78" s="452">
        <v>31.426615814000002</v>
      </c>
      <c r="AY78" s="452">
        <v>30.962630895</v>
      </c>
      <c r="AZ78" s="452">
        <v>30.536865593000002</v>
      </c>
      <c r="BA78" s="452">
        <v>30.878070843</v>
      </c>
      <c r="BB78" s="968">
        <v>0</v>
      </c>
      <c r="BC78" s="968">
        <v>0</v>
      </c>
      <c r="BD78" s="968">
        <v>0</v>
      </c>
      <c r="BE78" s="968">
        <v>0</v>
      </c>
      <c r="BF78" s="968">
        <v>0</v>
      </c>
      <c r="BG78" s="968">
        <v>0</v>
      </c>
      <c r="BH78" s="968">
        <v>0</v>
      </c>
      <c r="BI78" s="968">
        <v>0</v>
      </c>
      <c r="BJ78" s="968">
        <v>0</v>
      </c>
      <c r="BK78" s="968">
        <v>0</v>
      </c>
      <c r="BL78" s="968">
        <v>0</v>
      </c>
      <c r="BM78" s="968">
        <v>0</v>
      </c>
      <c r="BN78" s="968">
        <v>0</v>
      </c>
      <c r="BO78" s="968">
        <v>0</v>
      </c>
      <c r="BP78" s="968">
        <v>0</v>
      </c>
      <c r="BQ78" s="968">
        <v>0</v>
      </c>
      <c r="BR78" s="968">
        <v>0</v>
      </c>
      <c r="BS78" s="968">
        <v>0</v>
      </c>
      <c r="BT78" s="968">
        <v>0</v>
      </c>
      <c r="BU78" s="968">
        <v>0</v>
      </c>
      <c r="BV78" s="968">
        <v>0</v>
      </c>
    </row>
    <row r="79" spans="1:74" ht="11.1" customHeight="1" x14ac:dyDescent="0.2">
      <c r="A79" s="267" t="s">
        <v>1287</v>
      </c>
      <c r="B79" s="554" t="s">
        <v>1078</v>
      </c>
      <c r="C79" s="452">
        <v>1.9655438132</v>
      </c>
      <c r="D79" s="452">
        <v>1.7791683088000001</v>
      </c>
      <c r="E79" s="452">
        <v>1.6917572338</v>
      </c>
      <c r="F79" s="452">
        <v>1.3160712268000001</v>
      </c>
      <c r="G79" s="452">
        <v>1.3261456947000001</v>
      </c>
      <c r="H79" s="452">
        <v>1.3846909834000001</v>
      </c>
      <c r="I79" s="452">
        <v>1.3474035021999999</v>
      </c>
      <c r="J79" s="452">
        <v>1.3920257628999999</v>
      </c>
      <c r="K79" s="452">
        <v>1.4454549284</v>
      </c>
      <c r="L79" s="452">
        <v>1.4445488814</v>
      </c>
      <c r="M79" s="452">
        <v>1.4118871507999999</v>
      </c>
      <c r="N79" s="452">
        <v>1.4683204444</v>
      </c>
      <c r="O79" s="452">
        <v>1.4257262741000001</v>
      </c>
      <c r="P79" s="452">
        <v>1.4483873107</v>
      </c>
      <c r="Q79" s="452">
        <v>1.4965509714</v>
      </c>
      <c r="R79" s="452">
        <v>1.5741311815000001</v>
      </c>
      <c r="S79" s="452">
        <v>1.6751055533999999</v>
      </c>
      <c r="T79" s="452">
        <v>1.8185394149</v>
      </c>
      <c r="U79" s="452">
        <v>2.0276871142999999</v>
      </c>
      <c r="V79" s="452">
        <v>2.1567277316000002</v>
      </c>
      <c r="W79" s="452">
        <v>2.1132435349000001</v>
      </c>
      <c r="X79" s="452">
        <v>2.1644890677999999</v>
      </c>
      <c r="Y79" s="452">
        <v>2.1535530569999999</v>
      </c>
      <c r="Z79" s="452">
        <v>1.9627699308</v>
      </c>
      <c r="AA79" s="452">
        <v>1.8687750863999999</v>
      </c>
      <c r="AB79" s="452">
        <v>1.8178590433999999</v>
      </c>
      <c r="AC79" s="452">
        <v>1.6890135172</v>
      </c>
      <c r="AD79" s="452">
        <v>1.6948667948</v>
      </c>
      <c r="AE79" s="452">
        <v>1.8440351113</v>
      </c>
      <c r="AF79" s="452">
        <v>1.9543295030000001</v>
      </c>
      <c r="AG79" s="452">
        <v>2.0355566979000002</v>
      </c>
      <c r="AH79" s="452">
        <v>2.0086362764999999</v>
      </c>
      <c r="AI79" s="452">
        <v>1.9954583602</v>
      </c>
      <c r="AJ79" s="452">
        <v>1.9195111404</v>
      </c>
      <c r="AK79" s="452">
        <v>1.8614191326</v>
      </c>
      <c r="AL79" s="452">
        <v>1.7520582</v>
      </c>
      <c r="AM79" s="452">
        <v>1.6251137351</v>
      </c>
      <c r="AN79" s="452">
        <v>1.5603220391999999</v>
      </c>
      <c r="AO79" s="452">
        <v>1.6505272706</v>
      </c>
      <c r="AP79" s="452">
        <v>1.8678173565</v>
      </c>
      <c r="AQ79" s="452">
        <v>1.9947008420000001</v>
      </c>
      <c r="AR79" s="452">
        <v>2.0917847275999999</v>
      </c>
      <c r="AS79" s="452">
        <v>2.2061870554</v>
      </c>
      <c r="AT79" s="452">
        <v>2.2813147412000001</v>
      </c>
      <c r="AU79" s="452">
        <v>2.2515057093999999</v>
      </c>
      <c r="AV79" s="452">
        <v>2.2704803559000002</v>
      </c>
      <c r="AW79" s="452">
        <v>2.2926352793999998</v>
      </c>
      <c r="AX79" s="452">
        <v>2.1652093762</v>
      </c>
      <c r="AY79" s="452">
        <v>2.1902505805999999</v>
      </c>
      <c r="AZ79" s="452">
        <v>2.1466452438000001</v>
      </c>
      <c r="BA79" s="452">
        <v>2.1877854787</v>
      </c>
      <c r="BB79" s="968">
        <v>0</v>
      </c>
      <c r="BC79" s="968">
        <v>0</v>
      </c>
      <c r="BD79" s="968">
        <v>0</v>
      </c>
      <c r="BE79" s="968">
        <v>0</v>
      </c>
      <c r="BF79" s="968">
        <v>0</v>
      </c>
      <c r="BG79" s="968">
        <v>0</v>
      </c>
      <c r="BH79" s="968">
        <v>0</v>
      </c>
      <c r="BI79" s="968">
        <v>0</v>
      </c>
      <c r="BJ79" s="968">
        <v>0</v>
      </c>
      <c r="BK79" s="968">
        <v>0</v>
      </c>
      <c r="BL79" s="968">
        <v>0</v>
      </c>
      <c r="BM79" s="968">
        <v>0</v>
      </c>
      <c r="BN79" s="968">
        <v>0</v>
      </c>
      <c r="BO79" s="968">
        <v>0</v>
      </c>
      <c r="BP79" s="968">
        <v>0</v>
      </c>
      <c r="BQ79" s="968">
        <v>0</v>
      </c>
      <c r="BR79" s="968">
        <v>0</v>
      </c>
      <c r="BS79" s="968">
        <v>0</v>
      </c>
      <c r="BT79" s="968">
        <v>0</v>
      </c>
      <c r="BU79" s="968">
        <v>0</v>
      </c>
      <c r="BV79" s="968">
        <v>0</v>
      </c>
    </row>
    <row r="80" spans="1:74" ht="11.1" customHeight="1" x14ac:dyDescent="0.2">
      <c r="A80" s="267" t="s">
        <v>1288</v>
      </c>
      <c r="B80" s="554" t="s">
        <v>1080</v>
      </c>
      <c r="C80" s="452">
        <v>6.6911091593999998</v>
      </c>
      <c r="D80" s="452">
        <v>6.6609156391999997</v>
      </c>
      <c r="E80" s="452">
        <v>6.3037143581999997</v>
      </c>
      <c r="F80" s="452">
        <v>5.6855198710000003</v>
      </c>
      <c r="G80" s="452">
        <v>5.5152231551000002</v>
      </c>
      <c r="H80" s="452">
        <v>5.1662401777999998</v>
      </c>
      <c r="I80" s="452">
        <v>4.9030347866000001</v>
      </c>
      <c r="J80" s="452">
        <v>4.9423917974</v>
      </c>
      <c r="K80" s="452">
        <v>5.0071127356999998</v>
      </c>
      <c r="L80" s="452">
        <v>4.7616556032000004</v>
      </c>
      <c r="M80" s="452">
        <v>5.0229668644999999</v>
      </c>
      <c r="N80" s="452">
        <v>5.2845607164999997</v>
      </c>
      <c r="O80" s="452">
        <v>5.2187105997999996</v>
      </c>
      <c r="P80" s="452">
        <v>5.1407745587999996</v>
      </c>
      <c r="Q80" s="452">
        <v>4.7525186449000003</v>
      </c>
      <c r="R80" s="452">
        <v>4.3884629297000002</v>
      </c>
      <c r="S80" s="452">
        <v>4.2598482807</v>
      </c>
      <c r="T80" s="452">
        <v>4.4400066607999999</v>
      </c>
      <c r="U80" s="452">
        <v>4.8447767469</v>
      </c>
      <c r="V80" s="452">
        <v>5.1976868674999999</v>
      </c>
      <c r="W80" s="452">
        <v>5.4674018247999996</v>
      </c>
      <c r="X80" s="452">
        <v>5.8806817372999998</v>
      </c>
      <c r="Y80" s="452">
        <v>6.1822757111</v>
      </c>
      <c r="Z80" s="452">
        <v>6.1632177302000004</v>
      </c>
      <c r="AA80" s="452">
        <v>6.2785232663999997</v>
      </c>
      <c r="AB80" s="452">
        <v>6.2650048178000004</v>
      </c>
      <c r="AC80" s="452">
        <v>5.8744355894</v>
      </c>
      <c r="AD80" s="452">
        <v>5.8953457022000002</v>
      </c>
      <c r="AE80" s="452">
        <v>5.3034297708000002</v>
      </c>
      <c r="AF80" s="452">
        <v>4.9862868943</v>
      </c>
      <c r="AG80" s="452">
        <v>5.3895603989999996</v>
      </c>
      <c r="AH80" s="452">
        <v>5.3324434056000003</v>
      </c>
      <c r="AI80" s="452">
        <v>5.3602496195000002</v>
      </c>
      <c r="AJ80" s="452">
        <v>5.3868024776999999</v>
      </c>
      <c r="AK80" s="452">
        <v>5.6992586600999999</v>
      </c>
      <c r="AL80" s="452">
        <v>6.0593060805999999</v>
      </c>
      <c r="AM80" s="452">
        <v>6.3308250866</v>
      </c>
      <c r="AN80" s="452">
        <v>6.6481750195</v>
      </c>
      <c r="AO80" s="452">
        <v>7.0889682081999998</v>
      </c>
      <c r="AP80" s="452">
        <v>6.8035856713999996</v>
      </c>
      <c r="AQ80" s="452">
        <v>7.0430408023000002</v>
      </c>
      <c r="AR80" s="452">
        <v>7.1619883180999997</v>
      </c>
      <c r="AS80" s="452">
        <v>7.4246676342000004</v>
      </c>
      <c r="AT80" s="452">
        <v>7.6491091521000003</v>
      </c>
      <c r="AU80" s="452">
        <v>7.4234986463999997</v>
      </c>
      <c r="AV80" s="452">
        <v>7.5103593602999998</v>
      </c>
      <c r="AW80" s="452">
        <v>7.0717079310999997</v>
      </c>
      <c r="AX80" s="452">
        <v>6.8009642261999996</v>
      </c>
      <c r="AY80" s="452">
        <v>7.1907926799000004</v>
      </c>
      <c r="AZ80" s="452">
        <v>7.4778771837000004</v>
      </c>
      <c r="BA80" s="452">
        <v>7.7965760153000003</v>
      </c>
      <c r="BB80" s="968">
        <v>0</v>
      </c>
      <c r="BC80" s="968">
        <v>0</v>
      </c>
      <c r="BD80" s="968">
        <v>0</v>
      </c>
      <c r="BE80" s="968">
        <v>0</v>
      </c>
      <c r="BF80" s="968">
        <v>0</v>
      </c>
      <c r="BG80" s="968">
        <v>0</v>
      </c>
      <c r="BH80" s="968">
        <v>0</v>
      </c>
      <c r="BI80" s="968">
        <v>0</v>
      </c>
      <c r="BJ80" s="968">
        <v>0</v>
      </c>
      <c r="BK80" s="968">
        <v>0</v>
      </c>
      <c r="BL80" s="968">
        <v>0</v>
      </c>
      <c r="BM80" s="968">
        <v>0</v>
      </c>
      <c r="BN80" s="968">
        <v>0</v>
      </c>
      <c r="BO80" s="968">
        <v>0</v>
      </c>
      <c r="BP80" s="968">
        <v>0</v>
      </c>
      <c r="BQ80" s="968">
        <v>0</v>
      </c>
      <c r="BR80" s="968">
        <v>0</v>
      </c>
      <c r="BS80" s="968">
        <v>0</v>
      </c>
      <c r="BT80" s="968">
        <v>0</v>
      </c>
      <c r="BU80" s="968">
        <v>0</v>
      </c>
      <c r="BV80" s="968">
        <v>0</v>
      </c>
    </row>
    <row r="81" spans="1:74" ht="11.1" customHeight="1" x14ac:dyDescent="0.2">
      <c r="A81" s="267" t="s">
        <v>1289</v>
      </c>
      <c r="B81" s="554" t="s">
        <v>1082</v>
      </c>
      <c r="C81" s="452">
        <v>16.828960982000002</v>
      </c>
      <c r="D81" s="452">
        <v>16.479960078000001</v>
      </c>
      <c r="E81" s="452">
        <v>15.163058092</v>
      </c>
      <c r="F81" s="452">
        <v>14.263973376999999</v>
      </c>
      <c r="G81" s="452">
        <v>12.902745987999999</v>
      </c>
      <c r="H81" s="452">
        <v>13.071192096000001</v>
      </c>
      <c r="I81" s="452">
        <v>13.425781110000001</v>
      </c>
      <c r="J81" s="452">
        <v>13.487110993</v>
      </c>
      <c r="K81" s="452">
        <v>13.39276351</v>
      </c>
      <c r="L81" s="452">
        <v>13.29109869</v>
      </c>
      <c r="M81" s="452">
        <v>13.271057504</v>
      </c>
      <c r="N81" s="452">
        <v>13.650664954</v>
      </c>
      <c r="O81" s="452">
        <v>13.848124806</v>
      </c>
      <c r="P81" s="452">
        <v>13.665094338999999</v>
      </c>
      <c r="Q81" s="452">
        <v>13.620306438</v>
      </c>
      <c r="R81" s="452">
        <v>13.108905839</v>
      </c>
      <c r="S81" s="452">
        <v>12.989302232</v>
      </c>
      <c r="T81" s="452">
        <v>12.897777049</v>
      </c>
      <c r="U81" s="452">
        <v>13.42296133</v>
      </c>
      <c r="V81" s="452">
        <v>14.61270423</v>
      </c>
      <c r="W81" s="452">
        <v>15.46366164</v>
      </c>
      <c r="X81" s="452">
        <v>15.24333536</v>
      </c>
      <c r="Y81" s="452">
        <v>16.407676618</v>
      </c>
      <c r="Z81" s="452">
        <v>17.179856183999998</v>
      </c>
      <c r="AA81" s="452">
        <v>16.471096430999999</v>
      </c>
      <c r="AB81" s="452">
        <v>14.084464974999999</v>
      </c>
      <c r="AC81" s="452">
        <v>13.914540918</v>
      </c>
      <c r="AD81" s="452">
        <v>13.388747155000001</v>
      </c>
      <c r="AE81" s="452">
        <v>14.722562612000001</v>
      </c>
      <c r="AF81" s="452">
        <v>15.313892534000001</v>
      </c>
      <c r="AG81" s="452">
        <v>14.420727998</v>
      </c>
      <c r="AH81" s="452">
        <v>13.702797906000001</v>
      </c>
      <c r="AI81" s="452">
        <v>13.854468375</v>
      </c>
      <c r="AJ81" s="452">
        <v>15.297669281999999</v>
      </c>
      <c r="AK81" s="452">
        <v>16.146419278</v>
      </c>
      <c r="AL81" s="452">
        <v>16.309222262999999</v>
      </c>
      <c r="AM81" s="452">
        <v>18.275865200999998</v>
      </c>
      <c r="AN81" s="452">
        <v>19.407250380000001</v>
      </c>
      <c r="AO81" s="452">
        <v>21.107458038000001</v>
      </c>
      <c r="AP81" s="452">
        <v>21.554572285999999</v>
      </c>
      <c r="AQ81" s="452">
        <v>23.243382554</v>
      </c>
      <c r="AR81" s="452">
        <v>21.722411740999998</v>
      </c>
      <c r="AS81" s="452">
        <v>20.612287082000002</v>
      </c>
      <c r="AT81" s="452">
        <v>19.130328464000002</v>
      </c>
      <c r="AU81" s="452">
        <v>18.137582374000001</v>
      </c>
      <c r="AV81" s="452">
        <v>17.356910563</v>
      </c>
      <c r="AW81" s="452">
        <v>17.342199535999999</v>
      </c>
      <c r="AX81" s="452">
        <v>18.082932509999999</v>
      </c>
      <c r="AY81" s="452">
        <v>18.461378370999999</v>
      </c>
      <c r="AZ81" s="452">
        <v>17.668556404</v>
      </c>
      <c r="BA81" s="452">
        <v>18.376903337000002</v>
      </c>
      <c r="BB81" s="968">
        <v>0</v>
      </c>
      <c r="BC81" s="968">
        <v>0</v>
      </c>
      <c r="BD81" s="968">
        <v>0</v>
      </c>
      <c r="BE81" s="968">
        <v>0</v>
      </c>
      <c r="BF81" s="968">
        <v>0</v>
      </c>
      <c r="BG81" s="968">
        <v>0</v>
      </c>
      <c r="BH81" s="968">
        <v>0</v>
      </c>
      <c r="BI81" s="968">
        <v>0</v>
      </c>
      <c r="BJ81" s="968">
        <v>0</v>
      </c>
      <c r="BK81" s="968">
        <v>0</v>
      </c>
      <c r="BL81" s="968">
        <v>0</v>
      </c>
      <c r="BM81" s="968">
        <v>0</v>
      </c>
      <c r="BN81" s="968">
        <v>0</v>
      </c>
      <c r="BO81" s="968">
        <v>0</v>
      </c>
      <c r="BP81" s="968">
        <v>0</v>
      </c>
      <c r="BQ81" s="968">
        <v>0</v>
      </c>
      <c r="BR81" s="968">
        <v>0</v>
      </c>
      <c r="BS81" s="968">
        <v>0</v>
      </c>
      <c r="BT81" s="968">
        <v>0</v>
      </c>
      <c r="BU81" s="968">
        <v>0</v>
      </c>
      <c r="BV81" s="968">
        <v>0</v>
      </c>
    </row>
    <row r="82" spans="1:74" ht="11.1" customHeight="1" x14ac:dyDescent="0.2">
      <c r="A82" s="267" t="s">
        <v>1290</v>
      </c>
      <c r="B82" s="554" t="s">
        <v>1084</v>
      </c>
      <c r="C82" s="452">
        <v>2.7777859994999998</v>
      </c>
      <c r="D82" s="452">
        <v>2.7058902186</v>
      </c>
      <c r="E82" s="452">
        <v>2.6887764048</v>
      </c>
      <c r="F82" s="452">
        <v>2.6228914947000002</v>
      </c>
      <c r="G82" s="452">
        <v>2.6040242840999999</v>
      </c>
      <c r="H82" s="452">
        <v>2.5028455553</v>
      </c>
      <c r="I82" s="452">
        <v>2.4613426110000001</v>
      </c>
      <c r="J82" s="452">
        <v>2.4424277233999998</v>
      </c>
      <c r="K82" s="452">
        <v>2.4306332552000001</v>
      </c>
      <c r="L82" s="452">
        <v>2.4110339357999999</v>
      </c>
      <c r="M82" s="452">
        <v>2.4334046635000002</v>
      </c>
      <c r="N82" s="452">
        <v>2.4454937906000001</v>
      </c>
      <c r="O82" s="452">
        <v>2.4021697381</v>
      </c>
      <c r="P82" s="452">
        <v>2.3930482550000001</v>
      </c>
      <c r="Q82" s="452">
        <v>2.3493712797000001</v>
      </c>
      <c r="R82" s="452">
        <v>2.3545215986999999</v>
      </c>
      <c r="S82" s="452">
        <v>2.3958270527000001</v>
      </c>
      <c r="T82" s="452">
        <v>2.3671464661999999</v>
      </c>
      <c r="U82" s="452">
        <v>2.4288761896</v>
      </c>
      <c r="V82" s="452">
        <v>2.4730421281999999</v>
      </c>
      <c r="W82" s="452">
        <v>2.512963429</v>
      </c>
      <c r="X82" s="452">
        <v>2.6126331697</v>
      </c>
      <c r="Y82" s="452">
        <v>2.6408783858999998</v>
      </c>
      <c r="Z82" s="452">
        <v>2.6755882088999998</v>
      </c>
      <c r="AA82" s="452">
        <v>2.7479339277000001</v>
      </c>
      <c r="AB82" s="452">
        <v>2.8332143482999999</v>
      </c>
      <c r="AC82" s="452">
        <v>2.9525221475999999</v>
      </c>
      <c r="AD82" s="452">
        <v>3.0255704496</v>
      </c>
      <c r="AE82" s="452">
        <v>3.0576426865999999</v>
      </c>
      <c r="AF82" s="452">
        <v>3.1509238475000001</v>
      </c>
      <c r="AG82" s="452">
        <v>3.1284550454</v>
      </c>
      <c r="AH82" s="452">
        <v>3.1097608868000002</v>
      </c>
      <c r="AI82" s="452">
        <v>3.0223653735</v>
      </c>
      <c r="AJ82" s="452">
        <v>2.9236994775</v>
      </c>
      <c r="AK82" s="452">
        <v>2.8411523867000001</v>
      </c>
      <c r="AL82" s="452">
        <v>2.8620314086</v>
      </c>
      <c r="AM82" s="452">
        <v>2.9075320979999999</v>
      </c>
      <c r="AN82" s="452">
        <v>2.9630022276000001</v>
      </c>
      <c r="AO82" s="452">
        <v>3.0425734149000001</v>
      </c>
      <c r="AP82" s="452">
        <v>3.102316391</v>
      </c>
      <c r="AQ82" s="452">
        <v>3.1793036671000001</v>
      </c>
      <c r="AR82" s="452">
        <v>3.2983401441</v>
      </c>
      <c r="AS82" s="452">
        <v>3.3653148203000001</v>
      </c>
      <c r="AT82" s="452">
        <v>3.4541362194</v>
      </c>
      <c r="AU82" s="452">
        <v>3.5329373699</v>
      </c>
      <c r="AV82" s="452">
        <v>3.6011610196000001</v>
      </c>
      <c r="AW82" s="452">
        <v>3.6359872254000001</v>
      </c>
      <c r="AX82" s="452">
        <v>3.6900487150000001</v>
      </c>
      <c r="AY82" s="452">
        <v>3.6885450851999999</v>
      </c>
      <c r="AZ82" s="452">
        <v>3.7626877620000001</v>
      </c>
      <c r="BA82" s="452">
        <v>3.8383952054999999</v>
      </c>
      <c r="BB82" s="968">
        <v>0</v>
      </c>
      <c r="BC82" s="968">
        <v>0</v>
      </c>
      <c r="BD82" s="968">
        <v>0</v>
      </c>
      <c r="BE82" s="968">
        <v>0</v>
      </c>
      <c r="BF82" s="968">
        <v>0</v>
      </c>
      <c r="BG82" s="968">
        <v>0</v>
      </c>
      <c r="BH82" s="968">
        <v>0</v>
      </c>
      <c r="BI82" s="968">
        <v>0</v>
      </c>
      <c r="BJ82" s="968">
        <v>0</v>
      </c>
      <c r="BK82" s="968">
        <v>0</v>
      </c>
      <c r="BL82" s="968">
        <v>0</v>
      </c>
      <c r="BM82" s="968">
        <v>0</v>
      </c>
      <c r="BN82" s="968">
        <v>0</v>
      </c>
      <c r="BO82" s="968">
        <v>0</v>
      </c>
      <c r="BP82" s="968">
        <v>0</v>
      </c>
      <c r="BQ82" s="968">
        <v>0</v>
      </c>
      <c r="BR82" s="968">
        <v>0</v>
      </c>
      <c r="BS82" s="968">
        <v>0</v>
      </c>
      <c r="BT82" s="968">
        <v>0</v>
      </c>
      <c r="BU82" s="968">
        <v>0</v>
      </c>
      <c r="BV82" s="968">
        <v>0</v>
      </c>
    </row>
    <row r="83" spans="1:74" ht="11.1" customHeight="1" x14ac:dyDescent="0.2">
      <c r="A83" s="267" t="s">
        <v>1291</v>
      </c>
      <c r="B83" s="554" t="s">
        <v>1546</v>
      </c>
      <c r="C83" s="452">
        <v>3.0639511087</v>
      </c>
      <c r="D83" s="452">
        <v>3.2867064485999999</v>
      </c>
      <c r="E83" s="452">
        <v>3.37659544</v>
      </c>
      <c r="F83" s="452">
        <v>3.3882298498000001</v>
      </c>
      <c r="G83" s="452">
        <v>3.5091998854000002</v>
      </c>
      <c r="H83" s="452">
        <v>3.5205108385999999</v>
      </c>
      <c r="I83" s="452">
        <v>3.3794485654000002</v>
      </c>
      <c r="J83" s="452">
        <v>3.2941113394000001</v>
      </c>
      <c r="K83" s="452">
        <v>3.0481307271999998</v>
      </c>
      <c r="L83" s="452">
        <v>2.8762934517000001</v>
      </c>
      <c r="M83" s="452">
        <v>2.7688813940000001</v>
      </c>
      <c r="N83" s="452">
        <v>2.6704207396999999</v>
      </c>
      <c r="O83" s="452">
        <v>2.4966805487000001</v>
      </c>
      <c r="P83" s="452">
        <v>2.4038721281000002</v>
      </c>
      <c r="Q83" s="452">
        <v>2.4605048986</v>
      </c>
      <c r="R83" s="452">
        <v>2.583137072</v>
      </c>
      <c r="S83" s="452">
        <v>2.5992613395999999</v>
      </c>
      <c r="T83" s="452">
        <v>2.7421239687000001</v>
      </c>
      <c r="U83" s="452">
        <v>2.9224217107000001</v>
      </c>
      <c r="V83" s="452">
        <v>3.3964702746</v>
      </c>
      <c r="W83" s="452">
        <v>3.4075566847999998</v>
      </c>
      <c r="X83" s="452">
        <v>3.5351858636000002</v>
      </c>
      <c r="Y83" s="452">
        <v>3.3673817556999999</v>
      </c>
      <c r="Z83" s="452">
        <v>3.4363260362000001</v>
      </c>
      <c r="AA83" s="452">
        <v>3.2424023955000001</v>
      </c>
      <c r="AB83" s="452">
        <v>3.0682031009999999</v>
      </c>
      <c r="AC83" s="452">
        <v>2.9340207754000001</v>
      </c>
      <c r="AD83" s="452">
        <v>2.8357151026</v>
      </c>
      <c r="AE83" s="452">
        <v>2.7922951769000002</v>
      </c>
      <c r="AF83" s="452">
        <v>2.7985402247</v>
      </c>
      <c r="AG83" s="452">
        <v>3.0412466727999998</v>
      </c>
      <c r="AH83" s="452">
        <v>3.4232766590999999</v>
      </c>
      <c r="AI83" s="452">
        <v>3.6730551477</v>
      </c>
      <c r="AJ83" s="452">
        <v>3.7386348639999998</v>
      </c>
      <c r="AK83" s="452">
        <v>3.9199455688999998</v>
      </c>
      <c r="AL83" s="452">
        <v>3.978583365</v>
      </c>
      <c r="AM83" s="452">
        <v>4.0489524334000002</v>
      </c>
      <c r="AN83" s="452">
        <v>3.9059195498000001</v>
      </c>
      <c r="AO83" s="452">
        <v>3.8333625482999998</v>
      </c>
      <c r="AP83" s="452">
        <v>3.6292568918999999</v>
      </c>
      <c r="AQ83" s="452">
        <v>3.4165305671000001</v>
      </c>
      <c r="AR83" s="452">
        <v>3.3807204648</v>
      </c>
      <c r="AS83" s="452">
        <v>3.5193299877999999</v>
      </c>
      <c r="AT83" s="452">
        <v>3.8669895626000002</v>
      </c>
      <c r="AU83" s="452">
        <v>4.2339182120999999</v>
      </c>
      <c r="AV83" s="452">
        <v>4.1537196228999997</v>
      </c>
      <c r="AW83" s="452">
        <v>4.0354140093000002</v>
      </c>
      <c r="AX83" s="452">
        <v>3.8099403019999998</v>
      </c>
      <c r="AY83" s="452">
        <v>3.7575777545000002</v>
      </c>
      <c r="AZ83" s="452">
        <v>3.6669900193</v>
      </c>
      <c r="BA83" s="452">
        <v>3.4312568193000001</v>
      </c>
      <c r="BB83" s="968">
        <v>0</v>
      </c>
      <c r="BC83" s="968">
        <v>0</v>
      </c>
      <c r="BD83" s="968">
        <v>0</v>
      </c>
      <c r="BE83" s="968">
        <v>0</v>
      </c>
      <c r="BF83" s="968">
        <v>0</v>
      </c>
      <c r="BG83" s="968">
        <v>0</v>
      </c>
      <c r="BH83" s="968">
        <v>0</v>
      </c>
      <c r="BI83" s="968">
        <v>0</v>
      </c>
      <c r="BJ83" s="968">
        <v>0</v>
      </c>
      <c r="BK83" s="968">
        <v>0</v>
      </c>
      <c r="BL83" s="968">
        <v>0</v>
      </c>
      <c r="BM83" s="968">
        <v>0</v>
      </c>
      <c r="BN83" s="968">
        <v>0</v>
      </c>
      <c r="BO83" s="968">
        <v>0</v>
      </c>
      <c r="BP83" s="968">
        <v>0</v>
      </c>
      <c r="BQ83" s="968">
        <v>0</v>
      </c>
      <c r="BR83" s="968">
        <v>0</v>
      </c>
      <c r="BS83" s="968">
        <v>0</v>
      </c>
      <c r="BT83" s="968">
        <v>0</v>
      </c>
      <c r="BU83" s="968">
        <v>0</v>
      </c>
      <c r="BV83" s="968">
        <v>0</v>
      </c>
    </row>
    <row r="84" spans="1:74" ht="11.1" customHeight="1" x14ac:dyDescent="0.2">
      <c r="A84" s="169"/>
      <c r="B84" s="620"/>
      <c r="C84" s="628"/>
      <c r="D84" s="628"/>
      <c r="E84" s="628"/>
      <c r="F84" s="628"/>
      <c r="G84" s="628"/>
      <c r="H84" s="628"/>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894"/>
      <c r="BB84" s="354"/>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1292</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894"/>
      <c r="BB85" s="354"/>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1293</v>
      </c>
      <c r="B86" s="554" t="s">
        <v>1076</v>
      </c>
      <c r="C86" s="452">
        <v>-1166.4997777999999</v>
      </c>
      <c r="D86" s="452">
        <v>-1166.9725374</v>
      </c>
      <c r="E86" s="452">
        <v>-1165.3943333</v>
      </c>
      <c r="F86" s="452">
        <v>-1154.3538295000001</v>
      </c>
      <c r="G86" s="452">
        <v>-1131.711501</v>
      </c>
      <c r="H86" s="452">
        <v>-1140.3459158000001</v>
      </c>
      <c r="I86" s="452">
        <v>-1186.8325683</v>
      </c>
      <c r="J86" s="452">
        <v>-1239.1783627</v>
      </c>
      <c r="K86" s="452">
        <v>-1264.4045584</v>
      </c>
      <c r="L86" s="452">
        <v>-1264.3730456000001</v>
      </c>
      <c r="M86" s="452">
        <v>-1253.5801349999999</v>
      </c>
      <c r="N86" s="452">
        <v>-1246.8774126999999</v>
      </c>
      <c r="O86" s="452">
        <v>-1236.4769153</v>
      </c>
      <c r="P86" s="452">
        <v>-1212.5139495999999</v>
      </c>
      <c r="Q86" s="452">
        <v>-1196.0354785</v>
      </c>
      <c r="R86" s="452">
        <v>-1196.2392287</v>
      </c>
      <c r="S86" s="452">
        <v>-1200.1091552</v>
      </c>
      <c r="T86" s="452">
        <v>-1184.0042157</v>
      </c>
      <c r="U86" s="452">
        <v>-1127.8949728</v>
      </c>
      <c r="V86" s="452">
        <v>-1060.2415062</v>
      </c>
      <c r="W86" s="452">
        <v>-1020.947841</v>
      </c>
      <c r="X86" s="452">
        <v>-975.53241879999996</v>
      </c>
      <c r="Y86" s="452">
        <v>-1072.4439331000001</v>
      </c>
      <c r="Z86" s="452">
        <v>-1087.3733138</v>
      </c>
      <c r="AA86" s="452">
        <v>-1149.7124619000001</v>
      </c>
      <c r="AB86" s="452">
        <v>-1149.6654495</v>
      </c>
      <c r="AC86" s="452">
        <v>-1122.6011767</v>
      </c>
      <c r="AD86" s="452">
        <v>-1101.5356681999999</v>
      </c>
      <c r="AE86" s="452">
        <v>-1083.0257294999999</v>
      </c>
      <c r="AF86" s="452">
        <v>-977.01225067999997</v>
      </c>
      <c r="AG86" s="452">
        <v>-914.79347598000004</v>
      </c>
      <c r="AH86" s="452">
        <v>-804.46892355</v>
      </c>
      <c r="AI86" s="452">
        <v>-796.78676058999997</v>
      </c>
      <c r="AJ86" s="452">
        <v>-855.12336333999997</v>
      </c>
      <c r="AK86" s="452">
        <v>-917.36482493000005</v>
      </c>
      <c r="AL86" s="452">
        <v>-946.86182669000004</v>
      </c>
      <c r="AM86" s="452">
        <v>-957.49636366000004</v>
      </c>
      <c r="AN86" s="452">
        <v>-1020.92062</v>
      </c>
      <c r="AO86" s="452">
        <v>-1091.4175312</v>
      </c>
      <c r="AP86" s="452">
        <v>-1146.4227717000001</v>
      </c>
      <c r="AQ86" s="452">
        <v>-1161.2205142</v>
      </c>
      <c r="AR86" s="452">
        <v>-1118.8912038999999</v>
      </c>
      <c r="AS86" s="452">
        <v>-1079.4610023</v>
      </c>
      <c r="AT86" s="452">
        <v>-1059.3987130999999</v>
      </c>
      <c r="AU86" s="452">
        <v>-1049.475128</v>
      </c>
      <c r="AV86" s="452">
        <v>-1056.8227340000001</v>
      </c>
      <c r="AW86" s="452">
        <v>-1071.6324814</v>
      </c>
      <c r="AX86" s="452">
        <v>-1084.6167037</v>
      </c>
      <c r="AY86" s="452">
        <v>-1099.4643698</v>
      </c>
      <c r="AZ86" s="452">
        <v>-1116.4964998</v>
      </c>
      <c r="BA86" s="452">
        <v>-1133.4008262</v>
      </c>
      <c r="BB86" s="968">
        <v>0</v>
      </c>
      <c r="BC86" s="968">
        <v>0</v>
      </c>
      <c r="BD86" s="968">
        <v>0</v>
      </c>
      <c r="BE86" s="968">
        <v>0</v>
      </c>
      <c r="BF86" s="968">
        <v>0</v>
      </c>
      <c r="BG86" s="968">
        <v>0</v>
      </c>
      <c r="BH86" s="968">
        <v>0</v>
      </c>
      <c r="BI86" s="968">
        <v>0</v>
      </c>
      <c r="BJ86" s="968">
        <v>0</v>
      </c>
      <c r="BK86" s="968">
        <v>0</v>
      </c>
      <c r="BL86" s="968">
        <v>0</v>
      </c>
      <c r="BM86" s="968">
        <v>0</v>
      </c>
      <c r="BN86" s="968">
        <v>0</v>
      </c>
      <c r="BO86" s="968">
        <v>0</v>
      </c>
      <c r="BP86" s="968">
        <v>0</v>
      </c>
      <c r="BQ86" s="968">
        <v>0</v>
      </c>
      <c r="BR86" s="968">
        <v>0</v>
      </c>
      <c r="BS86" s="968">
        <v>0</v>
      </c>
      <c r="BT86" s="968">
        <v>0</v>
      </c>
      <c r="BU86" s="968">
        <v>0</v>
      </c>
      <c r="BV86" s="968">
        <v>0</v>
      </c>
    </row>
    <row r="87" spans="1:74" ht="11.1" customHeight="1" x14ac:dyDescent="0.2">
      <c r="A87" s="267" t="s">
        <v>1294</v>
      </c>
      <c r="B87" s="554" t="s">
        <v>1078</v>
      </c>
      <c r="C87" s="452">
        <v>-81.001295624999997</v>
      </c>
      <c r="D87" s="452">
        <v>-73.382159935000004</v>
      </c>
      <c r="E87" s="452">
        <v>-54.480083917999998</v>
      </c>
      <c r="F87" s="452">
        <v>-32.914461549999999</v>
      </c>
      <c r="G87" s="452">
        <v>-18.804422371000001</v>
      </c>
      <c r="H87" s="452">
        <v>-11.303747105999999</v>
      </c>
      <c r="I87" s="452">
        <v>-12.829028833000001</v>
      </c>
      <c r="J87" s="452">
        <v>-26.573177195</v>
      </c>
      <c r="K87" s="452">
        <v>-45.602881377999999</v>
      </c>
      <c r="L87" s="452">
        <v>-64.074696648</v>
      </c>
      <c r="M87" s="452">
        <v>-69.561569672999994</v>
      </c>
      <c r="N87" s="452">
        <v>-64.253410396999996</v>
      </c>
      <c r="O87" s="452">
        <v>-57.654169478</v>
      </c>
      <c r="P87" s="452">
        <v>-43.712443477000001</v>
      </c>
      <c r="Q87" s="452">
        <v>-24.844875001999998</v>
      </c>
      <c r="R87" s="452">
        <v>-6.9033334094000001</v>
      </c>
      <c r="S87" s="452">
        <v>-1.8299691256999999</v>
      </c>
      <c r="T87" s="452">
        <v>-13.465504541</v>
      </c>
      <c r="U87" s="452">
        <v>-23.294046290000001</v>
      </c>
      <c r="V87" s="452">
        <v>-30.961954401</v>
      </c>
      <c r="W87" s="452">
        <v>-50.225666003000001</v>
      </c>
      <c r="X87" s="452">
        <v>-68.027163492</v>
      </c>
      <c r="Y87" s="452">
        <v>-66.643319493999996</v>
      </c>
      <c r="Z87" s="452">
        <v>-72.678280380000004</v>
      </c>
      <c r="AA87" s="452">
        <v>-55.082730943000001</v>
      </c>
      <c r="AB87" s="452">
        <v>-51.917161989</v>
      </c>
      <c r="AC87" s="452">
        <v>-48.052390021999997</v>
      </c>
      <c r="AD87" s="452">
        <v>-29.090840674999999</v>
      </c>
      <c r="AE87" s="452">
        <v>-31.553013673999999</v>
      </c>
      <c r="AF87" s="452">
        <v>-35.129398025999997</v>
      </c>
      <c r="AG87" s="452">
        <v>-54.073872797999996</v>
      </c>
      <c r="AH87" s="452">
        <v>-69.745263030000004</v>
      </c>
      <c r="AI87" s="452">
        <v>-79.407245051000004</v>
      </c>
      <c r="AJ87" s="452">
        <v>-81.233081201000005</v>
      </c>
      <c r="AK87" s="452">
        <v>-78.772321654999999</v>
      </c>
      <c r="AL87" s="452">
        <v>-75.285102338000002</v>
      </c>
      <c r="AM87" s="452">
        <v>-71.236380808000007</v>
      </c>
      <c r="AN87" s="452">
        <v>-63.840006373999998</v>
      </c>
      <c r="AO87" s="452">
        <v>-57.498285854000002</v>
      </c>
      <c r="AP87" s="452">
        <v>-55.384275371999998</v>
      </c>
      <c r="AQ87" s="452">
        <v>-55.494772791000003</v>
      </c>
      <c r="AR87" s="452">
        <v>-58.702159702000003</v>
      </c>
      <c r="AS87" s="452">
        <v>-63.227196190000001</v>
      </c>
      <c r="AT87" s="452">
        <v>-65.921841173000004</v>
      </c>
      <c r="AU87" s="452">
        <v>-66.917296995000001</v>
      </c>
      <c r="AV87" s="452">
        <v>-67.440390062999995</v>
      </c>
      <c r="AW87" s="452">
        <v>-67.030576914999997</v>
      </c>
      <c r="AX87" s="452">
        <v>-66.490698092000002</v>
      </c>
      <c r="AY87" s="452">
        <v>-65.828050433000001</v>
      </c>
      <c r="AZ87" s="452">
        <v>-65.131029878000007</v>
      </c>
      <c r="BA87" s="452">
        <v>-64.512276795999995</v>
      </c>
      <c r="BB87" s="968">
        <v>0</v>
      </c>
      <c r="BC87" s="968">
        <v>0</v>
      </c>
      <c r="BD87" s="968">
        <v>0</v>
      </c>
      <c r="BE87" s="968">
        <v>0</v>
      </c>
      <c r="BF87" s="968">
        <v>0</v>
      </c>
      <c r="BG87" s="968">
        <v>0</v>
      </c>
      <c r="BH87" s="968">
        <v>0</v>
      </c>
      <c r="BI87" s="968">
        <v>0</v>
      </c>
      <c r="BJ87" s="968">
        <v>0</v>
      </c>
      <c r="BK87" s="968">
        <v>0</v>
      </c>
      <c r="BL87" s="968">
        <v>0</v>
      </c>
      <c r="BM87" s="968">
        <v>0</v>
      </c>
      <c r="BN87" s="968">
        <v>0</v>
      </c>
      <c r="BO87" s="968">
        <v>0</v>
      </c>
      <c r="BP87" s="968">
        <v>0</v>
      </c>
      <c r="BQ87" s="968">
        <v>0</v>
      </c>
      <c r="BR87" s="968">
        <v>0</v>
      </c>
      <c r="BS87" s="968">
        <v>0</v>
      </c>
      <c r="BT87" s="968">
        <v>0</v>
      </c>
      <c r="BU87" s="968">
        <v>0</v>
      </c>
      <c r="BV87" s="968">
        <v>0</v>
      </c>
    </row>
    <row r="88" spans="1:74" ht="11.1" customHeight="1" x14ac:dyDescent="0.2">
      <c r="A88" s="267" t="s">
        <v>1295</v>
      </c>
      <c r="B88" s="554" t="s">
        <v>1080</v>
      </c>
      <c r="C88" s="452">
        <v>-219.23677187999999</v>
      </c>
      <c r="D88" s="452">
        <v>-229.58732613999999</v>
      </c>
      <c r="E88" s="452">
        <v>-236.36342149999999</v>
      </c>
      <c r="F88" s="452">
        <v>-239.02257191000001</v>
      </c>
      <c r="G88" s="452">
        <v>-250.10729653000001</v>
      </c>
      <c r="H88" s="452">
        <v>-259.89916240999997</v>
      </c>
      <c r="I88" s="452">
        <v>-275.43530428999998</v>
      </c>
      <c r="J88" s="452">
        <v>-307.06738273000002</v>
      </c>
      <c r="K88" s="452">
        <v>-330.86916422000002</v>
      </c>
      <c r="L88" s="452">
        <v>-325.35728654000002</v>
      </c>
      <c r="M88" s="452">
        <v>-321.83986914000002</v>
      </c>
      <c r="N88" s="452">
        <v>-326.08851594999999</v>
      </c>
      <c r="O88" s="452">
        <v>-317.18771550999998</v>
      </c>
      <c r="P88" s="452">
        <v>-314.65055285</v>
      </c>
      <c r="Q88" s="452">
        <v>-302.43859457000002</v>
      </c>
      <c r="R88" s="452">
        <v>-284.07717889999998</v>
      </c>
      <c r="S88" s="452">
        <v>-278.08753682999998</v>
      </c>
      <c r="T88" s="452">
        <v>-286.24683553</v>
      </c>
      <c r="U88" s="452">
        <v>-296.90222627999998</v>
      </c>
      <c r="V88" s="452">
        <v>-305.66689302999998</v>
      </c>
      <c r="W88" s="452">
        <v>-308.36984596999997</v>
      </c>
      <c r="X88" s="452">
        <v>-310.24102776000001</v>
      </c>
      <c r="Y88" s="452">
        <v>-312.29280025999998</v>
      </c>
      <c r="Z88" s="452">
        <v>-327.63657589000002</v>
      </c>
      <c r="AA88" s="452">
        <v>-337.89793139</v>
      </c>
      <c r="AB88" s="452">
        <v>-341.48382185999998</v>
      </c>
      <c r="AC88" s="452">
        <v>-334.49103581999998</v>
      </c>
      <c r="AD88" s="452">
        <v>-329.12073880000003</v>
      </c>
      <c r="AE88" s="452">
        <v>-314.47353050999999</v>
      </c>
      <c r="AF88" s="452">
        <v>-307.57715788000002</v>
      </c>
      <c r="AG88" s="452">
        <v>-295.94756058000002</v>
      </c>
      <c r="AH88" s="452">
        <v>-286.68839223999998</v>
      </c>
      <c r="AI88" s="452">
        <v>-282.75500290999997</v>
      </c>
      <c r="AJ88" s="452">
        <v>-281.60003337000001</v>
      </c>
      <c r="AK88" s="452">
        <v>-278.93746312000002</v>
      </c>
      <c r="AL88" s="452">
        <v>-277.27429274000002</v>
      </c>
      <c r="AM88" s="452">
        <v>-273.30173543000001</v>
      </c>
      <c r="AN88" s="452">
        <v>-269.11292655</v>
      </c>
      <c r="AO88" s="452">
        <v>-264.92885475999998</v>
      </c>
      <c r="AP88" s="452">
        <v>-261.23702759999998</v>
      </c>
      <c r="AQ88" s="452">
        <v>-260.91704219000002</v>
      </c>
      <c r="AR88" s="452">
        <v>-264.34024971999997</v>
      </c>
      <c r="AS88" s="452">
        <v>-270.23036163</v>
      </c>
      <c r="AT88" s="452">
        <v>-275.41912766000002</v>
      </c>
      <c r="AU88" s="452">
        <v>-279.75401117000001</v>
      </c>
      <c r="AV88" s="452">
        <v>-278.53211613000002</v>
      </c>
      <c r="AW88" s="452">
        <v>-278.36518616000001</v>
      </c>
      <c r="AX88" s="452">
        <v>-278.91681999999997</v>
      </c>
      <c r="AY88" s="452">
        <v>-279.73452565000002</v>
      </c>
      <c r="AZ88" s="452">
        <v>-280.79352822999999</v>
      </c>
      <c r="BA88" s="452">
        <v>-282.08043502999999</v>
      </c>
      <c r="BB88" s="968">
        <v>0</v>
      </c>
      <c r="BC88" s="968">
        <v>0</v>
      </c>
      <c r="BD88" s="968">
        <v>0</v>
      </c>
      <c r="BE88" s="968">
        <v>0</v>
      </c>
      <c r="BF88" s="968">
        <v>0</v>
      </c>
      <c r="BG88" s="968">
        <v>0</v>
      </c>
      <c r="BH88" s="968">
        <v>0</v>
      </c>
      <c r="BI88" s="968">
        <v>0</v>
      </c>
      <c r="BJ88" s="968">
        <v>0</v>
      </c>
      <c r="BK88" s="968">
        <v>0</v>
      </c>
      <c r="BL88" s="968">
        <v>0</v>
      </c>
      <c r="BM88" s="968">
        <v>0</v>
      </c>
      <c r="BN88" s="968">
        <v>0</v>
      </c>
      <c r="BO88" s="968">
        <v>0</v>
      </c>
      <c r="BP88" s="968">
        <v>0</v>
      </c>
      <c r="BQ88" s="968">
        <v>0</v>
      </c>
      <c r="BR88" s="968">
        <v>0</v>
      </c>
      <c r="BS88" s="968">
        <v>0</v>
      </c>
      <c r="BT88" s="968">
        <v>0</v>
      </c>
      <c r="BU88" s="968">
        <v>0</v>
      </c>
      <c r="BV88" s="968">
        <v>0</v>
      </c>
    </row>
    <row r="89" spans="1:74" ht="11.1" customHeight="1" x14ac:dyDescent="0.2">
      <c r="A89" s="267" t="s">
        <v>1296</v>
      </c>
      <c r="B89" s="554" t="s">
        <v>1082</v>
      </c>
      <c r="C89" s="452">
        <v>-668.83895132999999</v>
      </c>
      <c r="D89" s="452">
        <v>-694.89257376</v>
      </c>
      <c r="E89" s="452">
        <v>-720.47193532999995</v>
      </c>
      <c r="F89" s="452">
        <v>-734.60958780999999</v>
      </c>
      <c r="G89" s="452">
        <v>-732.77385952999998</v>
      </c>
      <c r="H89" s="452">
        <v>-727.34332214000005</v>
      </c>
      <c r="I89" s="452">
        <v>-741.04485165000006</v>
      </c>
      <c r="J89" s="452">
        <v>-768.77747008999995</v>
      </c>
      <c r="K89" s="452">
        <v>-784.65411664999999</v>
      </c>
      <c r="L89" s="452">
        <v>-793.88275209999995</v>
      </c>
      <c r="M89" s="452">
        <v>-821.41224049000004</v>
      </c>
      <c r="N89" s="452">
        <v>-855.57063062999998</v>
      </c>
      <c r="O89" s="452">
        <v>-887.75037124999994</v>
      </c>
      <c r="P89" s="452">
        <v>-918.44974946000002</v>
      </c>
      <c r="Q89" s="452">
        <v>-933.26614459999996</v>
      </c>
      <c r="R89" s="452">
        <v>-928.84729554</v>
      </c>
      <c r="S89" s="452">
        <v>-922.96161881</v>
      </c>
      <c r="T89" s="452">
        <v>-914.09567595999999</v>
      </c>
      <c r="U89" s="452">
        <v>-895.01938565</v>
      </c>
      <c r="V89" s="452">
        <v>-880.63001247</v>
      </c>
      <c r="W89" s="452">
        <v>-875.37370365000004</v>
      </c>
      <c r="X89" s="452">
        <v>-852.41284092000001</v>
      </c>
      <c r="Y89" s="452">
        <v>-870.34427644000004</v>
      </c>
      <c r="Z89" s="452">
        <v>-900.30089720000001</v>
      </c>
      <c r="AA89" s="452">
        <v>-948.59323746999996</v>
      </c>
      <c r="AB89" s="452">
        <v>-941.20521296000004</v>
      </c>
      <c r="AC89" s="452">
        <v>-906.32733854000003</v>
      </c>
      <c r="AD89" s="452">
        <v>-885.83420177999994</v>
      </c>
      <c r="AE89" s="452">
        <v>-833.56745616000001</v>
      </c>
      <c r="AF89" s="452">
        <v>-789.17133117000003</v>
      </c>
      <c r="AG89" s="452">
        <v>-731.59058205999997</v>
      </c>
      <c r="AH89" s="452">
        <v>-652.21922838</v>
      </c>
      <c r="AI89" s="452">
        <v>-587.80201169999998</v>
      </c>
      <c r="AJ89" s="452">
        <v>-550.93082065999999</v>
      </c>
      <c r="AK89" s="452">
        <v>-528.62081819000002</v>
      </c>
      <c r="AL89" s="452">
        <v>-519.44998970999995</v>
      </c>
      <c r="AM89" s="452">
        <v>-532.90586593</v>
      </c>
      <c r="AN89" s="452">
        <v>-568.89337531000001</v>
      </c>
      <c r="AO89" s="452">
        <v>-611.72868955000001</v>
      </c>
      <c r="AP89" s="452">
        <v>-659.42190848999996</v>
      </c>
      <c r="AQ89" s="452">
        <v>-704.17941140999994</v>
      </c>
      <c r="AR89" s="452">
        <v>-744.58426931999998</v>
      </c>
      <c r="AS89" s="452">
        <v>-759.93186477999996</v>
      </c>
      <c r="AT89" s="452">
        <v>-750.54567291000001</v>
      </c>
      <c r="AU89" s="452">
        <v>-730.12447053999995</v>
      </c>
      <c r="AV89" s="452">
        <v>-720.42166730999998</v>
      </c>
      <c r="AW89" s="452">
        <v>-734.58253995999996</v>
      </c>
      <c r="AX89" s="452">
        <v>-749.07452726999998</v>
      </c>
      <c r="AY89" s="452">
        <v>-765.68543719000002</v>
      </c>
      <c r="AZ89" s="452">
        <v>-783.80872024999996</v>
      </c>
      <c r="BA89" s="452">
        <v>-801.09748896999997</v>
      </c>
      <c r="BB89" s="968">
        <v>0</v>
      </c>
      <c r="BC89" s="968">
        <v>0</v>
      </c>
      <c r="BD89" s="968">
        <v>0</v>
      </c>
      <c r="BE89" s="968">
        <v>0</v>
      </c>
      <c r="BF89" s="968">
        <v>0</v>
      </c>
      <c r="BG89" s="968">
        <v>0</v>
      </c>
      <c r="BH89" s="968">
        <v>0</v>
      </c>
      <c r="BI89" s="968">
        <v>0</v>
      </c>
      <c r="BJ89" s="968">
        <v>0</v>
      </c>
      <c r="BK89" s="968">
        <v>0</v>
      </c>
      <c r="BL89" s="968">
        <v>0</v>
      </c>
      <c r="BM89" s="968">
        <v>0</v>
      </c>
      <c r="BN89" s="968">
        <v>0</v>
      </c>
      <c r="BO89" s="968">
        <v>0</v>
      </c>
      <c r="BP89" s="968">
        <v>0</v>
      </c>
      <c r="BQ89" s="968">
        <v>0</v>
      </c>
      <c r="BR89" s="968">
        <v>0</v>
      </c>
      <c r="BS89" s="968">
        <v>0</v>
      </c>
      <c r="BT89" s="968">
        <v>0</v>
      </c>
      <c r="BU89" s="968">
        <v>0</v>
      </c>
      <c r="BV89" s="968">
        <v>0</v>
      </c>
    </row>
    <row r="90" spans="1:74" ht="11.1" customHeight="1" x14ac:dyDescent="0.2">
      <c r="A90" s="267" t="s">
        <v>1297</v>
      </c>
      <c r="B90" s="554" t="s">
        <v>1084</v>
      </c>
      <c r="C90" s="452">
        <v>-566.40749411000002</v>
      </c>
      <c r="D90" s="452">
        <v>-586.62056015999997</v>
      </c>
      <c r="E90" s="452">
        <v>-592.53063703999999</v>
      </c>
      <c r="F90" s="452">
        <v>-574.66291808000005</v>
      </c>
      <c r="G90" s="452">
        <v>-556.13534673000004</v>
      </c>
      <c r="H90" s="452">
        <v>-553.63414243</v>
      </c>
      <c r="I90" s="452">
        <v>-596.43919390999997</v>
      </c>
      <c r="J90" s="452">
        <v>-661.61138042000005</v>
      </c>
      <c r="K90" s="452">
        <v>-688.05916558000001</v>
      </c>
      <c r="L90" s="452">
        <v>-666.23419572</v>
      </c>
      <c r="M90" s="452">
        <v>-642.52329214999997</v>
      </c>
      <c r="N90" s="452">
        <v>-637.71137619000001</v>
      </c>
      <c r="O90" s="452">
        <v>-634.20612398000003</v>
      </c>
      <c r="P90" s="452">
        <v>-645.55130527999995</v>
      </c>
      <c r="Q90" s="452">
        <v>-639.45692884000005</v>
      </c>
      <c r="R90" s="452">
        <v>-617.10327545999996</v>
      </c>
      <c r="S90" s="452">
        <v>-612.87368701000003</v>
      </c>
      <c r="T90" s="452">
        <v>-636.24186348000001</v>
      </c>
      <c r="U90" s="452">
        <v>-658.91318087000002</v>
      </c>
      <c r="V90" s="452">
        <v>-662.97373378999998</v>
      </c>
      <c r="W90" s="452">
        <v>-662.03810077000003</v>
      </c>
      <c r="X90" s="452">
        <v>-639.78517170999999</v>
      </c>
      <c r="Y90" s="452">
        <v>-639.90297078000003</v>
      </c>
      <c r="Z90" s="452">
        <v>-650.94096937999996</v>
      </c>
      <c r="AA90" s="452">
        <v>-669.85747042000003</v>
      </c>
      <c r="AB90" s="452">
        <v>-692.24744038999995</v>
      </c>
      <c r="AC90" s="452">
        <v>-701.33859538000002</v>
      </c>
      <c r="AD90" s="452">
        <v>-691.97799684999995</v>
      </c>
      <c r="AE90" s="452">
        <v>-668.99055482999995</v>
      </c>
      <c r="AF90" s="452">
        <v>-678.98481293999998</v>
      </c>
      <c r="AG90" s="452">
        <v>-671.46032106999996</v>
      </c>
      <c r="AH90" s="452">
        <v>-664.82885881000004</v>
      </c>
      <c r="AI90" s="452">
        <v>-650.06218101000002</v>
      </c>
      <c r="AJ90" s="452">
        <v>-641.04748459999996</v>
      </c>
      <c r="AK90" s="452">
        <v>-646.07620307000002</v>
      </c>
      <c r="AL90" s="452">
        <v>-664.15868709999995</v>
      </c>
      <c r="AM90" s="452">
        <v>-683.98837428000002</v>
      </c>
      <c r="AN90" s="452">
        <v>-705.02524692999998</v>
      </c>
      <c r="AO90" s="452">
        <v>-715.79506143000003</v>
      </c>
      <c r="AP90" s="452">
        <v>-718.07601481999995</v>
      </c>
      <c r="AQ90" s="452">
        <v>-725.81513074999998</v>
      </c>
      <c r="AR90" s="452">
        <v>-730.06472193000002</v>
      </c>
      <c r="AS90" s="452">
        <v>-737.4082568</v>
      </c>
      <c r="AT90" s="452">
        <v>-734.74346931000002</v>
      </c>
      <c r="AU90" s="452">
        <v>-728.46472964999998</v>
      </c>
      <c r="AV90" s="452">
        <v>-729.88319294999997</v>
      </c>
      <c r="AW90" s="452">
        <v>-733.49565155000005</v>
      </c>
      <c r="AX90" s="452">
        <v>-738.44792842000004</v>
      </c>
      <c r="AY90" s="452">
        <v>-744.75754386999995</v>
      </c>
      <c r="AZ90" s="452">
        <v>-751.17996995999999</v>
      </c>
      <c r="BA90" s="452">
        <v>-756.47981807999997</v>
      </c>
      <c r="BB90" s="968">
        <v>0</v>
      </c>
      <c r="BC90" s="968">
        <v>0</v>
      </c>
      <c r="BD90" s="968">
        <v>0</v>
      </c>
      <c r="BE90" s="968">
        <v>0</v>
      </c>
      <c r="BF90" s="968">
        <v>0</v>
      </c>
      <c r="BG90" s="968">
        <v>0</v>
      </c>
      <c r="BH90" s="968">
        <v>0</v>
      </c>
      <c r="BI90" s="968">
        <v>0</v>
      </c>
      <c r="BJ90" s="968">
        <v>0</v>
      </c>
      <c r="BK90" s="968">
        <v>0</v>
      </c>
      <c r="BL90" s="968">
        <v>0</v>
      </c>
      <c r="BM90" s="968">
        <v>0</v>
      </c>
      <c r="BN90" s="968">
        <v>0</v>
      </c>
      <c r="BO90" s="968">
        <v>0</v>
      </c>
      <c r="BP90" s="968">
        <v>0</v>
      </c>
      <c r="BQ90" s="968">
        <v>0</v>
      </c>
      <c r="BR90" s="968">
        <v>0</v>
      </c>
      <c r="BS90" s="968">
        <v>0</v>
      </c>
      <c r="BT90" s="968">
        <v>0</v>
      </c>
      <c r="BU90" s="968">
        <v>0</v>
      </c>
      <c r="BV90" s="968">
        <v>0</v>
      </c>
    </row>
    <row r="91" spans="1:74" s="539" customFormat="1" ht="11.1" customHeight="1" x14ac:dyDescent="0.2">
      <c r="A91" s="108" t="s">
        <v>1298</v>
      </c>
      <c r="B91" s="540" t="s">
        <v>1546</v>
      </c>
      <c r="C91" s="557">
        <v>-340.41900048999997</v>
      </c>
      <c r="D91" s="557">
        <v>-348.92004833999999</v>
      </c>
      <c r="E91" s="557">
        <v>-348.66565157999997</v>
      </c>
      <c r="F91" s="557">
        <v>-328.16481198000002</v>
      </c>
      <c r="G91" s="557">
        <v>-298.41935565</v>
      </c>
      <c r="H91" s="557">
        <v>-296.50681596999999</v>
      </c>
      <c r="I91" s="557">
        <v>-338.32968956000002</v>
      </c>
      <c r="J91" s="557">
        <v>-414.86348077000002</v>
      </c>
      <c r="K91" s="557">
        <v>-460.52290073</v>
      </c>
      <c r="L91" s="557">
        <v>-487.93982942999997</v>
      </c>
      <c r="M91" s="557">
        <v>-511.34012870999999</v>
      </c>
      <c r="N91" s="557">
        <v>-524.30810998000004</v>
      </c>
      <c r="O91" s="557">
        <v>-524.37932276000004</v>
      </c>
      <c r="P91" s="557">
        <v>-508.00228503</v>
      </c>
      <c r="Q91" s="557">
        <v>-483.08501139999998</v>
      </c>
      <c r="R91" s="557">
        <v>-442.41595675999997</v>
      </c>
      <c r="S91" s="557">
        <v>-399.69762363000001</v>
      </c>
      <c r="T91" s="557">
        <v>-372.54061953000001</v>
      </c>
      <c r="U91" s="557">
        <v>-352.43137686</v>
      </c>
      <c r="V91" s="557">
        <v>-359.56510954999999</v>
      </c>
      <c r="W91" s="557">
        <v>-396.40988529999998</v>
      </c>
      <c r="X91" s="557">
        <v>-398.90614008</v>
      </c>
      <c r="Y91" s="557">
        <v>-417.87320629999999</v>
      </c>
      <c r="Z91" s="557">
        <v>-453.40230086000003</v>
      </c>
      <c r="AA91" s="557">
        <v>-452.36991312999999</v>
      </c>
      <c r="AB91" s="557">
        <v>-468.61345101000001</v>
      </c>
      <c r="AC91" s="557">
        <v>-457.87049497999999</v>
      </c>
      <c r="AD91" s="557">
        <v>-416.32290905000002</v>
      </c>
      <c r="AE91" s="557">
        <v>-398.49437247999998</v>
      </c>
      <c r="AF91" s="557">
        <v>-386.10779707</v>
      </c>
      <c r="AG91" s="557">
        <v>-379.51716902999999</v>
      </c>
      <c r="AH91" s="557">
        <v>-371.23536222000001</v>
      </c>
      <c r="AI91" s="557">
        <v>-383.37426918</v>
      </c>
      <c r="AJ91" s="557">
        <v>-400.01175595000001</v>
      </c>
      <c r="AK91" s="557">
        <v>-393.83930921000001</v>
      </c>
      <c r="AL91" s="557">
        <v>-375.48140842999999</v>
      </c>
      <c r="AM91" s="557">
        <v>-364.31504491999999</v>
      </c>
      <c r="AN91" s="557">
        <v>-374.62340096999998</v>
      </c>
      <c r="AO91" s="557">
        <v>-387.80211813</v>
      </c>
      <c r="AP91" s="557">
        <v>-391.40743268</v>
      </c>
      <c r="AQ91" s="557">
        <v>-384.23946016000002</v>
      </c>
      <c r="AR91" s="557">
        <v>-390.72392883999999</v>
      </c>
      <c r="AS91" s="557">
        <v>-418.24048163999998</v>
      </c>
      <c r="AT91" s="557">
        <v>-439.54051389</v>
      </c>
      <c r="AU91" s="557">
        <v>-434.62183211000001</v>
      </c>
      <c r="AV91" s="557">
        <v>-422.27502017</v>
      </c>
      <c r="AW91" s="557">
        <v>-417.71842699000001</v>
      </c>
      <c r="AX91" s="557">
        <v>-413.71249418000002</v>
      </c>
      <c r="AY91" s="557">
        <v>-410.03813222000002</v>
      </c>
      <c r="AZ91" s="557">
        <v>-406.82536808999998</v>
      </c>
      <c r="BA91" s="557">
        <v>-404.29006851000003</v>
      </c>
      <c r="BB91" s="970">
        <v>0</v>
      </c>
      <c r="BC91" s="970">
        <v>0</v>
      </c>
      <c r="BD91" s="970">
        <v>0</v>
      </c>
      <c r="BE91" s="970">
        <v>0</v>
      </c>
      <c r="BF91" s="970">
        <v>0</v>
      </c>
      <c r="BG91" s="970">
        <v>0</v>
      </c>
      <c r="BH91" s="970">
        <v>0</v>
      </c>
      <c r="BI91" s="970">
        <v>0</v>
      </c>
      <c r="BJ91" s="970">
        <v>0</v>
      </c>
      <c r="BK91" s="970">
        <v>0</v>
      </c>
      <c r="BL91" s="970">
        <v>0</v>
      </c>
      <c r="BM91" s="970">
        <v>0</v>
      </c>
      <c r="BN91" s="970">
        <v>0</v>
      </c>
      <c r="BO91" s="970">
        <v>0</v>
      </c>
      <c r="BP91" s="970">
        <v>0</v>
      </c>
      <c r="BQ91" s="970">
        <v>0</v>
      </c>
      <c r="BR91" s="970">
        <v>0</v>
      </c>
      <c r="BS91" s="970">
        <v>0</v>
      </c>
      <c r="BT91" s="970">
        <v>0</v>
      </c>
      <c r="BU91" s="970">
        <v>0</v>
      </c>
      <c r="BV91" s="970">
        <v>0</v>
      </c>
    </row>
    <row r="92" spans="1:74" s="336" customFormat="1" ht="32.85" customHeight="1" x14ac:dyDescent="0.2">
      <c r="A92" s="335"/>
      <c r="B92" s="1115" t="s">
        <v>1218</v>
      </c>
      <c r="C92" s="1115"/>
      <c r="D92" s="1115"/>
      <c r="E92" s="1115"/>
      <c r="F92" s="1115"/>
      <c r="G92" s="1115"/>
      <c r="H92" s="1115"/>
      <c r="I92" s="1115"/>
      <c r="J92" s="1115"/>
      <c r="K92" s="1115"/>
      <c r="L92" s="1115"/>
      <c r="M92" s="1115"/>
      <c r="N92" s="1115"/>
      <c r="O92" s="1115"/>
      <c r="P92" s="1115"/>
      <c r="Q92" s="1115"/>
      <c r="R92" s="618"/>
      <c r="AY92" s="339"/>
      <c r="AZ92" s="339"/>
      <c r="BA92" s="339"/>
      <c r="BB92" s="339"/>
      <c r="BC92" s="339"/>
      <c r="BD92" s="339"/>
      <c r="BE92" s="339"/>
      <c r="BF92" s="339"/>
      <c r="BG92" s="339"/>
      <c r="BH92" s="339"/>
      <c r="BI92" s="339"/>
    </row>
    <row r="93" spans="1:74" s="186" customFormat="1" ht="12.6" customHeight="1" x14ac:dyDescent="0.2">
      <c r="A93" s="185"/>
      <c r="B93" s="1115" t="s">
        <v>1219</v>
      </c>
      <c r="C93" s="1065"/>
      <c r="D93" s="1065"/>
      <c r="E93" s="1065"/>
      <c r="F93" s="1065"/>
      <c r="G93" s="1065"/>
      <c r="H93" s="1065"/>
      <c r="I93" s="1065"/>
      <c r="J93" s="1065"/>
      <c r="K93" s="1065"/>
      <c r="L93" s="1065"/>
      <c r="M93" s="1065"/>
      <c r="N93" s="1065"/>
      <c r="O93" s="1065"/>
      <c r="P93" s="1065"/>
      <c r="Q93" s="1023"/>
      <c r="R93" s="618"/>
      <c r="AY93" s="832"/>
      <c r="AZ93" s="832"/>
      <c r="BA93" s="832"/>
      <c r="BB93" s="832"/>
      <c r="BC93" s="832"/>
      <c r="BD93" s="676"/>
      <c r="BE93" s="676"/>
      <c r="BF93" s="676"/>
      <c r="BG93" s="832"/>
      <c r="BH93" s="832"/>
      <c r="BI93" s="832"/>
      <c r="BJ93" s="204"/>
    </row>
    <row r="94" spans="1:74" s="186" customFormat="1" ht="24" customHeight="1" x14ac:dyDescent="0.2">
      <c r="A94" s="185"/>
      <c r="B94" s="1115" t="s">
        <v>1220</v>
      </c>
      <c r="C94" s="1115"/>
      <c r="D94" s="1115"/>
      <c r="E94" s="1115"/>
      <c r="F94" s="1115"/>
      <c r="G94" s="1115"/>
      <c r="H94" s="1115"/>
      <c r="I94" s="1115"/>
      <c r="J94" s="1115"/>
      <c r="K94" s="1115"/>
      <c r="L94" s="1115"/>
      <c r="M94" s="1115"/>
      <c r="N94" s="1115"/>
      <c r="O94" s="1115"/>
      <c r="P94" s="1115"/>
      <c r="Q94" s="1115"/>
      <c r="R94" s="618"/>
      <c r="AY94" s="832"/>
      <c r="AZ94" s="832"/>
      <c r="BA94" s="832"/>
      <c r="BB94" s="832"/>
      <c r="BC94" s="832"/>
      <c r="BD94" s="676"/>
      <c r="BE94" s="676"/>
      <c r="BF94" s="676"/>
      <c r="BG94" s="832"/>
      <c r="BH94" s="832"/>
      <c r="BI94" s="832"/>
      <c r="BJ94" s="204"/>
    </row>
    <row r="95" spans="1:74" s="186" customFormat="1" ht="10.5" customHeight="1" x14ac:dyDescent="0.2">
      <c r="A95" s="185"/>
      <c r="B95" s="1115" t="s">
        <v>1221</v>
      </c>
      <c r="C95" s="1115"/>
      <c r="D95" s="1115"/>
      <c r="E95" s="1115"/>
      <c r="F95" s="1115"/>
      <c r="G95" s="1115"/>
      <c r="H95" s="1115"/>
      <c r="I95" s="1115"/>
      <c r="J95" s="1115"/>
      <c r="K95" s="1115"/>
      <c r="L95" s="1115"/>
      <c r="M95" s="1115"/>
      <c r="N95" s="1115"/>
      <c r="O95" s="1115"/>
      <c r="P95" s="1115"/>
      <c r="Q95" s="1115"/>
      <c r="R95" s="618"/>
      <c r="AY95" s="832"/>
      <c r="AZ95" s="832"/>
      <c r="BA95" s="832"/>
      <c r="BB95" s="832"/>
      <c r="BC95" s="832"/>
      <c r="BD95" s="676"/>
      <c r="BE95" s="676"/>
      <c r="BF95" s="676"/>
      <c r="BG95" s="832"/>
      <c r="BH95" s="832"/>
      <c r="BI95" s="832"/>
      <c r="BJ95" s="204"/>
    </row>
    <row r="96" spans="1:74" s="186" customFormat="1" x14ac:dyDescent="0.2">
      <c r="A96" s="185"/>
      <c r="B96" s="326" t="s">
        <v>809</v>
      </c>
      <c r="C96" s="326"/>
      <c r="D96" s="326"/>
      <c r="E96" s="326"/>
      <c r="F96" s="326"/>
      <c r="G96" s="326"/>
      <c r="H96" s="572"/>
      <c r="I96" s="326"/>
      <c r="J96" s="326"/>
      <c r="K96" s="326"/>
      <c r="L96" s="326"/>
      <c r="M96" s="326"/>
      <c r="N96" s="326"/>
      <c r="O96" s="326"/>
      <c r="P96" s="326"/>
      <c r="Q96" s="326"/>
      <c r="R96" s="619"/>
      <c r="AY96" s="832"/>
      <c r="AZ96" s="832"/>
      <c r="BA96" s="832"/>
      <c r="BB96" s="832"/>
      <c r="BC96" s="832"/>
      <c r="BD96" s="676"/>
      <c r="BE96" s="676"/>
      <c r="BF96" s="676"/>
      <c r="BG96" s="832"/>
      <c r="BH96" s="832"/>
      <c r="BI96" s="832"/>
      <c r="BJ96" s="204"/>
    </row>
    <row r="97" spans="1:74" s="186" customFormat="1" ht="10.5" customHeight="1" x14ac:dyDescent="0.2">
      <c r="A97" s="185"/>
      <c r="B97" s="994" t="str">
        <f>Dates!$G$2</f>
        <v>EIA completed modeling and analysis for this report on Monday, April 6, 2026.</v>
      </c>
      <c r="C97" s="995"/>
      <c r="D97" s="995"/>
      <c r="E97" s="995"/>
      <c r="F97" s="995"/>
      <c r="G97" s="995"/>
      <c r="H97" s="995"/>
      <c r="I97" s="995"/>
      <c r="J97" s="995"/>
      <c r="K97" s="995"/>
      <c r="L97" s="995"/>
      <c r="M97" s="995"/>
      <c r="N97" s="995"/>
      <c r="O97" s="995"/>
      <c r="P97" s="995"/>
      <c r="Q97" s="995"/>
      <c r="R97" s="618"/>
      <c r="AY97" s="832"/>
      <c r="AZ97" s="832"/>
      <c r="BA97" s="832"/>
      <c r="BB97" s="832"/>
      <c r="BC97" s="832"/>
      <c r="BD97" s="676"/>
      <c r="BE97" s="676"/>
      <c r="BF97" s="676"/>
      <c r="BG97" s="832"/>
      <c r="BH97" s="832"/>
      <c r="BI97" s="832"/>
      <c r="BJ97" s="204"/>
    </row>
    <row r="98" spans="1:74" s="186" customFormat="1" ht="10.5" customHeight="1" x14ac:dyDescent="0.2">
      <c r="A98" s="185"/>
      <c r="B98" s="993" t="s">
        <v>482</v>
      </c>
      <c r="C98" s="986"/>
      <c r="D98" s="986"/>
      <c r="E98" s="986"/>
      <c r="F98" s="986"/>
      <c r="G98" s="986"/>
      <c r="H98" s="986"/>
      <c r="I98" s="986"/>
      <c r="J98" s="986"/>
      <c r="K98" s="986"/>
      <c r="L98" s="986"/>
      <c r="M98" s="986"/>
      <c r="N98" s="986"/>
      <c r="O98" s="986"/>
      <c r="P98" s="986"/>
      <c r="Q98" s="986"/>
      <c r="R98" s="618"/>
      <c r="AY98" s="832"/>
      <c r="AZ98" s="832"/>
      <c r="BA98" s="832"/>
      <c r="BB98" s="832"/>
      <c r="BC98" s="832"/>
      <c r="BD98" s="676"/>
      <c r="BE98" s="676"/>
      <c r="BF98" s="676"/>
      <c r="BG98" s="832"/>
      <c r="BH98" s="832"/>
      <c r="BI98" s="832"/>
      <c r="BJ98" s="204"/>
    </row>
    <row r="99" spans="1:74" s="186" customFormat="1" ht="12.6" customHeight="1" x14ac:dyDescent="0.2">
      <c r="A99" s="185"/>
      <c r="B99" s="1097" t="s">
        <v>1405</v>
      </c>
      <c r="C99" s="1098"/>
      <c r="D99" s="1098"/>
      <c r="E99" s="1098"/>
      <c r="F99" s="1098"/>
      <c r="G99" s="1098"/>
      <c r="H99" s="1098"/>
      <c r="I99" s="1098"/>
      <c r="J99" s="1098"/>
      <c r="K99" s="1098"/>
      <c r="L99" s="1098"/>
      <c r="M99" s="1098"/>
      <c r="N99" s="1098"/>
      <c r="O99" s="1098"/>
      <c r="P99" s="1098"/>
      <c r="Q99" s="1098"/>
      <c r="R99" s="618"/>
      <c r="AY99" s="832"/>
      <c r="AZ99" s="832"/>
      <c r="BA99" s="832"/>
      <c r="BB99" s="832"/>
      <c r="BC99" s="832"/>
      <c r="BD99" s="676"/>
      <c r="BE99" s="676"/>
      <c r="BF99" s="676"/>
      <c r="BG99" s="832"/>
      <c r="BH99" s="832"/>
      <c r="BI99" s="832"/>
      <c r="BJ99" s="204"/>
    </row>
    <row r="100" spans="1:74" s="186" customFormat="1" ht="14.1" customHeight="1" x14ac:dyDescent="0.2">
      <c r="A100" s="185"/>
      <c r="B100" s="1022" t="s">
        <v>490</v>
      </c>
      <c r="C100" s="1023"/>
      <c r="D100" s="1023"/>
      <c r="E100" s="1023"/>
      <c r="F100" s="1023"/>
      <c r="G100" s="1023"/>
      <c r="H100" s="1023"/>
      <c r="I100" s="1023"/>
      <c r="J100" s="1023"/>
      <c r="K100" s="1023"/>
      <c r="L100" s="1023"/>
      <c r="M100" s="1023"/>
      <c r="N100" s="1023"/>
      <c r="O100" s="1023"/>
      <c r="P100" s="1023"/>
      <c r="Q100" s="1023"/>
      <c r="R100" s="618"/>
      <c r="AY100" s="832"/>
      <c r="AZ100" s="832"/>
      <c r="BA100" s="832"/>
      <c r="BB100" s="832"/>
      <c r="BC100" s="832"/>
      <c r="BD100" s="676"/>
      <c r="BE100" s="676"/>
      <c r="BF100" s="676"/>
      <c r="BG100" s="832"/>
      <c r="BH100" s="832"/>
      <c r="BI100" s="832"/>
      <c r="BJ100" s="204"/>
    </row>
    <row r="101" spans="1:74" s="186" customFormat="1" ht="12.6" customHeight="1" x14ac:dyDescent="0.2">
      <c r="A101" s="185"/>
      <c r="B101" s="1113" t="s">
        <v>823</v>
      </c>
      <c r="C101" s="1113"/>
      <c r="D101" s="1113"/>
      <c r="E101" s="1113"/>
      <c r="F101" s="1113"/>
      <c r="G101" s="1113"/>
      <c r="H101" s="1113"/>
      <c r="I101" s="1113"/>
      <c r="J101" s="1113"/>
      <c r="K101" s="1113"/>
      <c r="L101" s="1113"/>
      <c r="M101" s="1113"/>
      <c r="N101" s="1113"/>
      <c r="O101" s="1113"/>
      <c r="P101" s="1113"/>
      <c r="Q101" s="1113"/>
      <c r="R101" s="1113"/>
      <c r="AY101" s="832"/>
      <c r="AZ101" s="832"/>
      <c r="BA101" s="832"/>
      <c r="BB101" s="832"/>
      <c r="BC101" s="832"/>
      <c r="BD101" s="676"/>
      <c r="BE101" s="676"/>
      <c r="BF101" s="676"/>
      <c r="BG101" s="832"/>
      <c r="BH101" s="832"/>
      <c r="BI101" s="832"/>
      <c r="BJ101" s="204"/>
    </row>
    <row r="102" spans="1:74" s="182" customFormat="1" ht="12" customHeight="1" x14ac:dyDescent="0.2">
      <c r="A102" s="185"/>
      <c r="B102" s="1022" t="s">
        <v>1222</v>
      </c>
      <c r="C102" s="1065"/>
      <c r="D102" s="1065"/>
      <c r="E102" s="1065"/>
      <c r="F102" s="1065"/>
      <c r="G102" s="1065"/>
      <c r="H102" s="1065"/>
      <c r="I102" s="1065"/>
      <c r="J102" s="1065"/>
      <c r="K102" s="1065"/>
      <c r="L102" s="1065"/>
      <c r="M102" s="1065"/>
      <c r="N102" s="1065"/>
      <c r="O102" s="1065"/>
      <c r="P102" s="1065"/>
      <c r="Q102" s="1023"/>
      <c r="R102" s="618"/>
      <c r="AY102" s="829"/>
      <c r="AZ102" s="829"/>
      <c r="BA102" s="829"/>
      <c r="BB102" s="829"/>
      <c r="BC102" s="829"/>
      <c r="BD102" s="671"/>
      <c r="BE102" s="671"/>
      <c r="BF102" s="671"/>
      <c r="BG102" s="829"/>
      <c r="BH102" s="829"/>
      <c r="BI102" s="829"/>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3"/>
      <c r="AZ103" s="833"/>
      <c r="BA103" s="833"/>
      <c r="BB103" s="833"/>
      <c r="BC103" s="833"/>
      <c r="BD103" s="677"/>
      <c r="BE103" s="677"/>
      <c r="BF103" s="677"/>
      <c r="BG103" s="833"/>
      <c r="BH103" s="833"/>
      <c r="BI103" s="833"/>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3"/>
      <c r="AZ104" s="833"/>
      <c r="BA104" s="833"/>
      <c r="BB104" s="833"/>
      <c r="BC104" s="833"/>
      <c r="BD104" s="677"/>
      <c r="BE104" s="677"/>
      <c r="BF104" s="677"/>
      <c r="BG104" s="833"/>
      <c r="BH104" s="833"/>
      <c r="BI104" s="833"/>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3"/>
      <c r="AZ105" s="833"/>
      <c r="BA105" s="833"/>
      <c r="BB105" s="833"/>
      <c r="BC105" s="833"/>
      <c r="BD105" s="677"/>
      <c r="BE105" s="677"/>
      <c r="BF105" s="677"/>
      <c r="BG105" s="833"/>
      <c r="BH105" s="833"/>
      <c r="BI105" s="833"/>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3"/>
      <c r="AZ106" s="833"/>
      <c r="BA106" s="833"/>
      <c r="BB106" s="833"/>
      <c r="BC106" s="833"/>
      <c r="BD106" s="677"/>
      <c r="BE106" s="677"/>
      <c r="BF106" s="677"/>
      <c r="BG106" s="833"/>
      <c r="BH106" s="833"/>
      <c r="BI106" s="833"/>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3"/>
      <c r="AZ107" s="833"/>
      <c r="BA107" s="833"/>
      <c r="BB107" s="833"/>
      <c r="BC107" s="833"/>
      <c r="BD107" s="677"/>
      <c r="BE107" s="677"/>
      <c r="BF107" s="677"/>
      <c r="BG107" s="833"/>
      <c r="BH107" s="833"/>
      <c r="BI107" s="833"/>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3"/>
      <c r="AZ108" s="833"/>
      <c r="BA108" s="833"/>
      <c r="BB108" s="833"/>
      <c r="BC108" s="833"/>
      <c r="BD108" s="677"/>
      <c r="BE108" s="677"/>
      <c r="BF108" s="677"/>
      <c r="BG108" s="833"/>
      <c r="BH108" s="833"/>
      <c r="BI108" s="833"/>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3"/>
      <c r="AZ109" s="833"/>
      <c r="BA109" s="833"/>
      <c r="BB109" s="833"/>
      <c r="BC109" s="833"/>
      <c r="BD109" s="677"/>
      <c r="BE109" s="677"/>
      <c r="BF109" s="677"/>
      <c r="BG109" s="833"/>
      <c r="BH109" s="833"/>
      <c r="BI109" s="833"/>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3"/>
      <c r="AZ110" s="833"/>
      <c r="BA110" s="833"/>
      <c r="BB110" s="833"/>
      <c r="BC110" s="833"/>
      <c r="BD110" s="677"/>
      <c r="BE110" s="677"/>
      <c r="BF110" s="677"/>
      <c r="BG110" s="833"/>
      <c r="BH110" s="833"/>
      <c r="BI110" s="833"/>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3"/>
      <c r="AZ111" s="833"/>
      <c r="BA111" s="833"/>
      <c r="BB111" s="833"/>
      <c r="BC111" s="833"/>
      <c r="BD111" s="677"/>
      <c r="BE111" s="677"/>
      <c r="BF111" s="677"/>
      <c r="BG111" s="833"/>
      <c r="BH111" s="833"/>
      <c r="BI111" s="833"/>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3"/>
      <c r="AZ113" s="833"/>
      <c r="BA113" s="833"/>
      <c r="BB113" s="833"/>
      <c r="BC113" s="833"/>
      <c r="BD113" s="677"/>
      <c r="BE113" s="677"/>
      <c r="BF113" s="677"/>
      <c r="BG113" s="833"/>
      <c r="BH113" s="833"/>
      <c r="BI113" s="833"/>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3"/>
      <c r="AZ114" s="833"/>
      <c r="BA114" s="833"/>
      <c r="BB114" s="833"/>
      <c r="BC114" s="833"/>
      <c r="BD114" s="677"/>
      <c r="BE114" s="677"/>
      <c r="BF114" s="677"/>
      <c r="BG114" s="833"/>
      <c r="BH114" s="833"/>
      <c r="BI114" s="833"/>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3"/>
      <c r="AZ115" s="833"/>
      <c r="BA115" s="833"/>
      <c r="BB115" s="833"/>
      <c r="BC115" s="833"/>
      <c r="BD115" s="677"/>
      <c r="BE115" s="677"/>
      <c r="BF115" s="677"/>
      <c r="BG115" s="833"/>
      <c r="BH115" s="833"/>
      <c r="BI115" s="833"/>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3"/>
      <c r="AZ116" s="833"/>
      <c r="BA116" s="833"/>
      <c r="BB116" s="833"/>
      <c r="BC116" s="833"/>
      <c r="BD116" s="677"/>
      <c r="BE116" s="677"/>
      <c r="BF116" s="677"/>
      <c r="BG116" s="833"/>
      <c r="BH116" s="833"/>
      <c r="BI116" s="833"/>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3"/>
      <c r="AZ117" s="833"/>
      <c r="BA117" s="833"/>
      <c r="BB117" s="833"/>
      <c r="BC117" s="833"/>
      <c r="BD117" s="677"/>
      <c r="BE117" s="677"/>
      <c r="BF117" s="677"/>
      <c r="BG117" s="833"/>
      <c r="BH117" s="833"/>
      <c r="BI117" s="833"/>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3"/>
      <c r="AZ118" s="833"/>
      <c r="BA118" s="833"/>
      <c r="BB118" s="833"/>
      <c r="BC118" s="833"/>
      <c r="BD118" s="677"/>
      <c r="BE118" s="677"/>
      <c r="BF118" s="677"/>
      <c r="BG118" s="833"/>
      <c r="BH118" s="833"/>
      <c r="BI118" s="833"/>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3"/>
      <c r="AZ119" s="833"/>
      <c r="BA119" s="833"/>
      <c r="BB119" s="833"/>
      <c r="BC119" s="833"/>
      <c r="BD119" s="677"/>
      <c r="BE119" s="677"/>
      <c r="BF119" s="677"/>
      <c r="BG119" s="833"/>
      <c r="BH119" s="833"/>
      <c r="BI119" s="833"/>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3"/>
      <c r="AZ120" s="833"/>
      <c r="BA120" s="833"/>
      <c r="BB120" s="833"/>
      <c r="BC120" s="833"/>
      <c r="BD120" s="677"/>
      <c r="BE120" s="677"/>
      <c r="BF120" s="677"/>
      <c r="BG120" s="833"/>
      <c r="BH120" s="833"/>
      <c r="BI120" s="833"/>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3"/>
      <c r="AZ121" s="833"/>
      <c r="BA121" s="833"/>
      <c r="BB121" s="833"/>
      <c r="BC121" s="833"/>
      <c r="BD121" s="677"/>
      <c r="BE121" s="677"/>
      <c r="BF121" s="677"/>
      <c r="BG121" s="833"/>
      <c r="BH121" s="833"/>
      <c r="BI121" s="833"/>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4"/>
      <c r="AZ124" s="834"/>
      <c r="BA124" s="834"/>
      <c r="BB124" s="834"/>
      <c r="BC124" s="834"/>
      <c r="BD124" s="678"/>
      <c r="BE124" s="678"/>
      <c r="BF124" s="678"/>
      <c r="BG124" s="834"/>
      <c r="BH124" s="834"/>
      <c r="BI124" s="834"/>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5"/>
      <c r="AZ134" s="835"/>
      <c r="BA134" s="835"/>
      <c r="BB134" s="835"/>
      <c r="BC134" s="835"/>
      <c r="BD134" s="679"/>
      <c r="BE134" s="679"/>
      <c r="BF134" s="679"/>
      <c r="BG134" s="835"/>
      <c r="BH134" s="835"/>
      <c r="BI134" s="835"/>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5"/>
      <c r="AZ135" s="835"/>
      <c r="BA135" s="835"/>
      <c r="BB135" s="835"/>
      <c r="BC135" s="835"/>
      <c r="BD135" s="679"/>
      <c r="BE135" s="679"/>
      <c r="BF135" s="679"/>
      <c r="BG135" s="835"/>
      <c r="BH135" s="835"/>
      <c r="BI135" s="835"/>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5"/>
      <c r="AZ136" s="835"/>
      <c r="BA136" s="835"/>
      <c r="BB136" s="835"/>
      <c r="BC136" s="835"/>
      <c r="BD136" s="679"/>
      <c r="BE136" s="679"/>
      <c r="BF136" s="679"/>
      <c r="BG136" s="835"/>
      <c r="BH136" s="835"/>
      <c r="BI136" s="835"/>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5"/>
      <c r="AZ137" s="835"/>
      <c r="BA137" s="835"/>
      <c r="BB137" s="835"/>
      <c r="BC137" s="835"/>
      <c r="BD137" s="679"/>
      <c r="BE137" s="679"/>
      <c r="BF137" s="679"/>
      <c r="BG137" s="835"/>
      <c r="BH137" s="835"/>
      <c r="BI137" s="835"/>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5"/>
      <c r="AZ138" s="835"/>
      <c r="BA138" s="835"/>
      <c r="BB138" s="835"/>
      <c r="BC138" s="835"/>
      <c r="BD138" s="679"/>
      <c r="BE138" s="679"/>
      <c r="BF138" s="679"/>
      <c r="BG138" s="835"/>
      <c r="BH138" s="835"/>
      <c r="BI138" s="835"/>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5"/>
      <c r="AZ139" s="835"/>
      <c r="BA139" s="835"/>
      <c r="BB139" s="835"/>
      <c r="BC139" s="835"/>
      <c r="BD139" s="679"/>
      <c r="BE139" s="679"/>
      <c r="BF139" s="679"/>
      <c r="BG139" s="835"/>
      <c r="BH139" s="835"/>
      <c r="BI139" s="835"/>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5"/>
      <c r="AZ140" s="835"/>
      <c r="BA140" s="835"/>
      <c r="BB140" s="835"/>
      <c r="BC140" s="835"/>
      <c r="BD140" s="679"/>
      <c r="BE140" s="679"/>
      <c r="BF140" s="679"/>
      <c r="BG140" s="835"/>
      <c r="BH140" s="835"/>
      <c r="BI140" s="835"/>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5"/>
      <c r="AZ141" s="835"/>
      <c r="BA141" s="835"/>
      <c r="BB141" s="835"/>
      <c r="BC141" s="835"/>
      <c r="BD141" s="679"/>
      <c r="BE141" s="679"/>
      <c r="BF141" s="679"/>
      <c r="BG141" s="835"/>
      <c r="BH141" s="835"/>
      <c r="BI141" s="835"/>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5"/>
      <c r="AZ142" s="835"/>
      <c r="BA142" s="835"/>
      <c r="BB142" s="835"/>
      <c r="BC142" s="835"/>
      <c r="BD142" s="679"/>
      <c r="BE142" s="679"/>
      <c r="BF142" s="679"/>
      <c r="BG142" s="835"/>
      <c r="BH142" s="835"/>
      <c r="BI142" s="835"/>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6"/>
      <c r="AZ144" s="836"/>
      <c r="BA144" s="836"/>
      <c r="BB144" s="836"/>
      <c r="BC144" s="836"/>
      <c r="BD144" s="680"/>
      <c r="BE144" s="680"/>
      <c r="BF144" s="680"/>
      <c r="BG144" s="836"/>
      <c r="BH144" s="836"/>
      <c r="BI144" s="836"/>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U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58"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96" t="s">
        <v>478</v>
      </c>
      <c r="B1" s="1052" t="s">
        <v>1299</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4"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275" customFormat="1" ht="11.1" customHeight="1" x14ac:dyDescent="0.2">
      <c r="A5" s="595" t="s">
        <v>1302</v>
      </c>
      <c r="B5" s="622" t="s">
        <v>1303</v>
      </c>
      <c r="C5" s="584">
        <v>7.4379999999999997</v>
      </c>
      <c r="D5" s="584">
        <v>7.5129999999999999</v>
      </c>
      <c r="E5" s="584">
        <v>7.7869999999999999</v>
      </c>
      <c r="F5" s="584">
        <v>7.665</v>
      </c>
      <c r="G5" s="584">
        <v>7.7850000000000001</v>
      </c>
      <c r="H5" s="584">
        <v>7.8339999999999996</v>
      </c>
      <c r="I5" s="584">
        <v>7.8849999999999998</v>
      </c>
      <c r="J5" s="584">
        <v>8.01</v>
      </c>
      <c r="K5" s="584">
        <v>8.2089999999999996</v>
      </c>
      <c r="L5" s="584">
        <v>8.2650000000000006</v>
      </c>
      <c r="M5" s="584">
        <v>8.2780000000000005</v>
      </c>
      <c r="N5" s="584">
        <v>8.0419999999999998</v>
      </c>
      <c r="O5" s="584">
        <v>8.3079999999999998</v>
      </c>
      <c r="P5" s="584">
        <v>8.3650000000000002</v>
      </c>
      <c r="Q5" s="584">
        <v>8.5630000000000006</v>
      </c>
      <c r="R5" s="584">
        <v>8.5549999999999997</v>
      </c>
      <c r="S5" s="584">
        <v>8.5790000000000006</v>
      </c>
      <c r="T5" s="584">
        <v>8.5549999999999997</v>
      </c>
      <c r="U5" s="584">
        <v>8.6280000000000001</v>
      </c>
      <c r="V5" s="584">
        <v>8.7409999999999997</v>
      </c>
      <c r="W5" s="584">
        <v>8.8070000000000004</v>
      </c>
      <c r="X5" s="584">
        <v>8.8170000000000002</v>
      </c>
      <c r="Y5" s="584">
        <v>9.0169999999999995</v>
      </c>
      <c r="Z5" s="584">
        <v>9.0060000000000002</v>
      </c>
      <c r="AA5" s="584">
        <v>8.4320000000000004</v>
      </c>
      <c r="AB5" s="584">
        <v>8.8930000000000007</v>
      </c>
      <c r="AC5" s="584">
        <v>8.9649999999999999</v>
      </c>
      <c r="AD5" s="584">
        <v>9.0329999999999995</v>
      </c>
      <c r="AE5" s="584">
        <v>9.0530000000000008</v>
      </c>
      <c r="AF5" s="584">
        <v>9.0660000000000007</v>
      </c>
      <c r="AG5" s="584">
        <v>9.0289999999999999</v>
      </c>
      <c r="AH5" s="584">
        <v>9.2240000000000002</v>
      </c>
      <c r="AI5" s="584">
        <v>9.2799999999999994</v>
      </c>
      <c r="AJ5" s="584">
        <v>9.3849999999999998</v>
      </c>
      <c r="AK5" s="584">
        <v>9.42</v>
      </c>
      <c r="AL5" s="584">
        <v>9.26</v>
      </c>
      <c r="AM5" s="584">
        <v>8.9949999999999992</v>
      </c>
      <c r="AN5" s="584">
        <v>9.1140000000000008</v>
      </c>
      <c r="AO5" s="584">
        <v>9.3390000000000004</v>
      </c>
      <c r="AP5" s="584">
        <v>9.3070000000000004</v>
      </c>
      <c r="AQ5" s="584">
        <v>9.2669999999999995</v>
      </c>
      <c r="AR5" s="584">
        <v>9.31</v>
      </c>
      <c r="AS5" s="584">
        <v>9.4280000000000008</v>
      </c>
      <c r="AT5" s="584">
        <v>9.3789999999999996</v>
      </c>
      <c r="AU5" s="584">
        <v>9.3759999999999994</v>
      </c>
      <c r="AV5" s="584">
        <v>9.3580000000000005</v>
      </c>
      <c r="AW5" s="584">
        <v>9.3550000000000004</v>
      </c>
      <c r="AX5" s="584">
        <v>9.2859999999999996</v>
      </c>
      <c r="AY5" s="584">
        <v>9.0229999999999997</v>
      </c>
      <c r="AZ5" s="584">
        <v>9.31</v>
      </c>
      <c r="BA5" s="584">
        <v>9.3829999999999991</v>
      </c>
      <c r="BB5" s="968">
        <v>0</v>
      </c>
      <c r="BC5" s="968">
        <v>0</v>
      </c>
      <c r="BD5" s="968">
        <v>0</v>
      </c>
      <c r="BE5" s="968">
        <v>0</v>
      </c>
      <c r="BF5" s="968">
        <v>0</v>
      </c>
      <c r="BG5" s="968">
        <v>0</v>
      </c>
      <c r="BH5" s="968">
        <v>0</v>
      </c>
      <c r="BI5" s="968">
        <v>0</v>
      </c>
      <c r="BJ5" s="968">
        <v>0</v>
      </c>
      <c r="BK5" s="968">
        <v>0</v>
      </c>
      <c r="BL5" s="968">
        <v>0</v>
      </c>
      <c r="BM5" s="968">
        <v>0</v>
      </c>
      <c r="BN5" s="968">
        <v>0</v>
      </c>
      <c r="BO5" s="968">
        <v>0</v>
      </c>
      <c r="BP5" s="968">
        <v>0</v>
      </c>
      <c r="BQ5" s="968">
        <v>0</v>
      </c>
      <c r="BR5" s="968">
        <v>0</v>
      </c>
      <c r="BS5" s="968">
        <v>0</v>
      </c>
      <c r="BT5" s="968">
        <v>0</v>
      </c>
      <c r="BU5" s="968">
        <v>0</v>
      </c>
      <c r="BV5" s="968">
        <v>0</v>
      </c>
    </row>
    <row r="6" spans="1:74" ht="11.1" customHeight="1" x14ac:dyDescent="0.2">
      <c r="A6" s="267" t="s">
        <v>1304</v>
      </c>
      <c r="B6" s="554" t="s">
        <v>1305</v>
      </c>
      <c r="C6" s="585">
        <v>0.107</v>
      </c>
      <c r="D6" s="585">
        <v>0.122</v>
      </c>
      <c r="E6" s="585">
        <v>0.11899999999999999</v>
      </c>
      <c r="F6" s="585">
        <v>0.11799999999999999</v>
      </c>
      <c r="G6" s="585">
        <v>0.122</v>
      </c>
      <c r="H6" s="585">
        <v>0.122</v>
      </c>
      <c r="I6" s="585">
        <v>0.124</v>
      </c>
      <c r="J6" s="585">
        <v>0.12</v>
      </c>
      <c r="K6" s="585">
        <v>0.11600000000000001</v>
      </c>
      <c r="L6" s="585">
        <v>0.113</v>
      </c>
      <c r="M6" s="585">
        <v>0.114</v>
      </c>
      <c r="N6" s="585">
        <v>0.11799999999999999</v>
      </c>
      <c r="O6" s="585">
        <v>0.126</v>
      </c>
      <c r="P6" s="585">
        <v>0.127</v>
      </c>
      <c r="Q6" s="585">
        <v>0.124</v>
      </c>
      <c r="R6" s="585">
        <v>0.126</v>
      </c>
      <c r="S6" s="585">
        <v>0.124</v>
      </c>
      <c r="T6" s="585">
        <v>0.11799999999999999</v>
      </c>
      <c r="U6" s="585">
        <v>0.122</v>
      </c>
      <c r="V6" s="585">
        <v>0.124</v>
      </c>
      <c r="W6" s="585">
        <v>0.128</v>
      </c>
      <c r="X6" s="585">
        <v>0.13</v>
      </c>
      <c r="Y6" s="585">
        <v>0.126</v>
      </c>
      <c r="Z6" s="585">
        <v>0.115</v>
      </c>
      <c r="AA6" s="585">
        <v>0.11</v>
      </c>
      <c r="AB6" s="585">
        <v>0.123</v>
      </c>
      <c r="AC6" s="585">
        <v>0.125</v>
      </c>
      <c r="AD6" s="585">
        <v>0.128</v>
      </c>
      <c r="AE6" s="585">
        <v>0.129</v>
      </c>
      <c r="AF6" s="585">
        <v>0.128</v>
      </c>
      <c r="AG6" s="585">
        <v>0.127</v>
      </c>
      <c r="AH6" s="585">
        <v>0.128</v>
      </c>
      <c r="AI6" s="585">
        <v>0.126</v>
      </c>
      <c r="AJ6" s="585">
        <v>0.13</v>
      </c>
      <c r="AK6" s="585">
        <v>0.128</v>
      </c>
      <c r="AL6" s="585">
        <v>0.127</v>
      </c>
      <c r="AM6" s="585">
        <v>0.11899999999999999</v>
      </c>
      <c r="AN6" s="585">
        <v>0.11899999999999999</v>
      </c>
      <c r="AO6" s="585">
        <v>0.12</v>
      </c>
      <c r="AP6" s="585">
        <v>0.127</v>
      </c>
      <c r="AQ6" s="585">
        <v>0.11899999999999999</v>
      </c>
      <c r="AR6" s="585">
        <v>0.114</v>
      </c>
      <c r="AS6" s="585">
        <v>0.112</v>
      </c>
      <c r="AT6" s="585">
        <v>0.115</v>
      </c>
      <c r="AU6" s="585">
        <v>0.122</v>
      </c>
      <c r="AV6" s="585">
        <v>0.122</v>
      </c>
      <c r="AW6" s="585">
        <v>0.122</v>
      </c>
      <c r="AX6" s="585">
        <v>0.11700000000000001</v>
      </c>
      <c r="AY6" s="585">
        <v>0.109</v>
      </c>
      <c r="AZ6" s="585">
        <v>0.112</v>
      </c>
      <c r="BA6" s="585">
        <v>0.112</v>
      </c>
      <c r="BB6" s="968">
        <v>0</v>
      </c>
      <c r="BC6" s="968">
        <v>0</v>
      </c>
      <c r="BD6" s="968">
        <v>0</v>
      </c>
      <c r="BE6" s="968">
        <v>0</v>
      </c>
      <c r="BF6" s="968">
        <v>0</v>
      </c>
      <c r="BG6" s="968">
        <v>0</v>
      </c>
      <c r="BH6" s="968">
        <v>0</v>
      </c>
      <c r="BI6" s="968">
        <v>0</v>
      </c>
      <c r="BJ6" s="968">
        <v>0</v>
      </c>
      <c r="BK6" s="968">
        <v>0</v>
      </c>
      <c r="BL6" s="968">
        <v>0</v>
      </c>
      <c r="BM6" s="968">
        <v>0</v>
      </c>
      <c r="BN6" s="968">
        <v>0</v>
      </c>
      <c r="BO6" s="968">
        <v>0</v>
      </c>
      <c r="BP6" s="968">
        <v>0</v>
      </c>
      <c r="BQ6" s="968">
        <v>0</v>
      </c>
      <c r="BR6" s="968">
        <v>0</v>
      </c>
      <c r="BS6" s="968">
        <v>0</v>
      </c>
      <c r="BT6" s="968">
        <v>0</v>
      </c>
      <c r="BU6" s="968">
        <v>0</v>
      </c>
      <c r="BV6" s="968">
        <v>0</v>
      </c>
    </row>
    <row r="7" spans="1:74" ht="11.1" customHeight="1" x14ac:dyDescent="0.2">
      <c r="A7" s="267" t="s">
        <v>1306</v>
      </c>
      <c r="B7" s="554" t="s">
        <v>1307</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1.202</v>
      </c>
      <c r="AQ7" s="585">
        <v>1.159</v>
      </c>
      <c r="AR7" s="585">
        <v>1.204</v>
      </c>
      <c r="AS7" s="585">
        <v>1.2170000000000001</v>
      </c>
      <c r="AT7" s="585">
        <v>1.206</v>
      </c>
      <c r="AU7" s="585">
        <v>1.206</v>
      </c>
      <c r="AV7" s="585">
        <v>1.2150000000000001</v>
      </c>
      <c r="AW7" s="585">
        <v>1.23</v>
      </c>
      <c r="AX7" s="585">
        <v>1.1539999999999999</v>
      </c>
      <c r="AY7" s="585">
        <v>1.143</v>
      </c>
      <c r="AZ7" s="585">
        <v>1.181</v>
      </c>
      <c r="BA7" s="585">
        <v>1.204</v>
      </c>
      <c r="BB7" s="968">
        <v>0</v>
      </c>
      <c r="BC7" s="968">
        <v>0</v>
      </c>
      <c r="BD7" s="968">
        <v>0</v>
      </c>
      <c r="BE7" s="968">
        <v>0</v>
      </c>
      <c r="BF7" s="968">
        <v>0</v>
      </c>
      <c r="BG7" s="968">
        <v>0</v>
      </c>
      <c r="BH7" s="968">
        <v>0</v>
      </c>
      <c r="BI7" s="968">
        <v>0</v>
      </c>
      <c r="BJ7" s="968">
        <v>0</v>
      </c>
      <c r="BK7" s="968">
        <v>0</v>
      </c>
      <c r="BL7" s="968">
        <v>0</v>
      </c>
      <c r="BM7" s="968">
        <v>0</v>
      </c>
      <c r="BN7" s="968">
        <v>0</v>
      </c>
      <c r="BO7" s="968">
        <v>0</v>
      </c>
      <c r="BP7" s="968">
        <v>0</v>
      </c>
      <c r="BQ7" s="968">
        <v>0</v>
      </c>
      <c r="BR7" s="968">
        <v>0</v>
      </c>
      <c r="BS7" s="968">
        <v>0</v>
      </c>
      <c r="BT7" s="968">
        <v>0</v>
      </c>
      <c r="BU7" s="968">
        <v>0</v>
      </c>
      <c r="BV7" s="968">
        <v>0</v>
      </c>
    </row>
    <row r="8" spans="1:74" ht="11.1" customHeight="1" x14ac:dyDescent="0.2">
      <c r="A8" s="267" t="s">
        <v>1308</v>
      </c>
      <c r="B8" s="554" t="s">
        <v>1309</v>
      </c>
      <c r="C8" s="585">
        <v>0.93899999999999995</v>
      </c>
      <c r="D8" s="585">
        <v>0.93600000000000005</v>
      </c>
      <c r="E8" s="585">
        <v>0.94099999999999995</v>
      </c>
      <c r="F8" s="585">
        <v>0.96699999999999997</v>
      </c>
      <c r="G8" s="585">
        <v>0.95799999999999996</v>
      </c>
      <c r="H8" s="585">
        <v>0.98599999999999999</v>
      </c>
      <c r="I8" s="585">
        <v>0.97499999999999998</v>
      </c>
      <c r="J8" s="585">
        <v>0.98799999999999999</v>
      </c>
      <c r="K8" s="585">
        <v>1.01</v>
      </c>
      <c r="L8" s="585">
        <v>1.01</v>
      </c>
      <c r="M8" s="585">
        <v>0.98099999999999998</v>
      </c>
      <c r="N8" s="585">
        <v>0.94899999999999995</v>
      </c>
      <c r="O8" s="585">
        <v>0.97899999999999998</v>
      </c>
      <c r="P8" s="585">
        <v>0.99399999999999999</v>
      </c>
      <c r="Q8" s="585">
        <v>1.028</v>
      </c>
      <c r="R8" s="585">
        <v>1.0049999999999999</v>
      </c>
      <c r="S8" s="585">
        <v>1.0289999999999999</v>
      </c>
      <c r="T8" s="585">
        <v>1.04</v>
      </c>
      <c r="U8" s="585">
        <v>1.04</v>
      </c>
      <c r="V8" s="585">
        <v>1.0129999999999999</v>
      </c>
      <c r="W8" s="585">
        <v>1.0109999999999999</v>
      </c>
      <c r="X8" s="585">
        <v>0.97799999999999998</v>
      </c>
      <c r="Y8" s="585">
        <v>0.97099999999999997</v>
      </c>
      <c r="Z8" s="585">
        <v>0.94</v>
      </c>
      <c r="AA8" s="585">
        <v>0.90800000000000003</v>
      </c>
      <c r="AB8" s="585">
        <v>0.95099999999999996</v>
      </c>
      <c r="AC8" s="585">
        <v>0.96699999999999997</v>
      </c>
      <c r="AD8" s="585">
        <v>1.008</v>
      </c>
      <c r="AE8" s="585">
        <v>1.04</v>
      </c>
      <c r="AF8" s="585">
        <v>1.038</v>
      </c>
      <c r="AG8" s="585">
        <v>1.0169999999999999</v>
      </c>
      <c r="AH8" s="585">
        <v>1.048</v>
      </c>
      <c r="AI8" s="585">
        <v>1.0649999999999999</v>
      </c>
      <c r="AJ8" s="585">
        <v>1.0760000000000001</v>
      </c>
      <c r="AK8" s="585">
        <v>1.032</v>
      </c>
      <c r="AL8" s="585">
        <v>1.002</v>
      </c>
      <c r="AM8" s="585">
        <v>0.97799999999999998</v>
      </c>
      <c r="AN8" s="585">
        <v>1.0369999999999999</v>
      </c>
      <c r="AO8" s="585">
        <v>1.0469999999999999</v>
      </c>
      <c r="AP8" s="585">
        <v>1.052</v>
      </c>
      <c r="AQ8" s="585">
        <v>1.032</v>
      </c>
      <c r="AR8" s="585">
        <v>1.04</v>
      </c>
      <c r="AS8" s="585">
        <v>1.056</v>
      </c>
      <c r="AT8" s="585">
        <v>1.026</v>
      </c>
      <c r="AU8" s="585">
        <v>0.98399999999999999</v>
      </c>
      <c r="AV8" s="585">
        <v>0.95099999999999996</v>
      </c>
      <c r="AW8" s="585">
        <v>0.92500000000000004</v>
      </c>
      <c r="AX8" s="585">
        <v>0.92500000000000004</v>
      </c>
      <c r="AY8" s="585">
        <v>0.91400000000000003</v>
      </c>
      <c r="AZ8" s="585">
        <v>0.97499999999999998</v>
      </c>
      <c r="BA8" s="585">
        <v>0.99399999999999999</v>
      </c>
      <c r="BB8" s="968">
        <v>0</v>
      </c>
      <c r="BC8" s="968">
        <v>0</v>
      </c>
      <c r="BD8" s="968">
        <v>0</v>
      </c>
      <c r="BE8" s="968">
        <v>0</v>
      </c>
      <c r="BF8" s="968">
        <v>0</v>
      </c>
      <c r="BG8" s="968">
        <v>0</v>
      </c>
      <c r="BH8" s="968">
        <v>0</v>
      </c>
      <c r="BI8" s="968">
        <v>0</v>
      </c>
      <c r="BJ8" s="968">
        <v>0</v>
      </c>
      <c r="BK8" s="968">
        <v>0</v>
      </c>
      <c r="BL8" s="968">
        <v>0</v>
      </c>
      <c r="BM8" s="968">
        <v>0</v>
      </c>
      <c r="BN8" s="968">
        <v>0</v>
      </c>
      <c r="BO8" s="968">
        <v>0</v>
      </c>
      <c r="BP8" s="968">
        <v>0</v>
      </c>
      <c r="BQ8" s="968">
        <v>0</v>
      </c>
      <c r="BR8" s="968">
        <v>0</v>
      </c>
      <c r="BS8" s="968">
        <v>0</v>
      </c>
      <c r="BT8" s="968">
        <v>0</v>
      </c>
      <c r="BU8" s="968">
        <v>0</v>
      </c>
      <c r="BV8" s="968">
        <v>0</v>
      </c>
    </row>
    <row r="9" spans="1:74" s="275" customFormat="1" ht="11.1" customHeight="1" x14ac:dyDescent="0.2">
      <c r="A9" s="267" t="s">
        <v>1310</v>
      </c>
      <c r="B9" s="554" t="s">
        <v>1311</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0.14199999999999999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0.12</v>
      </c>
      <c r="AP9" s="585">
        <v>0.11799999999999999</v>
      </c>
      <c r="AQ9" s="585">
        <v>0.11899999999999999</v>
      </c>
      <c r="AR9" s="585">
        <v>0.12</v>
      </c>
      <c r="AS9" s="585">
        <v>0.121</v>
      </c>
      <c r="AT9" s="585">
        <v>0.115</v>
      </c>
      <c r="AU9" s="585">
        <v>0.11700000000000001</v>
      </c>
      <c r="AV9" s="585">
        <v>0.11899999999999999</v>
      </c>
      <c r="AW9" s="585">
        <v>0.115</v>
      </c>
      <c r="AX9" s="585">
        <v>0.11</v>
      </c>
      <c r="AY9" s="585">
        <v>0.104</v>
      </c>
      <c r="AZ9" s="585">
        <v>9.9000000000000005E-2</v>
      </c>
      <c r="BA9" s="585">
        <v>0.108</v>
      </c>
      <c r="BB9" s="968">
        <v>0</v>
      </c>
      <c r="BC9" s="968">
        <v>0</v>
      </c>
      <c r="BD9" s="968">
        <v>0</v>
      </c>
      <c r="BE9" s="968">
        <v>0</v>
      </c>
      <c r="BF9" s="968">
        <v>0</v>
      </c>
      <c r="BG9" s="968">
        <v>0</v>
      </c>
      <c r="BH9" s="968">
        <v>0</v>
      </c>
      <c r="BI9" s="968">
        <v>0</v>
      </c>
      <c r="BJ9" s="968">
        <v>0</v>
      </c>
      <c r="BK9" s="968">
        <v>0</v>
      </c>
      <c r="BL9" s="968">
        <v>0</v>
      </c>
      <c r="BM9" s="968">
        <v>0</v>
      </c>
      <c r="BN9" s="968">
        <v>0</v>
      </c>
      <c r="BO9" s="968">
        <v>0</v>
      </c>
      <c r="BP9" s="968">
        <v>0</v>
      </c>
      <c r="BQ9" s="968">
        <v>0</v>
      </c>
      <c r="BR9" s="968">
        <v>0</v>
      </c>
      <c r="BS9" s="968">
        <v>0</v>
      </c>
      <c r="BT9" s="968">
        <v>0</v>
      </c>
      <c r="BU9" s="968">
        <v>0</v>
      </c>
      <c r="BV9" s="968">
        <v>0</v>
      </c>
    </row>
    <row r="10" spans="1:74" s="275" customFormat="1" ht="11.1" customHeight="1" x14ac:dyDescent="0.2">
      <c r="A10" s="267" t="s">
        <v>1312</v>
      </c>
      <c r="B10" s="554" t="s">
        <v>1313</v>
      </c>
      <c r="C10" s="585">
        <v>0.42599999999999999</v>
      </c>
      <c r="D10" s="585">
        <v>0.433</v>
      </c>
      <c r="E10" s="585">
        <v>0.442</v>
      </c>
      <c r="F10" s="585">
        <v>0.441</v>
      </c>
      <c r="G10" s="585">
        <v>0.432</v>
      </c>
      <c r="H10" s="585">
        <v>0.42599999999999999</v>
      </c>
      <c r="I10" s="585">
        <v>0.42599999999999999</v>
      </c>
      <c r="J10" s="585">
        <v>0.42799999999999999</v>
      </c>
      <c r="K10" s="585">
        <v>0.42699999999999999</v>
      </c>
      <c r="L10" s="585">
        <v>0.43</v>
      </c>
      <c r="M10" s="585">
        <v>0.442</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0.47799999999999998</v>
      </c>
      <c r="AN10" s="585">
        <v>0.47199999999999998</v>
      </c>
      <c r="AO10" s="585">
        <v>0.47499999999999998</v>
      </c>
      <c r="AP10" s="585">
        <v>0.45400000000000001</v>
      </c>
      <c r="AQ10" s="585">
        <v>0.47499999999999998</v>
      </c>
      <c r="AR10" s="585">
        <v>0.45400000000000001</v>
      </c>
      <c r="AS10" s="585">
        <v>0.46400000000000002</v>
      </c>
      <c r="AT10" s="585">
        <v>0.46700000000000003</v>
      </c>
      <c r="AU10" s="585">
        <v>0.46500000000000002</v>
      </c>
      <c r="AV10" s="585">
        <v>0.47299999999999998</v>
      </c>
      <c r="AW10" s="585">
        <v>0.46100000000000002</v>
      </c>
      <c r="AX10" s="585">
        <v>0.47399999999999998</v>
      </c>
      <c r="AY10" s="585">
        <v>0.434</v>
      </c>
      <c r="AZ10" s="585">
        <v>0.44800000000000001</v>
      </c>
      <c r="BA10" s="585">
        <v>0.45200000000000001</v>
      </c>
      <c r="BB10" s="968">
        <v>0</v>
      </c>
      <c r="BC10" s="968">
        <v>0</v>
      </c>
      <c r="BD10" s="968">
        <v>0</v>
      </c>
      <c r="BE10" s="968">
        <v>0</v>
      </c>
      <c r="BF10" s="968">
        <v>0</v>
      </c>
      <c r="BG10" s="968">
        <v>0</v>
      </c>
      <c r="BH10" s="968">
        <v>0</v>
      </c>
      <c r="BI10" s="968">
        <v>0</v>
      </c>
      <c r="BJ10" s="968">
        <v>0</v>
      </c>
      <c r="BK10" s="968">
        <v>0</v>
      </c>
      <c r="BL10" s="968">
        <v>0</v>
      </c>
      <c r="BM10" s="968">
        <v>0</v>
      </c>
      <c r="BN10" s="968">
        <v>0</v>
      </c>
      <c r="BO10" s="968">
        <v>0</v>
      </c>
      <c r="BP10" s="968">
        <v>0</v>
      </c>
      <c r="BQ10" s="968">
        <v>0</v>
      </c>
      <c r="BR10" s="968">
        <v>0</v>
      </c>
      <c r="BS10" s="968">
        <v>0</v>
      </c>
      <c r="BT10" s="968">
        <v>0</v>
      </c>
      <c r="BU10" s="968">
        <v>0</v>
      </c>
      <c r="BV10" s="968">
        <v>0</v>
      </c>
    </row>
    <row r="11" spans="1:74" ht="11.1" customHeight="1" x14ac:dyDescent="0.2">
      <c r="A11" s="267" t="s">
        <v>1314</v>
      </c>
      <c r="B11" s="554" t="s">
        <v>1315</v>
      </c>
      <c r="C11" s="585">
        <v>4.3710000000000004</v>
      </c>
      <c r="D11" s="585">
        <v>4.4320000000000004</v>
      </c>
      <c r="E11" s="585">
        <v>4.6230000000000002</v>
      </c>
      <c r="F11" s="585">
        <v>4.68</v>
      </c>
      <c r="G11" s="585">
        <v>4.6559999999999997</v>
      </c>
      <c r="H11" s="585">
        <v>4.641</v>
      </c>
      <c r="I11" s="585">
        <v>4.7370000000000001</v>
      </c>
      <c r="J11" s="585">
        <v>4.8380000000000001</v>
      </c>
      <c r="K11" s="585">
        <v>4.9779999999999998</v>
      </c>
      <c r="L11" s="585">
        <v>5.0259999999999998</v>
      </c>
      <c r="M11" s="585">
        <v>5.0629999999999997</v>
      </c>
      <c r="N11" s="585">
        <v>5.0579999999999998</v>
      </c>
      <c r="O11" s="585">
        <v>5.1619999999999999</v>
      </c>
      <c r="P11" s="585">
        <v>5.1040000000000001</v>
      </c>
      <c r="Q11" s="585">
        <v>5.26</v>
      </c>
      <c r="R11" s="585">
        <v>5.2679999999999998</v>
      </c>
      <c r="S11" s="585">
        <v>5.2510000000000003</v>
      </c>
      <c r="T11" s="585">
        <v>5.18</v>
      </c>
      <c r="U11" s="585">
        <v>5.27</v>
      </c>
      <c r="V11" s="585">
        <v>5.3609999999999998</v>
      </c>
      <c r="W11" s="585">
        <v>5.351</v>
      </c>
      <c r="X11" s="585">
        <v>5.4109999999999996</v>
      </c>
      <c r="Y11" s="585">
        <v>5.577</v>
      </c>
      <c r="Z11" s="585">
        <v>5.6079999999999997</v>
      </c>
      <c r="AA11" s="585">
        <v>5.34</v>
      </c>
      <c r="AB11" s="585">
        <v>5.55</v>
      </c>
      <c r="AC11" s="585">
        <v>5.6289999999999996</v>
      </c>
      <c r="AD11" s="585">
        <v>5.6520000000000001</v>
      </c>
      <c r="AE11" s="585">
        <v>5.6719999999999997</v>
      </c>
      <c r="AF11" s="585">
        <v>5.7160000000000002</v>
      </c>
      <c r="AG11" s="585">
        <v>5.7220000000000004</v>
      </c>
      <c r="AH11" s="585">
        <v>5.8449999999999998</v>
      </c>
      <c r="AI11" s="585">
        <v>5.8179999999999996</v>
      </c>
      <c r="AJ11" s="585">
        <v>5.907</v>
      </c>
      <c r="AK11" s="585">
        <v>5.9020000000000001</v>
      </c>
      <c r="AL11" s="585">
        <v>5.8310000000000004</v>
      </c>
      <c r="AM11" s="585">
        <v>5.6619999999999999</v>
      </c>
      <c r="AN11" s="585">
        <v>5.7549999999999999</v>
      </c>
      <c r="AO11" s="585">
        <v>5.8979999999999997</v>
      </c>
      <c r="AP11" s="585">
        <v>5.9119999999999999</v>
      </c>
      <c r="AQ11" s="585">
        <v>5.9089999999999998</v>
      </c>
      <c r="AR11" s="585">
        <v>5.9180000000000001</v>
      </c>
      <c r="AS11" s="585">
        <v>6.0129999999999999</v>
      </c>
      <c r="AT11" s="585">
        <v>5.9950000000000001</v>
      </c>
      <c r="AU11" s="585">
        <v>6.0270000000000001</v>
      </c>
      <c r="AV11" s="585">
        <v>6.0570000000000004</v>
      </c>
      <c r="AW11" s="585">
        <v>6.077</v>
      </c>
      <c r="AX11" s="585">
        <v>6.0759999999999996</v>
      </c>
      <c r="AY11" s="585">
        <v>5.9119999999999999</v>
      </c>
      <c r="AZ11" s="585">
        <v>6.0759999999999996</v>
      </c>
      <c r="BA11" s="585">
        <v>6.0819999999999999</v>
      </c>
      <c r="BB11" s="968">
        <v>0</v>
      </c>
      <c r="BC11" s="968">
        <v>0</v>
      </c>
      <c r="BD11" s="968">
        <v>0</v>
      </c>
      <c r="BE11" s="968">
        <v>0</v>
      </c>
      <c r="BF11" s="968">
        <v>0</v>
      </c>
      <c r="BG11" s="968">
        <v>0</v>
      </c>
      <c r="BH11" s="968">
        <v>0</v>
      </c>
      <c r="BI11" s="968">
        <v>0</v>
      </c>
      <c r="BJ11" s="968">
        <v>0</v>
      </c>
      <c r="BK11" s="968">
        <v>0</v>
      </c>
      <c r="BL11" s="968">
        <v>0</v>
      </c>
      <c r="BM11" s="968">
        <v>0</v>
      </c>
      <c r="BN11" s="968">
        <v>0</v>
      </c>
      <c r="BO11" s="968">
        <v>0</v>
      </c>
      <c r="BP11" s="968">
        <v>0</v>
      </c>
      <c r="BQ11" s="968">
        <v>0</v>
      </c>
      <c r="BR11" s="968">
        <v>0</v>
      </c>
      <c r="BS11" s="968">
        <v>0</v>
      </c>
      <c r="BT11" s="968">
        <v>0</v>
      </c>
      <c r="BU11" s="968">
        <v>0</v>
      </c>
      <c r="BV11" s="968">
        <v>0</v>
      </c>
    </row>
    <row r="12" spans="1:74" ht="11.1" customHeight="1" x14ac:dyDescent="0.2">
      <c r="A12" s="267" t="s">
        <v>1316</v>
      </c>
      <c r="B12" s="554" t="s">
        <v>1317</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0.08</v>
      </c>
      <c r="AS12" s="585">
        <v>0.08</v>
      </c>
      <c r="AT12" s="585">
        <v>7.8E-2</v>
      </c>
      <c r="AU12" s="585">
        <v>7.8E-2</v>
      </c>
      <c r="AV12" s="585">
        <v>7.3999999999999996E-2</v>
      </c>
      <c r="AW12" s="585">
        <v>0.08</v>
      </c>
      <c r="AX12" s="585">
        <v>0.08</v>
      </c>
      <c r="AY12" s="585">
        <v>7.5999999999999998E-2</v>
      </c>
      <c r="AZ12" s="585">
        <v>7.9000000000000001E-2</v>
      </c>
      <c r="BA12" s="585">
        <v>8.1000000000000003E-2</v>
      </c>
      <c r="BB12" s="968">
        <v>0</v>
      </c>
      <c r="BC12" s="968">
        <v>0</v>
      </c>
      <c r="BD12" s="968">
        <v>0</v>
      </c>
      <c r="BE12" s="968">
        <v>0</v>
      </c>
      <c r="BF12" s="968">
        <v>0</v>
      </c>
      <c r="BG12" s="968">
        <v>0</v>
      </c>
      <c r="BH12" s="968">
        <v>0</v>
      </c>
      <c r="BI12" s="968">
        <v>0</v>
      </c>
      <c r="BJ12" s="968">
        <v>0</v>
      </c>
      <c r="BK12" s="968">
        <v>0</v>
      </c>
      <c r="BL12" s="968">
        <v>0</v>
      </c>
      <c r="BM12" s="968">
        <v>0</v>
      </c>
      <c r="BN12" s="968">
        <v>0</v>
      </c>
      <c r="BO12" s="968">
        <v>0</v>
      </c>
      <c r="BP12" s="968">
        <v>0</v>
      </c>
      <c r="BQ12" s="968">
        <v>0</v>
      </c>
      <c r="BR12" s="968">
        <v>0</v>
      </c>
      <c r="BS12" s="968">
        <v>0</v>
      </c>
      <c r="BT12" s="968">
        <v>0</v>
      </c>
      <c r="BU12" s="968">
        <v>0</v>
      </c>
      <c r="BV12" s="968">
        <v>0</v>
      </c>
    </row>
    <row r="13" spans="1:74" ht="11.1" customHeight="1" x14ac:dyDescent="0.2">
      <c r="A13" s="267" t="s">
        <v>1318</v>
      </c>
      <c r="B13" s="554" t="s">
        <v>1319</v>
      </c>
      <c r="C13" s="585">
        <v>0.28199999999999997</v>
      </c>
      <c r="D13" s="585">
        <v>0.28599999999999998</v>
      </c>
      <c r="E13" s="585">
        <v>0.29699999999999999</v>
      </c>
      <c r="F13" s="585">
        <v>0.30299999999999999</v>
      </c>
      <c r="G13" s="585">
        <v>0.317</v>
      </c>
      <c r="H13" s="585">
        <v>0.31900000000000001</v>
      </c>
      <c r="I13" s="585">
        <v>0.32100000000000001</v>
      </c>
      <c r="J13" s="585">
        <v>0.32800000000000001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0.33300000000000002</v>
      </c>
      <c r="AH13" s="585">
        <v>0.34599999999999997</v>
      </c>
      <c r="AI13" s="585">
        <v>0.35899999999999999</v>
      </c>
      <c r="AJ13" s="585">
        <v>0.35199999999999998</v>
      </c>
      <c r="AK13" s="585">
        <v>0.36</v>
      </c>
      <c r="AL13" s="585">
        <v>0.35499999999999998</v>
      </c>
      <c r="AM13" s="585">
        <v>0.34300000000000003</v>
      </c>
      <c r="AN13" s="585">
        <v>0.35399999999999998</v>
      </c>
      <c r="AO13" s="585">
        <v>0.371</v>
      </c>
      <c r="AP13" s="585">
        <v>0.36199999999999999</v>
      </c>
      <c r="AQ13" s="585">
        <v>0.374</v>
      </c>
      <c r="AR13" s="585">
        <v>0.38</v>
      </c>
      <c r="AS13" s="585">
        <v>0.36499999999999999</v>
      </c>
      <c r="AT13" s="585">
        <v>0.377</v>
      </c>
      <c r="AU13" s="585">
        <v>0.377</v>
      </c>
      <c r="AV13" s="585">
        <v>0.34699999999999998</v>
      </c>
      <c r="AW13" s="585">
        <v>0.34499999999999997</v>
      </c>
      <c r="AX13" s="585">
        <v>0.35</v>
      </c>
      <c r="AY13" s="585">
        <v>0.33100000000000002</v>
      </c>
      <c r="AZ13" s="585">
        <v>0.34</v>
      </c>
      <c r="BA13" s="585">
        <v>0.35</v>
      </c>
      <c r="BB13" s="968">
        <v>0</v>
      </c>
      <c r="BC13" s="968">
        <v>0</v>
      </c>
      <c r="BD13" s="968">
        <v>0</v>
      </c>
      <c r="BE13" s="968">
        <v>0</v>
      </c>
      <c r="BF13" s="968">
        <v>0</v>
      </c>
      <c r="BG13" s="968">
        <v>0</v>
      </c>
      <c r="BH13" s="968">
        <v>0</v>
      </c>
      <c r="BI13" s="968">
        <v>0</v>
      </c>
      <c r="BJ13" s="968">
        <v>0</v>
      </c>
      <c r="BK13" s="968">
        <v>0</v>
      </c>
      <c r="BL13" s="968">
        <v>0</v>
      </c>
      <c r="BM13" s="968">
        <v>0</v>
      </c>
      <c r="BN13" s="968">
        <v>0</v>
      </c>
      <c r="BO13" s="968">
        <v>0</v>
      </c>
      <c r="BP13" s="968">
        <v>0</v>
      </c>
      <c r="BQ13" s="968">
        <v>0</v>
      </c>
      <c r="BR13" s="968">
        <v>0</v>
      </c>
      <c r="BS13" s="968">
        <v>0</v>
      </c>
      <c r="BT13" s="968">
        <v>0</v>
      </c>
      <c r="BU13" s="968">
        <v>0</v>
      </c>
      <c r="BV13" s="968">
        <v>0</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623"/>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1320</v>
      </c>
      <c r="B15" s="622" t="s">
        <v>1321</v>
      </c>
      <c r="C15" s="299">
        <v>76.813000000000002</v>
      </c>
      <c r="D15" s="299">
        <v>76.692999999999998</v>
      </c>
      <c r="E15" s="299">
        <v>77.912999999999997</v>
      </c>
      <c r="F15" s="299">
        <v>78.587000000000003</v>
      </c>
      <c r="G15" s="299">
        <v>79.876999999999995</v>
      </c>
      <c r="H15" s="299">
        <v>80.259</v>
      </c>
      <c r="I15" s="299">
        <v>80.698999999999998</v>
      </c>
      <c r="J15" s="299">
        <v>81.289000000000001</v>
      </c>
      <c r="K15" s="299">
        <v>82.585999999999999</v>
      </c>
      <c r="L15" s="299">
        <v>82.512</v>
      </c>
      <c r="M15" s="299">
        <v>83.152000000000001</v>
      </c>
      <c r="N15" s="299">
        <v>82.084999999999994</v>
      </c>
      <c r="O15" s="299">
        <v>83.578000000000003</v>
      </c>
      <c r="P15" s="299">
        <v>83.611999999999995</v>
      </c>
      <c r="Q15" s="299">
        <v>84.751999999999995</v>
      </c>
      <c r="R15" s="299">
        <v>84.191999999999993</v>
      </c>
      <c r="S15" s="299">
        <v>85.453999999999994</v>
      </c>
      <c r="T15" s="299">
        <v>84.805000000000007</v>
      </c>
      <c r="U15" s="299">
        <v>85.081000000000003</v>
      </c>
      <c r="V15" s="299">
        <v>85.515000000000001</v>
      </c>
      <c r="W15" s="299">
        <v>85.582999999999998</v>
      </c>
      <c r="X15" s="299">
        <v>85.271000000000001</v>
      </c>
      <c r="Y15" s="299">
        <v>87.078000000000003</v>
      </c>
      <c r="Z15" s="299">
        <v>87.399000000000001</v>
      </c>
      <c r="AA15" s="299">
        <v>84.697000000000003</v>
      </c>
      <c r="AB15" s="299">
        <v>86.662000000000006</v>
      </c>
      <c r="AC15" s="299">
        <v>84.555999999999997</v>
      </c>
      <c r="AD15" s="299">
        <v>83.331999999999994</v>
      </c>
      <c r="AE15" s="299">
        <v>83.147999999999996</v>
      </c>
      <c r="AF15" s="299">
        <v>84.171999999999997</v>
      </c>
      <c r="AG15" s="299">
        <v>84.91</v>
      </c>
      <c r="AH15" s="299">
        <v>84.724999999999994</v>
      </c>
      <c r="AI15" s="299">
        <v>84.405000000000001</v>
      </c>
      <c r="AJ15" s="299">
        <v>84.831000000000003</v>
      </c>
      <c r="AK15" s="299">
        <v>85.231999999999999</v>
      </c>
      <c r="AL15" s="299">
        <v>86.525999999999996</v>
      </c>
      <c r="AM15" s="299">
        <v>85.058999999999997</v>
      </c>
      <c r="AN15" s="299">
        <v>86.277000000000001</v>
      </c>
      <c r="AO15" s="299">
        <v>87.411000000000001</v>
      </c>
      <c r="AP15" s="299">
        <v>87.739000000000004</v>
      </c>
      <c r="AQ15" s="299">
        <v>88.387</v>
      </c>
      <c r="AR15" s="299">
        <v>88.403999999999996</v>
      </c>
      <c r="AS15" s="299">
        <v>88.775999999999996</v>
      </c>
      <c r="AT15" s="299">
        <v>89.79</v>
      </c>
      <c r="AU15" s="299">
        <v>89.334999999999994</v>
      </c>
      <c r="AV15" s="299">
        <v>89.387</v>
      </c>
      <c r="AW15" s="299">
        <v>90.009</v>
      </c>
      <c r="AX15" s="299">
        <v>89.76</v>
      </c>
      <c r="AY15" s="299">
        <v>86.724999999999994</v>
      </c>
      <c r="AZ15" s="299">
        <v>89.611999999999995</v>
      </c>
      <c r="BA15" s="299">
        <v>89.581000000000003</v>
      </c>
      <c r="BB15" s="969">
        <v>0</v>
      </c>
      <c r="BC15" s="969">
        <v>0</v>
      </c>
      <c r="BD15" s="969">
        <v>0</v>
      </c>
      <c r="BE15" s="969">
        <v>0</v>
      </c>
      <c r="BF15" s="969">
        <v>0</v>
      </c>
      <c r="BG15" s="969">
        <v>0</v>
      </c>
      <c r="BH15" s="969">
        <v>0</v>
      </c>
      <c r="BI15" s="969">
        <v>0</v>
      </c>
      <c r="BJ15" s="969">
        <v>0</v>
      </c>
      <c r="BK15" s="969">
        <v>0</v>
      </c>
      <c r="BL15" s="969">
        <v>0</v>
      </c>
      <c r="BM15" s="969">
        <v>0</v>
      </c>
      <c r="BN15" s="969">
        <v>0</v>
      </c>
      <c r="BO15" s="969">
        <v>0</v>
      </c>
      <c r="BP15" s="969">
        <v>0</v>
      </c>
      <c r="BQ15" s="969">
        <v>0</v>
      </c>
      <c r="BR15" s="969">
        <v>0</v>
      </c>
      <c r="BS15" s="969">
        <v>0</v>
      </c>
      <c r="BT15" s="969">
        <v>0</v>
      </c>
      <c r="BU15" s="969">
        <v>0</v>
      </c>
      <c r="BV15" s="969">
        <v>0</v>
      </c>
    </row>
    <row r="16" spans="1:74" ht="11.1" customHeight="1" x14ac:dyDescent="0.2">
      <c r="A16" s="267" t="s">
        <v>1322</v>
      </c>
      <c r="B16" s="554" t="s">
        <v>1307</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2.3410000000000002</v>
      </c>
      <c r="Q16" s="452">
        <v>2.339</v>
      </c>
      <c r="R16" s="452">
        <v>2.3929999999999998</v>
      </c>
      <c r="S16" s="452">
        <v>2.4209999999999998</v>
      </c>
      <c r="T16" s="452">
        <v>2.4900000000000002</v>
      </c>
      <c r="U16" s="452">
        <v>2.5299999999999998</v>
      </c>
      <c r="V16" s="452">
        <v>2.5550000000000002</v>
      </c>
      <c r="W16" s="452">
        <v>2.6480000000000001</v>
      </c>
      <c r="X16" s="452">
        <v>2.6179999999999999</v>
      </c>
      <c r="Y16" s="452">
        <v>2.6629999999999998</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2.6080000000000001</v>
      </c>
      <c r="AM16" s="452">
        <v>2.5670000000000002</v>
      </c>
      <c r="AN16" s="452">
        <v>2.5270000000000001</v>
      </c>
      <c r="AO16" s="452">
        <v>2.6560000000000001</v>
      </c>
      <c r="AP16" s="452">
        <v>2.6819999999999999</v>
      </c>
      <c r="AQ16" s="452">
        <v>2.605</v>
      </c>
      <c r="AR16" s="452">
        <v>2.6890000000000001</v>
      </c>
      <c r="AS16" s="452">
        <v>2.7519999999999998</v>
      </c>
      <c r="AT16" s="452">
        <v>2.738</v>
      </c>
      <c r="AU16" s="452">
        <v>2.77</v>
      </c>
      <c r="AV16" s="452">
        <v>2.7559999999999998</v>
      </c>
      <c r="AW16" s="452">
        <v>2.7440000000000002</v>
      </c>
      <c r="AX16" s="452">
        <v>2.589</v>
      </c>
      <c r="AY16" s="452">
        <v>2.5640000000000001</v>
      </c>
      <c r="AZ16" s="452">
        <v>2.6480000000000001</v>
      </c>
      <c r="BA16" s="452">
        <v>2.7010000000000001</v>
      </c>
      <c r="BB16" s="969">
        <v>0</v>
      </c>
      <c r="BC16" s="969">
        <v>0</v>
      </c>
      <c r="BD16" s="969">
        <v>0</v>
      </c>
      <c r="BE16" s="969">
        <v>0</v>
      </c>
      <c r="BF16" s="969">
        <v>0</v>
      </c>
      <c r="BG16" s="969">
        <v>0</v>
      </c>
      <c r="BH16" s="969">
        <v>0</v>
      </c>
      <c r="BI16" s="969">
        <v>0</v>
      </c>
      <c r="BJ16" s="969">
        <v>0</v>
      </c>
      <c r="BK16" s="969">
        <v>0</v>
      </c>
      <c r="BL16" s="969">
        <v>0</v>
      </c>
      <c r="BM16" s="969">
        <v>0</v>
      </c>
      <c r="BN16" s="969">
        <v>0</v>
      </c>
      <c r="BO16" s="969">
        <v>0</v>
      </c>
      <c r="BP16" s="969">
        <v>0</v>
      </c>
      <c r="BQ16" s="969">
        <v>0</v>
      </c>
      <c r="BR16" s="969">
        <v>0</v>
      </c>
      <c r="BS16" s="969">
        <v>0</v>
      </c>
      <c r="BT16" s="969">
        <v>0</v>
      </c>
      <c r="BU16" s="969">
        <v>0</v>
      </c>
      <c r="BV16" s="969">
        <v>0</v>
      </c>
    </row>
    <row r="17" spans="1:74" ht="11.1" customHeight="1" x14ac:dyDescent="0.2">
      <c r="A17" s="267" t="s">
        <v>1323</v>
      </c>
      <c r="B17" s="554" t="s">
        <v>1324</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1.6259999999999999</v>
      </c>
      <c r="AH17" s="452">
        <v>1.615</v>
      </c>
      <c r="AI17" s="452">
        <v>1.635</v>
      </c>
      <c r="AJ17" s="452">
        <v>1.6359999999999999</v>
      </c>
      <c r="AK17" s="452">
        <v>1.631</v>
      </c>
      <c r="AL17" s="452">
        <v>1.6339999999999999</v>
      </c>
      <c r="AM17" s="452">
        <v>1.6020000000000001</v>
      </c>
      <c r="AN17" s="452">
        <v>1.595</v>
      </c>
      <c r="AO17" s="452">
        <v>1.6120000000000001</v>
      </c>
      <c r="AP17" s="452">
        <v>1.621</v>
      </c>
      <c r="AQ17" s="452">
        <v>1.63</v>
      </c>
      <c r="AR17" s="452">
        <v>1.6240000000000001</v>
      </c>
      <c r="AS17" s="452">
        <v>1.615</v>
      </c>
      <c r="AT17" s="452">
        <v>1.6180000000000001</v>
      </c>
      <c r="AU17" s="452">
        <v>1.6040000000000001</v>
      </c>
      <c r="AV17" s="452">
        <v>1.585</v>
      </c>
      <c r="AW17" s="452">
        <v>1.5589999999999999</v>
      </c>
      <c r="AX17" s="452">
        <v>1.45</v>
      </c>
      <c r="AY17" s="452">
        <v>1.464</v>
      </c>
      <c r="AZ17" s="452">
        <v>1.4850000000000001</v>
      </c>
      <c r="BA17" s="452">
        <v>1.488</v>
      </c>
      <c r="BB17" s="969">
        <v>0</v>
      </c>
      <c r="BC17" s="969">
        <v>0</v>
      </c>
      <c r="BD17" s="969">
        <v>0</v>
      </c>
      <c r="BE17" s="969">
        <v>0</v>
      </c>
      <c r="BF17" s="969">
        <v>0</v>
      </c>
      <c r="BG17" s="969">
        <v>0</v>
      </c>
      <c r="BH17" s="969">
        <v>0</v>
      </c>
      <c r="BI17" s="969">
        <v>0</v>
      </c>
      <c r="BJ17" s="969">
        <v>0</v>
      </c>
      <c r="BK17" s="969">
        <v>0</v>
      </c>
      <c r="BL17" s="969">
        <v>0</v>
      </c>
      <c r="BM17" s="969">
        <v>0</v>
      </c>
      <c r="BN17" s="969">
        <v>0</v>
      </c>
      <c r="BO17" s="969">
        <v>0</v>
      </c>
      <c r="BP17" s="969">
        <v>0</v>
      </c>
      <c r="BQ17" s="969">
        <v>0</v>
      </c>
      <c r="BR17" s="969">
        <v>0</v>
      </c>
      <c r="BS17" s="969">
        <v>0</v>
      </c>
      <c r="BT17" s="969">
        <v>0</v>
      </c>
      <c r="BU17" s="969">
        <v>0</v>
      </c>
      <c r="BV17" s="969">
        <v>0</v>
      </c>
    </row>
    <row r="18" spans="1:74" ht="11.1" customHeight="1" x14ac:dyDescent="0.2">
      <c r="A18" s="267" t="s">
        <v>1325</v>
      </c>
      <c r="B18" s="554" t="s">
        <v>1309</v>
      </c>
      <c r="C18" s="452">
        <v>3.7949999999999999</v>
      </c>
      <c r="D18" s="452">
        <v>3.887</v>
      </c>
      <c r="E18" s="452">
        <v>3.95</v>
      </c>
      <c r="F18" s="452">
        <v>4.1289999999999996</v>
      </c>
      <c r="G18" s="452">
        <v>4.1539999999999999</v>
      </c>
      <c r="H18" s="452">
        <v>4.2930000000000001</v>
      </c>
      <c r="I18" s="452">
        <v>4.2190000000000003</v>
      </c>
      <c r="J18" s="452">
        <v>4.2720000000000002</v>
      </c>
      <c r="K18" s="452">
        <v>4.2709999999999999</v>
      </c>
      <c r="L18" s="452">
        <v>4.282</v>
      </c>
      <c r="M18" s="452">
        <v>4.24</v>
      </c>
      <c r="N18" s="452">
        <v>4.2039999999999997</v>
      </c>
      <c r="O18" s="452">
        <v>4.1449999999999996</v>
      </c>
      <c r="P18" s="452">
        <v>4.2300000000000004</v>
      </c>
      <c r="Q18" s="452">
        <v>4.4649999999999999</v>
      </c>
      <c r="R18" s="452">
        <v>4.4119999999999999</v>
      </c>
      <c r="S18" s="452">
        <v>4.4880000000000004</v>
      </c>
      <c r="T18" s="452">
        <v>4.4050000000000002</v>
      </c>
      <c r="U18" s="452">
        <v>4.4210000000000003</v>
      </c>
      <c r="V18" s="452">
        <v>4.3520000000000003</v>
      </c>
      <c r="W18" s="452">
        <v>4.4640000000000004</v>
      </c>
      <c r="X18" s="452">
        <v>4.3929999999999998</v>
      </c>
      <c r="Y18" s="452">
        <v>4.3760000000000003</v>
      </c>
      <c r="Z18" s="452">
        <v>4.359</v>
      </c>
      <c r="AA18" s="452">
        <v>4.2240000000000002</v>
      </c>
      <c r="AB18" s="452">
        <v>4.3019999999999996</v>
      </c>
      <c r="AC18" s="452">
        <v>4.298</v>
      </c>
      <c r="AD18" s="452">
        <v>4.1749999999999998</v>
      </c>
      <c r="AE18" s="452">
        <v>4.3630000000000004</v>
      </c>
      <c r="AF18" s="452">
        <v>4.3490000000000002</v>
      </c>
      <c r="AG18" s="452">
        <v>4.2229999999999999</v>
      </c>
      <c r="AH18" s="452">
        <v>4.1740000000000004</v>
      </c>
      <c r="AI18" s="452">
        <v>4.1900000000000004</v>
      </c>
      <c r="AJ18" s="452">
        <v>4.3579999999999997</v>
      </c>
      <c r="AK18" s="452">
        <v>4.2489999999999997</v>
      </c>
      <c r="AL18" s="452">
        <v>4.1289999999999996</v>
      </c>
      <c r="AM18" s="452">
        <v>3.9649999999999999</v>
      </c>
      <c r="AN18" s="452">
        <v>4.1130000000000004</v>
      </c>
      <c r="AO18" s="452">
        <v>4.1859999999999999</v>
      </c>
      <c r="AP18" s="452">
        <v>4.2539999999999996</v>
      </c>
      <c r="AQ18" s="452">
        <v>4.38</v>
      </c>
      <c r="AR18" s="452">
        <v>4.4279999999999999</v>
      </c>
      <c r="AS18" s="452">
        <v>4.3849999999999998</v>
      </c>
      <c r="AT18" s="452">
        <v>4.3230000000000004</v>
      </c>
      <c r="AU18" s="452">
        <v>4.26</v>
      </c>
      <c r="AV18" s="452">
        <v>4.2320000000000002</v>
      </c>
      <c r="AW18" s="452">
        <v>4.21</v>
      </c>
      <c r="AX18" s="452">
        <v>4.1280000000000001</v>
      </c>
      <c r="AY18" s="452">
        <v>3.99</v>
      </c>
      <c r="AZ18" s="452">
        <v>4.085</v>
      </c>
      <c r="BA18" s="452">
        <v>4.1020000000000003</v>
      </c>
      <c r="BB18" s="969">
        <v>0</v>
      </c>
      <c r="BC18" s="969">
        <v>0</v>
      </c>
      <c r="BD18" s="969">
        <v>0</v>
      </c>
      <c r="BE18" s="969">
        <v>0</v>
      </c>
      <c r="BF18" s="969">
        <v>0</v>
      </c>
      <c r="BG18" s="969">
        <v>0</v>
      </c>
      <c r="BH18" s="969">
        <v>0</v>
      </c>
      <c r="BI18" s="969">
        <v>0</v>
      </c>
      <c r="BJ18" s="969">
        <v>0</v>
      </c>
      <c r="BK18" s="969">
        <v>0</v>
      </c>
      <c r="BL18" s="969">
        <v>0</v>
      </c>
      <c r="BM18" s="969">
        <v>0</v>
      </c>
      <c r="BN18" s="969">
        <v>0</v>
      </c>
      <c r="BO18" s="969">
        <v>0</v>
      </c>
      <c r="BP18" s="969">
        <v>0</v>
      </c>
      <c r="BQ18" s="969">
        <v>0</v>
      </c>
      <c r="BR18" s="969">
        <v>0</v>
      </c>
      <c r="BS18" s="969">
        <v>0</v>
      </c>
      <c r="BT18" s="969">
        <v>0</v>
      </c>
      <c r="BU18" s="969">
        <v>0</v>
      </c>
      <c r="BV18" s="969">
        <v>0</v>
      </c>
    </row>
    <row r="19" spans="1:74" ht="11.1" customHeight="1" x14ac:dyDescent="0.2">
      <c r="A19" s="267" t="s">
        <v>1326</v>
      </c>
      <c r="B19" s="554" t="s">
        <v>1327</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0.746</v>
      </c>
      <c r="AU19" s="452">
        <v>0.74399999999999999</v>
      </c>
      <c r="AV19" s="452">
        <v>0.745</v>
      </c>
      <c r="AW19" s="452">
        <v>0.74199999999999999</v>
      </c>
      <c r="AX19" s="452">
        <v>0.76</v>
      </c>
      <c r="AY19" s="452">
        <v>0.66600000000000004</v>
      </c>
      <c r="AZ19" s="452">
        <v>0.68400000000000005</v>
      </c>
      <c r="BA19" s="452">
        <v>0.69499999999999995</v>
      </c>
      <c r="BB19" s="969">
        <v>0</v>
      </c>
      <c r="BC19" s="969">
        <v>0</v>
      </c>
      <c r="BD19" s="969">
        <v>0</v>
      </c>
      <c r="BE19" s="969">
        <v>0</v>
      </c>
      <c r="BF19" s="969">
        <v>0</v>
      </c>
      <c r="BG19" s="969">
        <v>0</v>
      </c>
      <c r="BH19" s="969">
        <v>0</v>
      </c>
      <c r="BI19" s="969">
        <v>0</v>
      </c>
      <c r="BJ19" s="969">
        <v>0</v>
      </c>
      <c r="BK19" s="969">
        <v>0</v>
      </c>
      <c r="BL19" s="969">
        <v>0</v>
      </c>
      <c r="BM19" s="969">
        <v>0</v>
      </c>
      <c r="BN19" s="969">
        <v>0</v>
      </c>
      <c r="BO19" s="969">
        <v>0</v>
      </c>
      <c r="BP19" s="969">
        <v>0</v>
      </c>
      <c r="BQ19" s="969">
        <v>0</v>
      </c>
      <c r="BR19" s="969">
        <v>0</v>
      </c>
      <c r="BS19" s="969">
        <v>0</v>
      </c>
      <c r="BT19" s="969">
        <v>0</v>
      </c>
      <c r="BU19" s="969">
        <v>0</v>
      </c>
      <c r="BV19" s="969">
        <v>0</v>
      </c>
    </row>
    <row r="20" spans="1:74" ht="11.1" customHeight="1" x14ac:dyDescent="0.2">
      <c r="A20" s="267" t="s">
        <v>1328</v>
      </c>
      <c r="B20" s="554" t="s">
        <v>1329</v>
      </c>
      <c r="C20" s="452">
        <v>12.552</v>
      </c>
      <c r="D20" s="452">
        <v>12.59</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14.807</v>
      </c>
      <c r="W20" s="452">
        <v>14.696999999999999</v>
      </c>
      <c r="X20" s="452">
        <v>14.548999999999999</v>
      </c>
      <c r="Y20" s="452">
        <v>14.553000000000001</v>
      </c>
      <c r="Z20" s="452">
        <v>14.183999999999999</v>
      </c>
      <c r="AA20" s="452">
        <v>14.034000000000001</v>
      </c>
      <c r="AB20" s="452">
        <v>14.404999999999999</v>
      </c>
      <c r="AC20" s="452">
        <v>13.836</v>
      </c>
      <c r="AD20" s="452">
        <v>13.007999999999999</v>
      </c>
      <c r="AE20" s="452">
        <v>12.545</v>
      </c>
      <c r="AF20" s="452">
        <v>12.513</v>
      </c>
      <c r="AG20" s="452">
        <v>12.634</v>
      </c>
      <c r="AH20" s="452">
        <v>12.673999999999999</v>
      </c>
      <c r="AI20" s="452">
        <v>12.377000000000001</v>
      </c>
      <c r="AJ20" s="452">
        <v>12.111000000000001</v>
      </c>
      <c r="AK20" s="452">
        <v>12.314</v>
      </c>
      <c r="AL20" s="452">
        <v>12.106999999999999</v>
      </c>
      <c r="AM20" s="452">
        <v>12.619</v>
      </c>
      <c r="AN20" s="452">
        <v>12.782</v>
      </c>
      <c r="AO20" s="452">
        <v>13.111000000000001</v>
      </c>
      <c r="AP20" s="452">
        <v>13.337999999999999</v>
      </c>
      <c r="AQ20" s="452">
        <v>12.922000000000001</v>
      </c>
      <c r="AR20" s="452">
        <v>12.821</v>
      </c>
      <c r="AS20" s="452">
        <v>13.093</v>
      </c>
      <c r="AT20" s="452">
        <v>13.648</v>
      </c>
      <c r="AU20" s="452">
        <v>13.456</v>
      </c>
      <c r="AV20" s="452">
        <v>13.413</v>
      </c>
      <c r="AW20" s="452">
        <v>13.022</v>
      </c>
      <c r="AX20" s="452">
        <v>12.814</v>
      </c>
      <c r="AY20" s="452">
        <v>12.651999999999999</v>
      </c>
      <c r="AZ20" s="452">
        <v>12.804</v>
      </c>
      <c r="BA20" s="452">
        <v>13.116</v>
      </c>
      <c r="BB20" s="969">
        <v>0</v>
      </c>
      <c r="BC20" s="969">
        <v>0</v>
      </c>
      <c r="BD20" s="969">
        <v>0</v>
      </c>
      <c r="BE20" s="969">
        <v>0</v>
      </c>
      <c r="BF20" s="969">
        <v>0</v>
      </c>
      <c r="BG20" s="969">
        <v>0</v>
      </c>
      <c r="BH20" s="969">
        <v>0</v>
      </c>
      <c r="BI20" s="969">
        <v>0</v>
      </c>
      <c r="BJ20" s="969">
        <v>0</v>
      </c>
      <c r="BK20" s="969">
        <v>0</v>
      </c>
      <c r="BL20" s="969">
        <v>0</v>
      </c>
      <c r="BM20" s="969">
        <v>0</v>
      </c>
      <c r="BN20" s="969">
        <v>0</v>
      </c>
      <c r="BO20" s="969">
        <v>0</v>
      </c>
      <c r="BP20" s="969">
        <v>0</v>
      </c>
      <c r="BQ20" s="969">
        <v>0</v>
      </c>
      <c r="BR20" s="969">
        <v>0</v>
      </c>
      <c r="BS20" s="969">
        <v>0</v>
      </c>
      <c r="BT20" s="969">
        <v>0</v>
      </c>
      <c r="BU20" s="969">
        <v>0</v>
      </c>
      <c r="BV20" s="969">
        <v>0</v>
      </c>
    </row>
    <row r="21" spans="1:74" ht="11.1" customHeight="1" x14ac:dyDescent="0.2">
      <c r="A21" s="267" t="s">
        <v>1330</v>
      </c>
      <c r="B21" s="554" t="s">
        <v>1331</v>
      </c>
      <c r="C21" s="452">
        <v>25.646000000000001</v>
      </c>
      <c r="D21" s="452">
        <v>25.039000000000001</v>
      </c>
      <c r="E21" s="452">
        <v>25.06</v>
      </c>
      <c r="F21" s="452">
        <v>25.172999999999998</v>
      </c>
      <c r="G21" s="452">
        <v>25.518000000000001</v>
      </c>
      <c r="H21" s="452">
        <v>25.510999999999999</v>
      </c>
      <c r="I21" s="452">
        <v>25.867999999999999</v>
      </c>
      <c r="J21" s="452">
        <v>25.648</v>
      </c>
      <c r="K21" s="452">
        <v>25.69</v>
      </c>
      <c r="L21" s="452">
        <v>25.553999999999998</v>
      </c>
      <c r="M21" s="452">
        <v>25.710999999999999</v>
      </c>
      <c r="N21" s="452">
        <v>25.172999999999998</v>
      </c>
      <c r="O21" s="452">
        <v>26.1</v>
      </c>
      <c r="P21" s="452">
        <v>25.751000000000001</v>
      </c>
      <c r="Q21" s="452">
        <v>25.991</v>
      </c>
      <c r="R21" s="452">
        <v>25.815999999999999</v>
      </c>
      <c r="S21" s="452">
        <v>26.123000000000001</v>
      </c>
      <c r="T21" s="452">
        <v>26.449000000000002</v>
      </c>
      <c r="U21" s="452">
        <v>26.46</v>
      </c>
      <c r="V21" s="452">
        <v>26.494</v>
      </c>
      <c r="W21" s="452">
        <v>26.195</v>
      </c>
      <c r="X21" s="452">
        <v>26.556999999999999</v>
      </c>
      <c r="Y21" s="452">
        <v>27.588999999999999</v>
      </c>
      <c r="Z21" s="452">
        <v>27.745000000000001</v>
      </c>
      <c r="AA21" s="452">
        <v>27.321000000000002</v>
      </c>
      <c r="AB21" s="452">
        <v>27.167000000000002</v>
      </c>
      <c r="AC21" s="452">
        <v>25.564</v>
      </c>
      <c r="AD21" s="452">
        <v>25.574000000000002</v>
      </c>
      <c r="AE21" s="452">
        <v>25.34</v>
      </c>
      <c r="AF21" s="452">
        <v>26.061</v>
      </c>
      <c r="AG21" s="452">
        <v>26.623000000000001</v>
      </c>
      <c r="AH21" s="452">
        <v>25.934000000000001</v>
      </c>
      <c r="AI21" s="452">
        <v>25.518000000000001</v>
      </c>
      <c r="AJ21" s="452">
        <v>25.742999999999999</v>
      </c>
      <c r="AK21" s="452">
        <v>25.831</v>
      </c>
      <c r="AL21" s="452">
        <v>27.067</v>
      </c>
      <c r="AM21" s="452">
        <v>26.506</v>
      </c>
      <c r="AN21" s="452">
        <v>26.916</v>
      </c>
      <c r="AO21" s="452">
        <v>26.652000000000001</v>
      </c>
      <c r="AP21" s="452">
        <v>26.829000000000001</v>
      </c>
      <c r="AQ21" s="452">
        <v>27.004999999999999</v>
      </c>
      <c r="AR21" s="452">
        <v>26.844000000000001</v>
      </c>
      <c r="AS21" s="452">
        <v>26.344999999999999</v>
      </c>
      <c r="AT21" s="452">
        <v>26.241</v>
      </c>
      <c r="AU21" s="452">
        <v>26.033000000000001</v>
      </c>
      <c r="AV21" s="452">
        <v>26.45</v>
      </c>
      <c r="AW21" s="452">
        <v>27.105</v>
      </c>
      <c r="AX21" s="452">
        <v>27.382999999999999</v>
      </c>
      <c r="AY21" s="452">
        <v>25.617000000000001</v>
      </c>
      <c r="AZ21" s="452">
        <v>27.5</v>
      </c>
      <c r="BA21" s="452">
        <v>26.911000000000001</v>
      </c>
      <c r="BB21" s="969">
        <v>0</v>
      </c>
      <c r="BC21" s="969">
        <v>0</v>
      </c>
      <c r="BD21" s="969">
        <v>0</v>
      </c>
      <c r="BE21" s="969">
        <v>0</v>
      </c>
      <c r="BF21" s="969">
        <v>0</v>
      </c>
      <c r="BG21" s="969">
        <v>0</v>
      </c>
      <c r="BH21" s="969">
        <v>0</v>
      </c>
      <c r="BI21" s="969">
        <v>0</v>
      </c>
      <c r="BJ21" s="969">
        <v>0</v>
      </c>
      <c r="BK21" s="969">
        <v>0</v>
      </c>
      <c r="BL21" s="969">
        <v>0</v>
      </c>
      <c r="BM21" s="969">
        <v>0</v>
      </c>
      <c r="BN21" s="969">
        <v>0</v>
      </c>
      <c r="BO21" s="969">
        <v>0</v>
      </c>
      <c r="BP21" s="969">
        <v>0</v>
      </c>
      <c r="BQ21" s="969">
        <v>0</v>
      </c>
      <c r="BR21" s="969">
        <v>0</v>
      </c>
      <c r="BS21" s="969">
        <v>0</v>
      </c>
      <c r="BT21" s="969">
        <v>0</v>
      </c>
      <c r="BU21" s="969">
        <v>0</v>
      </c>
      <c r="BV21" s="969">
        <v>0</v>
      </c>
    </row>
    <row r="22" spans="1:74" ht="11.1" customHeight="1" x14ac:dyDescent="0.2">
      <c r="A22" s="267" t="s">
        <v>1332</v>
      </c>
      <c r="B22" s="554" t="s">
        <v>1311</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2.488</v>
      </c>
      <c r="P22" s="452">
        <v>2.476</v>
      </c>
      <c r="Q22" s="452">
        <v>2.4780000000000002</v>
      </c>
      <c r="R22" s="452">
        <v>2.4990000000000001</v>
      </c>
      <c r="S22" s="452">
        <v>2.5409999999999999</v>
      </c>
      <c r="T22" s="452">
        <v>2.4350000000000001</v>
      </c>
      <c r="U22" s="452">
        <v>2.415</v>
      </c>
      <c r="V22" s="452">
        <v>2.351</v>
      </c>
      <c r="W22" s="452">
        <v>2.5019999999999998</v>
      </c>
      <c r="X22" s="452">
        <v>2.407</v>
      </c>
      <c r="Y22" s="452">
        <v>2.431</v>
      </c>
      <c r="Z22" s="452">
        <v>2.456</v>
      </c>
      <c r="AA22" s="452">
        <v>2.3239999999999998</v>
      </c>
      <c r="AB22" s="452">
        <v>2.42</v>
      </c>
      <c r="AC22" s="452">
        <v>2.3039999999999998</v>
      </c>
      <c r="AD22" s="452">
        <v>2.3140000000000001</v>
      </c>
      <c r="AE22" s="452">
        <v>2.3109999999999999</v>
      </c>
      <c r="AF22" s="452">
        <v>2.254</v>
      </c>
      <c r="AG22" s="452">
        <v>2.2389999999999999</v>
      </c>
      <c r="AH22" s="452">
        <v>2.2010000000000001</v>
      </c>
      <c r="AI22" s="452">
        <v>2.1760000000000002</v>
      </c>
      <c r="AJ22" s="452">
        <v>2.19</v>
      </c>
      <c r="AK22" s="452">
        <v>2.1680000000000001</v>
      </c>
      <c r="AL22" s="452">
        <v>2.14</v>
      </c>
      <c r="AM22" s="452">
        <v>2.113</v>
      </c>
      <c r="AN22" s="452">
        <v>2.0819999999999999</v>
      </c>
      <c r="AO22" s="452">
        <v>2.1749999999999998</v>
      </c>
      <c r="AP22" s="452">
        <v>2.2410000000000001</v>
      </c>
      <c r="AQ22" s="452">
        <v>2.2280000000000002</v>
      </c>
      <c r="AR22" s="452">
        <v>2.3079999999999998</v>
      </c>
      <c r="AS22" s="452">
        <v>2.242</v>
      </c>
      <c r="AT22" s="452">
        <v>2.2250000000000001</v>
      </c>
      <c r="AU22" s="452">
        <v>2.19</v>
      </c>
      <c r="AV22" s="452">
        <v>2.0830000000000002</v>
      </c>
      <c r="AW22" s="452">
        <v>2.0979999999999999</v>
      </c>
      <c r="AX22" s="452">
        <v>2.0659999999999998</v>
      </c>
      <c r="AY22" s="452">
        <v>2.012</v>
      </c>
      <c r="AZ22" s="452">
        <v>2.0089999999999999</v>
      </c>
      <c r="BA22" s="452">
        <v>2.0499999999999998</v>
      </c>
      <c r="BB22" s="969">
        <v>0</v>
      </c>
      <c r="BC22" s="969">
        <v>0</v>
      </c>
      <c r="BD22" s="969">
        <v>0</v>
      </c>
      <c r="BE22" s="969">
        <v>0</v>
      </c>
      <c r="BF22" s="969">
        <v>0</v>
      </c>
      <c r="BG22" s="969">
        <v>0</v>
      </c>
      <c r="BH22" s="969">
        <v>0</v>
      </c>
      <c r="BI22" s="969">
        <v>0</v>
      </c>
      <c r="BJ22" s="969">
        <v>0</v>
      </c>
      <c r="BK22" s="969">
        <v>0</v>
      </c>
      <c r="BL22" s="969">
        <v>0</v>
      </c>
      <c r="BM22" s="969">
        <v>0</v>
      </c>
      <c r="BN22" s="969">
        <v>0</v>
      </c>
      <c r="BO22" s="969">
        <v>0</v>
      </c>
      <c r="BP22" s="969">
        <v>0</v>
      </c>
      <c r="BQ22" s="969">
        <v>0</v>
      </c>
      <c r="BR22" s="969">
        <v>0</v>
      </c>
      <c r="BS22" s="969">
        <v>0</v>
      </c>
      <c r="BT22" s="969">
        <v>0</v>
      </c>
      <c r="BU22" s="969">
        <v>0</v>
      </c>
      <c r="BV22" s="969">
        <v>0</v>
      </c>
    </row>
    <row r="23" spans="1:74" ht="11.1" customHeight="1" x14ac:dyDescent="0.2">
      <c r="A23" s="267" t="s">
        <v>1333</v>
      </c>
      <c r="B23" s="554" t="s">
        <v>1313</v>
      </c>
      <c r="C23" s="452">
        <v>2.4820000000000002</v>
      </c>
      <c r="D23" s="452">
        <v>2.5129999999999999</v>
      </c>
      <c r="E23" s="452">
        <v>2.573</v>
      </c>
      <c r="F23" s="452">
        <v>2.57</v>
      </c>
      <c r="G23" s="452">
        <v>2.5259999999999998</v>
      </c>
      <c r="H23" s="452">
        <v>2.5049999999999999</v>
      </c>
      <c r="I23" s="452">
        <v>2.5259999999999998</v>
      </c>
      <c r="J23" s="452">
        <v>2.5649999999999999</v>
      </c>
      <c r="K23" s="452">
        <v>2.577</v>
      </c>
      <c r="L23" s="452">
        <v>2.5779999999999998</v>
      </c>
      <c r="M23" s="452">
        <v>2.589</v>
      </c>
      <c r="N23" s="452">
        <v>2.4369999999999998</v>
      </c>
      <c r="O23" s="452">
        <v>2.5089999999999999</v>
      </c>
      <c r="P23" s="452">
        <v>2.4950000000000001</v>
      </c>
      <c r="Q23" s="452">
        <v>2.5289999999999999</v>
      </c>
      <c r="R23" s="452">
        <v>2.5489999999999999</v>
      </c>
      <c r="S23" s="452">
        <v>2.5569999999999999</v>
      </c>
      <c r="T23" s="452">
        <v>2.5939999999999999</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2.7559999999999998</v>
      </c>
      <c r="AE23" s="452">
        <v>2.7679999999999998</v>
      </c>
      <c r="AF23" s="452">
        <v>2.7509999999999999</v>
      </c>
      <c r="AG23" s="452">
        <v>2.7970000000000002</v>
      </c>
      <c r="AH23" s="452">
        <v>2.8119999999999998</v>
      </c>
      <c r="AI23" s="452">
        <v>2.7919999999999998</v>
      </c>
      <c r="AJ23" s="452">
        <v>2.87</v>
      </c>
      <c r="AK23" s="452">
        <v>2.9449999999999998</v>
      </c>
      <c r="AL23" s="452">
        <v>2.9910000000000001</v>
      </c>
      <c r="AM23" s="452">
        <v>2.82</v>
      </c>
      <c r="AN23" s="452">
        <v>2.8260000000000001</v>
      </c>
      <c r="AO23" s="452">
        <v>2.9089999999999998</v>
      </c>
      <c r="AP23" s="452">
        <v>2.8559999999999999</v>
      </c>
      <c r="AQ23" s="452">
        <v>2.8580000000000001</v>
      </c>
      <c r="AR23" s="452">
        <v>2.7549999999999999</v>
      </c>
      <c r="AS23" s="452">
        <v>2.8490000000000002</v>
      </c>
      <c r="AT23" s="452">
        <v>2.875</v>
      </c>
      <c r="AU23" s="452">
        <v>2.8849999999999998</v>
      </c>
      <c r="AV23" s="452">
        <v>2.911</v>
      </c>
      <c r="AW23" s="452">
        <v>2.8540000000000001</v>
      </c>
      <c r="AX23" s="452">
        <v>2.7839999999999998</v>
      </c>
      <c r="AY23" s="452">
        <v>2.7450000000000001</v>
      </c>
      <c r="AZ23" s="452">
        <v>2.7770000000000001</v>
      </c>
      <c r="BA23" s="452">
        <v>2.8260000000000001</v>
      </c>
      <c r="BB23" s="969">
        <v>0</v>
      </c>
      <c r="BC23" s="969">
        <v>0</v>
      </c>
      <c r="BD23" s="969">
        <v>0</v>
      </c>
      <c r="BE23" s="969">
        <v>0</v>
      </c>
      <c r="BF23" s="969">
        <v>0</v>
      </c>
      <c r="BG23" s="969">
        <v>0</v>
      </c>
      <c r="BH23" s="969">
        <v>0</v>
      </c>
      <c r="BI23" s="969">
        <v>0</v>
      </c>
      <c r="BJ23" s="969">
        <v>0</v>
      </c>
      <c r="BK23" s="969">
        <v>0</v>
      </c>
      <c r="BL23" s="969">
        <v>0</v>
      </c>
      <c r="BM23" s="969">
        <v>0</v>
      </c>
      <c r="BN23" s="969">
        <v>0</v>
      </c>
      <c r="BO23" s="969">
        <v>0</v>
      </c>
      <c r="BP23" s="969">
        <v>0</v>
      </c>
      <c r="BQ23" s="969">
        <v>0</v>
      </c>
      <c r="BR23" s="969">
        <v>0</v>
      </c>
      <c r="BS23" s="969">
        <v>0</v>
      </c>
      <c r="BT23" s="969">
        <v>0</v>
      </c>
      <c r="BU23" s="969">
        <v>0</v>
      </c>
      <c r="BV23" s="969">
        <v>0</v>
      </c>
    </row>
    <row r="24" spans="1:74" ht="11.1" customHeight="1" x14ac:dyDescent="0.2">
      <c r="A24" s="267" t="s">
        <v>1334</v>
      </c>
      <c r="B24" s="554" t="s">
        <v>1315</v>
      </c>
      <c r="C24" s="452">
        <v>13.500999999999999</v>
      </c>
      <c r="D24" s="452">
        <v>13.635</v>
      </c>
      <c r="E24" s="452">
        <v>14.451000000000001</v>
      </c>
      <c r="F24" s="452">
        <v>14.824999999999999</v>
      </c>
      <c r="G24" s="452">
        <v>14.834</v>
      </c>
      <c r="H24" s="452">
        <v>14.696</v>
      </c>
      <c r="I24" s="452">
        <v>15.034000000000001</v>
      </c>
      <c r="J24" s="452">
        <v>15.260999999999999</v>
      </c>
      <c r="K24" s="452">
        <v>15.676</v>
      </c>
      <c r="L24" s="452">
        <v>15.775</v>
      </c>
      <c r="M24" s="452">
        <v>15.691000000000001</v>
      </c>
      <c r="N24" s="452">
        <v>15.599</v>
      </c>
      <c r="O24" s="452">
        <v>15.903</v>
      </c>
      <c r="P24" s="452">
        <v>15.907999999999999</v>
      </c>
      <c r="Q24" s="452">
        <v>16.73</v>
      </c>
      <c r="R24" s="452">
        <v>16.902999999999999</v>
      </c>
      <c r="S24" s="452">
        <v>16.914999999999999</v>
      </c>
      <c r="T24" s="452">
        <v>16.661999999999999</v>
      </c>
      <c r="U24" s="452">
        <v>16.952999999999999</v>
      </c>
      <c r="V24" s="452">
        <v>17.376000000000001</v>
      </c>
      <c r="W24" s="452">
        <v>17.527999999999999</v>
      </c>
      <c r="X24" s="452">
        <v>17.576000000000001</v>
      </c>
      <c r="Y24" s="452">
        <v>17.931999999999999</v>
      </c>
      <c r="Z24" s="452">
        <v>18.279</v>
      </c>
      <c r="AA24" s="452">
        <v>17.483000000000001</v>
      </c>
      <c r="AB24" s="452">
        <v>18.227</v>
      </c>
      <c r="AC24" s="452">
        <v>18.587</v>
      </c>
      <c r="AD24" s="452">
        <v>18.648</v>
      </c>
      <c r="AE24" s="452">
        <v>18.617000000000001</v>
      </c>
      <c r="AF24" s="452">
        <v>19.239000000000001</v>
      </c>
      <c r="AG24" s="452">
        <v>19.538</v>
      </c>
      <c r="AH24" s="452">
        <v>19.989999999999998</v>
      </c>
      <c r="AI24" s="452">
        <v>20.009</v>
      </c>
      <c r="AJ24" s="452">
        <v>20.457999999999998</v>
      </c>
      <c r="AK24" s="452">
        <v>20.341000000000001</v>
      </c>
      <c r="AL24" s="452">
        <v>20.506</v>
      </c>
      <c r="AM24" s="452">
        <v>19.925999999999998</v>
      </c>
      <c r="AN24" s="452">
        <v>20.324000000000002</v>
      </c>
      <c r="AO24" s="452">
        <v>20.826000000000001</v>
      </c>
      <c r="AP24" s="452">
        <v>20.893000000000001</v>
      </c>
      <c r="AQ24" s="452">
        <v>21.417999999999999</v>
      </c>
      <c r="AR24" s="452">
        <v>21.465</v>
      </c>
      <c r="AS24" s="452">
        <v>22.018000000000001</v>
      </c>
      <c r="AT24" s="452">
        <v>22.248000000000001</v>
      </c>
      <c r="AU24" s="452">
        <v>22.317</v>
      </c>
      <c r="AV24" s="452">
        <v>22.245000000000001</v>
      </c>
      <c r="AW24" s="452">
        <v>22.451000000000001</v>
      </c>
      <c r="AX24" s="452">
        <v>22.489000000000001</v>
      </c>
      <c r="AY24" s="452">
        <v>22.016999999999999</v>
      </c>
      <c r="AZ24" s="452">
        <v>22.515000000000001</v>
      </c>
      <c r="BA24" s="452">
        <v>22.548999999999999</v>
      </c>
      <c r="BB24" s="969">
        <v>0</v>
      </c>
      <c r="BC24" s="969">
        <v>0</v>
      </c>
      <c r="BD24" s="969">
        <v>0</v>
      </c>
      <c r="BE24" s="969">
        <v>0</v>
      </c>
      <c r="BF24" s="969">
        <v>0</v>
      </c>
      <c r="BG24" s="969">
        <v>0</v>
      </c>
      <c r="BH24" s="969">
        <v>0</v>
      </c>
      <c r="BI24" s="969">
        <v>0</v>
      </c>
      <c r="BJ24" s="969">
        <v>0</v>
      </c>
      <c r="BK24" s="969">
        <v>0</v>
      </c>
      <c r="BL24" s="969">
        <v>0</v>
      </c>
      <c r="BM24" s="969">
        <v>0</v>
      </c>
      <c r="BN24" s="969">
        <v>0</v>
      </c>
      <c r="BO24" s="969">
        <v>0</v>
      </c>
      <c r="BP24" s="969">
        <v>0</v>
      </c>
      <c r="BQ24" s="969">
        <v>0</v>
      </c>
      <c r="BR24" s="969">
        <v>0</v>
      </c>
      <c r="BS24" s="969">
        <v>0</v>
      </c>
      <c r="BT24" s="969">
        <v>0</v>
      </c>
      <c r="BU24" s="969">
        <v>0</v>
      </c>
      <c r="BV24" s="969">
        <v>0</v>
      </c>
    </row>
    <row r="25" spans="1:74" ht="11.1" customHeight="1" x14ac:dyDescent="0.2">
      <c r="A25" s="267" t="s">
        <v>1335</v>
      </c>
      <c r="B25" s="554" t="s">
        <v>1336</v>
      </c>
      <c r="C25" s="452">
        <v>6.7190000000000003</v>
      </c>
      <c r="D25" s="452">
        <v>6.907</v>
      </c>
      <c r="E25" s="452">
        <v>6.9859999999999998</v>
      </c>
      <c r="F25" s="452">
        <v>6.6360000000000001</v>
      </c>
      <c r="G25" s="452">
        <v>6.8040000000000003</v>
      </c>
      <c r="H25" s="452">
        <v>7.024</v>
      </c>
      <c r="I25" s="452">
        <v>6.7439999999999998</v>
      </c>
      <c r="J25" s="452">
        <v>7</v>
      </c>
      <c r="K25" s="452">
        <v>7.1369999999999996</v>
      </c>
      <c r="L25" s="452">
        <v>6.7069999999999999</v>
      </c>
      <c r="M25" s="452">
        <v>7.06</v>
      </c>
      <c r="N25" s="452">
        <v>7.492</v>
      </c>
      <c r="O25" s="452">
        <v>7.0490000000000004</v>
      </c>
      <c r="P25" s="452">
        <v>7.2050000000000001</v>
      </c>
      <c r="Q25" s="452">
        <v>7.2240000000000002</v>
      </c>
      <c r="R25" s="452">
        <v>6.6319999999999997</v>
      </c>
      <c r="S25" s="452">
        <v>6.8949999999999996</v>
      </c>
      <c r="T25" s="452">
        <v>6.9459999999999997</v>
      </c>
      <c r="U25" s="452">
        <v>6.7510000000000003</v>
      </c>
      <c r="V25" s="452">
        <v>6.8209999999999997</v>
      </c>
      <c r="W25" s="452">
        <v>6.8159999999999998</v>
      </c>
      <c r="X25" s="452">
        <v>6.39</v>
      </c>
      <c r="Y25" s="452">
        <v>6.5819999999999999</v>
      </c>
      <c r="Z25" s="452">
        <v>6.726</v>
      </c>
      <c r="AA25" s="452">
        <v>6.6120000000000001</v>
      </c>
      <c r="AB25" s="452">
        <v>6.7370000000000001</v>
      </c>
      <c r="AC25" s="452">
        <v>6.7009999999999996</v>
      </c>
      <c r="AD25" s="452">
        <v>6.4290000000000003</v>
      </c>
      <c r="AE25" s="452">
        <v>6.5590000000000002</v>
      </c>
      <c r="AF25" s="452">
        <v>6.6239999999999997</v>
      </c>
      <c r="AG25" s="452">
        <v>6.274</v>
      </c>
      <c r="AH25" s="452">
        <v>6.4219999999999997</v>
      </c>
      <c r="AI25" s="452">
        <v>6.7770000000000001</v>
      </c>
      <c r="AJ25" s="452">
        <v>6.5709999999999997</v>
      </c>
      <c r="AK25" s="452">
        <v>6.7889999999999997</v>
      </c>
      <c r="AL25" s="452">
        <v>7.0289999999999999</v>
      </c>
      <c r="AM25" s="452">
        <v>6.4950000000000001</v>
      </c>
      <c r="AN25" s="452">
        <v>6.5759999999999996</v>
      </c>
      <c r="AO25" s="452">
        <v>6.6829999999999998</v>
      </c>
      <c r="AP25" s="452">
        <v>6.3659999999999997</v>
      </c>
      <c r="AQ25" s="452">
        <v>6.6909999999999998</v>
      </c>
      <c r="AR25" s="452">
        <v>6.8310000000000004</v>
      </c>
      <c r="AS25" s="452">
        <v>6.7690000000000001</v>
      </c>
      <c r="AT25" s="452">
        <v>6.9850000000000003</v>
      </c>
      <c r="AU25" s="452">
        <v>7.0819999999999999</v>
      </c>
      <c r="AV25" s="452">
        <v>6.9080000000000004</v>
      </c>
      <c r="AW25" s="452">
        <v>7.0709999999999997</v>
      </c>
      <c r="AX25" s="452">
        <v>7.1219999999999999</v>
      </c>
      <c r="AY25" s="452">
        <v>6.8129999999999997</v>
      </c>
      <c r="AZ25" s="452">
        <v>6.9379999999999997</v>
      </c>
      <c r="BA25" s="452">
        <v>6.9459999999999997</v>
      </c>
      <c r="BB25" s="969">
        <v>0</v>
      </c>
      <c r="BC25" s="969">
        <v>0</v>
      </c>
      <c r="BD25" s="969">
        <v>0</v>
      </c>
      <c r="BE25" s="969">
        <v>0</v>
      </c>
      <c r="BF25" s="969">
        <v>0</v>
      </c>
      <c r="BG25" s="969">
        <v>0</v>
      </c>
      <c r="BH25" s="969">
        <v>0</v>
      </c>
      <c r="BI25" s="969">
        <v>0</v>
      </c>
      <c r="BJ25" s="969">
        <v>0</v>
      </c>
      <c r="BK25" s="969">
        <v>0</v>
      </c>
      <c r="BL25" s="969">
        <v>0</v>
      </c>
      <c r="BM25" s="969">
        <v>0</v>
      </c>
      <c r="BN25" s="969">
        <v>0</v>
      </c>
      <c r="BO25" s="969">
        <v>0</v>
      </c>
      <c r="BP25" s="969">
        <v>0</v>
      </c>
      <c r="BQ25" s="969">
        <v>0</v>
      </c>
      <c r="BR25" s="969">
        <v>0</v>
      </c>
      <c r="BS25" s="969">
        <v>0</v>
      </c>
      <c r="BT25" s="969">
        <v>0</v>
      </c>
      <c r="BU25" s="969">
        <v>0</v>
      </c>
      <c r="BV25" s="969">
        <v>0</v>
      </c>
    </row>
    <row r="26" spans="1:74" ht="11.1" customHeight="1" x14ac:dyDescent="0.2">
      <c r="A26" s="267" t="s">
        <v>1337</v>
      </c>
      <c r="B26" s="554" t="s">
        <v>1317</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2.7469999999999999</v>
      </c>
      <c r="T26" s="452">
        <v>2.7349999999999999</v>
      </c>
      <c r="U26" s="452">
        <v>2.7330000000000001</v>
      </c>
      <c r="V26" s="452">
        <v>2.6659999999999999</v>
      </c>
      <c r="W26" s="452">
        <v>2.657</v>
      </c>
      <c r="X26" s="452">
        <v>2.66</v>
      </c>
      <c r="Y26" s="452">
        <v>2.6819999999999999</v>
      </c>
      <c r="Z26" s="452">
        <v>2.6589999999999998</v>
      </c>
      <c r="AA26" s="452">
        <v>2.4470000000000001</v>
      </c>
      <c r="AB26" s="452">
        <v>2.577</v>
      </c>
      <c r="AC26" s="452">
        <v>2.5150000000000001</v>
      </c>
      <c r="AD26" s="452">
        <v>2.5419999999999998</v>
      </c>
      <c r="AE26" s="452">
        <v>2.633</v>
      </c>
      <c r="AF26" s="452">
        <v>2.4860000000000002</v>
      </c>
      <c r="AG26" s="452">
        <v>2.601</v>
      </c>
      <c r="AH26" s="452">
        <v>2.5049999999999999</v>
      </c>
      <c r="AI26" s="452">
        <v>2.5230000000000001</v>
      </c>
      <c r="AJ26" s="452">
        <v>2.5419999999999998</v>
      </c>
      <c r="AK26" s="452">
        <v>2.4860000000000002</v>
      </c>
      <c r="AL26" s="452">
        <v>2.34</v>
      </c>
      <c r="AM26" s="452">
        <v>2.4359999999999999</v>
      </c>
      <c r="AN26" s="452">
        <v>2.4990000000000001</v>
      </c>
      <c r="AO26" s="452">
        <v>2.5649999999999999</v>
      </c>
      <c r="AP26" s="452">
        <v>2.6</v>
      </c>
      <c r="AQ26" s="452">
        <v>2.6360000000000001</v>
      </c>
      <c r="AR26" s="452">
        <v>2.62</v>
      </c>
      <c r="AS26" s="452">
        <v>2.63</v>
      </c>
      <c r="AT26" s="452">
        <v>2.5870000000000002</v>
      </c>
      <c r="AU26" s="452">
        <v>2.64</v>
      </c>
      <c r="AV26" s="452">
        <v>2.5310000000000001</v>
      </c>
      <c r="AW26" s="452">
        <v>2.544</v>
      </c>
      <c r="AX26" s="452">
        <v>2.4689999999999999</v>
      </c>
      <c r="AY26" s="452">
        <v>2.4420000000000002</v>
      </c>
      <c r="AZ26" s="452">
        <v>2.4460000000000002</v>
      </c>
      <c r="BA26" s="452">
        <v>2.512</v>
      </c>
      <c r="BB26" s="969">
        <v>0</v>
      </c>
      <c r="BC26" s="969">
        <v>0</v>
      </c>
      <c r="BD26" s="969">
        <v>0</v>
      </c>
      <c r="BE26" s="969">
        <v>0</v>
      </c>
      <c r="BF26" s="969">
        <v>0</v>
      </c>
      <c r="BG26" s="969">
        <v>0</v>
      </c>
      <c r="BH26" s="969">
        <v>0</v>
      </c>
      <c r="BI26" s="969">
        <v>0</v>
      </c>
      <c r="BJ26" s="969">
        <v>0</v>
      </c>
      <c r="BK26" s="969">
        <v>0</v>
      </c>
      <c r="BL26" s="969">
        <v>0</v>
      </c>
      <c r="BM26" s="969">
        <v>0</v>
      </c>
      <c r="BN26" s="969">
        <v>0</v>
      </c>
      <c r="BO26" s="969">
        <v>0</v>
      </c>
      <c r="BP26" s="969">
        <v>0</v>
      </c>
      <c r="BQ26" s="969">
        <v>0</v>
      </c>
      <c r="BR26" s="969">
        <v>0</v>
      </c>
      <c r="BS26" s="969">
        <v>0</v>
      </c>
      <c r="BT26" s="969">
        <v>0</v>
      </c>
      <c r="BU26" s="969">
        <v>0</v>
      </c>
      <c r="BV26" s="969">
        <v>0</v>
      </c>
    </row>
    <row r="27" spans="1:74" ht="11.1" customHeight="1" x14ac:dyDescent="0.2">
      <c r="A27" s="267" t="s">
        <v>1338</v>
      </c>
      <c r="B27" s="621" t="s">
        <v>1319</v>
      </c>
      <c r="C27" s="557">
        <v>2.367</v>
      </c>
      <c r="D27" s="557">
        <v>2.3879999999999999</v>
      </c>
      <c r="E27" s="557">
        <v>2.4620000000000002</v>
      </c>
      <c r="F27" s="557">
        <v>2.4860000000000002</v>
      </c>
      <c r="G27" s="557">
        <v>2.5449999999999999</v>
      </c>
      <c r="H27" s="557">
        <v>2.512</v>
      </c>
      <c r="I27" s="557">
        <v>2.5790000000000002</v>
      </c>
      <c r="J27" s="557">
        <v>2.5659999999999998</v>
      </c>
      <c r="K27" s="557">
        <v>2.536</v>
      </c>
      <c r="L27" s="557">
        <v>2.63</v>
      </c>
      <c r="M27" s="557">
        <v>2.657</v>
      </c>
      <c r="N27" s="557">
        <v>2.7389999999999999</v>
      </c>
      <c r="O27" s="557">
        <v>2.7989999999999999</v>
      </c>
      <c r="P27" s="557">
        <v>2.7770000000000001</v>
      </c>
      <c r="Q27" s="557">
        <v>2.8250000000000002</v>
      </c>
      <c r="R27" s="557">
        <v>2.7959999999999998</v>
      </c>
      <c r="S27" s="557">
        <v>2.7679999999999998</v>
      </c>
      <c r="T27" s="557">
        <v>2.7450000000000001</v>
      </c>
      <c r="U27" s="557">
        <v>2.7959999999999998</v>
      </c>
      <c r="V27" s="557">
        <v>2.7970000000000002</v>
      </c>
      <c r="W27" s="557">
        <v>2.78</v>
      </c>
      <c r="X27" s="557">
        <v>2.8149999999999999</v>
      </c>
      <c r="Y27" s="557">
        <v>2.91</v>
      </c>
      <c r="Z27" s="557">
        <v>2.919</v>
      </c>
      <c r="AA27" s="557">
        <v>2.9020000000000001</v>
      </c>
      <c r="AB27" s="557">
        <v>2.9430000000000001</v>
      </c>
      <c r="AC27" s="557">
        <v>2.8250000000000002</v>
      </c>
      <c r="AD27" s="557">
        <v>2.76</v>
      </c>
      <c r="AE27" s="557">
        <v>2.8769999999999998</v>
      </c>
      <c r="AF27" s="557">
        <v>2.7559999999999998</v>
      </c>
      <c r="AG27" s="557">
        <v>2.8780000000000001</v>
      </c>
      <c r="AH27" s="557">
        <v>2.8759999999999999</v>
      </c>
      <c r="AI27" s="557">
        <v>2.8660000000000001</v>
      </c>
      <c r="AJ27" s="557">
        <v>2.927</v>
      </c>
      <c r="AK27" s="557">
        <v>3.0030000000000001</v>
      </c>
      <c r="AL27" s="557">
        <v>3.1909999999999998</v>
      </c>
      <c r="AM27" s="557">
        <v>3.2509999999999999</v>
      </c>
      <c r="AN27" s="557">
        <v>3.286</v>
      </c>
      <c r="AO27" s="557">
        <v>3.2709999999999999</v>
      </c>
      <c r="AP27" s="557">
        <v>3.3010000000000002</v>
      </c>
      <c r="AQ27" s="557">
        <v>3.258</v>
      </c>
      <c r="AR27" s="557">
        <v>3.27</v>
      </c>
      <c r="AS27" s="557">
        <v>3.3319999999999999</v>
      </c>
      <c r="AT27" s="557">
        <v>3.556</v>
      </c>
      <c r="AU27" s="557">
        <v>3.3540000000000001</v>
      </c>
      <c r="AV27" s="557">
        <v>3.528</v>
      </c>
      <c r="AW27" s="557">
        <v>3.609</v>
      </c>
      <c r="AX27" s="557">
        <v>3.706</v>
      </c>
      <c r="AY27" s="557">
        <v>3.7429999999999999</v>
      </c>
      <c r="AZ27" s="557">
        <v>3.7210000000000001</v>
      </c>
      <c r="BA27" s="557">
        <v>3.6850000000000001</v>
      </c>
      <c r="BB27" s="970">
        <v>0</v>
      </c>
      <c r="BC27" s="970">
        <v>0</v>
      </c>
      <c r="BD27" s="970">
        <v>0</v>
      </c>
      <c r="BE27" s="970">
        <v>0</v>
      </c>
      <c r="BF27" s="970">
        <v>0</v>
      </c>
      <c r="BG27" s="970">
        <v>0</v>
      </c>
      <c r="BH27" s="970">
        <v>0</v>
      </c>
      <c r="BI27" s="970">
        <v>0</v>
      </c>
      <c r="BJ27" s="970">
        <v>0</v>
      </c>
      <c r="BK27" s="970">
        <v>0</v>
      </c>
      <c r="BL27" s="970">
        <v>0</v>
      </c>
      <c r="BM27" s="970">
        <v>0</v>
      </c>
      <c r="BN27" s="970">
        <v>0</v>
      </c>
      <c r="BO27" s="970">
        <v>0</v>
      </c>
      <c r="BP27" s="970">
        <v>0</v>
      </c>
      <c r="BQ27" s="970">
        <v>0</v>
      </c>
      <c r="BR27" s="970">
        <v>0</v>
      </c>
      <c r="BS27" s="970">
        <v>0</v>
      </c>
      <c r="BT27" s="970">
        <v>0</v>
      </c>
      <c r="BU27" s="970">
        <v>0</v>
      </c>
      <c r="BV27" s="970">
        <v>0</v>
      </c>
    </row>
    <row r="28" spans="1:74" s="113" customFormat="1" ht="12" customHeight="1" x14ac:dyDescent="0.2">
      <c r="A28" s="1"/>
      <c r="B28" s="542" t="s">
        <v>1300</v>
      </c>
      <c r="C28" s="605"/>
      <c r="D28" s="605"/>
      <c r="E28" s="605"/>
      <c r="F28" s="605"/>
      <c r="G28" s="605"/>
      <c r="H28" s="659"/>
      <c r="I28" s="605"/>
      <c r="J28" s="605"/>
      <c r="K28" s="605"/>
      <c r="L28" s="605"/>
      <c r="M28" s="605"/>
      <c r="N28" s="605"/>
      <c r="O28" s="605"/>
      <c r="P28" s="605"/>
      <c r="Q28" s="605"/>
      <c r="R28" s="605"/>
      <c r="AY28" s="648"/>
      <c r="AZ28" s="648"/>
      <c r="BA28" s="648"/>
      <c r="BB28" s="648"/>
      <c r="BC28" s="648"/>
      <c r="BD28" s="648"/>
      <c r="BE28" s="648"/>
      <c r="BF28" s="648"/>
      <c r="BG28" s="648"/>
      <c r="BH28" s="648"/>
      <c r="BI28" s="648"/>
      <c r="BJ28" s="215"/>
    </row>
    <row r="29" spans="1:74" s="336" customFormat="1" ht="12" customHeight="1" x14ac:dyDescent="0.2">
      <c r="A29" s="335"/>
      <c r="B29" s="326" t="s">
        <v>809</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94" t="str">
        <f>Dates!$G$2</f>
        <v>EIA completed modeling and analysis for this report on Monday, April 6, 2026.</v>
      </c>
      <c r="C30" s="995"/>
      <c r="D30" s="995"/>
      <c r="E30" s="995"/>
      <c r="F30" s="995"/>
      <c r="G30" s="995"/>
      <c r="H30" s="995"/>
      <c r="I30" s="995"/>
      <c r="J30" s="995"/>
      <c r="K30" s="995"/>
      <c r="L30" s="995"/>
      <c r="M30" s="995"/>
      <c r="N30" s="995"/>
      <c r="O30" s="995"/>
      <c r="P30" s="995"/>
      <c r="Q30" s="995"/>
      <c r="R30" s="618"/>
      <c r="AY30" s="649"/>
      <c r="AZ30" s="649"/>
      <c r="BA30" s="649"/>
      <c r="BB30" s="649"/>
      <c r="BC30" s="649"/>
      <c r="BD30" s="649"/>
      <c r="BE30" s="649"/>
      <c r="BF30" s="649"/>
      <c r="BG30" s="649"/>
      <c r="BH30" s="649"/>
      <c r="BI30" s="649"/>
      <c r="BJ30" s="216"/>
    </row>
    <row r="31" spans="1:74" s="167" customFormat="1" ht="12" customHeight="1" x14ac:dyDescent="0.2">
      <c r="A31" s="166"/>
      <c r="B31" s="993" t="s">
        <v>482</v>
      </c>
      <c r="C31" s="986"/>
      <c r="D31" s="986"/>
      <c r="E31" s="986"/>
      <c r="F31" s="986"/>
      <c r="G31" s="986"/>
      <c r="H31" s="986"/>
      <c r="I31" s="986"/>
      <c r="J31" s="986"/>
      <c r="K31" s="986"/>
      <c r="L31" s="986"/>
      <c r="M31" s="986"/>
      <c r="N31" s="986"/>
      <c r="O31" s="986"/>
      <c r="P31" s="986"/>
      <c r="Q31" s="986"/>
      <c r="R31" s="618"/>
      <c r="AY31" s="649"/>
      <c r="AZ31" s="649"/>
      <c r="BA31" s="649"/>
      <c r="BB31" s="649"/>
      <c r="BC31" s="649"/>
      <c r="BD31" s="649"/>
      <c r="BE31" s="649"/>
      <c r="BF31" s="649"/>
      <c r="BG31" s="649"/>
      <c r="BH31" s="649"/>
      <c r="BI31" s="649"/>
      <c r="BJ31" s="216"/>
    </row>
    <row r="32" spans="1:74" s="113" customFormat="1" ht="12" customHeight="1" x14ac:dyDescent="0.2">
      <c r="A32" s="1"/>
      <c r="B32" s="1097" t="s">
        <v>1405</v>
      </c>
      <c r="C32" s="1098"/>
      <c r="D32" s="1098"/>
      <c r="E32" s="1098"/>
      <c r="F32" s="1098"/>
      <c r="G32" s="1098"/>
      <c r="H32" s="1098"/>
      <c r="I32" s="1098"/>
      <c r="J32" s="1098"/>
      <c r="K32" s="1098"/>
      <c r="L32" s="1098"/>
      <c r="M32" s="1098"/>
      <c r="N32" s="1098"/>
      <c r="O32" s="1098"/>
      <c r="P32" s="1098"/>
      <c r="Q32" s="1098"/>
      <c r="R32" s="618"/>
      <c r="AY32" s="648"/>
      <c r="AZ32" s="648"/>
      <c r="BA32" s="648"/>
      <c r="BB32" s="648"/>
      <c r="BC32" s="648"/>
      <c r="BD32" s="648"/>
      <c r="BE32" s="648"/>
      <c r="BF32" s="648"/>
      <c r="BG32" s="648"/>
      <c r="BH32" s="648"/>
      <c r="BI32" s="648"/>
      <c r="BJ32" s="215"/>
    </row>
    <row r="33" spans="1:74" s="167" customFormat="1" ht="12" customHeight="1" x14ac:dyDescent="0.2">
      <c r="A33" s="166"/>
      <c r="B33" s="1022" t="s">
        <v>490</v>
      </c>
      <c r="C33" s="1023"/>
      <c r="D33" s="1023"/>
      <c r="E33" s="1023"/>
      <c r="F33" s="1023"/>
      <c r="G33" s="1023"/>
      <c r="H33" s="1023"/>
      <c r="I33" s="1023"/>
      <c r="J33" s="1023"/>
      <c r="K33" s="1023"/>
      <c r="L33" s="1023"/>
      <c r="M33" s="1023"/>
      <c r="N33" s="1023"/>
      <c r="O33" s="1023"/>
      <c r="P33" s="1023"/>
      <c r="Q33" s="1023"/>
      <c r="R33" s="618"/>
      <c r="AY33" s="649"/>
      <c r="AZ33" s="649"/>
      <c r="BA33" s="649"/>
      <c r="BB33" s="649"/>
      <c r="BC33" s="649"/>
      <c r="BD33" s="649"/>
      <c r="BE33" s="649"/>
      <c r="BF33" s="649"/>
      <c r="BG33" s="649"/>
      <c r="BH33" s="649"/>
      <c r="BI33" s="649"/>
      <c r="BJ33" s="216"/>
    </row>
    <row r="34" spans="1:74" s="167" customFormat="1" ht="12" customHeight="1" x14ac:dyDescent="0.2">
      <c r="A34" s="166"/>
      <c r="B34" s="1113" t="s">
        <v>823</v>
      </c>
      <c r="C34" s="1113"/>
      <c r="D34" s="1113"/>
      <c r="E34" s="1113"/>
      <c r="F34" s="1113"/>
      <c r="G34" s="1113"/>
      <c r="H34" s="1113"/>
      <c r="I34" s="1113"/>
      <c r="J34" s="1113"/>
      <c r="K34" s="1113"/>
      <c r="L34" s="1113"/>
      <c r="M34" s="1113"/>
      <c r="N34" s="1113"/>
      <c r="O34" s="1113"/>
      <c r="P34" s="1113"/>
      <c r="Q34" s="1113"/>
      <c r="R34" s="1113"/>
      <c r="AY34" s="649"/>
      <c r="AZ34" s="649"/>
      <c r="BA34" s="649"/>
      <c r="BB34" s="649"/>
      <c r="BC34" s="649"/>
      <c r="BD34" s="649"/>
      <c r="BE34" s="649"/>
      <c r="BF34" s="649"/>
      <c r="BG34" s="649"/>
      <c r="BH34" s="649"/>
      <c r="BI34" s="649"/>
      <c r="BJ34" s="216"/>
    </row>
    <row r="35" spans="1:74" s="167" customFormat="1" ht="12" customHeight="1" x14ac:dyDescent="0.2">
      <c r="A35" s="166"/>
      <c r="B35" s="1022" t="s">
        <v>1301</v>
      </c>
      <c r="C35" s="1065"/>
      <c r="D35" s="1065"/>
      <c r="E35" s="1065"/>
      <c r="F35" s="1065"/>
      <c r="G35" s="1065"/>
      <c r="H35" s="1065"/>
      <c r="I35" s="1065"/>
      <c r="J35" s="1065"/>
      <c r="K35" s="1065"/>
      <c r="L35" s="1065"/>
      <c r="M35" s="1065"/>
      <c r="N35" s="1065"/>
      <c r="O35" s="1065"/>
      <c r="P35" s="1065"/>
      <c r="Q35" s="1023"/>
      <c r="R35" s="618"/>
      <c r="AY35" s="649"/>
      <c r="AZ35" s="649"/>
      <c r="BA35" s="649"/>
      <c r="BB35" s="649"/>
      <c r="BC35" s="649"/>
      <c r="BD35" s="649"/>
      <c r="BE35" s="649"/>
      <c r="BF35" s="649"/>
      <c r="BG35" s="649"/>
      <c r="BH35" s="649"/>
      <c r="BI35" s="649"/>
      <c r="BJ35" s="216"/>
    </row>
    <row r="36" spans="1:74" s="167" customFormat="1" ht="12" customHeight="1" x14ac:dyDescent="0.15">
      <c r="A36" s="2"/>
      <c r="B36" s="1022"/>
      <c r="C36" s="976"/>
      <c r="D36" s="976"/>
      <c r="E36" s="976"/>
      <c r="F36" s="976"/>
      <c r="G36" s="976"/>
      <c r="H36" s="976"/>
      <c r="I36" s="976"/>
      <c r="J36" s="976"/>
      <c r="K36" s="976"/>
      <c r="L36" s="976"/>
      <c r="M36" s="976"/>
      <c r="N36" s="976"/>
      <c r="O36" s="976"/>
      <c r="P36" s="976"/>
      <c r="Q36" s="976"/>
      <c r="AY36" s="649"/>
      <c r="AZ36" s="649"/>
      <c r="BA36" s="649"/>
      <c r="BB36" s="649"/>
      <c r="BC36" s="649"/>
      <c r="BD36" s="649"/>
      <c r="BE36" s="649"/>
      <c r="BF36" s="649"/>
      <c r="BG36" s="649"/>
      <c r="BH36" s="649"/>
      <c r="BI36" s="649"/>
      <c r="BJ36" s="216"/>
    </row>
    <row r="37" spans="1:74" s="167" customFormat="1" ht="12" customHeight="1" x14ac:dyDescent="0.15">
      <c r="A37" s="2"/>
      <c r="B37" s="1112"/>
      <c r="C37" s="976"/>
      <c r="D37" s="976"/>
      <c r="E37" s="976"/>
      <c r="F37" s="976"/>
      <c r="G37" s="976"/>
      <c r="H37" s="976"/>
      <c r="I37" s="976"/>
      <c r="J37" s="976"/>
      <c r="K37" s="976"/>
      <c r="L37" s="976"/>
      <c r="M37" s="976"/>
      <c r="N37" s="976"/>
      <c r="O37" s="976"/>
      <c r="P37" s="976"/>
      <c r="Q37" s="976"/>
      <c r="AY37" s="649"/>
      <c r="AZ37" s="649"/>
      <c r="BA37" s="649"/>
      <c r="BB37" s="649"/>
      <c r="BC37" s="649"/>
      <c r="BD37" s="649"/>
      <c r="BE37" s="649"/>
      <c r="BF37" s="649"/>
      <c r="BG37" s="649"/>
      <c r="BH37" s="649"/>
      <c r="BI37" s="649"/>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49"/>
      <c r="AZ38" s="649"/>
      <c r="BA38" s="649"/>
      <c r="BB38" s="649"/>
      <c r="BC38" s="649"/>
      <c r="BD38" s="649"/>
      <c r="BE38" s="649"/>
      <c r="BF38" s="649"/>
      <c r="BG38" s="649"/>
      <c r="BH38" s="649"/>
      <c r="BI38" s="649"/>
      <c r="BJ38" s="217"/>
    </row>
    <row r="39" spans="1:74" ht="12.75" x14ac:dyDescent="0.15">
      <c r="B39" s="1022"/>
      <c r="C39" s="1025"/>
      <c r="D39" s="1025"/>
      <c r="E39" s="1025"/>
      <c r="F39" s="1025"/>
      <c r="G39" s="1025"/>
      <c r="H39" s="1025"/>
      <c r="I39" s="1025"/>
      <c r="J39" s="1025"/>
      <c r="K39" s="1025"/>
      <c r="L39" s="1025"/>
      <c r="M39" s="1025"/>
      <c r="N39" s="1025"/>
      <c r="O39" s="1025"/>
      <c r="P39" s="1025"/>
      <c r="Q39" s="976"/>
      <c r="BD39" s="648"/>
      <c r="BE39" s="648"/>
      <c r="BF39" s="648"/>
      <c r="BK39" s="146"/>
      <c r="BL39" s="146"/>
      <c r="BM39" s="146"/>
      <c r="BN39" s="146"/>
      <c r="BO39" s="146"/>
      <c r="BP39" s="146"/>
      <c r="BQ39" s="146"/>
      <c r="BR39" s="146"/>
      <c r="BS39" s="146"/>
      <c r="BT39" s="146"/>
      <c r="BU39" s="146"/>
      <c r="BV39" s="146"/>
    </row>
    <row r="40" spans="1:74" ht="12.75" x14ac:dyDescent="0.15">
      <c r="B40" s="1116"/>
      <c r="C40" s="1023"/>
      <c r="D40" s="1023"/>
      <c r="E40" s="1023"/>
      <c r="F40" s="1023"/>
      <c r="G40" s="1023"/>
      <c r="H40" s="1023"/>
      <c r="I40" s="1023"/>
      <c r="J40" s="1023"/>
      <c r="K40" s="1023"/>
      <c r="L40" s="1023"/>
      <c r="M40" s="1023"/>
      <c r="N40" s="1023"/>
      <c r="O40" s="1023"/>
      <c r="P40" s="1023"/>
      <c r="Q40" s="976"/>
      <c r="BK40" s="146"/>
      <c r="BL40" s="146"/>
      <c r="BM40" s="146"/>
      <c r="BN40" s="146"/>
      <c r="BO40" s="146"/>
      <c r="BP40" s="146"/>
      <c r="BQ40" s="146"/>
      <c r="BR40" s="146"/>
      <c r="BS40" s="146"/>
      <c r="BT40" s="146"/>
      <c r="BU40" s="146"/>
      <c r="BV40" s="146"/>
    </row>
    <row r="41" spans="1:74" ht="12.75" x14ac:dyDescent="0.15">
      <c r="B41" s="1020"/>
      <c r="C41" s="976"/>
      <c r="D41" s="976"/>
      <c r="E41" s="976"/>
      <c r="F41" s="976"/>
      <c r="G41" s="976"/>
      <c r="H41" s="976"/>
      <c r="I41" s="976"/>
      <c r="J41" s="976"/>
      <c r="K41" s="976"/>
      <c r="L41" s="976"/>
      <c r="M41" s="976"/>
      <c r="N41" s="976"/>
      <c r="O41" s="976"/>
      <c r="P41" s="976"/>
      <c r="Q41" s="976"/>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V5" transitionEvaluation="1" transitionEntry="1">
    <pageSetUpPr fitToPage="1"/>
  </sheetPr>
  <dimension ref="A1:BV145"/>
  <sheetViews>
    <sheetView showGridLines="0" zoomScaleNormal="100" workbookViewId="0">
      <pane xSplit="2" ySplit="4" topLeftCell="AV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0" customWidth="1"/>
    <col min="56" max="58" width="6.5703125" style="629" customWidth="1"/>
    <col min="59" max="61" width="6.5703125" style="820" customWidth="1"/>
    <col min="62" max="62" width="6.5703125" style="131" customWidth="1"/>
    <col min="63" max="74" width="6.5703125" style="7" customWidth="1"/>
    <col min="75" max="16384" width="9.5703125" style="7"/>
  </cols>
  <sheetData>
    <row r="1" spans="1:74" ht="12.75" x14ac:dyDescent="0.2">
      <c r="A1" s="996" t="s">
        <v>478</v>
      </c>
      <c r="B1" s="998" t="s">
        <v>141</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8" customFormat="1" ht="12.75" x14ac:dyDescent="0.2">
      <c r="A2" s="997"/>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3"/>
      <c r="B5" s="14" t="s">
        <v>753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91"/>
      <c r="AZ5" s="891"/>
      <c r="BA5" s="891"/>
      <c r="BB5" s="853"/>
      <c r="BC5" s="853"/>
      <c r="BD5" s="854"/>
      <c r="BE5" s="854"/>
      <c r="BF5" s="854"/>
      <c r="BG5" s="854"/>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91"/>
      <c r="AZ6" s="891"/>
      <c r="BA6" s="891"/>
      <c r="BB6" s="853"/>
      <c r="BC6" s="853"/>
      <c r="BD6" s="854"/>
      <c r="BE6" s="854"/>
      <c r="BF6" s="854"/>
      <c r="BG6" s="854"/>
      <c r="BH6" s="350"/>
      <c r="BI6" s="350"/>
      <c r="BJ6" s="350"/>
      <c r="BK6" s="350"/>
      <c r="BL6" s="350"/>
      <c r="BM6" s="350" t="s">
        <v>540</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91"/>
      <c r="AZ7" s="901"/>
      <c r="BA7" s="891"/>
      <c r="BB7" s="853"/>
      <c r="BC7" s="853"/>
      <c r="BD7" s="854"/>
      <c r="BE7" s="854"/>
      <c r="BF7" s="854"/>
      <c r="BG7" s="854"/>
      <c r="BH7" s="350"/>
      <c r="BI7" s="350"/>
      <c r="BJ7" s="350"/>
      <c r="BK7" s="350"/>
      <c r="BL7" s="350"/>
      <c r="BM7" s="350"/>
      <c r="BN7" s="350"/>
      <c r="BO7" s="350"/>
      <c r="BP7" s="350"/>
      <c r="BQ7" s="350"/>
      <c r="BR7" s="350"/>
      <c r="BS7" s="351"/>
      <c r="BT7" s="350"/>
      <c r="BU7" s="350"/>
      <c r="BV7" s="350"/>
    </row>
    <row r="8" spans="1:74" ht="11.1" customHeight="1" x14ac:dyDescent="0.2">
      <c r="A8" s="13" t="s">
        <v>232</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13.789249</v>
      </c>
      <c r="AX8" s="341">
        <v>13.656181999999999</v>
      </c>
      <c r="AY8" s="892">
        <v>13.246397</v>
      </c>
      <c r="AZ8" s="892">
        <v>13.525573051</v>
      </c>
      <c r="BA8" s="892">
        <v>13.559440425</v>
      </c>
      <c r="BB8" s="352">
        <v>13.63801</v>
      </c>
      <c r="BC8" s="352">
        <v>13.59375</v>
      </c>
      <c r="BD8" s="352">
        <v>13.552809999999999</v>
      </c>
      <c r="BE8" s="352">
        <v>13.48582</v>
      </c>
      <c r="BF8" s="352">
        <v>13.455880000000001</v>
      </c>
      <c r="BG8" s="352">
        <v>13.334350000000001</v>
      </c>
      <c r="BH8" s="352">
        <v>13.44332</v>
      </c>
      <c r="BI8" s="352">
        <v>13.5992</v>
      </c>
      <c r="BJ8" s="352">
        <v>13.69051</v>
      </c>
      <c r="BK8" s="352">
        <v>13.74366</v>
      </c>
      <c r="BL8" s="352">
        <v>13.72133</v>
      </c>
      <c r="BM8" s="352">
        <v>13.87884</v>
      </c>
      <c r="BN8" s="352">
        <v>13.931089999999999</v>
      </c>
      <c r="BO8" s="352">
        <v>13.96515</v>
      </c>
      <c r="BP8" s="352">
        <v>13.98197</v>
      </c>
      <c r="BQ8" s="352">
        <v>13.9566</v>
      </c>
      <c r="BR8" s="352">
        <v>13.9848</v>
      </c>
      <c r="BS8" s="352">
        <v>13.896050000000001</v>
      </c>
      <c r="BT8" s="352">
        <v>13.99756</v>
      </c>
      <c r="BU8" s="352">
        <v>14.1144</v>
      </c>
      <c r="BV8" s="352">
        <v>14.15671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92"/>
      <c r="AZ9" s="892"/>
      <c r="BA9" s="892"/>
      <c r="BB9" s="352"/>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93"/>
      <c r="AZ10" s="893"/>
      <c r="BA10" s="893"/>
      <c r="BB10" s="353"/>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259</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104.3723871</v>
      </c>
      <c r="AN11" s="343">
        <v>104.96410714</v>
      </c>
      <c r="AO11" s="343">
        <v>107.44990323</v>
      </c>
      <c r="AP11" s="343">
        <v>107.0294</v>
      </c>
      <c r="AQ11" s="343">
        <v>106.63580645</v>
      </c>
      <c r="AR11" s="343">
        <v>107.54526667</v>
      </c>
      <c r="AS11" s="343">
        <v>108.20987097</v>
      </c>
      <c r="AT11" s="343">
        <v>108.75145161</v>
      </c>
      <c r="AU11" s="343">
        <v>108.33499999999999</v>
      </c>
      <c r="AV11" s="343">
        <v>107.39025805999999</v>
      </c>
      <c r="AW11" s="343">
        <v>110.33386667000001</v>
      </c>
      <c r="AX11" s="343">
        <v>111.67983871</v>
      </c>
      <c r="AY11" s="894">
        <v>108.57741935</v>
      </c>
      <c r="AZ11" s="894">
        <v>109.85339999999999</v>
      </c>
      <c r="BA11" s="894">
        <v>109.6683</v>
      </c>
      <c r="BB11" s="354">
        <v>109.3036</v>
      </c>
      <c r="BC11" s="354">
        <v>109.2443</v>
      </c>
      <c r="BD11" s="354">
        <v>109.22969999999999</v>
      </c>
      <c r="BE11" s="354">
        <v>109.3112</v>
      </c>
      <c r="BF11" s="354">
        <v>109.337</v>
      </c>
      <c r="BG11" s="354">
        <v>109.5337</v>
      </c>
      <c r="BH11" s="354">
        <v>109.84820000000001</v>
      </c>
      <c r="BI11" s="354">
        <v>110.2653</v>
      </c>
      <c r="BJ11" s="354">
        <v>110.8888</v>
      </c>
      <c r="BK11" s="354">
        <v>111.1994</v>
      </c>
      <c r="BL11" s="354">
        <v>109.9251</v>
      </c>
      <c r="BM11" s="354">
        <v>111.6105</v>
      </c>
      <c r="BN11" s="354">
        <v>111.7709</v>
      </c>
      <c r="BO11" s="354">
        <v>112.0596</v>
      </c>
      <c r="BP11" s="354">
        <v>112.41679999999999</v>
      </c>
      <c r="BQ11" s="354">
        <v>112.7698</v>
      </c>
      <c r="BR11" s="354">
        <v>113.0271</v>
      </c>
      <c r="BS11" s="354">
        <v>113.3096</v>
      </c>
      <c r="BT11" s="354">
        <v>113.75409999999999</v>
      </c>
      <c r="BU11" s="354">
        <v>114.2334</v>
      </c>
      <c r="BV11" s="354">
        <v>114.8506</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92"/>
      <c r="AZ12" s="892"/>
      <c r="BA12" s="892"/>
      <c r="BB12" s="352"/>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471</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93"/>
      <c r="AZ13" s="893"/>
      <c r="BA13" s="89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479</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46.958624999999998</v>
      </c>
      <c r="AT14" s="343">
        <v>48.646165000000003</v>
      </c>
      <c r="AU14" s="343">
        <v>45.458542000000001</v>
      </c>
      <c r="AV14" s="343">
        <v>44.760317999999998</v>
      </c>
      <c r="AW14" s="343">
        <v>42.903666999999999</v>
      </c>
      <c r="AX14" s="343">
        <v>43.840071999999999</v>
      </c>
      <c r="AY14" s="894">
        <v>45.84592</v>
      </c>
      <c r="AZ14" s="894">
        <v>41.461249000000002</v>
      </c>
      <c r="BA14" s="894">
        <v>46.157789893</v>
      </c>
      <c r="BB14" s="354">
        <v>40.131860000000003</v>
      </c>
      <c r="BC14" s="354">
        <v>42.59686</v>
      </c>
      <c r="BD14" s="354">
        <v>42.085230000000003</v>
      </c>
      <c r="BE14" s="354">
        <v>43.130139999999997</v>
      </c>
      <c r="BF14" s="354">
        <v>46.658949999999997</v>
      </c>
      <c r="BG14" s="354">
        <v>41.988750000000003</v>
      </c>
      <c r="BH14" s="354">
        <v>43.141939999999998</v>
      </c>
      <c r="BI14" s="354">
        <v>41.974609999999998</v>
      </c>
      <c r="BJ14" s="354">
        <v>41.486409999999999</v>
      </c>
      <c r="BK14" s="354">
        <v>44.931710000000002</v>
      </c>
      <c r="BL14" s="354">
        <v>38.516449999999999</v>
      </c>
      <c r="BM14" s="354">
        <v>42.172110000000004</v>
      </c>
      <c r="BN14" s="354">
        <v>37.150489999999998</v>
      </c>
      <c r="BO14" s="354">
        <v>40.389000000000003</v>
      </c>
      <c r="BP14" s="354">
        <v>40.149540000000002</v>
      </c>
      <c r="BQ14" s="354">
        <v>41.446260000000002</v>
      </c>
      <c r="BR14" s="354">
        <v>45.181559999999998</v>
      </c>
      <c r="BS14" s="354">
        <v>40.74539</v>
      </c>
      <c r="BT14" s="354">
        <v>42.093049999999998</v>
      </c>
      <c r="BU14" s="354">
        <v>41.002699999999997</v>
      </c>
      <c r="BV14" s="354">
        <v>40.564050000000002</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93"/>
      <c r="AZ15" s="893"/>
      <c r="BA15" s="893"/>
      <c r="BB15" s="353"/>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472</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93"/>
      <c r="AZ16" s="893"/>
      <c r="BA16" s="893"/>
      <c r="BB16" s="353"/>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93"/>
      <c r="AZ17" s="893"/>
      <c r="BA17" s="893"/>
      <c r="BB17" s="353"/>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260</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95"/>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246</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21.007196</v>
      </c>
      <c r="AS19" s="341">
        <v>20.984271</v>
      </c>
      <c r="AT19" s="341">
        <v>21.195426000000001</v>
      </c>
      <c r="AU19" s="341">
        <v>20.720071999999998</v>
      </c>
      <c r="AV19" s="341">
        <v>20.846402000000001</v>
      </c>
      <c r="AW19" s="341">
        <v>20.226611999999999</v>
      </c>
      <c r="AX19" s="341">
        <v>20.85136</v>
      </c>
      <c r="AY19" s="892">
        <v>20.649559</v>
      </c>
      <c r="AZ19" s="892">
        <v>20.554687843</v>
      </c>
      <c r="BA19" s="892">
        <v>20.344355234999998</v>
      </c>
      <c r="BB19" s="352">
        <v>20.36092</v>
      </c>
      <c r="BC19" s="352">
        <v>20.4496</v>
      </c>
      <c r="BD19" s="352">
        <v>20.837260000000001</v>
      </c>
      <c r="BE19" s="352">
        <v>20.748539999999998</v>
      </c>
      <c r="BF19" s="352">
        <v>21.034690000000001</v>
      </c>
      <c r="BG19" s="352">
        <v>20.44642</v>
      </c>
      <c r="BH19" s="352">
        <v>20.733460000000001</v>
      </c>
      <c r="BI19" s="352">
        <v>20.24004</v>
      </c>
      <c r="BJ19" s="352">
        <v>20.378039999999999</v>
      </c>
      <c r="BK19" s="352">
        <v>20.195180000000001</v>
      </c>
      <c r="BL19" s="352">
        <v>20.41527</v>
      </c>
      <c r="BM19" s="352">
        <v>20.42557</v>
      </c>
      <c r="BN19" s="352">
        <v>20.641069999999999</v>
      </c>
      <c r="BO19" s="352">
        <v>20.737929999999999</v>
      </c>
      <c r="BP19" s="352">
        <v>21.103919999999999</v>
      </c>
      <c r="BQ19" s="352">
        <v>20.9495</v>
      </c>
      <c r="BR19" s="352">
        <v>21.260339999999999</v>
      </c>
      <c r="BS19" s="352">
        <v>20.671890000000001</v>
      </c>
      <c r="BT19" s="352">
        <v>20.978339999999999</v>
      </c>
      <c r="BU19" s="352">
        <v>20.530840000000001</v>
      </c>
      <c r="BV19" s="352">
        <v>20.67708</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92"/>
      <c r="AZ20" s="892"/>
      <c r="BA20" s="892"/>
      <c r="BB20" s="352"/>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314</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96"/>
      <c r="AZ21" s="896"/>
      <c r="BA21" s="896"/>
      <c r="BB21" s="356"/>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271</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126.53853986999999</v>
      </c>
      <c r="AN22" s="343">
        <v>115.48469645999999</v>
      </c>
      <c r="AO22" s="343">
        <v>88.776648641999998</v>
      </c>
      <c r="AP22" s="343">
        <v>79.276953268</v>
      </c>
      <c r="AQ22" s="343">
        <v>74.495181126999995</v>
      </c>
      <c r="AR22" s="343">
        <v>80.574072501000003</v>
      </c>
      <c r="AS22" s="343">
        <v>87.88991274</v>
      </c>
      <c r="AT22" s="343">
        <v>85.283586388000003</v>
      </c>
      <c r="AU22" s="343">
        <v>80.924135097999994</v>
      </c>
      <c r="AV22" s="343">
        <v>78.853223937999999</v>
      </c>
      <c r="AW22" s="343">
        <v>92.790247860999997</v>
      </c>
      <c r="AX22" s="343">
        <v>112.887924</v>
      </c>
      <c r="AY22" s="894">
        <v>122.44670096999999</v>
      </c>
      <c r="AZ22" s="894">
        <v>111.5776281</v>
      </c>
      <c r="BA22" s="894">
        <v>87.869715099999993</v>
      </c>
      <c r="BB22" s="354">
        <v>78.99973</v>
      </c>
      <c r="BC22" s="354">
        <v>73.456850000000003</v>
      </c>
      <c r="BD22" s="354">
        <v>78.765379999999993</v>
      </c>
      <c r="BE22" s="354">
        <v>86.83708</v>
      </c>
      <c r="BF22" s="354">
        <v>86.740889999999993</v>
      </c>
      <c r="BG22" s="354">
        <v>80.921580000000006</v>
      </c>
      <c r="BH22" s="354">
        <v>78.892889999999994</v>
      </c>
      <c r="BI22" s="354">
        <v>92.624650000000003</v>
      </c>
      <c r="BJ22" s="354">
        <v>109.2033</v>
      </c>
      <c r="BK22" s="354">
        <v>119.6585</v>
      </c>
      <c r="BL22" s="354">
        <v>111.6237</v>
      </c>
      <c r="BM22" s="354">
        <v>94.899230000000003</v>
      </c>
      <c r="BN22" s="354">
        <v>81.541820000000001</v>
      </c>
      <c r="BO22" s="354">
        <v>74.829049999999995</v>
      </c>
      <c r="BP22" s="354">
        <v>80.865920000000003</v>
      </c>
      <c r="BQ22" s="354">
        <v>89.434299999999993</v>
      </c>
      <c r="BR22" s="354">
        <v>89.623500000000007</v>
      </c>
      <c r="BS22" s="354">
        <v>83.522549999999995</v>
      </c>
      <c r="BT22" s="354">
        <v>81.166610000000006</v>
      </c>
      <c r="BU22" s="354">
        <v>94.677189999999996</v>
      </c>
      <c r="BV22" s="354">
        <v>111.9875</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92"/>
      <c r="AZ23" s="892"/>
      <c r="BA23" s="892"/>
      <c r="BB23" s="352"/>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92"/>
      <c r="AZ24" s="892"/>
      <c r="BA24" s="89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479</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38.236135447999999</v>
      </c>
      <c r="AO25" s="343">
        <v>31.154847046</v>
      </c>
      <c r="AP25" s="343">
        <v>28.631193</v>
      </c>
      <c r="AQ25" s="343">
        <v>30.761279974000001</v>
      </c>
      <c r="AR25" s="343">
        <v>39.411925199999999</v>
      </c>
      <c r="AS25" s="343">
        <v>48.039382531000001</v>
      </c>
      <c r="AT25" s="343">
        <v>42.612866197000002</v>
      </c>
      <c r="AU25" s="343">
        <v>36.267017760000002</v>
      </c>
      <c r="AV25" s="343">
        <v>33.980730661999999</v>
      </c>
      <c r="AW25" s="343">
        <v>34.016638110000002</v>
      </c>
      <c r="AX25" s="343">
        <v>40.177149081000003</v>
      </c>
      <c r="AY25" s="894">
        <v>42.741602999000001</v>
      </c>
      <c r="AZ25" s="894">
        <v>35.959845600000001</v>
      </c>
      <c r="BA25" s="894">
        <v>28.624990799999999</v>
      </c>
      <c r="BB25" s="354">
        <v>25.160329999999998</v>
      </c>
      <c r="BC25" s="354">
        <v>28.810230000000001</v>
      </c>
      <c r="BD25" s="354">
        <v>35.338270000000001</v>
      </c>
      <c r="BE25" s="354">
        <v>42.897970000000001</v>
      </c>
      <c r="BF25" s="354">
        <v>43.099179999999997</v>
      </c>
      <c r="BG25" s="354">
        <v>35.117829999999998</v>
      </c>
      <c r="BH25" s="354">
        <v>30.889990000000001</v>
      </c>
      <c r="BI25" s="354">
        <v>32.005429999999997</v>
      </c>
      <c r="BJ25" s="354">
        <v>36.353760000000001</v>
      </c>
      <c r="BK25" s="354">
        <v>37.392440000000001</v>
      </c>
      <c r="BL25" s="354">
        <v>31.23584</v>
      </c>
      <c r="BM25" s="354">
        <v>28.2883</v>
      </c>
      <c r="BN25" s="354">
        <v>24.994219999999999</v>
      </c>
      <c r="BO25" s="354">
        <v>27.87201</v>
      </c>
      <c r="BP25" s="354">
        <v>34.593490000000003</v>
      </c>
      <c r="BQ25" s="354">
        <v>42.230179999999997</v>
      </c>
      <c r="BR25" s="354">
        <v>42.804349999999999</v>
      </c>
      <c r="BS25" s="354">
        <v>34.752980000000001</v>
      </c>
      <c r="BT25" s="354">
        <v>30.556100000000001</v>
      </c>
      <c r="BU25" s="354">
        <v>31.67632</v>
      </c>
      <c r="BV25" s="354">
        <v>35.318109999999997</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96"/>
      <c r="AZ26" s="896"/>
      <c r="BA26" s="89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470</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92"/>
      <c r="AZ27" s="892"/>
      <c r="BA27" s="892"/>
      <c r="BB27" s="352"/>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312</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12.073006449999999</v>
      </c>
      <c r="AN28" s="341">
        <v>11.832819600000001</v>
      </c>
      <c r="AO28" s="341">
        <v>10.278676519999999</v>
      </c>
      <c r="AP28" s="341">
        <v>10.180107700000001</v>
      </c>
      <c r="AQ28" s="341">
        <v>10.429394540000001</v>
      </c>
      <c r="AR28" s="341">
        <v>12.278821779999999</v>
      </c>
      <c r="AS28" s="341">
        <v>13.535281189999999</v>
      </c>
      <c r="AT28" s="341">
        <v>13.05389869</v>
      </c>
      <c r="AU28" s="341">
        <v>11.92271287</v>
      </c>
      <c r="AV28" s="341">
        <v>10.707892040000001</v>
      </c>
      <c r="AW28" s="341">
        <v>10.345979610000001</v>
      </c>
      <c r="AX28" s="341">
        <v>11.274655169000001</v>
      </c>
      <c r="AY28" s="892">
        <v>11.863596141</v>
      </c>
      <c r="AZ28" s="892">
        <v>11.824960000000001</v>
      </c>
      <c r="BA28" s="892">
        <v>10.52167</v>
      </c>
      <c r="BB28" s="352">
        <v>10.203099999999999</v>
      </c>
      <c r="BC28" s="352">
        <v>10.60567</v>
      </c>
      <c r="BD28" s="352">
        <v>12.33661</v>
      </c>
      <c r="BE28" s="352">
        <v>13.605589999999999</v>
      </c>
      <c r="BF28" s="352">
        <v>13.700620000000001</v>
      </c>
      <c r="BG28" s="352">
        <v>12.269220000000001</v>
      </c>
      <c r="BH28" s="352">
        <v>10.819990000000001</v>
      </c>
      <c r="BI28" s="352">
        <v>10.514110000000001</v>
      </c>
      <c r="BJ28" s="352">
        <v>11.250360000000001</v>
      </c>
      <c r="BK28" s="352">
        <v>11.926220000000001</v>
      </c>
      <c r="BL28" s="352">
        <v>12.029500000000001</v>
      </c>
      <c r="BM28" s="352">
        <v>10.92037</v>
      </c>
      <c r="BN28" s="352">
        <v>10.59609</v>
      </c>
      <c r="BO28" s="352">
        <v>10.979150000000001</v>
      </c>
      <c r="BP28" s="352">
        <v>12.775399999999999</v>
      </c>
      <c r="BQ28" s="352">
        <v>14.09</v>
      </c>
      <c r="BR28" s="352">
        <v>14.2117</v>
      </c>
      <c r="BS28" s="352">
        <v>12.73237</v>
      </c>
      <c r="BT28" s="352">
        <v>11.227539999999999</v>
      </c>
      <c r="BU28" s="352">
        <v>10.89348</v>
      </c>
      <c r="BV28" s="352">
        <v>11.63134</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92"/>
      <c r="AZ29" s="892"/>
      <c r="BA29" s="89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92"/>
      <c r="AZ30" s="892"/>
      <c r="BA30" s="89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0.67651470965000005</v>
      </c>
      <c r="D31" s="341">
        <v>0.63706681837000001</v>
      </c>
      <c r="E31" s="341">
        <v>0.72539581176000001</v>
      </c>
      <c r="F31" s="341">
        <v>0.70987112272999997</v>
      </c>
      <c r="G31" s="341">
        <v>0.73522841405999995</v>
      </c>
      <c r="H31" s="341">
        <v>0.72022448509000003</v>
      </c>
      <c r="I31" s="341">
        <v>0.70213952273000002</v>
      </c>
      <c r="J31" s="341">
        <v>0.67486178482000003</v>
      </c>
      <c r="K31" s="341">
        <v>0.62801006758</v>
      </c>
      <c r="L31" s="341">
        <v>0.65687134850999995</v>
      </c>
      <c r="M31" s="341">
        <v>0.67503311901999996</v>
      </c>
      <c r="N31" s="341">
        <v>0.67147430418999998</v>
      </c>
      <c r="O31" s="341">
        <v>0.68019837389000004</v>
      </c>
      <c r="P31" s="341">
        <v>0.64558320142000003</v>
      </c>
      <c r="Q31" s="341">
        <v>0.72283810891</v>
      </c>
      <c r="R31" s="341">
        <v>0.69837925482999996</v>
      </c>
      <c r="S31" s="341">
        <v>0.73915989318999997</v>
      </c>
      <c r="T31" s="341">
        <v>0.69079301645000002</v>
      </c>
      <c r="U31" s="341">
        <v>0.70066507189000005</v>
      </c>
      <c r="V31" s="341">
        <v>0.70761924920999997</v>
      </c>
      <c r="W31" s="341">
        <v>0.65861266921999995</v>
      </c>
      <c r="X31" s="341">
        <v>0.68765152558999998</v>
      </c>
      <c r="Y31" s="341">
        <v>0.66501791492999995</v>
      </c>
      <c r="Z31" s="341">
        <v>0.69526593678000004</v>
      </c>
      <c r="AA31" s="341">
        <v>0.66674004616000004</v>
      </c>
      <c r="AB31" s="341">
        <v>0.69561799638999999</v>
      </c>
      <c r="AC31" s="341">
        <v>0.75507662427</v>
      </c>
      <c r="AD31" s="341">
        <v>0.74872047080000004</v>
      </c>
      <c r="AE31" s="341">
        <v>0.77337426521999997</v>
      </c>
      <c r="AF31" s="341">
        <v>0.75988618791999996</v>
      </c>
      <c r="AG31" s="341">
        <v>0.74558117763999998</v>
      </c>
      <c r="AH31" s="341">
        <v>0.73531621855999996</v>
      </c>
      <c r="AI31" s="341">
        <v>0.68350922293000005</v>
      </c>
      <c r="AJ31" s="341">
        <v>0.72164809711</v>
      </c>
      <c r="AK31" s="341">
        <v>0.69893460492000004</v>
      </c>
      <c r="AL31" s="341">
        <v>0.71106351827000003</v>
      </c>
      <c r="AM31" s="341">
        <v>0.71194806574000002</v>
      </c>
      <c r="AN31" s="341">
        <v>0.66570525031000005</v>
      </c>
      <c r="AO31" s="341">
        <v>0.77991515360999997</v>
      </c>
      <c r="AP31" s="341">
        <v>0.76345762335</v>
      </c>
      <c r="AQ31" s="341">
        <v>0.75817672435000005</v>
      </c>
      <c r="AR31" s="341">
        <v>0.75162866488000002</v>
      </c>
      <c r="AS31" s="341">
        <v>0.75596981401999996</v>
      </c>
      <c r="AT31" s="341">
        <v>0.73057776265999996</v>
      </c>
      <c r="AU31" s="341">
        <v>0.67784775829999999</v>
      </c>
      <c r="AV31" s="341">
        <v>0.73081388468999997</v>
      </c>
      <c r="AW31" s="341">
        <v>0.69853298376999995</v>
      </c>
      <c r="AX31" s="341">
        <v>0.7492196767</v>
      </c>
      <c r="AY31" s="892">
        <v>0.73206320645</v>
      </c>
      <c r="AZ31" s="892">
        <v>0.68451502898000005</v>
      </c>
      <c r="BA31" s="892">
        <v>0.81502364538000005</v>
      </c>
      <c r="BB31" s="352">
        <v>0.80341059999999997</v>
      </c>
      <c r="BC31" s="352">
        <v>0.817944</v>
      </c>
      <c r="BD31" s="352">
        <v>0.82088360000000005</v>
      </c>
      <c r="BE31" s="352">
        <v>0.82142000000000004</v>
      </c>
      <c r="BF31" s="352">
        <v>0.80326220000000004</v>
      </c>
      <c r="BG31" s="352">
        <v>0.74572229999999995</v>
      </c>
      <c r="BH31" s="352">
        <v>0.791906</v>
      </c>
      <c r="BI31" s="352">
        <v>0.75747949999999997</v>
      </c>
      <c r="BJ31" s="352">
        <v>0.78777759999999997</v>
      </c>
      <c r="BK31" s="352">
        <v>0.79844809999999999</v>
      </c>
      <c r="BL31" s="352">
        <v>0.74733400000000005</v>
      </c>
      <c r="BM31" s="352">
        <v>0.86878259999999996</v>
      </c>
      <c r="BN31" s="352">
        <v>0.86364759999999996</v>
      </c>
      <c r="BO31" s="352">
        <v>0.88449169999999999</v>
      </c>
      <c r="BP31" s="352">
        <v>0.88148249999999995</v>
      </c>
      <c r="BQ31" s="352">
        <v>0.88028119999999999</v>
      </c>
      <c r="BR31" s="352">
        <v>0.85471839999999999</v>
      </c>
      <c r="BS31" s="352">
        <v>0.78855180000000002</v>
      </c>
      <c r="BT31" s="352">
        <v>0.83578549999999996</v>
      </c>
      <c r="BU31" s="352">
        <v>0.79428569999999998</v>
      </c>
      <c r="BV31" s="352">
        <v>0.82378929999999995</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92"/>
      <c r="AZ32" s="892"/>
      <c r="BA32" s="892"/>
      <c r="BB32" s="352"/>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96"/>
      <c r="AZ33" s="896"/>
      <c r="BA33" s="896"/>
      <c r="BB33" s="356"/>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315</v>
      </c>
      <c r="B34" s="365" t="s">
        <v>56</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8.4762509920000007</v>
      </c>
      <c r="P34" s="341">
        <v>7.6031934909999999</v>
      </c>
      <c r="Q34" s="341">
        <v>8.1416360189999999</v>
      </c>
      <c r="R34" s="341">
        <v>7.173360357</v>
      </c>
      <c r="S34" s="341">
        <v>7.334922035</v>
      </c>
      <c r="T34" s="341">
        <v>7.5117503560000003</v>
      </c>
      <c r="U34" s="341">
        <v>8.0802639700000007</v>
      </c>
      <c r="V34" s="341">
        <v>8.2212698690000003</v>
      </c>
      <c r="W34" s="341">
        <v>7.4320487350000004</v>
      </c>
      <c r="X34" s="341">
        <v>7.5462737610000001</v>
      </c>
      <c r="Y34" s="341">
        <v>7.8433095249999996</v>
      </c>
      <c r="Z34" s="341">
        <v>8.3543006230000003</v>
      </c>
      <c r="AA34" s="341">
        <v>9.0462720460000003</v>
      </c>
      <c r="AB34" s="341">
        <v>7.734324311</v>
      </c>
      <c r="AC34" s="341">
        <v>7.7453086129999997</v>
      </c>
      <c r="AD34" s="341">
        <v>7.1797841760000001</v>
      </c>
      <c r="AE34" s="341">
        <v>7.5188914589999998</v>
      </c>
      <c r="AF34" s="341">
        <v>7.648460601</v>
      </c>
      <c r="AG34" s="341">
        <v>8.2214862289999999</v>
      </c>
      <c r="AH34" s="341">
        <v>8.2122495610000001</v>
      </c>
      <c r="AI34" s="341">
        <v>7.3996342220000004</v>
      </c>
      <c r="AJ34" s="341">
        <v>7.5662319849999999</v>
      </c>
      <c r="AK34" s="341">
        <v>7.6011087640000001</v>
      </c>
      <c r="AL34" s="341">
        <v>8.6819249599999999</v>
      </c>
      <c r="AM34" s="341">
        <v>9.5227700889999998</v>
      </c>
      <c r="AN34" s="341">
        <v>8.0741419489999995</v>
      </c>
      <c r="AO34" s="341">
        <v>7.8250754320000002</v>
      </c>
      <c r="AP34" s="341">
        <v>7.2814606450000001</v>
      </c>
      <c r="AQ34" s="341">
        <v>7.4133018530000001</v>
      </c>
      <c r="AR34" s="341">
        <v>7.7358148399999997</v>
      </c>
      <c r="AS34" s="341">
        <v>8.3575635550000005</v>
      </c>
      <c r="AT34" s="341">
        <v>8.1545752480000004</v>
      </c>
      <c r="AU34" s="341">
        <v>7.546662156</v>
      </c>
      <c r="AV34" s="341">
        <v>7.604916995</v>
      </c>
      <c r="AW34" s="341">
        <v>7.7655351379999997</v>
      </c>
      <c r="AX34" s="341">
        <v>8.9393826010000002</v>
      </c>
      <c r="AY34" s="892">
        <v>9.2525569999999995</v>
      </c>
      <c r="AZ34" s="892">
        <v>7.9629620000000001</v>
      </c>
      <c r="BA34" s="892">
        <v>7.7923090000000004</v>
      </c>
      <c r="BB34" s="352">
        <v>7.2094620000000003</v>
      </c>
      <c r="BC34" s="352">
        <v>7.4095409999999999</v>
      </c>
      <c r="BD34" s="352">
        <v>7.6133990000000002</v>
      </c>
      <c r="BE34" s="352">
        <v>8.2043389999999992</v>
      </c>
      <c r="BF34" s="352">
        <v>8.2291620000000005</v>
      </c>
      <c r="BG34" s="352">
        <v>7.493932</v>
      </c>
      <c r="BH34" s="352">
        <v>7.5613320000000002</v>
      </c>
      <c r="BI34" s="352">
        <v>7.7438120000000001</v>
      </c>
      <c r="BJ34" s="352">
        <v>8.6611630000000002</v>
      </c>
      <c r="BK34" s="352">
        <v>9.01403</v>
      </c>
      <c r="BL34" s="352">
        <v>7.8911870000000004</v>
      </c>
      <c r="BM34" s="352">
        <v>8.06996</v>
      </c>
      <c r="BN34" s="352">
        <v>7.352773</v>
      </c>
      <c r="BO34" s="352">
        <v>7.5118229999999997</v>
      </c>
      <c r="BP34" s="352">
        <v>7.7368589999999999</v>
      </c>
      <c r="BQ34" s="352">
        <v>8.3378110000000003</v>
      </c>
      <c r="BR34" s="352">
        <v>8.3798639999999995</v>
      </c>
      <c r="BS34" s="352">
        <v>7.6332659999999999</v>
      </c>
      <c r="BT34" s="352">
        <v>7.6859070000000003</v>
      </c>
      <c r="BU34" s="352">
        <v>7.8737680000000001</v>
      </c>
      <c r="BV34" s="352">
        <v>8.7951440000000005</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97"/>
      <c r="AZ35" s="897"/>
      <c r="BA35" s="897"/>
      <c r="BB35" s="357"/>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97"/>
      <c r="AZ36" s="897"/>
      <c r="BA36" s="89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93"/>
      <c r="AZ37" s="893"/>
      <c r="BA37" s="89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541</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93"/>
      <c r="AZ38" s="893"/>
      <c r="BA38" s="893"/>
      <c r="BB38" s="353"/>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253</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92">
        <v>60.04</v>
      </c>
      <c r="AZ39" s="892">
        <v>64.510000000000005</v>
      </c>
      <c r="BA39" s="892">
        <v>91.38</v>
      </c>
      <c r="BB39" s="352">
        <v>109</v>
      </c>
      <c r="BC39" s="352">
        <v>99</v>
      </c>
      <c r="BD39" s="352">
        <v>97</v>
      </c>
      <c r="BE39" s="352">
        <v>94</v>
      </c>
      <c r="BF39" s="352">
        <v>91</v>
      </c>
      <c r="BG39" s="352">
        <v>88</v>
      </c>
      <c r="BH39" s="352">
        <v>85</v>
      </c>
      <c r="BI39" s="352">
        <v>84</v>
      </c>
      <c r="BJ39" s="352">
        <v>82</v>
      </c>
      <c r="BK39" s="352">
        <v>80</v>
      </c>
      <c r="BL39" s="352">
        <v>78</v>
      </c>
      <c r="BM39" s="352">
        <v>76</v>
      </c>
      <c r="BN39" s="352">
        <v>75</v>
      </c>
      <c r="BO39" s="352">
        <v>75</v>
      </c>
      <c r="BP39" s="352">
        <v>74</v>
      </c>
      <c r="BQ39" s="352">
        <v>73</v>
      </c>
      <c r="BR39" s="352">
        <v>72</v>
      </c>
      <c r="BS39" s="352">
        <v>70</v>
      </c>
      <c r="BT39" s="352">
        <v>68</v>
      </c>
      <c r="BU39" s="352">
        <v>66</v>
      </c>
      <c r="BV39" s="352">
        <v>64</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93"/>
      <c r="AZ40" s="893"/>
      <c r="BA40" s="893"/>
      <c r="BB40" s="353"/>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483</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97"/>
      <c r="AZ41" s="897"/>
      <c r="BA41" s="897"/>
      <c r="BB41" s="357"/>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92">
        <v>7.72</v>
      </c>
      <c r="AZ42" s="892">
        <v>3.62</v>
      </c>
      <c r="BA42" s="892">
        <v>3.06</v>
      </c>
      <c r="BB42" s="352">
        <v>2.9255529999999998</v>
      </c>
      <c r="BC42" s="352">
        <v>2.9832779999999999</v>
      </c>
      <c r="BD42" s="352">
        <v>3.1071110000000002</v>
      </c>
      <c r="BE42" s="352">
        <v>3.2142439999999999</v>
      </c>
      <c r="BF42" s="352">
        <v>3.2425769999999998</v>
      </c>
      <c r="BG42" s="352">
        <v>3.3107859999999998</v>
      </c>
      <c r="BH42" s="352">
        <v>3.277809</v>
      </c>
      <c r="BI42" s="352">
        <v>3.384563</v>
      </c>
      <c r="BJ42" s="352">
        <v>4.1461699999999997</v>
      </c>
      <c r="BK42" s="352">
        <v>4.3730919999999998</v>
      </c>
      <c r="BL42" s="352">
        <v>3.8309250000000001</v>
      </c>
      <c r="BM42" s="352">
        <v>3.3856440000000001</v>
      </c>
      <c r="BN42" s="352">
        <v>3.0000369999999998</v>
      </c>
      <c r="BO42" s="352">
        <v>3.1399879999999998</v>
      </c>
      <c r="BP42" s="352">
        <v>3.278305</v>
      </c>
      <c r="BQ42" s="352">
        <v>3.4564249999999999</v>
      </c>
      <c r="BR42" s="352">
        <v>3.5329839999999999</v>
      </c>
      <c r="BS42" s="352">
        <v>3.5895239999999999</v>
      </c>
      <c r="BT42" s="352">
        <v>3.6363259999999999</v>
      </c>
      <c r="BU42" s="352">
        <v>3.7037179999999998</v>
      </c>
      <c r="BV42" s="352">
        <v>4.1445759999999998</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96"/>
      <c r="AZ43" s="896"/>
      <c r="BA43" s="896"/>
      <c r="BB43" s="356"/>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473</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96"/>
      <c r="AZ44" s="896"/>
      <c r="BA44" s="896"/>
      <c r="BB44" s="356"/>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254</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92">
        <v>2.4454179549999999</v>
      </c>
      <c r="AZ45" s="892">
        <v>2.4330310000000002</v>
      </c>
      <c r="BA45" s="892">
        <v>2.4018060000000001</v>
      </c>
      <c r="BB45" s="352">
        <v>2.3812639999999998</v>
      </c>
      <c r="BC45" s="352">
        <v>2.3876240000000002</v>
      </c>
      <c r="BD45" s="352">
        <v>2.377265</v>
      </c>
      <c r="BE45" s="352">
        <v>2.3842180000000002</v>
      </c>
      <c r="BF45" s="352">
        <v>2.3918140000000001</v>
      </c>
      <c r="BG45" s="352">
        <v>2.3866390000000002</v>
      </c>
      <c r="BH45" s="352">
        <v>2.3690709999999999</v>
      </c>
      <c r="BI45" s="352">
        <v>2.3729659999999999</v>
      </c>
      <c r="BJ45" s="352">
        <v>2.393195</v>
      </c>
      <c r="BK45" s="352">
        <v>2.3960400000000002</v>
      </c>
      <c r="BL45" s="352">
        <v>2.3866809999999998</v>
      </c>
      <c r="BM45" s="352">
        <v>2.3885399999999999</v>
      </c>
      <c r="BN45" s="352">
        <v>2.396077</v>
      </c>
      <c r="BO45" s="352">
        <v>2.400668</v>
      </c>
      <c r="BP45" s="352">
        <v>2.3883420000000002</v>
      </c>
      <c r="BQ45" s="352">
        <v>2.3917760000000001</v>
      </c>
      <c r="BR45" s="352">
        <v>2.3973629999999999</v>
      </c>
      <c r="BS45" s="352">
        <v>2.389688</v>
      </c>
      <c r="BT45" s="352">
        <v>2.3712960000000001</v>
      </c>
      <c r="BU45" s="352">
        <v>2.3757969999999999</v>
      </c>
      <c r="BV45" s="352">
        <v>2.393535</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93"/>
      <c r="AZ46" s="893"/>
      <c r="BA46" s="893"/>
      <c r="BB46" s="353"/>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474</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93"/>
      <c r="AZ47" s="893"/>
      <c r="BA47" s="893"/>
      <c r="BB47" s="353"/>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93"/>
      <c r="AZ48" s="893"/>
      <c r="BA48" s="893"/>
      <c r="BB48" s="353"/>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276</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93"/>
      <c r="AZ49" s="893"/>
      <c r="BA49" s="893"/>
      <c r="BB49" s="353"/>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277</v>
      </c>
      <c r="B50" s="367" t="s">
        <v>806</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24111.83</v>
      </c>
      <c r="AW50" s="347">
        <v>24111.83</v>
      </c>
      <c r="AX50" s="347">
        <v>24111.83</v>
      </c>
      <c r="AY50" s="898">
        <v>24197.739931</v>
      </c>
      <c r="AZ50" s="898">
        <v>24238.583548999999</v>
      </c>
      <c r="BA50" s="898">
        <v>24278.160358000001</v>
      </c>
      <c r="BB50" s="358">
        <v>24311.85</v>
      </c>
      <c r="BC50" s="358">
        <v>24352.36</v>
      </c>
      <c r="BD50" s="358">
        <v>24395.07</v>
      </c>
      <c r="BE50" s="358">
        <v>24441.11</v>
      </c>
      <c r="BF50" s="358">
        <v>24487.360000000001</v>
      </c>
      <c r="BG50" s="358">
        <v>24534.959999999999</v>
      </c>
      <c r="BH50" s="358">
        <v>24586.65</v>
      </c>
      <c r="BI50" s="358">
        <v>24634.89</v>
      </c>
      <c r="BJ50" s="358">
        <v>24682.42</v>
      </c>
      <c r="BK50" s="358">
        <v>24726.75</v>
      </c>
      <c r="BL50" s="358">
        <v>24774.75</v>
      </c>
      <c r="BM50" s="358">
        <v>24823.919999999998</v>
      </c>
      <c r="BN50" s="358">
        <v>24877.23</v>
      </c>
      <c r="BO50" s="358">
        <v>24926.53</v>
      </c>
      <c r="BP50" s="358">
        <v>24974.78</v>
      </c>
      <c r="BQ50" s="358">
        <v>25021.7</v>
      </c>
      <c r="BR50" s="358">
        <v>25068.06</v>
      </c>
      <c r="BS50" s="358">
        <v>25113.58</v>
      </c>
      <c r="BT50" s="358">
        <v>25159.64</v>
      </c>
      <c r="BU50" s="358">
        <v>25202.45</v>
      </c>
      <c r="BV50" s="358">
        <v>25243.37</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2.2270666043</v>
      </c>
      <c r="AW51" s="343">
        <v>2.2270666043</v>
      </c>
      <c r="AX51" s="343">
        <v>2.2270666043</v>
      </c>
      <c r="AY51" s="894">
        <v>2.7582985339000001</v>
      </c>
      <c r="AZ51" s="894">
        <v>2.9317453377999998</v>
      </c>
      <c r="BA51" s="894">
        <v>3.0998125020999998</v>
      </c>
      <c r="BB51" s="354">
        <v>2.2753519999999998</v>
      </c>
      <c r="BC51" s="354">
        <v>2.4457650000000002</v>
      </c>
      <c r="BD51" s="354">
        <v>2.625429</v>
      </c>
      <c r="BE51" s="354">
        <v>1.724218</v>
      </c>
      <c r="BF51" s="354">
        <v>1.916725</v>
      </c>
      <c r="BG51" s="354">
        <v>2.1148370000000001</v>
      </c>
      <c r="BH51" s="354">
        <v>1.969222</v>
      </c>
      <c r="BI51" s="354">
        <v>2.1692939999999998</v>
      </c>
      <c r="BJ51" s="354">
        <v>2.3664399999999999</v>
      </c>
      <c r="BK51" s="354">
        <v>2.1861890000000002</v>
      </c>
      <c r="BL51" s="354">
        <v>2.2120389999999999</v>
      </c>
      <c r="BM51" s="354">
        <v>2.2479650000000002</v>
      </c>
      <c r="BN51" s="354">
        <v>2.3255479999999999</v>
      </c>
      <c r="BO51" s="354">
        <v>2.3577699999999999</v>
      </c>
      <c r="BP51" s="354">
        <v>2.3763559999999999</v>
      </c>
      <c r="BQ51" s="354">
        <v>2.3754740000000001</v>
      </c>
      <c r="BR51" s="354">
        <v>2.3714230000000001</v>
      </c>
      <c r="BS51" s="354">
        <v>2.3583440000000002</v>
      </c>
      <c r="BT51" s="354">
        <v>2.3305259999999999</v>
      </c>
      <c r="BU51" s="354">
        <v>2.3038889999999999</v>
      </c>
      <c r="BV51" s="354">
        <v>2.2726760000000001</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93"/>
      <c r="AZ52" s="893"/>
      <c r="BA52" s="89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97"/>
      <c r="AZ53" s="897"/>
      <c r="BA53" s="89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279</v>
      </c>
      <c r="B54" s="367" t="s">
        <v>750</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130.61000000000001</v>
      </c>
      <c r="AW54" s="343">
        <v>130.61000000000001</v>
      </c>
      <c r="AX54" s="343">
        <v>130.61000000000001</v>
      </c>
      <c r="AY54" s="894">
        <v>131.16364454000001</v>
      </c>
      <c r="AZ54" s="894">
        <v>131.47909306</v>
      </c>
      <c r="BA54" s="894">
        <v>131.81771731000001</v>
      </c>
      <c r="BB54" s="354">
        <v>132.25569999999999</v>
      </c>
      <c r="BC54" s="354">
        <v>132.58349999999999</v>
      </c>
      <c r="BD54" s="354">
        <v>132.87739999999999</v>
      </c>
      <c r="BE54" s="354">
        <v>133.06370000000001</v>
      </c>
      <c r="BF54" s="354">
        <v>133.34479999999999</v>
      </c>
      <c r="BG54" s="354">
        <v>133.64699999999999</v>
      </c>
      <c r="BH54" s="354">
        <v>134.02600000000001</v>
      </c>
      <c r="BI54" s="354">
        <v>134.3289</v>
      </c>
      <c r="BJ54" s="354">
        <v>134.6112</v>
      </c>
      <c r="BK54" s="354">
        <v>134.83539999999999</v>
      </c>
      <c r="BL54" s="354">
        <v>135.10480000000001</v>
      </c>
      <c r="BM54" s="354">
        <v>135.3818</v>
      </c>
      <c r="BN54" s="354">
        <v>135.68260000000001</v>
      </c>
      <c r="BO54" s="354">
        <v>135.96289999999999</v>
      </c>
      <c r="BP54" s="354">
        <v>136.2388</v>
      </c>
      <c r="BQ54" s="354">
        <v>136.49289999999999</v>
      </c>
      <c r="BR54" s="354">
        <v>136.7731</v>
      </c>
      <c r="BS54" s="354">
        <v>137.06209999999999</v>
      </c>
      <c r="BT54" s="354">
        <v>137.3862</v>
      </c>
      <c r="BU54" s="354">
        <v>137.67269999999999</v>
      </c>
      <c r="BV54" s="354">
        <v>137.94820000000001</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3.270237361</v>
      </c>
      <c r="AW55" s="343">
        <v>3.270237361</v>
      </c>
      <c r="AX55" s="343">
        <v>3.270237361</v>
      </c>
      <c r="AY55" s="894">
        <v>2.7952416945</v>
      </c>
      <c r="AZ55" s="894">
        <v>3.0424642092999998</v>
      </c>
      <c r="BA55" s="894">
        <v>3.3078499599</v>
      </c>
      <c r="BB55" s="354">
        <v>3.110506</v>
      </c>
      <c r="BC55" s="354">
        <v>3.3660860000000001</v>
      </c>
      <c r="BD55" s="354">
        <v>3.5951759999999999</v>
      </c>
      <c r="BE55" s="354">
        <v>2.7860330000000002</v>
      </c>
      <c r="BF55" s="354">
        <v>3.0031279999999998</v>
      </c>
      <c r="BG55" s="354">
        <v>3.2365810000000002</v>
      </c>
      <c r="BH55" s="354">
        <v>2.6154280000000001</v>
      </c>
      <c r="BI55" s="354">
        <v>2.8473060000000001</v>
      </c>
      <c r="BJ55" s="354">
        <v>3.0634540000000001</v>
      </c>
      <c r="BK55" s="354">
        <v>2.7993389999999998</v>
      </c>
      <c r="BL55" s="354">
        <v>2.7576070000000001</v>
      </c>
      <c r="BM55" s="354">
        <v>2.7038160000000002</v>
      </c>
      <c r="BN55" s="354">
        <v>2.5910769999999999</v>
      </c>
      <c r="BO55" s="354">
        <v>2.5488360000000001</v>
      </c>
      <c r="BP55" s="354">
        <v>2.529712</v>
      </c>
      <c r="BQ55" s="354">
        <v>2.5770780000000002</v>
      </c>
      <c r="BR55" s="354">
        <v>2.5710459999999999</v>
      </c>
      <c r="BS55" s="354">
        <v>2.5553059999999999</v>
      </c>
      <c r="BT55" s="354">
        <v>2.5070920000000001</v>
      </c>
      <c r="BU55" s="354">
        <v>2.4893049999999999</v>
      </c>
      <c r="BV55" s="354">
        <v>2.4789840000000001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99"/>
      <c r="AZ56" s="899"/>
      <c r="BA56" s="89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280</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97"/>
      <c r="AZ57" s="897"/>
      <c r="BA57" s="897"/>
      <c r="BB57" s="357"/>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281</v>
      </c>
      <c r="B58" s="367" t="s">
        <v>806</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18009.5</v>
      </c>
      <c r="AT58" s="347">
        <v>18027.599999999999</v>
      </c>
      <c r="AU58" s="347">
        <v>18037.900000000001</v>
      </c>
      <c r="AV58" s="347">
        <v>18014.8</v>
      </c>
      <c r="AW58" s="347">
        <v>18037.3</v>
      </c>
      <c r="AX58" s="347">
        <v>18032.2</v>
      </c>
      <c r="AY58" s="898">
        <v>18183.893415999999</v>
      </c>
      <c r="AZ58" s="898">
        <v>18236.018893</v>
      </c>
      <c r="BA58" s="898">
        <v>18272.681630999999</v>
      </c>
      <c r="BB58" s="358">
        <v>18261.03</v>
      </c>
      <c r="BC58" s="358">
        <v>18291.41</v>
      </c>
      <c r="BD58" s="358">
        <v>18330.95</v>
      </c>
      <c r="BE58" s="358">
        <v>18389.580000000002</v>
      </c>
      <c r="BF58" s="358">
        <v>18440.04</v>
      </c>
      <c r="BG58" s="358">
        <v>18492.25</v>
      </c>
      <c r="BH58" s="358">
        <v>18547.73</v>
      </c>
      <c r="BI58" s="358">
        <v>18602.29</v>
      </c>
      <c r="BJ58" s="358">
        <v>18657.43</v>
      </c>
      <c r="BK58" s="358">
        <v>18715.37</v>
      </c>
      <c r="BL58" s="358">
        <v>18770.07</v>
      </c>
      <c r="BM58" s="358">
        <v>18823.73</v>
      </c>
      <c r="BN58" s="358">
        <v>18875.5</v>
      </c>
      <c r="BO58" s="358">
        <v>18927.689999999999</v>
      </c>
      <c r="BP58" s="358">
        <v>18979.439999999999</v>
      </c>
      <c r="BQ58" s="358">
        <v>19032.759999999998</v>
      </c>
      <c r="BR58" s="358">
        <v>19082.18</v>
      </c>
      <c r="BS58" s="358">
        <v>19129.689999999999</v>
      </c>
      <c r="BT58" s="358">
        <v>19168.509999999998</v>
      </c>
      <c r="BU58" s="358">
        <v>19217.29</v>
      </c>
      <c r="BV58" s="358">
        <v>19269.27</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1.5008566662</v>
      </c>
      <c r="AT59" s="343">
        <v>1.5473528269000001</v>
      </c>
      <c r="AU59" s="343">
        <v>1.5081683071</v>
      </c>
      <c r="AV59" s="343">
        <v>1.1470761628999999</v>
      </c>
      <c r="AW59" s="343">
        <v>1.0413749062</v>
      </c>
      <c r="AX59" s="343">
        <v>0.91952607749000004</v>
      </c>
      <c r="AY59" s="894">
        <v>1.6439167341000001</v>
      </c>
      <c r="AZ59" s="894">
        <v>1.8174751846999999</v>
      </c>
      <c r="BA59" s="894">
        <v>1.3510470932</v>
      </c>
      <c r="BB59" s="354">
        <v>0.70663560000000003</v>
      </c>
      <c r="BC59" s="354">
        <v>1.726871</v>
      </c>
      <c r="BD59" s="354">
        <v>2.0535100000000002</v>
      </c>
      <c r="BE59" s="354">
        <v>2.1104349999999998</v>
      </c>
      <c r="BF59" s="354">
        <v>2.2878430000000001</v>
      </c>
      <c r="BG59" s="354">
        <v>2.5188739999999998</v>
      </c>
      <c r="BH59" s="354">
        <v>2.9583140000000001</v>
      </c>
      <c r="BI59" s="354">
        <v>3.132317</v>
      </c>
      <c r="BJ59" s="354">
        <v>3.4673210000000001</v>
      </c>
      <c r="BK59" s="354">
        <v>2.9228070000000002</v>
      </c>
      <c r="BL59" s="354">
        <v>2.9285700000000001</v>
      </c>
      <c r="BM59" s="354">
        <v>3.0156779999999999</v>
      </c>
      <c r="BN59" s="354">
        <v>3.3649269999999998</v>
      </c>
      <c r="BO59" s="354">
        <v>3.4785689999999998</v>
      </c>
      <c r="BP59" s="354">
        <v>3.5376789999999998</v>
      </c>
      <c r="BQ59" s="354">
        <v>3.4975200000000002</v>
      </c>
      <c r="BR59" s="354">
        <v>3.4823029999999999</v>
      </c>
      <c r="BS59" s="354">
        <v>3.447079</v>
      </c>
      <c r="BT59" s="354">
        <v>3.3468840000000002</v>
      </c>
      <c r="BU59" s="354">
        <v>3.3060870000000002</v>
      </c>
      <c r="BV59" s="354">
        <v>3.2792889999999999</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93"/>
      <c r="AZ60" s="893"/>
      <c r="BA60" s="893"/>
      <c r="BB60" s="353"/>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475</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93"/>
      <c r="AZ61" s="893"/>
      <c r="BA61" s="893"/>
      <c r="BB61" s="353"/>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282</v>
      </c>
      <c r="B62" s="367" t="s">
        <v>750</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98.084000000000003</v>
      </c>
      <c r="AU62" s="343">
        <v>98.101900000000001</v>
      </c>
      <c r="AV62" s="343">
        <v>97.323499999999996</v>
      </c>
      <c r="AW62" s="343">
        <v>97.628</v>
      </c>
      <c r="AX62" s="343">
        <v>97.645600000000002</v>
      </c>
      <c r="AY62" s="894">
        <v>98.235100000000003</v>
      </c>
      <c r="AZ62" s="894">
        <v>98.316121234999997</v>
      </c>
      <c r="BA62" s="894">
        <v>98.333784937999994</v>
      </c>
      <c r="BB62" s="354">
        <v>98.046409999999995</v>
      </c>
      <c r="BC62" s="354">
        <v>97.975549999999998</v>
      </c>
      <c r="BD62" s="354">
        <v>97.931539999999998</v>
      </c>
      <c r="BE62" s="354">
        <v>97.892420000000001</v>
      </c>
      <c r="BF62" s="354">
        <v>97.918610000000001</v>
      </c>
      <c r="BG62" s="354">
        <v>97.988150000000005</v>
      </c>
      <c r="BH62" s="354">
        <v>98.157709999999994</v>
      </c>
      <c r="BI62" s="354">
        <v>98.271420000000006</v>
      </c>
      <c r="BJ62" s="354">
        <v>98.385959999999997</v>
      </c>
      <c r="BK62" s="354">
        <v>98.445130000000006</v>
      </c>
      <c r="BL62" s="354">
        <v>98.603470000000002</v>
      </c>
      <c r="BM62" s="354">
        <v>98.804789999999997</v>
      </c>
      <c r="BN62" s="354">
        <v>99.120739999999998</v>
      </c>
      <c r="BO62" s="354">
        <v>99.354280000000003</v>
      </c>
      <c r="BP62" s="354">
        <v>99.57705</v>
      </c>
      <c r="BQ62" s="354">
        <v>99.778739999999999</v>
      </c>
      <c r="BR62" s="354">
        <v>99.987740000000002</v>
      </c>
      <c r="BS62" s="354">
        <v>100.19370000000001</v>
      </c>
      <c r="BT62" s="354">
        <v>100.44710000000001</v>
      </c>
      <c r="BU62" s="354">
        <v>100.6092</v>
      </c>
      <c r="BV62" s="354">
        <v>100.73050000000001</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1.5105915275999999</v>
      </c>
      <c r="AU63" s="343">
        <v>2.0975913345000001</v>
      </c>
      <c r="AV63" s="343">
        <v>1.9682560304000001</v>
      </c>
      <c r="AW63" s="343">
        <v>1.988412592</v>
      </c>
      <c r="AX63" s="343">
        <v>1.5529513563999999</v>
      </c>
      <c r="AY63" s="894">
        <v>2.5768712284999999</v>
      </c>
      <c r="AZ63" s="894">
        <v>1.4034506944</v>
      </c>
      <c r="BA63" s="894">
        <v>0.96928522111000004</v>
      </c>
      <c r="BB63" s="354">
        <v>0.73461350000000003</v>
      </c>
      <c r="BC63" s="354">
        <v>0.74792890000000001</v>
      </c>
      <c r="BD63" s="354">
        <v>0.36087839999999999</v>
      </c>
      <c r="BE63" s="354">
        <v>-0.18036530000000001</v>
      </c>
      <c r="BF63" s="354">
        <v>-0.16861809999999999</v>
      </c>
      <c r="BG63" s="354">
        <v>-0.1159505</v>
      </c>
      <c r="BH63" s="354">
        <v>0.85715660000000005</v>
      </c>
      <c r="BI63" s="354">
        <v>0.65905650000000005</v>
      </c>
      <c r="BJ63" s="354">
        <v>0.75821280000000002</v>
      </c>
      <c r="BK63" s="354">
        <v>0.21380450000000001</v>
      </c>
      <c r="BL63" s="354">
        <v>0.2922748</v>
      </c>
      <c r="BM63" s="354">
        <v>0.47899049999999999</v>
      </c>
      <c r="BN63" s="354">
        <v>1.0957380000000001</v>
      </c>
      <c r="BO63" s="354">
        <v>1.4072180000000001</v>
      </c>
      <c r="BP63" s="354">
        <v>1.680264</v>
      </c>
      <c r="BQ63" s="354">
        <v>1.9269369999999999</v>
      </c>
      <c r="BR63" s="354">
        <v>2.1131060000000002</v>
      </c>
      <c r="BS63" s="354">
        <v>2.250845</v>
      </c>
      <c r="BT63" s="354">
        <v>2.3323670000000001</v>
      </c>
      <c r="BU63" s="354">
        <v>2.3789150000000001</v>
      </c>
      <c r="BV63" s="354">
        <v>2.3829699999999998</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93"/>
      <c r="AZ64" s="893"/>
      <c r="BA64" s="893"/>
      <c r="BB64" s="353"/>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476</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93"/>
      <c r="AZ65" s="893"/>
      <c r="BA65" s="893"/>
      <c r="BB65" s="353"/>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93"/>
      <c r="AZ66" s="893"/>
      <c r="BA66" s="893"/>
      <c r="BB66" s="353"/>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283</v>
      </c>
      <c r="B67" s="368" t="s">
        <v>477</v>
      </c>
      <c r="C67" s="347">
        <v>914.11585088000004</v>
      </c>
      <c r="D67" s="347">
        <v>711.89321710000002</v>
      </c>
      <c r="E67" s="347">
        <v>524.57678324999995</v>
      </c>
      <c r="F67" s="347">
        <v>341.58065744999999</v>
      </c>
      <c r="G67" s="347">
        <v>122.25727241</v>
      </c>
      <c r="H67" s="347">
        <v>25.901892105999998</v>
      </c>
      <c r="I67" s="347">
        <v>3.6293388627000001</v>
      </c>
      <c r="J67" s="347">
        <v>5.8137647882000003</v>
      </c>
      <c r="K67" s="347">
        <v>44.428107937</v>
      </c>
      <c r="L67" s="347">
        <v>257.45060373000001</v>
      </c>
      <c r="M67" s="347">
        <v>511.03636972999999</v>
      </c>
      <c r="N67" s="347">
        <v>780.75006823000001</v>
      </c>
      <c r="O67" s="347">
        <v>714.88941227999999</v>
      </c>
      <c r="P67" s="347">
        <v>621.20274444999995</v>
      </c>
      <c r="Q67" s="347">
        <v>585.28674481999997</v>
      </c>
      <c r="R67" s="347">
        <v>297.31027644</v>
      </c>
      <c r="S67" s="347">
        <v>144.71554836999999</v>
      </c>
      <c r="T67" s="347">
        <v>42.917058607000001</v>
      </c>
      <c r="U67" s="347">
        <v>4.7347716228000003</v>
      </c>
      <c r="V67" s="347">
        <v>9.7153106406000003</v>
      </c>
      <c r="W67" s="347">
        <v>45.635457441</v>
      </c>
      <c r="X67" s="347">
        <v>206.57469596000001</v>
      </c>
      <c r="Y67" s="347">
        <v>504.64866369999999</v>
      </c>
      <c r="Z67" s="347">
        <v>624.01699600999996</v>
      </c>
      <c r="AA67" s="347">
        <v>840.79430055</v>
      </c>
      <c r="AB67" s="347">
        <v>575.84743762999994</v>
      </c>
      <c r="AC67" s="347">
        <v>489.43984014</v>
      </c>
      <c r="AD67" s="347">
        <v>281.14185309999999</v>
      </c>
      <c r="AE67" s="347">
        <v>113.80764044999999</v>
      </c>
      <c r="AF67" s="347">
        <v>19.583541867000001</v>
      </c>
      <c r="AG67" s="347">
        <v>4.0195693864999997</v>
      </c>
      <c r="AH67" s="347">
        <v>9.0910849652000003</v>
      </c>
      <c r="AI67" s="347">
        <v>37.343344125999998</v>
      </c>
      <c r="AJ67" s="347">
        <v>186.49301091999999</v>
      </c>
      <c r="AK67" s="347">
        <v>430.10002577</v>
      </c>
      <c r="AL67" s="347">
        <v>704.27032731999998</v>
      </c>
      <c r="AM67" s="347">
        <v>946.54064421999999</v>
      </c>
      <c r="AN67" s="347">
        <v>686.42506901000002</v>
      </c>
      <c r="AO67" s="347">
        <v>469.92836311999997</v>
      </c>
      <c r="AP67" s="347">
        <v>279.07724185000001</v>
      </c>
      <c r="AQ67" s="347">
        <v>136.23169877000001</v>
      </c>
      <c r="AR67" s="347">
        <v>19.879384557000002</v>
      </c>
      <c r="AS67" s="347">
        <v>4.1402879395000003</v>
      </c>
      <c r="AT67" s="347">
        <v>10.750775982</v>
      </c>
      <c r="AU67" s="347">
        <v>39.530532219999998</v>
      </c>
      <c r="AV67" s="347">
        <v>215.03378692999999</v>
      </c>
      <c r="AW67" s="347">
        <v>463.64179806999999</v>
      </c>
      <c r="AX67" s="347">
        <v>747.69964871000002</v>
      </c>
      <c r="AY67" s="898">
        <v>874.61402029999999</v>
      </c>
      <c r="AZ67" s="898">
        <v>650.36338069999999</v>
      </c>
      <c r="BA67" s="898">
        <v>404.13875831000001</v>
      </c>
      <c r="BB67" s="358">
        <v>293.01486053999997</v>
      </c>
      <c r="BC67" s="358">
        <v>134.93354593999999</v>
      </c>
      <c r="BD67" s="358">
        <v>30.892436227000001</v>
      </c>
      <c r="BE67" s="358">
        <v>7.2208177316000004</v>
      </c>
      <c r="BF67" s="358">
        <v>11.092224043</v>
      </c>
      <c r="BG67" s="358">
        <v>55.174426265999998</v>
      </c>
      <c r="BH67" s="358">
        <v>236.95162832</v>
      </c>
      <c r="BI67" s="358">
        <v>479.11914831000001</v>
      </c>
      <c r="BJ67" s="358">
        <v>713.99886702000003</v>
      </c>
      <c r="BK67" s="358">
        <v>791.24938669000005</v>
      </c>
      <c r="BL67" s="358">
        <v>644.38214484000002</v>
      </c>
      <c r="BM67" s="358">
        <v>525.76170304000004</v>
      </c>
      <c r="BN67" s="358">
        <v>297.84222616</v>
      </c>
      <c r="BO67" s="358">
        <v>134.35472872</v>
      </c>
      <c r="BP67" s="358">
        <v>30.79516349</v>
      </c>
      <c r="BQ67" s="358">
        <v>7.2067166327000001</v>
      </c>
      <c r="BR67" s="358">
        <v>11.062330136</v>
      </c>
      <c r="BS67" s="358">
        <v>54.983137067000001</v>
      </c>
      <c r="BT67" s="358">
        <v>235.99704654000001</v>
      </c>
      <c r="BU67" s="358">
        <v>477.16332592999998</v>
      </c>
      <c r="BV67" s="358">
        <v>711.04242297999997</v>
      </c>
    </row>
    <row r="68" spans="1:74" ht="11.1" customHeight="1" x14ac:dyDescent="0.2">
      <c r="A68" s="17" t="s">
        <v>286</v>
      </c>
      <c r="B68" s="370" t="s">
        <v>0</v>
      </c>
      <c r="C68" s="349">
        <v>8.4413980985000006</v>
      </c>
      <c r="D68" s="349">
        <v>11.292663558999999</v>
      </c>
      <c r="E68" s="349">
        <v>26.950889259</v>
      </c>
      <c r="F68" s="349">
        <v>48.840757412000002</v>
      </c>
      <c r="G68" s="349">
        <v>147.39661741</v>
      </c>
      <c r="H68" s="349">
        <v>269.90116042</v>
      </c>
      <c r="I68" s="349">
        <v>393.84815209999999</v>
      </c>
      <c r="J68" s="349">
        <v>358.94775189000001</v>
      </c>
      <c r="K68" s="349">
        <v>202.01563107000001</v>
      </c>
      <c r="L68" s="349">
        <v>55.213452666000002</v>
      </c>
      <c r="M68" s="349">
        <v>23.317420358</v>
      </c>
      <c r="N68" s="349">
        <v>10.873029600000001</v>
      </c>
      <c r="O68" s="349">
        <v>16.80555141</v>
      </c>
      <c r="P68" s="349">
        <v>19.863774762999999</v>
      </c>
      <c r="Q68" s="349">
        <v>31.594499441</v>
      </c>
      <c r="R68" s="349">
        <v>43.903217484999999</v>
      </c>
      <c r="S68" s="349">
        <v>109.45931378</v>
      </c>
      <c r="T68" s="349">
        <v>210.01572121999999</v>
      </c>
      <c r="U68" s="349">
        <v>390.28397287000001</v>
      </c>
      <c r="V68" s="349">
        <v>349.77433844000001</v>
      </c>
      <c r="W68" s="349">
        <v>203.64571389</v>
      </c>
      <c r="X68" s="349">
        <v>72.754646140000006</v>
      </c>
      <c r="Y68" s="349">
        <v>20.405635275000002</v>
      </c>
      <c r="Z68" s="349">
        <v>11.069526889</v>
      </c>
      <c r="AA68" s="349">
        <v>9.3704689843000004</v>
      </c>
      <c r="AB68" s="349">
        <v>12.76357239</v>
      </c>
      <c r="AC68" s="349">
        <v>31.19405617</v>
      </c>
      <c r="AD68" s="349">
        <v>46.423957842999997</v>
      </c>
      <c r="AE68" s="349">
        <v>157.16058131</v>
      </c>
      <c r="AF68" s="349">
        <v>292.01074775000001</v>
      </c>
      <c r="AG68" s="349">
        <v>390.51056918</v>
      </c>
      <c r="AH68" s="349">
        <v>341.88819240999999</v>
      </c>
      <c r="AI68" s="349">
        <v>210.07812496</v>
      </c>
      <c r="AJ68" s="349">
        <v>96.452197869000003</v>
      </c>
      <c r="AK68" s="349">
        <v>32.294829016000001</v>
      </c>
      <c r="AL68" s="349">
        <v>12.568334497</v>
      </c>
      <c r="AM68" s="349">
        <v>5.3657325562000002</v>
      </c>
      <c r="AN68" s="349">
        <v>17.065032989999999</v>
      </c>
      <c r="AO68" s="349">
        <v>31.472464769999998</v>
      </c>
      <c r="AP68" s="349">
        <v>58.151173473999997</v>
      </c>
      <c r="AQ68" s="349">
        <v>127.11472544999999</v>
      </c>
      <c r="AR68" s="349">
        <v>278.48769850999997</v>
      </c>
      <c r="AS68" s="349">
        <v>391.54092358000003</v>
      </c>
      <c r="AT68" s="349">
        <v>309.00856400999999</v>
      </c>
      <c r="AU68" s="349">
        <v>202.99717822</v>
      </c>
      <c r="AV68" s="349">
        <v>80.454936583000006</v>
      </c>
      <c r="AW68" s="349">
        <v>25.928930255000001</v>
      </c>
      <c r="AX68" s="349">
        <v>14.513694449999999</v>
      </c>
      <c r="AY68" s="900">
        <v>10.164604822999999</v>
      </c>
      <c r="AZ68" s="900">
        <v>13.641649896000001</v>
      </c>
      <c r="BA68" s="900">
        <v>48.160025376999997</v>
      </c>
      <c r="BB68" s="360">
        <v>47.318671995999999</v>
      </c>
      <c r="BC68" s="360">
        <v>134.33782994000001</v>
      </c>
      <c r="BD68" s="360">
        <v>271.47040384000002</v>
      </c>
      <c r="BE68" s="360">
        <v>400.72032687000001</v>
      </c>
      <c r="BF68" s="360">
        <v>369.08596347999998</v>
      </c>
      <c r="BG68" s="360">
        <v>208.16204131000001</v>
      </c>
      <c r="BH68" s="360">
        <v>72.862824083999996</v>
      </c>
      <c r="BI68" s="360">
        <v>21.948365464999998</v>
      </c>
      <c r="BJ68" s="360">
        <v>11.864484874</v>
      </c>
      <c r="BK68" s="360">
        <v>11.440349271000001</v>
      </c>
      <c r="BL68" s="360">
        <v>13.015046715</v>
      </c>
      <c r="BM68" s="360">
        <v>27.066359090999999</v>
      </c>
      <c r="BN68" s="360">
        <v>45.361431647000003</v>
      </c>
      <c r="BO68" s="360">
        <v>135.36018195</v>
      </c>
      <c r="BP68" s="360">
        <v>273.45551774</v>
      </c>
      <c r="BQ68" s="360">
        <v>403.60155406000001</v>
      </c>
      <c r="BR68" s="360">
        <v>371.76059579999998</v>
      </c>
      <c r="BS68" s="360">
        <v>209.71076360000001</v>
      </c>
      <c r="BT68" s="360">
        <v>73.436909772000007</v>
      </c>
      <c r="BU68" s="360">
        <v>22.120391035000001</v>
      </c>
      <c r="BV68" s="360">
        <v>11.95177299</v>
      </c>
    </row>
    <row r="69" spans="1:74" s="154" customFormat="1" ht="12" customHeight="1" x14ac:dyDescent="0.2">
      <c r="A69" s="153"/>
      <c r="B69" s="977" t="s">
        <v>1407</v>
      </c>
      <c r="C69" s="978"/>
      <c r="D69" s="978"/>
      <c r="E69" s="978"/>
      <c r="F69" s="978"/>
      <c r="G69" s="978"/>
      <c r="H69" s="978"/>
      <c r="I69" s="978"/>
      <c r="J69" s="978"/>
      <c r="K69" s="978"/>
      <c r="L69" s="978"/>
      <c r="M69" s="978"/>
      <c r="N69" s="978"/>
      <c r="O69" s="978"/>
      <c r="P69" s="978"/>
      <c r="Q69" s="979"/>
      <c r="R69" s="777"/>
      <c r="AY69" s="822"/>
      <c r="AZ69" s="822"/>
      <c r="BA69" s="822"/>
      <c r="BB69" s="822"/>
      <c r="BC69" s="822"/>
      <c r="BD69" s="715"/>
      <c r="BE69" s="715"/>
      <c r="BF69" s="715"/>
      <c r="BG69" s="715"/>
      <c r="BH69" s="822"/>
      <c r="BI69" s="822"/>
      <c r="BJ69" s="196"/>
    </row>
    <row r="70" spans="1:74" s="154" customFormat="1" ht="12" customHeight="1" x14ac:dyDescent="0.2">
      <c r="A70" s="153"/>
      <c r="B70" s="977" t="s">
        <v>1408</v>
      </c>
      <c r="C70" s="978"/>
      <c r="D70" s="978"/>
      <c r="E70" s="978"/>
      <c r="F70" s="978"/>
      <c r="G70" s="978"/>
      <c r="H70" s="978"/>
      <c r="I70" s="978"/>
      <c r="J70" s="978"/>
      <c r="K70" s="978"/>
      <c r="L70" s="978"/>
      <c r="M70" s="978"/>
      <c r="N70" s="978"/>
      <c r="O70" s="978"/>
      <c r="P70" s="978"/>
      <c r="Q70" s="979"/>
      <c r="R70" s="777"/>
      <c r="AY70" s="822"/>
      <c r="AZ70" s="822"/>
      <c r="BA70" s="822"/>
      <c r="BB70" s="822"/>
      <c r="BC70" s="822"/>
      <c r="BD70" s="631"/>
      <c r="BE70" s="631"/>
      <c r="BF70" s="631"/>
      <c r="BG70" s="631"/>
      <c r="BH70" s="822"/>
      <c r="BI70" s="822"/>
      <c r="BJ70" s="196"/>
    </row>
    <row r="71" spans="1:74" s="154" customFormat="1" ht="12" customHeight="1" x14ac:dyDescent="0.2">
      <c r="A71" s="153"/>
      <c r="B71" s="977" t="s">
        <v>1409</v>
      </c>
      <c r="C71" s="978"/>
      <c r="D71" s="978"/>
      <c r="E71" s="978"/>
      <c r="F71" s="978"/>
      <c r="G71" s="978"/>
      <c r="H71" s="978"/>
      <c r="I71" s="978"/>
      <c r="J71" s="978"/>
      <c r="K71" s="978"/>
      <c r="L71" s="978"/>
      <c r="M71" s="978"/>
      <c r="N71" s="978"/>
      <c r="O71" s="978"/>
      <c r="P71" s="978"/>
      <c r="Q71" s="979"/>
      <c r="R71" s="777"/>
      <c r="AY71" s="822"/>
      <c r="AZ71" s="822"/>
      <c r="BA71" s="822"/>
      <c r="BB71" s="822"/>
      <c r="BC71" s="822"/>
      <c r="BD71" s="631"/>
      <c r="BE71" s="631"/>
      <c r="BF71" s="631"/>
      <c r="BG71" s="822"/>
      <c r="BH71" s="822"/>
      <c r="BI71" s="822"/>
      <c r="BJ71" s="196"/>
    </row>
    <row r="72" spans="1:74" s="154" customFormat="1" ht="12" customHeight="1" x14ac:dyDescent="0.2">
      <c r="A72" s="153"/>
      <c r="B72" s="977" t="s">
        <v>795</v>
      </c>
      <c r="C72" s="979"/>
      <c r="D72" s="979"/>
      <c r="E72" s="979"/>
      <c r="F72" s="979"/>
      <c r="G72" s="979"/>
      <c r="H72" s="979"/>
      <c r="I72" s="979"/>
      <c r="J72" s="979"/>
      <c r="K72" s="979"/>
      <c r="L72" s="979"/>
      <c r="M72" s="979"/>
      <c r="N72" s="979"/>
      <c r="O72" s="979"/>
      <c r="P72" s="979"/>
      <c r="Q72" s="979"/>
      <c r="R72" s="777"/>
      <c r="AY72" s="822"/>
      <c r="AZ72" s="822"/>
      <c r="BA72" s="822"/>
      <c r="BB72" s="822"/>
      <c r="BC72" s="822"/>
      <c r="BD72" s="631"/>
      <c r="BE72" s="631"/>
      <c r="BF72" s="631"/>
      <c r="BG72" s="822"/>
      <c r="BH72" s="822"/>
      <c r="BI72" s="822"/>
      <c r="BJ72" s="196"/>
    </row>
    <row r="73" spans="1:74" s="154" customFormat="1" ht="12" customHeight="1" x14ac:dyDescent="0.2">
      <c r="A73" s="153"/>
      <c r="B73" s="977" t="s">
        <v>1410</v>
      </c>
      <c r="C73" s="978"/>
      <c r="D73" s="978"/>
      <c r="E73" s="978"/>
      <c r="F73" s="978"/>
      <c r="G73" s="978"/>
      <c r="H73" s="978"/>
      <c r="I73" s="978"/>
      <c r="J73" s="978"/>
      <c r="K73" s="978"/>
      <c r="L73" s="978"/>
      <c r="M73" s="978"/>
      <c r="N73" s="978"/>
      <c r="O73" s="978"/>
      <c r="P73" s="978"/>
      <c r="Q73" s="979"/>
      <c r="R73" s="777"/>
      <c r="AY73" s="822"/>
      <c r="AZ73" s="822"/>
      <c r="BA73" s="822"/>
      <c r="BB73" s="822"/>
      <c r="BC73" s="822"/>
      <c r="BD73" s="715"/>
      <c r="BE73" s="631"/>
      <c r="BF73" s="631"/>
      <c r="BG73" s="822"/>
      <c r="BH73" s="822"/>
      <c r="BI73" s="822"/>
      <c r="BJ73" s="196"/>
    </row>
    <row r="74" spans="1:74" s="154" customFormat="1" ht="12" customHeight="1" x14ac:dyDescent="0.2">
      <c r="A74" s="153"/>
      <c r="B74" s="977" t="s">
        <v>796</v>
      </c>
      <c r="C74" s="979"/>
      <c r="D74" s="979"/>
      <c r="E74" s="979"/>
      <c r="F74" s="979"/>
      <c r="G74" s="979"/>
      <c r="H74" s="979"/>
      <c r="I74" s="979"/>
      <c r="J74" s="979"/>
      <c r="K74" s="979"/>
      <c r="L74" s="979"/>
      <c r="M74" s="979"/>
      <c r="N74" s="979"/>
      <c r="O74" s="979"/>
      <c r="P74" s="979"/>
      <c r="Q74" s="979"/>
      <c r="R74" s="777"/>
      <c r="AY74" s="822"/>
      <c r="AZ74" s="822"/>
      <c r="BA74" s="822"/>
      <c r="BB74" s="822"/>
      <c r="BC74" s="822"/>
      <c r="BD74" s="631"/>
      <c r="BE74" s="631"/>
      <c r="BF74" s="631"/>
      <c r="BG74" s="822"/>
      <c r="BH74" s="822"/>
      <c r="BI74" s="822"/>
      <c r="BJ74" s="196"/>
    </row>
    <row r="75" spans="1:74" s="154" customFormat="1" ht="12" customHeight="1" x14ac:dyDescent="0.2">
      <c r="A75" s="153"/>
      <c r="B75" s="773" t="s">
        <v>809</v>
      </c>
      <c r="C75" s="788"/>
      <c r="D75" s="788"/>
      <c r="E75" s="788"/>
      <c r="F75" s="788"/>
      <c r="G75" s="788"/>
      <c r="H75" s="800"/>
      <c r="I75" s="788"/>
      <c r="J75" s="788"/>
      <c r="K75" s="788"/>
      <c r="L75" s="788"/>
      <c r="M75" s="788"/>
      <c r="N75" s="788"/>
      <c r="O75" s="788"/>
      <c r="P75" s="788"/>
      <c r="Q75" s="788"/>
      <c r="R75" s="328"/>
      <c r="AY75" s="822"/>
      <c r="AZ75" s="822"/>
      <c r="BA75" s="822"/>
      <c r="BB75" s="822"/>
      <c r="BC75" s="822"/>
      <c r="BD75" s="631"/>
      <c r="BE75" s="631"/>
      <c r="BF75" s="631"/>
      <c r="BG75" s="822"/>
      <c r="BH75" s="822"/>
      <c r="BI75" s="822"/>
      <c r="BJ75" s="196"/>
    </row>
    <row r="76" spans="1:74" s="160" customFormat="1" ht="12" customHeight="1" x14ac:dyDescent="0.2">
      <c r="A76" s="159"/>
      <c r="B76" s="994" t="str">
        <f>Dates!$G$2</f>
        <v>EIA completed modeling and analysis for this report on Monday, April 6, 2026.</v>
      </c>
      <c r="C76" s="995"/>
      <c r="D76" s="995"/>
      <c r="E76" s="995"/>
      <c r="F76" s="995"/>
      <c r="G76" s="995"/>
      <c r="H76" s="995"/>
      <c r="I76" s="995"/>
      <c r="J76" s="995"/>
      <c r="K76" s="995"/>
      <c r="L76" s="995"/>
      <c r="M76" s="995"/>
      <c r="N76" s="995"/>
      <c r="O76" s="995"/>
      <c r="P76" s="995"/>
      <c r="Q76" s="995"/>
      <c r="R76" s="328"/>
      <c r="AY76" s="823"/>
      <c r="AZ76" s="823"/>
      <c r="BA76" s="823"/>
      <c r="BB76" s="823"/>
      <c r="BC76" s="823"/>
      <c r="BD76" s="632"/>
      <c r="BE76" s="632"/>
      <c r="BF76" s="632"/>
      <c r="BG76" s="823"/>
      <c r="BH76" s="823"/>
      <c r="BI76" s="823"/>
      <c r="BJ76" s="221"/>
    </row>
    <row r="77" spans="1:74" s="154" customFormat="1" ht="12" customHeight="1" x14ac:dyDescent="0.2">
      <c r="A77" s="153"/>
      <c r="B77" s="993" t="s">
        <v>482</v>
      </c>
      <c r="C77" s="986"/>
      <c r="D77" s="986"/>
      <c r="E77" s="986"/>
      <c r="F77" s="986"/>
      <c r="G77" s="986"/>
      <c r="H77" s="986"/>
      <c r="I77" s="986"/>
      <c r="J77" s="986"/>
      <c r="K77" s="986"/>
      <c r="L77" s="986"/>
      <c r="M77" s="986"/>
      <c r="N77" s="986"/>
      <c r="O77" s="986"/>
      <c r="P77" s="986"/>
      <c r="Q77" s="986"/>
      <c r="R77" s="777"/>
      <c r="AY77" s="822"/>
      <c r="AZ77" s="822"/>
      <c r="BA77" s="822"/>
      <c r="BB77" s="822"/>
      <c r="BC77" s="822"/>
      <c r="BD77" s="631"/>
      <c r="BE77" s="631"/>
      <c r="BF77" s="631"/>
      <c r="BG77" s="822"/>
      <c r="BH77" s="822"/>
      <c r="BI77" s="822"/>
      <c r="BJ77" s="196"/>
    </row>
    <row r="78" spans="1:74" s="154" customFormat="1" ht="12" customHeight="1" x14ac:dyDescent="0.2">
      <c r="A78" s="153"/>
      <c r="B78" s="985" t="s">
        <v>1405</v>
      </c>
      <c r="C78" s="986"/>
      <c r="D78" s="986"/>
      <c r="E78" s="986"/>
      <c r="F78" s="986"/>
      <c r="G78" s="986"/>
      <c r="H78" s="986"/>
      <c r="I78" s="986"/>
      <c r="J78" s="986"/>
      <c r="K78" s="986"/>
      <c r="L78" s="986"/>
      <c r="M78" s="986"/>
      <c r="N78" s="986"/>
      <c r="O78" s="986"/>
      <c r="P78" s="986"/>
      <c r="Q78" s="986"/>
      <c r="R78" s="777"/>
      <c r="AY78" s="822"/>
      <c r="AZ78" s="822"/>
      <c r="BA78" s="822"/>
      <c r="BB78" s="822"/>
      <c r="BC78" s="822"/>
      <c r="BD78" s="631"/>
      <c r="BE78" s="631"/>
      <c r="BF78" s="631"/>
      <c r="BG78" s="822"/>
      <c r="BH78" s="822"/>
      <c r="BI78" s="822"/>
      <c r="BJ78" s="196"/>
    </row>
    <row r="79" spans="1:74" s="154" customFormat="1" ht="12" customHeight="1" x14ac:dyDescent="0.2">
      <c r="A79" s="153"/>
      <c r="B79" s="987" t="s">
        <v>66</v>
      </c>
      <c r="C79" s="986"/>
      <c r="D79" s="986"/>
      <c r="E79" s="986"/>
      <c r="F79" s="986"/>
      <c r="G79" s="986"/>
      <c r="H79" s="986"/>
      <c r="I79" s="986"/>
      <c r="J79" s="986"/>
      <c r="K79" s="986"/>
      <c r="L79" s="986"/>
      <c r="M79" s="986"/>
      <c r="N79" s="986"/>
      <c r="O79" s="986"/>
      <c r="P79" s="986"/>
      <c r="Q79" s="986"/>
      <c r="R79" s="777"/>
      <c r="AY79" s="822"/>
      <c r="AZ79" s="822"/>
      <c r="BA79" s="822"/>
      <c r="BB79" s="822"/>
      <c r="BC79" s="822"/>
      <c r="BD79" s="631"/>
      <c r="BE79" s="631"/>
      <c r="BF79" s="631"/>
      <c r="BG79" s="822"/>
      <c r="BH79" s="822"/>
      <c r="BI79" s="822"/>
      <c r="BJ79" s="196"/>
    </row>
    <row r="80" spans="1:74" s="154" customFormat="1" ht="12" customHeight="1" x14ac:dyDescent="0.2">
      <c r="A80" s="153"/>
      <c r="B80" s="974" t="s">
        <v>823</v>
      </c>
      <c r="C80" s="974"/>
      <c r="D80" s="974"/>
      <c r="E80" s="974"/>
      <c r="F80" s="974"/>
      <c r="G80" s="974"/>
      <c r="H80" s="974"/>
      <c r="I80" s="974"/>
      <c r="J80" s="974"/>
      <c r="K80" s="974"/>
      <c r="L80" s="974"/>
      <c r="M80" s="974"/>
      <c r="N80" s="974"/>
      <c r="O80" s="974"/>
      <c r="P80" s="974"/>
      <c r="Q80" s="974"/>
      <c r="R80" s="974"/>
      <c r="AY80" s="822"/>
      <c r="AZ80" s="822"/>
      <c r="BA80" s="822"/>
      <c r="BB80" s="822"/>
      <c r="BC80" s="822"/>
      <c r="BD80" s="631"/>
      <c r="BE80" s="631"/>
      <c r="BF80" s="631"/>
      <c r="BG80" s="822"/>
      <c r="BH80" s="822"/>
      <c r="BI80" s="822"/>
      <c r="BJ80" s="196"/>
    </row>
    <row r="81" spans="1:74" s="154" customFormat="1" ht="12" customHeight="1" x14ac:dyDescent="0.2">
      <c r="A81" s="153"/>
      <c r="B81" s="980" t="s">
        <v>1594</v>
      </c>
      <c r="C81" s="981"/>
      <c r="D81" s="981"/>
      <c r="E81" s="981"/>
      <c r="F81" s="981"/>
      <c r="G81" s="981"/>
      <c r="H81" s="981"/>
      <c r="I81" s="981"/>
      <c r="J81" s="981"/>
      <c r="K81" s="981"/>
      <c r="L81" s="981"/>
      <c r="M81" s="981"/>
      <c r="N81" s="981"/>
      <c r="O81" s="981"/>
      <c r="P81" s="981"/>
      <c r="Q81" s="982"/>
      <c r="R81" s="777"/>
      <c r="AY81" s="822"/>
      <c r="AZ81" s="822"/>
      <c r="BA81" s="822"/>
      <c r="BB81" s="822"/>
      <c r="BC81" s="822"/>
      <c r="BD81" s="631"/>
      <c r="BE81" s="631"/>
      <c r="BF81" s="631"/>
      <c r="BG81" s="822"/>
      <c r="BH81" s="822"/>
      <c r="BI81" s="822"/>
      <c r="BJ81" s="196"/>
    </row>
    <row r="82" spans="1:74" s="154" customFormat="1" ht="12" customHeight="1" x14ac:dyDescent="0.2">
      <c r="A82" s="153"/>
      <c r="B82" s="983" t="s">
        <v>1541</v>
      </c>
      <c r="C82" s="982"/>
      <c r="D82" s="982"/>
      <c r="E82" s="982"/>
      <c r="F82" s="982"/>
      <c r="G82" s="982"/>
      <c r="H82" s="982"/>
      <c r="I82" s="982"/>
      <c r="J82" s="982"/>
      <c r="K82" s="982"/>
      <c r="L82" s="982"/>
      <c r="M82" s="982"/>
      <c r="N82" s="982"/>
      <c r="O82" s="982"/>
      <c r="P82" s="982"/>
      <c r="Q82" s="982"/>
      <c r="R82" s="777"/>
      <c r="AY82" s="822"/>
      <c r="AZ82" s="822"/>
      <c r="BA82" s="822"/>
      <c r="BB82" s="822"/>
      <c r="BC82" s="822"/>
      <c r="BD82" s="631"/>
      <c r="BE82" s="631"/>
      <c r="BF82" s="631"/>
      <c r="BG82" s="822"/>
      <c r="BH82" s="822"/>
      <c r="BI82" s="822"/>
      <c r="BJ82" s="196"/>
    </row>
    <row r="83" spans="1:74" s="154" customFormat="1" ht="12" customHeight="1" x14ac:dyDescent="0.2">
      <c r="A83" s="153"/>
      <c r="B83" s="983" t="s">
        <v>1542</v>
      </c>
      <c r="C83" s="982"/>
      <c r="D83" s="982"/>
      <c r="E83" s="982"/>
      <c r="F83" s="982"/>
      <c r="G83" s="982"/>
      <c r="H83" s="982"/>
      <c r="I83" s="982"/>
      <c r="J83" s="982"/>
      <c r="K83" s="982"/>
      <c r="L83" s="982"/>
      <c r="M83" s="982"/>
      <c r="N83" s="982"/>
      <c r="O83" s="982"/>
      <c r="P83" s="982"/>
      <c r="Q83" s="982"/>
      <c r="R83" s="777"/>
      <c r="AY83" s="822"/>
      <c r="AZ83" s="822"/>
      <c r="BA83" s="822"/>
      <c r="BB83" s="822"/>
      <c r="BC83" s="822"/>
      <c r="BD83" s="631"/>
      <c r="BE83" s="631"/>
      <c r="BF83" s="631"/>
      <c r="BG83" s="822"/>
      <c r="BH83" s="822"/>
      <c r="BI83" s="822"/>
      <c r="BJ83" s="196"/>
    </row>
    <row r="84" spans="1:74" s="154" customFormat="1" ht="12" customHeight="1" x14ac:dyDescent="0.2">
      <c r="A84" s="153"/>
      <c r="B84" s="980" t="s">
        <v>490</v>
      </c>
      <c r="C84" s="982"/>
      <c r="D84" s="982"/>
      <c r="E84" s="982"/>
      <c r="F84" s="982"/>
      <c r="G84" s="982"/>
      <c r="H84" s="982"/>
      <c r="I84" s="982"/>
      <c r="J84" s="982"/>
      <c r="K84" s="982"/>
      <c r="L84" s="982"/>
      <c r="M84" s="982"/>
      <c r="N84" s="982"/>
      <c r="O84" s="982"/>
      <c r="P84" s="982"/>
      <c r="Q84" s="982"/>
      <c r="R84" s="777"/>
      <c r="AY84" s="822"/>
      <c r="AZ84" s="822"/>
      <c r="BA84" s="822"/>
      <c r="BB84" s="822"/>
      <c r="BC84" s="822"/>
      <c r="BD84" s="631"/>
      <c r="BE84" s="631"/>
      <c r="BF84" s="631"/>
      <c r="BG84" s="822"/>
      <c r="BH84" s="822"/>
      <c r="BI84" s="822"/>
      <c r="BJ84" s="196"/>
    </row>
    <row r="85" spans="1:74" s="154" customFormat="1" ht="12" customHeight="1" x14ac:dyDescent="0.2">
      <c r="A85" s="153"/>
      <c r="B85" s="984" t="s">
        <v>1406</v>
      </c>
      <c r="C85" s="982"/>
      <c r="D85" s="982"/>
      <c r="E85" s="982"/>
      <c r="F85" s="982"/>
      <c r="G85" s="982"/>
      <c r="H85" s="982"/>
      <c r="I85" s="982"/>
      <c r="J85" s="982"/>
      <c r="K85" s="982"/>
      <c r="L85" s="982"/>
      <c r="M85" s="982"/>
      <c r="N85" s="982"/>
      <c r="O85" s="982"/>
      <c r="P85" s="982"/>
      <c r="Q85" s="982"/>
      <c r="R85" s="777"/>
      <c r="AY85" s="822"/>
      <c r="AZ85" s="822"/>
      <c r="BA85" s="822"/>
      <c r="BB85" s="822"/>
      <c r="BC85" s="822"/>
      <c r="BD85" s="631"/>
      <c r="BE85" s="631"/>
      <c r="BF85" s="631"/>
      <c r="BG85" s="822"/>
      <c r="BH85" s="822"/>
      <c r="BI85" s="822"/>
      <c r="BJ85" s="196"/>
    </row>
    <row r="86" spans="1:74" s="155" customFormat="1" ht="12" customHeight="1" x14ac:dyDescent="0.2">
      <c r="A86" s="153"/>
      <c r="B86" s="984" t="s">
        <v>794</v>
      </c>
      <c r="C86" s="982"/>
      <c r="D86" s="982"/>
      <c r="E86" s="982"/>
      <c r="F86" s="982"/>
      <c r="G86" s="982"/>
      <c r="H86" s="982"/>
      <c r="I86" s="982"/>
      <c r="J86" s="982"/>
      <c r="K86" s="982"/>
      <c r="L86" s="982"/>
      <c r="M86" s="982"/>
      <c r="N86" s="982"/>
      <c r="O86" s="982"/>
      <c r="P86" s="982"/>
      <c r="Q86" s="982"/>
      <c r="R86" s="654"/>
      <c r="AY86" s="822"/>
      <c r="AZ86" s="822"/>
      <c r="BA86" s="822"/>
      <c r="BB86" s="822"/>
      <c r="BC86" s="822"/>
      <c r="BD86" s="631"/>
      <c r="BE86" s="631"/>
      <c r="BF86" s="631"/>
      <c r="BG86" s="822"/>
      <c r="BH86" s="822"/>
      <c r="BI86" s="822"/>
      <c r="BJ86" s="197"/>
    </row>
    <row r="87" spans="1:74" s="155" customFormat="1" ht="12" customHeight="1" x14ac:dyDescent="0.2">
      <c r="A87" s="7"/>
      <c r="B87" s="975"/>
      <c r="C87" s="976"/>
      <c r="D87" s="976"/>
      <c r="E87" s="976"/>
      <c r="F87" s="976"/>
      <c r="G87" s="976"/>
      <c r="H87" s="976"/>
      <c r="I87" s="976"/>
      <c r="J87" s="976"/>
      <c r="K87" s="976"/>
      <c r="L87" s="976"/>
      <c r="M87" s="976"/>
      <c r="N87" s="976"/>
      <c r="O87" s="976"/>
      <c r="P87" s="976"/>
      <c r="Q87" s="976"/>
      <c r="AY87" s="822"/>
      <c r="AZ87" s="822"/>
      <c r="BA87" s="822"/>
      <c r="BB87" s="822"/>
      <c r="BC87" s="822"/>
      <c r="BD87" s="631"/>
      <c r="BE87" s="631"/>
      <c r="BF87" s="631"/>
      <c r="BG87" s="822"/>
      <c r="BH87" s="822"/>
      <c r="BI87" s="822"/>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A42" sqref="BA42"/>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1" customWidth="1"/>
    <col min="56" max="58" width="6.5703125" style="327" customWidth="1"/>
    <col min="59" max="61" width="6.5703125" style="821" customWidth="1"/>
    <col min="62" max="62" width="6.5703125" style="152" customWidth="1"/>
    <col min="63" max="74" width="6.5703125" style="8" customWidth="1"/>
    <col min="75" max="16384" width="9.5703125" style="8"/>
  </cols>
  <sheetData>
    <row r="1" spans="1:74" ht="13.35" customHeight="1" x14ac:dyDescent="0.2">
      <c r="A1" s="996" t="s">
        <v>478</v>
      </c>
      <c r="B1" s="1002" t="s">
        <v>538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April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
      <c r="B5" s="27" t="s">
        <v>932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902"/>
      <c r="BA5" s="902"/>
      <c r="BB5" s="855"/>
      <c r="BC5" s="855"/>
      <c r="BD5" s="856"/>
      <c r="BE5" s="856"/>
      <c r="BF5" s="856"/>
      <c r="BG5" s="856"/>
      <c r="BH5" s="856"/>
      <c r="BI5" s="856"/>
      <c r="BJ5" s="374"/>
      <c r="BK5" s="374"/>
      <c r="BL5" s="374"/>
      <c r="BM5" s="374"/>
      <c r="BN5" s="374"/>
      <c r="BO5" s="374"/>
      <c r="BP5" s="374"/>
      <c r="BQ5" s="374"/>
      <c r="BR5" s="374"/>
      <c r="BS5" s="374"/>
      <c r="BT5" s="374"/>
      <c r="BU5" s="374"/>
      <c r="BV5" s="374"/>
    </row>
    <row r="6" spans="1:74" ht="11.1" customHeight="1" x14ac:dyDescent="0.2">
      <c r="A6" s="29" t="s">
        <v>253</v>
      </c>
      <c r="B6" s="379" t="s">
        <v>920</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92">
        <v>64.510000000000005</v>
      </c>
      <c r="BA6" s="892">
        <v>91.38</v>
      </c>
      <c r="BB6" s="352">
        <v>109</v>
      </c>
      <c r="BC6" s="352">
        <v>99</v>
      </c>
      <c r="BD6" s="352">
        <v>97</v>
      </c>
      <c r="BE6" s="352">
        <v>94</v>
      </c>
      <c r="BF6" s="352">
        <v>91</v>
      </c>
      <c r="BG6" s="352">
        <v>88</v>
      </c>
      <c r="BH6" s="352">
        <v>85</v>
      </c>
      <c r="BI6" s="352">
        <v>84</v>
      </c>
      <c r="BJ6" s="352">
        <v>82</v>
      </c>
      <c r="BK6" s="352">
        <v>80</v>
      </c>
      <c r="BL6" s="352">
        <v>78</v>
      </c>
      <c r="BM6" s="352">
        <v>76</v>
      </c>
      <c r="BN6" s="352">
        <v>75</v>
      </c>
      <c r="BO6" s="352">
        <v>75</v>
      </c>
      <c r="BP6" s="352">
        <v>74</v>
      </c>
      <c r="BQ6" s="352">
        <v>73</v>
      </c>
      <c r="BR6" s="352">
        <v>72</v>
      </c>
      <c r="BS6" s="352">
        <v>70</v>
      </c>
      <c r="BT6" s="352">
        <v>68</v>
      </c>
      <c r="BU6" s="352">
        <v>66</v>
      </c>
      <c r="BV6" s="352">
        <v>64</v>
      </c>
    </row>
    <row r="7" spans="1:74" ht="11.1" customHeight="1" x14ac:dyDescent="0.2">
      <c r="A7" s="29" t="s">
        <v>54</v>
      </c>
      <c r="B7" s="379" t="s">
        <v>921</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92">
        <v>70.89</v>
      </c>
      <c r="BA7" s="892">
        <v>103.13</v>
      </c>
      <c r="BB7" s="352">
        <v>124</v>
      </c>
      <c r="BC7" s="352">
        <v>112</v>
      </c>
      <c r="BD7" s="352">
        <v>108</v>
      </c>
      <c r="BE7" s="352">
        <v>104</v>
      </c>
      <c r="BF7" s="352">
        <v>100</v>
      </c>
      <c r="BG7" s="352">
        <v>95</v>
      </c>
      <c r="BH7" s="352">
        <v>90</v>
      </c>
      <c r="BI7" s="352">
        <v>88</v>
      </c>
      <c r="BJ7" s="352">
        <v>86</v>
      </c>
      <c r="BK7" s="352">
        <v>84</v>
      </c>
      <c r="BL7" s="352">
        <v>82</v>
      </c>
      <c r="BM7" s="352">
        <v>80</v>
      </c>
      <c r="BN7" s="352">
        <v>79</v>
      </c>
      <c r="BO7" s="352">
        <v>78</v>
      </c>
      <c r="BP7" s="352">
        <v>77</v>
      </c>
      <c r="BQ7" s="352">
        <v>76</v>
      </c>
      <c r="BR7" s="352">
        <v>75</v>
      </c>
      <c r="BS7" s="352">
        <v>74</v>
      </c>
      <c r="BT7" s="352">
        <v>72</v>
      </c>
      <c r="BU7" s="352">
        <v>70</v>
      </c>
      <c r="BV7" s="352">
        <v>68</v>
      </c>
    </row>
    <row r="8" spans="1:74" ht="11.1" customHeight="1" x14ac:dyDescent="0.2">
      <c r="A8" s="29" t="s">
        <v>252</v>
      </c>
      <c r="B8" s="380" t="s">
        <v>922</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59.76</v>
      </c>
      <c r="AX8" s="341">
        <v>57.25</v>
      </c>
      <c r="AY8" s="341">
        <v>59.27</v>
      </c>
      <c r="AZ8" s="892">
        <v>64.010000000000005</v>
      </c>
      <c r="BA8" s="892">
        <v>90.88</v>
      </c>
      <c r="BB8" s="352">
        <v>111.5</v>
      </c>
      <c r="BC8" s="352">
        <v>101.5</v>
      </c>
      <c r="BD8" s="352">
        <v>99.25</v>
      </c>
      <c r="BE8" s="352">
        <v>95.75</v>
      </c>
      <c r="BF8" s="352">
        <v>92.25</v>
      </c>
      <c r="BG8" s="352">
        <v>88.5</v>
      </c>
      <c r="BH8" s="352">
        <v>85</v>
      </c>
      <c r="BI8" s="352">
        <v>84</v>
      </c>
      <c r="BJ8" s="352">
        <v>81.75</v>
      </c>
      <c r="BK8" s="352">
        <v>79.5</v>
      </c>
      <c r="BL8" s="352">
        <v>77.5</v>
      </c>
      <c r="BM8" s="352">
        <v>75.5</v>
      </c>
      <c r="BN8" s="352">
        <v>74.5</v>
      </c>
      <c r="BO8" s="352">
        <v>74.5</v>
      </c>
      <c r="BP8" s="352">
        <v>73.5</v>
      </c>
      <c r="BQ8" s="352">
        <v>72.5</v>
      </c>
      <c r="BR8" s="352">
        <v>71.5</v>
      </c>
      <c r="BS8" s="352">
        <v>69.5</v>
      </c>
      <c r="BT8" s="352">
        <v>67.5</v>
      </c>
      <c r="BU8" s="352">
        <v>65.5</v>
      </c>
      <c r="BV8" s="352">
        <v>63.5</v>
      </c>
    </row>
    <row r="9" spans="1:74" ht="11.1" customHeight="1" x14ac:dyDescent="0.2">
      <c r="A9" s="29" t="s">
        <v>468</v>
      </c>
      <c r="B9" s="380" t="s">
        <v>923</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61.21</v>
      </c>
      <c r="AX9" s="341">
        <v>59.09</v>
      </c>
      <c r="AY9" s="341">
        <v>61.2</v>
      </c>
      <c r="AZ9" s="892">
        <v>65.010000000000005</v>
      </c>
      <c r="BA9" s="892">
        <v>91.88</v>
      </c>
      <c r="BB9" s="352">
        <v>112.5</v>
      </c>
      <c r="BC9" s="352">
        <v>102.5</v>
      </c>
      <c r="BD9" s="352">
        <v>100.25</v>
      </c>
      <c r="BE9" s="352">
        <v>96.75</v>
      </c>
      <c r="BF9" s="352">
        <v>93.25</v>
      </c>
      <c r="BG9" s="352">
        <v>89.5</v>
      </c>
      <c r="BH9" s="352">
        <v>86</v>
      </c>
      <c r="BI9" s="352">
        <v>85</v>
      </c>
      <c r="BJ9" s="352">
        <v>82.75</v>
      </c>
      <c r="BK9" s="352">
        <v>80.5</v>
      </c>
      <c r="BL9" s="352">
        <v>78.5</v>
      </c>
      <c r="BM9" s="352">
        <v>76.5</v>
      </c>
      <c r="BN9" s="352">
        <v>75.5</v>
      </c>
      <c r="BO9" s="352">
        <v>75.5</v>
      </c>
      <c r="BP9" s="352">
        <v>74.5</v>
      </c>
      <c r="BQ9" s="352">
        <v>73.5</v>
      </c>
      <c r="BR9" s="352">
        <v>72.5</v>
      </c>
      <c r="BS9" s="352">
        <v>70.5</v>
      </c>
      <c r="BT9" s="352">
        <v>68.5</v>
      </c>
      <c r="BU9" s="352">
        <v>66.5</v>
      </c>
      <c r="BV9" s="352">
        <v>64.5</v>
      </c>
    </row>
    <row r="10" spans="1:74" ht="11.1" customHeight="1" x14ac:dyDescent="0.2">
      <c r="A10" s="26"/>
      <c r="B10" s="27" t="s">
        <v>1449</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903"/>
      <c r="BA10" s="903"/>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924</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903"/>
      <c r="BA11" s="903"/>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1149</v>
      </c>
      <c r="B12" s="383" t="s">
        <v>908</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904">
        <v>2.1644563648999999</v>
      </c>
      <c r="BA12" s="904">
        <v>2.8495849999999998</v>
      </c>
      <c r="BB12" s="590">
        <v>3.5682960000000001</v>
      </c>
      <c r="BC12" s="590">
        <v>3.2478009999999999</v>
      </c>
      <c r="BD12" s="590">
        <v>3.0954540000000001</v>
      </c>
      <c r="BE12" s="590">
        <v>3.016629</v>
      </c>
      <c r="BF12" s="590">
        <v>2.930933</v>
      </c>
      <c r="BG12" s="590">
        <v>2.7647200000000001</v>
      </c>
      <c r="BH12" s="590">
        <v>2.6097589999999999</v>
      </c>
      <c r="BI12" s="590">
        <v>2.4954170000000002</v>
      </c>
      <c r="BJ12" s="590">
        <v>2.401551</v>
      </c>
      <c r="BK12" s="590">
        <v>2.4444279999999998</v>
      </c>
      <c r="BL12" s="590">
        <v>2.4646880000000002</v>
      </c>
      <c r="BM12" s="590">
        <v>2.539323</v>
      </c>
      <c r="BN12" s="590">
        <v>2.6210360000000001</v>
      </c>
      <c r="BO12" s="590">
        <v>2.6065330000000002</v>
      </c>
      <c r="BP12" s="590">
        <v>2.5740919999999998</v>
      </c>
      <c r="BQ12" s="590">
        <v>2.5204970000000002</v>
      </c>
      <c r="BR12" s="590">
        <v>2.4923660000000001</v>
      </c>
      <c r="BS12" s="590">
        <v>2.3921160000000001</v>
      </c>
      <c r="BT12" s="590">
        <v>2.269555</v>
      </c>
      <c r="BU12" s="590">
        <v>2.1652559999999998</v>
      </c>
      <c r="BV12" s="590">
        <v>2.039793</v>
      </c>
    </row>
    <row r="13" spans="1:74" ht="11.1" customHeight="1" x14ac:dyDescent="0.2">
      <c r="A13" s="321" t="s">
        <v>1450</v>
      </c>
      <c r="B13" s="383" t="s">
        <v>909</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904">
        <v>2.4229404200000002</v>
      </c>
      <c r="BA13" s="904">
        <v>3.3548110000000002</v>
      </c>
      <c r="BB13" s="590">
        <v>4.6849819999999998</v>
      </c>
      <c r="BC13" s="590">
        <v>4.1590930000000004</v>
      </c>
      <c r="BD13" s="590">
        <v>3.9000659999999998</v>
      </c>
      <c r="BE13" s="590">
        <v>3.748148</v>
      </c>
      <c r="BF13" s="590">
        <v>3.6046119999999999</v>
      </c>
      <c r="BG13" s="590">
        <v>3.4266869999999998</v>
      </c>
      <c r="BH13" s="590">
        <v>3.2230979999999998</v>
      </c>
      <c r="BI13" s="590">
        <v>3.1239379999999999</v>
      </c>
      <c r="BJ13" s="590">
        <v>2.9854430000000001</v>
      </c>
      <c r="BK13" s="590">
        <v>2.9703870000000001</v>
      </c>
      <c r="BL13" s="590">
        <v>2.849799</v>
      </c>
      <c r="BM13" s="590">
        <v>2.8022049999999998</v>
      </c>
      <c r="BN13" s="590">
        <v>2.7235360000000002</v>
      </c>
      <c r="BO13" s="590">
        <v>2.6459009999999998</v>
      </c>
      <c r="BP13" s="590">
        <v>2.6114869999999999</v>
      </c>
      <c r="BQ13" s="590">
        <v>2.6640779999999999</v>
      </c>
      <c r="BR13" s="590">
        <v>2.7126169999999998</v>
      </c>
      <c r="BS13" s="590">
        <v>2.7155689999999999</v>
      </c>
      <c r="BT13" s="590">
        <v>2.6657989999999998</v>
      </c>
      <c r="BU13" s="590">
        <v>2.5875319999999999</v>
      </c>
      <c r="BV13" s="590">
        <v>2.458545</v>
      </c>
    </row>
    <row r="14" spans="1:74" ht="11.1" customHeight="1" x14ac:dyDescent="0.2">
      <c r="A14" s="320" t="s">
        <v>1451</v>
      </c>
      <c r="B14" s="383" t="s">
        <v>910</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904">
        <v>2.3624801015000001</v>
      </c>
      <c r="BA14" s="904">
        <v>3.6036670000000002</v>
      </c>
      <c r="BB14" s="590">
        <v>4.5860940000000001</v>
      </c>
      <c r="BC14" s="590">
        <v>4.111218</v>
      </c>
      <c r="BD14" s="590">
        <v>3.8412109999999999</v>
      </c>
      <c r="BE14" s="590">
        <v>3.6476139999999999</v>
      </c>
      <c r="BF14" s="590">
        <v>3.4850819999999998</v>
      </c>
      <c r="BG14" s="590">
        <v>3.3190189999999999</v>
      </c>
      <c r="BH14" s="590">
        <v>3.12548</v>
      </c>
      <c r="BI14" s="590">
        <v>3.0423209999999998</v>
      </c>
      <c r="BJ14" s="590">
        <v>2.9442460000000001</v>
      </c>
      <c r="BK14" s="590">
        <v>2.8706160000000001</v>
      </c>
      <c r="BL14" s="590">
        <v>2.7759960000000001</v>
      </c>
      <c r="BM14" s="590">
        <v>2.6544650000000001</v>
      </c>
      <c r="BN14" s="590">
        <v>2.569188</v>
      </c>
      <c r="BO14" s="590">
        <v>2.578252</v>
      </c>
      <c r="BP14" s="590">
        <v>2.5592959999999998</v>
      </c>
      <c r="BQ14" s="590">
        <v>2.589683</v>
      </c>
      <c r="BR14" s="590">
        <v>2.6207020000000001</v>
      </c>
      <c r="BS14" s="590">
        <v>2.637184</v>
      </c>
      <c r="BT14" s="590">
        <v>2.5919300000000001</v>
      </c>
      <c r="BU14" s="590">
        <v>2.5392139999999999</v>
      </c>
      <c r="BV14" s="590">
        <v>2.4415849999999999</v>
      </c>
    </row>
    <row r="15" spans="1:74" ht="11.1" customHeight="1" x14ac:dyDescent="0.2">
      <c r="A15" s="320" t="s">
        <v>1452</v>
      </c>
      <c r="B15" s="383" t="s">
        <v>911</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904">
        <v>2.3281571567000001</v>
      </c>
      <c r="BA15" s="904">
        <v>3.7493400000000001</v>
      </c>
      <c r="BB15" s="590">
        <v>4.6903350000000001</v>
      </c>
      <c r="BC15" s="590">
        <v>4.1342619999999997</v>
      </c>
      <c r="BD15" s="590">
        <v>3.858921</v>
      </c>
      <c r="BE15" s="590">
        <v>3.686938</v>
      </c>
      <c r="BF15" s="590">
        <v>3.517407</v>
      </c>
      <c r="BG15" s="590">
        <v>3.3203969999999998</v>
      </c>
      <c r="BH15" s="590">
        <v>3.0881620000000001</v>
      </c>
      <c r="BI15" s="590">
        <v>2.994259</v>
      </c>
      <c r="BJ15" s="590">
        <v>2.9065370000000001</v>
      </c>
      <c r="BK15" s="590">
        <v>2.8960170000000001</v>
      </c>
      <c r="BL15" s="590">
        <v>2.795401</v>
      </c>
      <c r="BM15" s="590">
        <v>2.7189290000000002</v>
      </c>
      <c r="BN15" s="590">
        <v>2.634833</v>
      </c>
      <c r="BO15" s="590">
        <v>2.5446870000000001</v>
      </c>
      <c r="BP15" s="590">
        <v>2.5043060000000001</v>
      </c>
      <c r="BQ15" s="590">
        <v>2.5502039999999999</v>
      </c>
      <c r="BR15" s="590">
        <v>2.5734699999999999</v>
      </c>
      <c r="BS15" s="590">
        <v>2.5636480000000001</v>
      </c>
      <c r="BT15" s="590">
        <v>2.5307010000000001</v>
      </c>
      <c r="BU15" s="590">
        <v>2.4701559999999998</v>
      </c>
      <c r="BV15" s="590">
        <v>2.380255</v>
      </c>
    </row>
    <row r="16" spans="1:74" ht="11.1" customHeight="1" x14ac:dyDescent="0.2">
      <c r="A16" s="320" t="s">
        <v>1453</v>
      </c>
      <c r="B16" s="383" t="s">
        <v>912</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1.9050069999999999</v>
      </c>
      <c r="AO16" s="585">
        <v>1.811539</v>
      </c>
      <c r="AP16" s="585">
        <v>1.6923319999999999</v>
      </c>
      <c r="AQ16" s="585">
        <v>1.652917</v>
      </c>
      <c r="AR16" s="585">
        <v>1.7285969999999999</v>
      </c>
      <c r="AS16" s="585">
        <v>1.7414590000000001</v>
      </c>
      <c r="AT16" s="585">
        <v>1.739188</v>
      </c>
      <c r="AU16" s="585">
        <v>1.6961280000000001</v>
      </c>
      <c r="AV16" s="585">
        <v>1.6187739999999999</v>
      </c>
      <c r="AW16" s="585">
        <v>1.625791</v>
      </c>
      <c r="AX16" s="585">
        <v>1.5934330000000001</v>
      </c>
      <c r="AY16" s="585">
        <v>1.618646</v>
      </c>
      <c r="AZ16" s="904">
        <v>1.6902999999999999</v>
      </c>
      <c r="BA16" s="904">
        <v>2.0651259999999998</v>
      </c>
      <c r="BB16" s="590">
        <v>2.5087860000000002</v>
      </c>
      <c r="BC16" s="590">
        <v>2.5671789999999999</v>
      </c>
      <c r="BD16" s="590">
        <v>2.5530219999999999</v>
      </c>
      <c r="BE16" s="590">
        <v>2.4735909999999999</v>
      </c>
      <c r="BF16" s="590">
        <v>2.4345349999999999</v>
      </c>
      <c r="BG16" s="590">
        <v>2.3372329999999999</v>
      </c>
      <c r="BH16" s="590">
        <v>2.232326</v>
      </c>
      <c r="BI16" s="590">
        <v>2.2120129999999998</v>
      </c>
      <c r="BJ16" s="590">
        <v>2.1649690000000001</v>
      </c>
      <c r="BK16" s="590">
        <v>2.1197279999999998</v>
      </c>
      <c r="BL16" s="590">
        <v>2.080622</v>
      </c>
      <c r="BM16" s="590">
        <v>2.0014530000000001</v>
      </c>
      <c r="BN16" s="590">
        <v>1.9395830000000001</v>
      </c>
      <c r="BO16" s="590">
        <v>1.9423520000000001</v>
      </c>
      <c r="BP16" s="590">
        <v>1.9346639999999999</v>
      </c>
      <c r="BQ16" s="590">
        <v>1.8946700000000001</v>
      </c>
      <c r="BR16" s="590">
        <v>1.9079280000000001</v>
      </c>
      <c r="BS16" s="590">
        <v>1.8567359999999999</v>
      </c>
      <c r="BT16" s="590">
        <v>1.7914540000000001</v>
      </c>
      <c r="BU16" s="590">
        <v>1.7721450000000001</v>
      </c>
      <c r="BV16" s="590">
        <v>1.72818</v>
      </c>
    </row>
    <row r="17" spans="1:74" ht="11.1" customHeight="1" x14ac:dyDescent="0.2">
      <c r="A17" s="320" t="s">
        <v>1454</v>
      </c>
      <c r="B17" s="383" t="s">
        <v>1459</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904">
        <v>0.61399999999999999</v>
      </c>
      <c r="BA17" s="904">
        <v>0.72250000000000003</v>
      </c>
      <c r="BB17" s="590">
        <v>0.88295460000000003</v>
      </c>
      <c r="BC17" s="590">
        <v>0.80944590000000005</v>
      </c>
      <c r="BD17" s="590">
        <v>0.77719139999999998</v>
      </c>
      <c r="BE17" s="590">
        <v>0.76313900000000001</v>
      </c>
      <c r="BF17" s="590">
        <v>0.73540419999999995</v>
      </c>
      <c r="BG17" s="590">
        <v>0.70257910000000001</v>
      </c>
      <c r="BH17" s="590">
        <v>0.66001540000000003</v>
      </c>
      <c r="BI17" s="590">
        <v>0.64275950000000004</v>
      </c>
      <c r="BJ17" s="590">
        <v>0.64240339999999996</v>
      </c>
      <c r="BK17" s="590">
        <v>0.63293120000000003</v>
      </c>
      <c r="BL17" s="590">
        <v>0.6475223</v>
      </c>
      <c r="BM17" s="590">
        <v>0.63474439999999999</v>
      </c>
      <c r="BN17" s="590">
        <v>0.63874529999999996</v>
      </c>
      <c r="BO17" s="590">
        <v>0.6548427</v>
      </c>
      <c r="BP17" s="590">
        <v>0.6516362</v>
      </c>
      <c r="BQ17" s="590">
        <v>0.65844389999999997</v>
      </c>
      <c r="BR17" s="590">
        <v>0.65647960000000005</v>
      </c>
      <c r="BS17" s="590">
        <v>0.65266290000000005</v>
      </c>
      <c r="BT17" s="590">
        <v>0.62459759999999998</v>
      </c>
      <c r="BU17" s="590">
        <v>0.60460389999999997</v>
      </c>
      <c r="BV17" s="590">
        <v>0.60351299999999997</v>
      </c>
    </row>
    <row r="18" spans="1:74" ht="11.1" customHeight="1" x14ac:dyDescent="0.2">
      <c r="A18" s="321"/>
      <c r="B18" s="381" t="s">
        <v>926</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904"/>
      <c r="BA18" s="904"/>
      <c r="BB18" s="590"/>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1154</v>
      </c>
      <c r="B19" s="383" t="s">
        <v>913</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904">
        <v>2.9075000000000002</v>
      </c>
      <c r="BA19" s="904">
        <v>3.6375999999999999</v>
      </c>
      <c r="BB19" s="590">
        <v>4.2732970000000003</v>
      </c>
      <c r="BC19" s="590">
        <v>4.1404290000000001</v>
      </c>
      <c r="BD19" s="590">
        <v>4.0576949999999998</v>
      </c>
      <c r="BE19" s="590">
        <v>4.0284490000000002</v>
      </c>
      <c r="BF19" s="590">
        <v>3.9044590000000001</v>
      </c>
      <c r="BG19" s="590">
        <v>3.7974929999999998</v>
      </c>
      <c r="BH19" s="590">
        <v>3.669651</v>
      </c>
      <c r="BI19" s="590">
        <v>3.5286080000000002</v>
      </c>
      <c r="BJ19" s="590">
        <v>3.4341590000000002</v>
      </c>
      <c r="BK19" s="590">
        <v>3.3900229999999998</v>
      </c>
      <c r="BL19" s="590">
        <v>3.3987660000000002</v>
      </c>
      <c r="BM19" s="590">
        <v>3.4985710000000001</v>
      </c>
      <c r="BN19" s="590">
        <v>3.5946479999999998</v>
      </c>
      <c r="BO19" s="590">
        <v>3.6354929999999999</v>
      </c>
      <c r="BP19" s="590">
        <v>3.6562489999999999</v>
      </c>
      <c r="BQ19" s="590">
        <v>3.608317</v>
      </c>
      <c r="BR19" s="590">
        <v>3.5565869999999999</v>
      </c>
      <c r="BS19" s="590">
        <v>3.4581110000000002</v>
      </c>
      <c r="BT19" s="590">
        <v>3.3506740000000002</v>
      </c>
      <c r="BU19" s="590">
        <v>3.2290640000000002</v>
      </c>
      <c r="BV19" s="590">
        <v>3.1049859999999998</v>
      </c>
    </row>
    <row r="20" spans="1:74" ht="11.1" customHeight="1" x14ac:dyDescent="0.2">
      <c r="A20" s="320" t="s">
        <v>1152</v>
      </c>
      <c r="B20" s="383" t="s">
        <v>914</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904">
        <v>3.03925</v>
      </c>
      <c r="BA20" s="904">
        <v>3.7713999999999999</v>
      </c>
      <c r="BB20" s="590">
        <v>4.4088229999999999</v>
      </c>
      <c r="BC20" s="590">
        <v>4.274896</v>
      </c>
      <c r="BD20" s="590">
        <v>4.1912200000000004</v>
      </c>
      <c r="BE20" s="590">
        <v>4.1639739999999996</v>
      </c>
      <c r="BF20" s="590">
        <v>4.0411339999999996</v>
      </c>
      <c r="BG20" s="590">
        <v>3.9359090000000001</v>
      </c>
      <c r="BH20" s="590">
        <v>3.810467</v>
      </c>
      <c r="BI20" s="590">
        <v>3.6705869999999998</v>
      </c>
      <c r="BJ20" s="590">
        <v>3.5767920000000002</v>
      </c>
      <c r="BK20" s="590">
        <v>3.5318369999999999</v>
      </c>
      <c r="BL20" s="590">
        <v>3.5385840000000002</v>
      </c>
      <c r="BM20" s="590">
        <v>3.6370559999999998</v>
      </c>
      <c r="BN20" s="590">
        <v>3.7345920000000001</v>
      </c>
      <c r="BO20" s="590">
        <v>3.7741709999999999</v>
      </c>
      <c r="BP20" s="590">
        <v>3.7938109999999998</v>
      </c>
      <c r="BQ20" s="590">
        <v>3.7477019999999999</v>
      </c>
      <c r="BR20" s="590">
        <v>3.696971</v>
      </c>
      <c r="BS20" s="590">
        <v>3.6000869999999998</v>
      </c>
      <c r="BT20" s="590">
        <v>3.4949110000000001</v>
      </c>
      <c r="BU20" s="590">
        <v>3.3743319999999999</v>
      </c>
      <c r="BV20" s="590">
        <v>3.2507679999999999</v>
      </c>
    </row>
    <row r="21" spans="1:74" ht="11.1" customHeight="1" x14ac:dyDescent="0.2">
      <c r="A21" s="320" t="s">
        <v>1455</v>
      </c>
      <c r="B21" s="383" t="s">
        <v>915</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904">
        <v>3.7222499999999998</v>
      </c>
      <c r="BA21" s="904">
        <v>4.9206000000000003</v>
      </c>
      <c r="BB21" s="590">
        <v>5.8345320000000003</v>
      </c>
      <c r="BC21" s="590">
        <v>5.6037790000000003</v>
      </c>
      <c r="BD21" s="590">
        <v>5.3766309999999997</v>
      </c>
      <c r="BE21" s="590">
        <v>5.1469649999999998</v>
      </c>
      <c r="BF21" s="590">
        <v>5.0033810000000001</v>
      </c>
      <c r="BG21" s="590">
        <v>4.8458600000000001</v>
      </c>
      <c r="BH21" s="590">
        <v>4.7073790000000004</v>
      </c>
      <c r="BI21" s="590">
        <v>4.6271870000000002</v>
      </c>
      <c r="BJ21" s="590">
        <v>4.4261739999999996</v>
      </c>
      <c r="BK21" s="590">
        <v>4.3885769999999997</v>
      </c>
      <c r="BL21" s="590">
        <v>4.3151739999999998</v>
      </c>
      <c r="BM21" s="590">
        <v>4.2521040000000001</v>
      </c>
      <c r="BN21" s="590">
        <v>4.1506270000000001</v>
      </c>
      <c r="BO21" s="590">
        <v>4.08589</v>
      </c>
      <c r="BP21" s="590">
        <v>4.0250370000000002</v>
      </c>
      <c r="BQ21" s="590">
        <v>4.0205510000000002</v>
      </c>
      <c r="BR21" s="590">
        <v>4.051285</v>
      </c>
      <c r="BS21" s="590">
        <v>4.0727279999999997</v>
      </c>
      <c r="BT21" s="590">
        <v>4.0375439999999996</v>
      </c>
      <c r="BU21" s="590">
        <v>4.001239</v>
      </c>
      <c r="BV21" s="590">
        <v>3.9227270000000001</v>
      </c>
    </row>
    <row r="22" spans="1:74" ht="11.1" customHeight="1" x14ac:dyDescent="0.2">
      <c r="A22" s="320" t="s">
        <v>1456</v>
      </c>
      <c r="B22" s="383" t="s">
        <v>916</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904">
        <v>3.99</v>
      </c>
      <c r="BA22" s="904">
        <v>5.1737580000000003</v>
      </c>
      <c r="BB22" s="590">
        <v>6.0553929999999996</v>
      </c>
      <c r="BC22" s="590">
        <v>5.579574</v>
      </c>
      <c r="BD22" s="590">
        <v>5.2530789999999996</v>
      </c>
      <c r="BE22" s="590">
        <v>5.0102580000000003</v>
      </c>
      <c r="BF22" s="590">
        <v>4.8250520000000003</v>
      </c>
      <c r="BG22" s="590">
        <v>4.716513</v>
      </c>
      <c r="BH22" s="590">
        <v>4.584765</v>
      </c>
      <c r="BI22" s="590">
        <v>4.4832640000000001</v>
      </c>
      <c r="BJ22" s="590">
        <v>4.3753799999999998</v>
      </c>
      <c r="BK22" s="590">
        <v>4.3051399999999997</v>
      </c>
      <c r="BL22" s="590">
        <v>4.1998199999999999</v>
      </c>
      <c r="BM22" s="590">
        <v>4.0621010000000002</v>
      </c>
      <c r="BN22" s="590">
        <v>3.923997</v>
      </c>
      <c r="BO22" s="590">
        <v>3.8997359999999999</v>
      </c>
      <c r="BP22" s="590">
        <v>3.851324</v>
      </c>
      <c r="BQ22" s="590">
        <v>3.8479920000000001</v>
      </c>
      <c r="BR22" s="590">
        <v>3.8647170000000002</v>
      </c>
      <c r="BS22" s="590">
        <v>3.9500320000000002</v>
      </c>
      <c r="BT22" s="590">
        <v>3.9508700000000001</v>
      </c>
      <c r="BU22" s="590">
        <v>3.8791159999999998</v>
      </c>
      <c r="BV22" s="590">
        <v>3.7980459999999998</v>
      </c>
    </row>
    <row r="23" spans="1:74" ht="11.1" customHeight="1" x14ac:dyDescent="0.2">
      <c r="A23" s="320" t="s">
        <v>1461</v>
      </c>
      <c r="B23" s="383" t="s">
        <v>1460</v>
      </c>
      <c r="C23" s="585">
        <v>2.7370000000000001</v>
      </c>
      <c r="D23" s="585">
        <v>2.8460000000000001</v>
      </c>
      <c r="E23" s="585">
        <v>2.9925000000000002</v>
      </c>
      <c r="F23" s="585" t="s">
        <v>1612</v>
      </c>
      <c r="G23" s="585" t="s">
        <v>1612</v>
      </c>
      <c r="H23" s="585" t="s">
        <v>1612</v>
      </c>
      <c r="I23" s="585" t="s">
        <v>1612</v>
      </c>
      <c r="J23" s="585" t="s">
        <v>1612</v>
      </c>
      <c r="K23" s="585">
        <v>2.661</v>
      </c>
      <c r="L23" s="585">
        <v>2.6637499999999998</v>
      </c>
      <c r="M23" s="585">
        <v>2.6753999999999998</v>
      </c>
      <c r="N23" s="585">
        <v>2.6807500000000002</v>
      </c>
      <c r="O23" s="585">
        <v>2.7007500000000002</v>
      </c>
      <c r="P23" s="585">
        <v>2.7029999999999998</v>
      </c>
      <c r="Q23" s="585">
        <v>2.6840000000000002</v>
      </c>
      <c r="R23" s="585" t="s">
        <v>1612</v>
      </c>
      <c r="S23" s="585" t="s">
        <v>1612</v>
      </c>
      <c r="T23" s="585" t="s">
        <v>1612</v>
      </c>
      <c r="U23" s="585" t="s">
        <v>1612</v>
      </c>
      <c r="V23" s="585" t="s">
        <v>1612</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2.6413639999999998</v>
      </c>
      <c r="AQ23" s="585">
        <v>2.5214409999999998</v>
      </c>
      <c r="AR23" s="585" t="s">
        <v>1612</v>
      </c>
      <c r="AS23" s="585" t="s">
        <v>1612</v>
      </c>
      <c r="AT23" s="585" t="s">
        <v>1612</v>
      </c>
      <c r="AU23" s="585" t="s">
        <v>1612</v>
      </c>
      <c r="AV23" s="585">
        <v>2.4308000000000001</v>
      </c>
      <c r="AW23" s="585">
        <v>2.4624999999999999</v>
      </c>
      <c r="AX23" s="585">
        <v>2.5369999999999999</v>
      </c>
      <c r="AY23" s="585">
        <v>2.5882499999999999</v>
      </c>
      <c r="AZ23" s="904">
        <v>2.6589999999999998</v>
      </c>
      <c r="BA23" s="904">
        <v>2.6716666667000002</v>
      </c>
      <c r="BB23" s="590" t="s">
        <v>1612</v>
      </c>
      <c r="BC23" s="590" t="s">
        <v>1612</v>
      </c>
      <c r="BD23" s="590" t="s">
        <v>1612</v>
      </c>
      <c r="BE23" s="590" t="s">
        <v>1612</v>
      </c>
      <c r="BF23" s="590" t="s">
        <v>1612</v>
      </c>
      <c r="BG23" s="590" t="s">
        <v>1612</v>
      </c>
      <c r="BH23" s="590">
        <v>2.4486789999999998</v>
      </c>
      <c r="BI23" s="590">
        <v>2.425764</v>
      </c>
      <c r="BJ23" s="590">
        <v>2.4193129999999998</v>
      </c>
      <c r="BK23" s="590">
        <v>2.413081</v>
      </c>
      <c r="BL23" s="590">
        <v>2.4077419999999998</v>
      </c>
      <c r="BM23" s="590">
        <v>2.3925109999999998</v>
      </c>
      <c r="BN23" s="590" t="s">
        <v>1612</v>
      </c>
      <c r="BO23" s="590" t="s">
        <v>1612</v>
      </c>
      <c r="BP23" s="590" t="s">
        <v>1612</v>
      </c>
      <c r="BQ23" s="590" t="s">
        <v>1612</v>
      </c>
      <c r="BR23" s="590" t="s">
        <v>1612</v>
      </c>
      <c r="BS23" s="590" t="s">
        <v>1612</v>
      </c>
      <c r="BT23" s="590">
        <v>2.2803620000000002</v>
      </c>
      <c r="BU23" s="590">
        <v>2.277393</v>
      </c>
      <c r="BV23" s="590">
        <v>2.2871540000000001</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905"/>
      <c r="BA24" s="905"/>
      <c r="BB24" s="376"/>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429</v>
      </c>
      <c r="B25" s="379" t="s">
        <v>927</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92">
        <v>3.76118</v>
      </c>
      <c r="BA25" s="892">
        <v>3.1793399999999998</v>
      </c>
      <c r="BB25" s="352">
        <v>3.0396489999999998</v>
      </c>
      <c r="BC25" s="352">
        <v>3.0996260000000002</v>
      </c>
      <c r="BD25" s="352">
        <v>3.2282890000000002</v>
      </c>
      <c r="BE25" s="352">
        <v>3.3395999999999999</v>
      </c>
      <c r="BF25" s="352">
        <v>3.3690370000000001</v>
      </c>
      <c r="BG25" s="352">
        <v>3.4399069999999998</v>
      </c>
      <c r="BH25" s="352">
        <v>3.4056440000000001</v>
      </c>
      <c r="BI25" s="352">
        <v>3.5165609999999998</v>
      </c>
      <c r="BJ25" s="352">
        <v>4.3078709999999996</v>
      </c>
      <c r="BK25" s="352">
        <v>4.5436430000000003</v>
      </c>
      <c r="BL25" s="352">
        <v>3.9803310000000001</v>
      </c>
      <c r="BM25" s="352">
        <v>3.517684</v>
      </c>
      <c r="BN25" s="352">
        <v>3.1170390000000001</v>
      </c>
      <c r="BO25" s="352">
        <v>3.262448</v>
      </c>
      <c r="BP25" s="352">
        <v>3.4061590000000002</v>
      </c>
      <c r="BQ25" s="352">
        <v>3.5912259999999998</v>
      </c>
      <c r="BR25" s="352">
        <v>3.6707709999999998</v>
      </c>
      <c r="BS25" s="352">
        <v>3.7295159999999998</v>
      </c>
      <c r="BT25" s="352">
        <v>3.778143</v>
      </c>
      <c r="BU25" s="352">
        <v>3.848163</v>
      </c>
      <c r="BV25" s="352">
        <v>4.3062139999999998</v>
      </c>
    </row>
    <row r="26" spans="1:74" ht="11.1" customHeight="1" x14ac:dyDescent="0.2">
      <c r="A26" s="29" t="s">
        <v>69</v>
      </c>
      <c r="B26" s="379" t="s">
        <v>928</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92">
        <v>3.62</v>
      </c>
      <c r="BA26" s="892">
        <v>3.06</v>
      </c>
      <c r="BB26" s="352">
        <v>2.9255529999999998</v>
      </c>
      <c r="BC26" s="352">
        <v>2.9832779999999999</v>
      </c>
      <c r="BD26" s="352">
        <v>3.1071110000000002</v>
      </c>
      <c r="BE26" s="352">
        <v>3.2142439999999999</v>
      </c>
      <c r="BF26" s="352">
        <v>3.2425769999999998</v>
      </c>
      <c r="BG26" s="352">
        <v>3.3107859999999998</v>
      </c>
      <c r="BH26" s="352">
        <v>3.277809</v>
      </c>
      <c r="BI26" s="352">
        <v>3.384563</v>
      </c>
      <c r="BJ26" s="352">
        <v>4.1461699999999997</v>
      </c>
      <c r="BK26" s="352">
        <v>4.3730919999999998</v>
      </c>
      <c r="BL26" s="352">
        <v>3.8309250000000001</v>
      </c>
      <c r="BM26" s="352">
        <v>3.3856440000000001</v>
      </c>
      <c r="BN26" s="352">
        <v>3.0000369999999998</v>
      </c>
      <c r="BO26" s="352">
        <v>3.1399879999999998</v>
      </c>
      <c r="BP26" s="352">
        <v>3.278305</v>
      </c>
      <c r="BQ26" s="352">
        <v>3.4564249999999999</v>
      </c>
      <c r="BR26" s="352">
        <v>3.5329839999999999</v>
      </c>
      <c r="BS26" s="352">
        <v>3.5895239999999999</v>
      </c>
      <c r="BT26" s="352">
        <v>3.6363259999999999</v>
      </c>
      <c r="BU26" s="352">
        <v>3.7037179999999998</v>
      </c>
      <c r="BV26" s="352">
        <v>4.1445759999999998</v>
      </c>
    </row>
    <row r="27" spans="1:74" ht="11.1" customHeight="1" x14ac:dyDescent="0.2">
      <c r="A27" s="29"/>
      <c r="B27" s="382" t="s">
        <v>929</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95"/>
      <c r="BA27" s="89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381</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7.2</v>
      </c>
      <c r="AZ28" s="892">
        <v>5.8659319999999999</v>
      </c>
      <c r="BA28" s="892">
        <v>4.5006310000000003</v>
      </c>
      <c r="BB28" s="352">
        <v>4.0097589999999999</v>
      </c>
      <c r="BC28" s="352">
        <v>3.8098930000000002</v>
      </c>
      <c r="BD28" s="352">
        <v>4.0039100000000003</v>
      </c>
      <c r="BE28" s="352">
        <v>3.9219240000000002</v>
      </c>
      <c r="BF28" s="352">
        <v>3.91703</v>
      </c>
      <c r="BG28" s="352">
        <v>4.0775420000000002</v>
      </c>
      <c r="BH28" s="352">
        <v>4.0519590000000001</v>
      </c>
      <c r="BI28" s="352">
        <v>4.296443</v>
      </c>
      <c r="BJ28" s="352">
        <v>5.2712380000000003</v>
      </c>
      <c r="BK28" s="352">
        <v>5.5893160000000002</v>
      </c>
      <c r="BL28" s="352">
        <v>5.4476440000000004</v>
      </c>
      <c r="BM28" s="352">
        <v>4.424061</v>
      </c>
      <c r="BN28" s="352">
        <v>3.9461189999999999</v>
      </c>
      <c r="BO28" s="352">
        <v>3.8759329999999999</v>
      </c>
      <c r="BP28" s="352">
        <v>4.1178410000000003</v>
      </c>
      <c r="BQ28" s="352">
        <v>4.1058199999999996</v>
      </c>
      <c r="BR28" s="352">
        <v>4.1615469999999997</v>
      </c>
      <c r="BS28" s="352">
        <v>4.3327460000000002</v>
      </c>
      <c r="BT28" s="352">
        <v>4.3673859999999998</v>
      </c>
      <c r="BU28" s="352">
        <v>4.5993700000000004</v>
      </c>
      <c r="BV28" s="352">
        <v>5.3460869999999998</v>
      </c>
    </row>
    <row r="29" spans="1:74" ht="11.1" customHeight="1" x14ac:dyDescent="0.2">
      <c r="A29" s="29" t="s">
        <v>371</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11.19</v>
      </c>
      <c r="AZ29" s="892">
        <v>11.11975</v>
      </c>
      <c r="BA29" s="892">
        <v>11.15108</v>
      </c>
      <c r="BB29" s="352">
        <v>10.8154</v>
      </c>
      <c r="BC29" s="352">
        <v>11.205830000000001</v>
      </c>
      <c r="BD29" s="352">
        <v>11.429040000000001</v>
      </c>
      <c r="BE29" s="352">
        <v>11.2822</v>
      </c>
      <c r="BF29" s="352">
        <v>11.183439999999999</v>
      </c>
      <c r="BG29" s="352">
        <v>11.05768</v>
      </c>
      <c r="BH29" s="352">
        <v>10.020250000000001</v>
      </c>
      <c r="BI29" s="352">
        <v>9.449325</v>
      </c>
      <c r="BJ29" s="352">
        <v>9.5161669999999994</v>
      </c>
      <c r="BK29" s="352">
        <v>9.598687</v>
      </c>
      <c r="BL29" s="352">
        <v>9.6505939999999999</v>
      </c>
      <c r="BM29" s="352">
        <v>9.7007469999999998</v>
      </c>
      <c r="BN29" s="352">
        <v>9.7106180000000002</v>
      </c>
      <c r="BO29" s="352">
        <v>10.2142</v>
      </c>
      <c r="BP29" s="352">
        <v>10.59952</v>
      </c>
      <c r="BQ29" s="352">
        <v>10.598879999999999</v>
      </c>
      <c r="BR29" s="352">
        <v>10.688280000000001</v>
      </c>
      <c r="BS29" s="352">
        <v>10.65405</v>
      </c>
      <c r="BT29" s="352">
        <v>9.8459880000000002</v>
      </c>
      <c r="BU29" s="352">
        <v>9.3364049999999992</v>
      </c>
      <c r="BV29" s="352">
        <v>9.414263</v>
      </c>
    </row>
    <row r="30" spans="1:74" ht="11.1" customHeight="1" x14ac:dyDescent="0.2">
      <c r="A30" s="29" t="s">
        <v>257</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26.24</v>
      </c>
      <c r="AU30" s="341">
        <v>24.7</v>
      </c>
      <c r="AV30" s="341">
        <v>19.32</v>
      </c>
      <c r="AW30" s="341">
        <v>15.07</v>
      </c>
      <c r="AX30" s="341">
        <v>14.09</v>
      </c>
      <c r="AY30" s="341">
        <v>13.94</v>
      </c>
      <c r="AZ30" s="892">
        <v>14.2651</v>
      </c>
      <c r="BA30" s="892">
        <v>14.79604</v>
      </c>
      <c r="BB30" s="352">
        <v>15.008279999999999</v>
      </c>
      <c r="BC30" s="352">
        <v>17.667819999999999</v>
      </c>
      <c r="BD30" s="352">
        <v>21.01371</v>
      </c>
      <c r="BE30" s="352">
        <v>22.587710000000001</v>
      </c>
      <c r="BF30" s="352">
        <v>23.067830000000001</v>
      </c>
      <c r="BG30" s="352">
        <v>21.634499999999999</v>
      </c>
      <c r="BH30" s="352">
        <v>16.80443</v>
      </c>
      <c r="BI30" s="352">
        <v>13.502470000000001</v>
      </c>
      <c r="BJ30" s="352">
        <v>12.69153</v>
      </c>
      <c r="BK30" s="352">
        <v>12.34243</v>
      </c>
      <c r="BL30" s="352">
        <v>12.8749</v>
      </c>
      <c r="BM30" s="352">
        <v>13.35736</v>
      </c>
      <c r="BN30" s="352">
        <v>13.775309999999999</v>
      </c>
      <c r="BO30" s="352">
        <v>16.390969999999999</v>
      </c>
      <c r="BP30" s="352">
        <v>19.67671</v>
      </c>
      <c r="BQ30" s="352">
        <v>21.37884</v>
      </c>
      <c r="BR30" s="352">
        <v>22.083490000000001</v>
      </c>
      <c r="BS30" s="352">
        <v>20.926300000000001</v>
      </c>
      <c r="BT30" s="352">
        <v>16.431789999999999</v>
      </c>
      <c r="BU30" s="352">
        <v>13.307309999999999</v>
      </c>
      <c r="BV30" s="352">
        <v>12.5311</v>
      </c>
    </row>
    <row r="31" spans="1:74" ht="11.1" customHeight="1" x14ac:dyDescent="0.2">
      <c r="A31" s="26"/>
      <c r="B31" s="30" t="s">
        <v>539</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905"/>
      <c r="BA31" s="905"/>
      <c r="BB31" s="376"/>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930</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905"/>
      <c r="BA32" s="905"/>
      <c r="BB32" s="376"/>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254</v>
      </c>
      <c r="B33" s="383" t="s">
        <v>473</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2.4454179549999999</v>
      </c>
      <c r="AZ33" s="892">
        <v>2.4330310000000002</v>
      </c>
      <c r="BA33" s="892">
        <v>2.4018060000000001</v>
      </c>
      <c r="BB33" s="352">
        <v>2.3812639999999998</v>
      </c>
      <c r="BC33" s="352">
        <v>2.3876240000000002</v>
      </c>
      <c r="BD33" s="352">
        <v>2.377265</v>
      </c>
      <c r="BE33" s="352">
        <v>2.3842180000000002</v>
      </c>
      <c r="BF33" s="352">
        <v>2.3918140000000001</v>
      </c>
      <c r="BG33" s="352">
        <v>2.3866390000000002</v>
      </c>
      <c r="BH33" s="352">
        <v>2.3690709999999999</v>
      </c>
      <c r="BI33" s="352">
        <v>2.3729659999999999</v>
      </c>
      <c r="BJ33" s="352">
        <v>2.393195</v>
      </c>
      <c r="BK33" s="352">
        <v>2.3960400000000002</v>
      </c>
      <c r="BL33" s="352">
        <v>2.3866809999999998</v>
      </c>
      <c r="BM33" s="352">
        <v>2.3885399999999999</v>
      </c>
      <c r="BN33" s="352">
        <v>2.396077</v>
      </c>
      <c r="BO33" s="352">
        <v>2.400668</v>
      </c>
      <c r="BP33" s="352">
        <v>2.3883420000000002</v>
      </c>
      <c r="BQ33" s="352">
        <v>2.3917760000000001</v>
      </c>
      <c r="BR33" s="352">
        <v>2.3973629999999999</v>
      </c>
      <c r="BS33" s="352">
        <v>2.389688</v>
      </c>
      <c r="BT33" s="352">
        <v>2.3712960000000001</v>
      </c>
      <c r="BU33" s="352">
        <v>2.3757969999999999</v>
      </c>
      <c r="BV33" s="352">
        <v>2.393535</v>
      </c>
    </row>
    <row r="34" spans="1:74" ht="11.1" customHeight="1" x14ac:dyDescent="0.2">
      <c r="A34" s="29" t="s">
        <v>256</v>
      </c>
      <c r="B34" s="383" t="s">
        <v>917</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9.8066621323999996</v>
      </c>
      <c r="AZ34" s="892">
        <v>4.5951139999999997</v>
      </c>
      <c r="BA34" s="892">
        <v>3.5353439999999998</v>
      </c>
      <c r="BB34" s="352">
        <v>3.2049699999999999</v>
      </c>
      <c r="BC34" s="352">
        <v>3.147443</v>
      </c>
      <c r="BD34" s="352">
        <v>3.140326</v>
      </c>
      <c r="BE34" s="352">
        <v>3.235236</v>
      </c>
      <c r="BF34" s="352">
        <v>3.2617229999999999</v>
      </c>
      <c r="BG34" s="352">
        <v>3.3038780000000001</v>
      </c>
      <c r="BH34" s="352">
        <v>3.4038270000000002</v>
      </c>
      <c r="BI34" s="352">
        <v>3.6175799999999998</v>
      </c>
      <c r="BJ34" s="352">
        <v>4.5382899999999999</v>
      </c>
      <c r="BK34" s="352">
        <v>4.8506539999999996</v>
      </c>
      <c r="BL34" s="352">
        <v>4.2613120000000002</v>
      </c>
      <c r="BM34" s="352">
        <v>3.6643759999999999</v>
      </c>
      <c r="BN34" s="352">
        <v>3.1996470000000001</v>
      </c>
      <c r="BO34" s="352">
        <v>3.2656520000000002</v>
      </c>
      <c r="BP34" s="352">
        <v>3.272008</v>
      </c>
      <c r="BQ34" s="352">
        <v>3.42848</v>
      </c>
      <c r="BR34" s="352">
        <v>3.495355</v>
      </c>
      <c r="BS34" s="352">
        <v>3.5278230000000002</v>
      </c>
      <c r="BT34" s="352">
        <v>3.7133669999999999</v>
      </c>
      <c r="BU34" s="352">
        <v>3.8927640000000001</v>
      </c>
      <c r="BV34" s="352">
        <v>4.4809720000000004</v>
      </c>
    </row>
    <row r="35" spans="1:74" ht="11.1" customHeight="1" x14ac:dyDescent="0.2">
      <c r="A35" s="29" t="s">
        <v>255</v>
      </c>
      <c r="B35" s="383" t="s">
        <v>918</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v>
      </c>
      <c r="AX35" s="341">
        <v>15.022028433999999</v>
      </c>
      <c r="AY35" s="341">
        <v>13.990861854</v>
      </c>
      <c r="AZ35" s="892">
        <v>13.46312</v>
      </c>
      <c r="BA35" s="892">
        <v>15.020849999999999</v>
      </c>
      <c r="BB35" s="352">
        <v>20.207460000000001</v>
      </c>
      <c r="BC35" s="352">
        <v>22.69951</v>
      </c>
      <c r="BD35" s="352">
        <v>23.00573</v>
      </c>
      <c r="BE35" s="352">
        <v>22.02957</v>
      </c>
      <c r="BF35" s="352">
        <v>20.910889999999998</v>
      </c>
      <c r="BG35" s="352">
        <v>19.816849999999999</v>
      </c>
      <c r="BH35" s="352">
        <v>18.67605</v>
      </c>
      <c r="BI35" s="352">
        <v>17.702940000000002</v>
      </c>
      <c r="BJ35" s="352">
        <v>17.476659999999999</v>
      </c>
      <c r="BK35" s="352">
        <v>17.141559999999998</v>
      </c>
      <c r="BL35" s="352">
        <v>16.37499</v>
      </c>
      <c r="BM35" s="352">
        <v>16.323619999999998</v>
      </c>
      <c r="BN35" s="352">
        <v>16.577459999999999</v>
      </c>
      <c r="BO35" s="352">
        <v>15.77341</v>
      </c>
      <c r="BP35" s="352">
        <v>15.876150000000001</v>
      </c>
      <c r="BQ35" s="352">
        <v>15.311820000000001</v>
      </c>
      <c r="BR35" s="352">
        <v>14.84911</v>
      </c>
      <c r="BS35" s="352">
        <v>14.59294</v>
      </c>
      <c r="BT35" s="352">
        <v>14.36994</v>
      </c>
      <c r="BU35" s="352">
        <v>14.094060000000001</v>
      </c>
      <c r="BV35" s="352">
        <v>14.17426</v>
      </c>
    </row>
    <row r="36" spans="1:74" ht="11.1" customHeight="1" x14ac:dyDescent="0.2">
      <c r="A36" s="29" t="s">
        <v>7</v>
      </c>
      <c r="B36" s="383" t="s">
        <v>919</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18.07</v>
      </c>
      <c r="AW36" s="341">
        <v>18.3</v>
      </c>
      <c r="AX36" s="341">
        <v>17.331479615999999</v>
      </c>
      <c r="AY36" s="341">
        <v>17.727223581000001</v>
      </c>
      <c r="AZ36" s="892">
        <v>18.511389999999999</v>
      </c>
      <c r="BA36" s="892">
        <v>24.07883</v>
      </c>
      <c r="BB36" s="352">
        <v>32.734099999999998</v>
      </c>
      <c r="BC36" s="352">
        <v>31.664239999999999</v>
      </c>
      <c r="BD36" s="352">
        <v>30.155480000000001</v>
      </c>
      <c r="BE36" s="352">
        <v>29.031459999999999</v>
      </c>
      <c r="BF36" s="352">
        <v>27.590440000000001</v>
      </c>
      <c r="BG36" s="352">
        <v>26.20448</v>
      </c>
      <c r="BH36" s="352">
        <v>24.817730000000001</v>
      </c>
      <c r="BI36" s="352">
        <v>24.32967</v>
      </c>
      <c r="BJ36" s="352">
        <v>23.184370000000001</v>
      </c>
      <c r="BK36" s="352">
        <v>22.82752</v>
      </c>
      <c r="BL36" s="352">
        <v>22.125330000000002</v>
      </c>
      <c r="BM36" s="352">
        <v>21.885529999999999</v>
      </c>
      <c r="BN36" s="352">
        <v>21.12311</v>
      </c>
      <c r="BO36" s="352">
        <v>20.359449999999999</v>
      </c>
      <c r="BP36" s="352">
        <v>20.229209999999998</v>
      </c>
      <c r="BQ36" s="352">
        <v>20.591619999999999</v>
      </c>
      <c r="BR36" s="352">
        <v>20.589880000000001</v>
      </c>
      <c r="BS36" s="352">
        <v>20.563300000000002</v>
      </c>
      <c r="BT36" s="352">
        <v>20.369330000000001</v>
      </c>
      <c r="BU36" s="352">
        <v>20.283909999999999</v>
      </c>
      <c r="BV36" s="352">
        <v>19.28576</v>
      </c>
    </row>
    <row r="37" spans="1:74" ht="11.1" customHeight="1" x14ac:dyDescent="0.2">
      <c r="A37" s="29"/>
      <c r="B37" s="381" t="s">
        <v>931</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95"/>
      <c r="BA37" s="895"/>
      <c r="BB37" s="355"/>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8.34</v>
      </c>
      <c r="AN38" s="341">
        <v>8.24</v>
      </c>
      <c r="AO38" s="341">
        <v>8.26</v>
      </c>
      <c r="AP38" s="341">
        <v>8.2100000000000009</v>
      </c>
      <c r="AQ38" s="341">
        <v>8.2899999999999991</v>
      </c>
      <c r="AR38" s="341">
        <v>8.9</v>
      </c>
      <c r="AS38" s="341">
        <v>9.33</v>
      </c>
      <c r="AT38" s="341">
        <v>9.08</v>
      </c>
      <c r="AU38" s="341">
        <v>9.02</v>
      </c>
      <c r="AV38" s="341">
        <v>8.65</v>
      </c>
      <c r="AW38" s="341">
        <v>8.44</v>
      </c>
      <c r="AX38" s="341">
        <v>8.5299999999999994</v>
      </c>
      <c r="AY38" s="341">
        <v>9.2899999999999991</v>
      </c>
      <c r="AZ38" s="892">
        <v>8.5076619999999998</v>
      </c>
      <c r="BA38" s="892">
        <v>8.5570129999999995</v>
      </c>
      <c r="BB38" s="352">
        <v>8.6094840000000001</v>
      </c>
      <c r="BC38" s="352">
        <v>8.5794979999999992</v>
      </c>
      <c r="BD38" s="352">
        <v>9.1620840000000001</v>
      </c>
      <c r="BE38" s="352">
        <v>9.460502</v>
      </c>
      <c r="BF38" s="352">
        <v>9.3102099999999997</v>
      </c>
      <c r="BG38" s="352">
        <v>9.2813409999999994</v>
      </c>
      <c r="BH38" s="352">
        <v>8.8345190000000002</v>
      </c>
      <c r="BI38" s="352">
        <v>8.6502909999999993</v>
      </c>
      <c r="BJ38" s="352">
        <v>8.8042160000000003</v>
      </c>
      <c r="BK38" s="352">
        <v>8.9065349999999999</v>
      </c>
      <c r="BL38" s="352">
        <v>8.5545190000000009</v>
      </c>
      <c r="BM38" s="352">
        <v>8.7463029999999993</v>
      </c>
      <c r="BN38" s="352">
        <v>8.5837420000000009</v>
      </c>
      <c r="BO38" s="352">
        <v>8.5325129999999998</v>
      </c>
      <c r="BP38" s="352">
        <v>9.0806869999999993</v>
      </c>
      <c r="BQ38" s="352">
        <v>9.3761519999999994</v>
      </c>
      <c r="BR38" s="352">
        <v>9.2207519999999992</v>
      </c>
      <c r="BS38" s="352">
        <v>9.2062559999999998</v>
      </c>
      <c r="BT38" s="352">
        <v>8.7981669999999994</v>
      </c>
      <c r="BU38" s="352">
        <v>8.6218350000000008</v>
      </c>
      <c r="BV38" s="352">
        <v>8.7676990000000004</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12.82</v>
      </c>
      <c r="AN39" s="341">
        <v>12.98</v>
      </c>
      <c r="AO39" s="341">
        <v>13.16</v>
      </c>
      <c r="AP39" s="341">
        <v>12.89</v>
      </c>
      <c r="AQ39" s="341">
        <v>12.93</v>
      </c>
      <c r="AR39" s="341">
        <v>13.54</v>
      </c>
      <c r="AS39" s="341">
        <v>14.05</v>
      </c>
      <c r="AT39" s="341">
        <v>13.93</v>
      </c>
      <c r="AU39" s="341">
        <v>13.99</v>
      </c>
      <c r="AV39" s="341">
        <v>13.49</v>
      </c>
      <c r="AW39" s="341">
        <v>13.19</v>
      </c>
      <c r="AX39" s="341">
        <v>13.63</v>
      </c>
      <c r="AY39" s="341">
        <v>13.64</v>
      </c>
      <c r="AZ39" s="892">
        <v>13.68167</v>
      </c>
      <c r="BA39" s="892">
        <v>13.764889999999999</v>
      </c>
      <c r="BB39" s="352">
        <v>13.474959999999999</v>
      </c>
      <c r="BC39" s="352">
        <v>13.435269999999999</v>
      </c>
      <c r="BD39" s="352">
        <v>14.027060000000001</v>
      </c>
      <c r="BE39" s="352">
        <v>14.50271</v>
      </c>
      <c r="BF39" s="352">
        <v>14.34735</v>
      </c>
      <c r="BG39" s="352">
        <v>14.38612</v>
      </c>
      <c r="BH39" s="352">
        <v>13.84084</v>
      </c>
      <c r="BI39" s="352">
        <v>13.48823</v>
      </c>
      <c r="BJ39" s="352">
        <v>13.938090000000001</v>
      </c>
      <c r="BK39" s="352">
        <v>13.860150000000001</v>
      </c>
      <c r="BL39" s="352">
        <v>13.786949999999999</v>
      </c>
      <c r="BM39" s="352">
        <v>13.91588</v>
      </c>
      <c r="BN39" s="352">
        <v>13.550979999999999</v>
      </c>
      <c r="BO39" s="352">
        <v>13.510759999999999</v>
      </c>
      <c r="BP39" s="352">
        <v>14.080500000000001</v>
      </c>
      <c r="BQ39" s="352">
        <v>14.561299999999999</v>
      </c>
      <c r="BR39" s="352">
        <v>14.355499999999999</v>
      </c>
      <c r="BS39" s="352">
        <v>14.4091</v>
      </c>
      <c r="BT39" s="352">
        <v>13.903029999999999</v>
      </c>
      <c r="BU39" s="352">
        <v>13.554970000000001</v>
      </c>
      <c r="BV39" s="352">
        <v>14.0319</v>
      </c>
    </row>
    <row r="40" spans="1:74" ht="11.1" customHeight="1" x14ac:dyDescent="0.2">
      <c r="A40" s="29" t="s">
        <v>258</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16.43</v>
      </c>
      <c r="AO40" s="373">
        <v>17.09</v>
      </c>
      <c r="AP40" s="373">
        <v>17.55</v>
      </c>
      <c r="AQ40" s="373">
        <v>17.37</v>
      </c>
      <c r="AR40" s="373">
        <v>17.47</v>
      </c>
      <c r="AS40" s="373">
        <v>17.45</v>
      </c>
      <c r="AT40" s="373">
        <v>17.61</v>
      </c>
      <c r="AU40" s="373">
        <v>18.079999999999998</v>
      </c>
      <c r="AV40" s="373">
        <v>17.97</v>
      </c>
      <c r="AW40" s="373">
        <v>17.78</v>
      </c>
      <c r="AX40" s="373">
        <v>17.239999999999998</v>
      </c>
      <c r="AY40" s="373">
        <v>17.45</v>
      </c>
      <c r="AZ40" s="906">
        <v>17.73423</v>
      </c>
      <c r="BA40" s="906">
        <v>18.169989999999999</v>
      </c>
      <c r="BB40" s="378">
        <v>18.608989999999999</v>
      </c>
      <c r="BC40" s="378">
        <v>18.234660000000002</v>
      </c>
      <c r="BD40" s="378">
        <v>18.33212</v>
      </c>
      <c r="BE40" s="378">
        <v>18.26492</v>
      </c>
      <c r="BF40" s="378">
        <v>18.249400000000001</v>
      </c>
      <c r="BG40" s="378">
        <v>18.673410000000001</v>
      </c>
      <c r="BH40" s="378">
        <v>18.533539999999999</v>
      </c>
      <c r="BI40" s="378">
        <v>18.30743</v>
      </c>
      <c r="BJ40" s="378">
        <v>17.789300000000001</v>
      </c>
      <c r="BK40" s="378">
        <v>18.093260000000001</v>
      </c>
      <c r="BL40" s="378">
        <v>18.17371</v>
      </c>
      <c r="BM40" s="378">
        <v>18.490179999999999</v>
      </c>
      <c r="BN40" s="378">
        <v>19.139970000000002</v>
      </c>
      <c r="BO40" s="378">
        <v>18.72073</v>
      </c>
      <c r="BP40" s="378">
        <v>18.759460000000001</v>
      </c>
      <c r="BQ40" s="378">
        <v>18.65578</v>
      </c>
      <c r="BR40" s="378">
        <v>18.594519999999999</v>
      </c>
      <c r="BS40" s="378">
        <v>19.04926</v>
      </c>
      <c r="BT40" s="378">
        <v>18.82405</v>
      </c>
      <c r="BU40" s="378">
        <v>18.730350000000001</v>
      </c>
      <c r="BV40" s="378">
        <v>18.20646</v>
      </c>
    </row>
    <row r="41" spans="1:74" s="157" customFormat="1" ht="12" customHeight="1" x14ac:dyDescent="0.2">
      <c r="A41" s="156"/>
      <c r="B41" s="1005" t="s">
        <v>1411</v>
      </c>
      <c r="C41" s="981"/>
      <c r="D41" s="981"/>
      <c r="E41" s="981"/>
      <c r="F41" s="981"/>
      <c r="G41" s="981"/>
      <c r="H41" s="981"/>
      <c r="I41" s="981"/>
      <c r="J41" s="981"/>
      <c r="K41" s="981"/>
      <c r="L41" s="981"/>
      <c r="M41" s="981"/>
      <c r="N41" s="981"/>
      <c r="O41" s="981"/>
      <c r="P41" s="981"/>
      <c r="Q41" s="982"/>
      <c r="R41" s="803"/>
      <c r="AY41" s="813"/>
      <c r="AZ41" s="813"/>
      <c r="BA41" s="813"/>
      <c r="BB41" s="813"/>
      <c r="BC41" s="813"/>
      <c r="BD41" s="633"/>
      <c r="BE41" s="633"/>
      <c r="BF41" s="633"/>
      <c r="BG41" s="813"/>
      <c r="BH41" s="813"/>
      <c r="BI41" s="813"/>
      <c r="BJ41" s="198"/>
    </row>
    <row r="42" spans="1:74" s="157" customFormat="1" ht="12" customHeight="1" x14ac:dyDescent="0.2">
      <c r="A42" s="156"/>
      <c r="B42" s="1005" t="s">
        <v>1412</v>
      </c>
      <c r="C42" s="981"/>
      <c r="D42" s="981"/>
      <c r="E42" s="981"/>
      <c r="F42" s="981"/>
      <c r="G42" s="981"/>
      <c r="H42" s="981"/>
      <c r="I42" s="981"/>
      <c r="J42" s="981"/>
      <c r="K42" s="981"/>
      <c r="L42" s="981"/>
      <c r="M42" s="981"/>
      <c r="N42" s="981"/>
      <c r="O42" s="981"/>
      <c r="P42" s="981"/>
      <c r="Q42" s="982"/>
      <c r="R42" s="803"/>
      <c r="AY42" s="813"/>
      <c r="AZ42" s="813"/>
      <c r="BA42" s="813"/>
      <c r="BB42" s="813"/>
      <c r="BC42" s="813"/>
      <c r="BD42" s="633"/>
      <c r="BE42" s="633"/>
      <c r="BF42" s="633"/>
      <c r="BG42" s="813"/>
      <c r="BH42" s="813"/>
      <c r="BI42" s="813"/>
      <c r="BJ42" s="198"/>
    </row>
    <row r="43" spans="1:74" s="157" customFormat="1" ht="12" customHeight="1" x14ac:dyDescent="0.2">
      <c r="A43" s="156"/>
      <c r="B43" s="1005" t="s">
        <v>1413</v>
      </c>
      <c r="C43" s="981"/>
      <c r="D43" s="981"/>
      <c r="E43" s="981"/>
      <c r="F43" s="981"/>
      <c r="G43" s="981"/>
      <c r="H43" s="981"/>
      <c r="I43" s="981"/>
      <c r="J43" s="981"/>
      <c r="K43" s="981"/>
      <c r="L43" s="981"/>
      <c r="M43" s="981"/>
      <c r="N43" s="981"/>
      <c r="O43" s="981"/>
      <c r="P43" s="981"/>
      <c r="Q43" s="982"/>
      <c r="R43" s="803"/>
      <c r="AY43" s="813"/>
      <c r="AZ43" s="813"/>
      <c r="BA43" s="813"/>
      <c r="BB43" s="813"/>
      <c r="BC43" s="813"/>
      <c r="BD43" s="633"/>
      <c r="BE43" s="633"/>
      <c r="BF43" s="633"/>
      <c r="BG43" s="813"/>
      <c r="BH43" s="813"/>
      <c r="BI43" s="813"/>
      <c r="BJ43" s="198"/>
    </row>
    <row r="44" spans="1:74" s="157" customFormat="1" ht="12" customHeight="1" x14ac:dyDescent="0.2">
      <c r="A44" s="156"/>
      <c r="B44" s="773" t="s">
        <v>809</v>
      </c>
      <c r="C44" s="788"/>
      <c r="D44" s="788"/>
      <c r="E44" s="788"/>
      <c r="F44" s="788"/>
      <c r="G44" s="788"/>
      <c r="H44" s="800"/>
      <c r="I44" s="788"/>
      <c r="J44" s="788"/>
      <c r="K44" s="788"/>
      <c r="L44" s="788"/>
      <c r="M44" s="788"/>
      <c r="N44" s="788"/>
      <c r="O44" s="788"/>
      <c r="P44" s="788"/>
      <c r="Q44" s="788"/>
      <c r="R44" s="328"/>
      <c r="AY44" s="813"/>
      <c r="AZ44" s="813"/>
      <c r="BA44" s="813"/>
      <c r="BB44" s="813"/>
      <c r="BC44" s="813"/>
      <c r="BD44" s="633"/>
      <c r="BE44" s="633"/>
      <c r="BF44" s="633"/>
      <c r="BG44" s="813"/>
      <c r="BH44" s="813"/>
      <c r="BI44" s="813"/>
      <c r="BJ44" s="198"/>
    </row>
    <row r="45" spans="1:74" s="160" customFormat="1" ht="12" customHeight="1" x14ac:dyDescent="0.2">
      <c r="A45" s="159"/>
      <c r="B45" s="994" t="str">
        <f>Dates!$G$2</f>
        <v>EIA completed modeling and analysis for this report on Monday, April 6, 2026.</v>
      </c>
      <c r="C45" s="995"/>
      <c r="D45" s="995"/>
      <c r="E45" s="995"/>
      <c r="F45" s="995"/>
      <c r="G45" s="995"/>
      <c r="H45" s="995"/>
      <c r="I45" s="995"/>
      <c r="J45" s="995"/>
      <c r="K45" s="995"/>
      <c r="L45" s="995"/>
      <c r="M45" s="995"/>
      <c r="N45" s="995"/>
      <c r="O45" s="995"/>
      <c r="P45" s="995"/>
      <c r="Q45" s="995"/>
      <c r="R45" s="328"/>
      <c r="AY45" s="823"/>
      <c r="AZ45" s="823"/>
      <c r="BA45" s="823"/>
      <c r="BB45" s="823"/>
      <c r="BC45" s="823"/>
      <c r="BD45" s="632"/>
      <c r="BE45" s="632"/>
      <c r="BF45" s="632"/>
      <c r="BG45" s="823"/>
      <c r="BH45" s="823"/>
      <c r="BI45" s="823"/>
      <c r="BJ45" s="221"/>
    </row>
    <row r="46" spans="1:74" s="157" customFormat="1" ht="12" customHeight="1" x14ac:dyDescent="0.2">
      <c r="A46" s="156"/>
      <c r="B46" s="993" t="s">
        <v>482</v>
      </c>
      <c r="C46" s="986"/>
      <c r="D46" s="986"/>
      <c r="E46" s="986"/>
      <c r="F46" s="986"/>
      <c r="G46" s="986"/>
      <c r="H46" s="986"/>
      <c r="I46" s="986"/>
      <c r="J46" s="986"/>
      <c r="K46" s="986"/>
      <c r="L46" s="986"/>
      <c r="M46" s="986"/>
      <c r="N46" s="986"/>
      <c r="O46" s="986"/>
      <c r="P46" s="986"/>
      <c r="Q46" s="986"/>
      <c r="R46" s="803"/>
      <c r="AY46" s="813"/>
      <c r="AZ46" s="813"/>
      <c r="BA46" s="813"/>
      <c r="BB46" s="813"/>
      <c r="BC46" s="813"/>
      <c r="BD46" s="633"/>
      <c r="BE46" s="633"/>
      <c r="BF46" s="633"/>
      <c r="BG46" s="813"/>
      <c r="BH46" s="813"/>
      <c r="BI46" s="813"/>
      <c r="BJ46" s="198"/>
    </row>
    <row r="47" spans="1:74" s="157" customFormat="1" ht="12" customHeight="1" x14ac:dyDescent="0.2">
      <c r="A47" s="156"/>
      <c r="B47" s="985" t="s">
        <v>1405</v>
      </c>
      <c r="C47" s="986"/>
      <c r="D47" s="986"/>
      <c r="E47" s="986"/>
      <c r="F47" s="986"/>
      <c r="G47" s="986"/>
      <c r="H47" s="986"/>
      <c r="I47" s="986"/>
      <c r="J47" s="986"/>
      <c r="K47" s="986"/>
      <c r="L47" s="986"/>
      <c r="M47" s="986"/>
      <c r="N47" s="986"/>
      <c r="O47" s="986"/>
      <c r="P47" s="986"/>
      <c r="Q47" s="986"/>
      <c r="R47" s="803"/>
      <c r="AY47" s="813"/>
      <c r="AZ47" s="813"/>
      <c r="BA47" s="813"/>
      <c r="BB47" s="813"/>
      <c r="BC47" s="813"/>
      <c r="BD47" s="633"/>
      <c r="BE47" s="633"/>
      <c r="BF47" s="633"/>
      <c r="BG47" s="813"/>
      <c r="BH47" s="813"/>
      <c r="BI47" s="813"/>
      <c r="BJ47" s="198"/>
    </row>
    <row r="48" spans="1:74" s="157" customFormat="1" ht="12" customHeight="1" x14ac:dyDescent="0.2">
      <c r="A48" s="156"/>
      <c r="B48" s="987" t="s">
        <v>749</v>
      </c>
      <c r="C48" s="986"/>
      <c r="D48" s="986"/>
      <c r="E48" s="986"/>
      <c r="F48" s="986"/>
      <c r="G48" s="986"/>
      <c r="H48" s="986"/>
      <c r="I48" s="986"/>
      <c r="J48" s="986"/>
      <c r="K48" s="986"/>
      <c r="L48" s="986"/>
      <c r="M48" s="986"/>
      <c r="N48" s="986"/>
      <c r="O48" s="986"/>
      <c r="P48" s="986"/>
      <c r="Q48" s="986"/>
      <c r="R48" s="803"/>
      <c r="AY48" s="813"/>
      <c r="AZ48" s="813"/>
      <c r="BA48" s="813"/>
      <c r="BB48" s="813"/>
      <c r="BC48" s="813"/>
      <c r="BD48" s="633"/>
      <c r="BE48" s="633"/>
      <c r="BF48" s="633"/>
      <c r="BG48" s="813"/>
      <c r="BH48" s="813"/>
      <c r="BI48" s="813"/>
      <c r="BJ48" s="198"/>
    </row>
    <row r="49" spans="1:74" s="157" customFormat="1" ht="12" customHeight="1" x14ac:dyDescent="0.2">
      <c r="A49" s="156"/>
      <c r="B49" s="974" t="s">
        <v>823</v>
      </c>
      <c r="C49" s="974"/>
      <c r="D49" s="974"/>
      <c r="E49" s="974"/>
      <c r="F49" s="974"/>
      <c r="G49" s="974"/>
      <c r="H49" s="974"/>
      <c r="I49" s="974"/>
      <c r="J49" s="974"/>
      <c r="K49" s="974"/>
      <c r="L49" s="974"/>
      <c r="M49" s="974"/>
      <c r="N49" s="974"/>
      <c r="O49" s="974"/>
      <c r="P49" s="974"/>
      <c r="Q49" s="974"/>
      <c r="R49" s="974"/>
      <c r="AY49" s="813"/>
      <c r="AZ49" s="813"/>
      <c r="BA49" s="813"/>
      <c r="BB49" s="813"/>
      <c r="BC49" s="813"/>
      <c r="BD49" s="633"/>
      <c r="BE49" s="633"/>
      <c r="BF49" s="633"/>
      <c r="BG49" s="813"/>
      <c r="BH49" s="813"/>
      <c r="BI49" s="813"/>
      <c r="BJ49" s="198"/>
    </row>
    <row r="50" spans="1:74" s="812" customFormat="1" ht="12" customHeight="1" x14ac:dyDescent="0.2">
      <c r="A50" s="156"/>
      <c r="B50" s="1008" t="s">
        <v>1595</v>
      </c>
      <c r="C50" s="1004"/>
      <c r="D50" s="1004"/>
      <c r="E50" s="1004"/>
      <c r="F50" s="1004"/>
      <c r="G50" s="1004"/>
      <c r="H50" s="1004"/>
      <c r="I50" s="1004"/>
      <c r="J50" s="1004"/>
      <c r="K50" s="1004"/>
      <c r="L50" s="1004"/>
      <c r="M50" s="1004"/>
      <c r="N50" s="1004"/>
      <c r="O50" s="1004"/>
      <c r="P50" s="1004"/>
      <c r="Q50" s="1004"/>
      <c r="R50" s="811"/>
      <c r="AY50" s="813"/>
      <c r="AZ50" s="813"/>
      <c r="BA50" s="813"/>
      <c r="BB50" s="813"/>
      <c r="BC50" s="813"/>
      <c r="BD50" s="633"/>
      <c r="BE50" s="633"/>
      <c r="BF50" s="633"/>
      <c r="BG50" s="813"/>
      <c r="BH50" s="813"/>
      <c r="BI50" s="813"/>
      <c r="BJ50" s="813"/>
    </row>
    <row r="51" spans="1:74" s="812" customFormat="1" ht="12" customHeight="1" x14ac:dyDescent="0.2">
      <c r="A51" s="156"/>
      <c r="B51" s="1003" t="s">
        <v>1543</v>
      </c>
      <c r="C51" s="1004"/>
      <c r="D51" s="1004"/>
      <c r="E51" s="1004"/>
      <c r="F51" s="1004"/>
      <c r="G51" s="1004"/>
      <c r="H51" s="1004"/>
      <c r="I51" s="1004"/>
      <c r="J51" s="1004"/>
      <c r="K51" s="1004"/>
      <c r="L51" s="1004"/>
      <c r="M51" s="1004"/>
      <c r="N51" s="1004"/>
      <c r="O51" s="1004"/>
      <c r="P51" s="1004"/>
      <c r="Q51" s="1004"/>
      <c r="R51" s="811"/>
      <c r="AY51" s="813"/>
      <c r="AZ51" s="813"/>
      <c r="BA51" s="813"/>
      <c r="BB51" s="813"/>
      <c r="BC51" s="813"/>
      <c r="BD51" s="633"/>
      <c r="BE51" s="633"/>
      <c r="BF51" s="633"/>
      <c r="BG51" s="813"/>
      <c r="BH51" s="813"/>
      <c r="BI51" s="813"/>
      <c r="BJ51" s="813"/>
    </row>
    <row r="52" spans="1:74" s="812" customFormat="1" ht="12" customHeight="1" x14ac:dyDescent="0.2">
      <c r="A52" s="156"/>
      <c r="B52" s="1006" t="s">
        <v>1462</v>
      </c>
      <c r="C52" s="1004"/>
      <c r="D52" s="1004"/>
      <c r="E52" s="1004"/>
      <c r="F52" s="1004"/>
      <c r="G52" s="1004"/>
      <c r="H52" s="1004"/>
      <c r="I52" s="1004"/>
      <c r="J52" s="1004"/>
      <c r="K52" s="1004"/>
      <c r="L52" s="1004"/>
      <c r="M52" s="1004"/>
      <c r="N52" s="1004"/>
      <c r="O52" s="1004"/>
      <c r="P52" s="1004"/>
      <c r="Q52" s="1004"/>
      <c r="R52" s="811"/>
      <c r="AY52" s="813"/>
      <c r="AZ52" s="813"/>
      <c r="BA52" s="813"/>
      <c r="BB52" s="813"/>
      <c r="BC52" s="813"/>
      <c r="BD52" s="633"/>
      <c r="BE52" s="633"/>
      <c r="BF52" s="633"/>
      <c r="BG52" s="813"/>
      <c r="BH52" s="813"/>
      <c r="BI52" s="813"/>
      <c r="BJ52" s="813"/>
    </row>
    <row r="53" spans="1:74" s="812" customFormat="1" ht="12" customHeight="1" x14ac:dyDescent="0.2">
      <c r="A53" s="156"/>
      <c r="B53" s="1007" t="s">
        <v>1463</v>
      </c>
      <c r="C53" s="1007"/>
      <c r="D53" s="1007"/>
      <c r="E53" s="1007"/>
      <c r="F53" s="1007"/>
      <c r="G53" s="1007"/>
      <c r="H53" s="1007"/>
      <c r="I53" s="1007"/>
      <c r="J53" s="1007"/>
      <c r="K53" s="1007"/>
      <c r="L53" s="1007"/>
      <c r="M53" s="1007"/>
      <c r="N53" s="1007"/>
      <c r="O53" s="1007"/>
      <c r="P53" s="1007"/>
      <c r="Q53" s="1007"/>
      <c r="R53" s="811"/>
      <c r="AY53" s="813"/>
      <c r="AZ53" s="813"/>
      <c r="BA53" s="813"/>
      <c r="BB53" s="813"/>
      <c r="BC53" s="813"/>
      <c r="BD53" s="633"/>
      <c r="BE53" s="633"/>
      <c r="BF53" s="633"/>
      <c r="BG53" s="813"/>
      <c r="BH53" s="813"/>
      <c r="BI53" s="813"/>
      <c r="BJ53" s="813"/>
    </row>
    <row r="54" spans="1:74" ht="12.75" x14ac:dyDescent="0.2">
      <c r="A54" s="158"/>
      <c r="B54" s="980" t="s">
        <v>490</v>
      </c>
      <c r="C54" s="982"/>
      <c r="D54" s="982"/>
      <c r="E54" s="982"/>
      <c r="F54" s="982"/>
      <c r="G54" s="982"/>
      <c r="H54" s="982"/>
      <c r="I54" s="982"/>
      <c r="J54" s="982"/>
      <c r="K54" s="982"/>
      <c r="L54" s="982"/>
      <c r="M54" s="982"/>
      <c r="N54" s="982"/>
      <c r="O54" s="982"/>
      <c r="P54" s="982"/>
      <c r="Q54" s="982"/>
      <c r="R54" s="803"/>
      <c r="BK54" s="152"/>
      <c r="BL54" s="152"/>
      <c r="BM54" s="152"/>
      <c r="BN54" s="152"/>
      <c r="BO54" s="152"/>
      <c r="BP54" s="152"/>
      <c r="BQ54" s="152"/>
      <c r="BR54" s="152"/>
      <c r="BS54" s="152"/>
      <c r="BT54" s="152"/>
      <c r="BU54" s="152"/>
      <c r="BV54" s="152"/>
    </row>
    <row r="55" spans="1:74" ht="12.75" x14ac:dyDescent="0.2">
      <c r="A55" s="158"/>
      <c r="B55" s="1001" t="s">
        <v>825</v>
      </c>
      <c r="C55" s="982"/>
      <c r="D55" s="982"/>
      <c r="E55" s="982"/>
      <c r="F55" s="982"/>
      <c r="G55" s="982"/>
      <c r="H55" s="982"/>
      <c r="I55" s="982"/>
      <c r="J55" s="982"/>
      <c r="K55" s="982"/>
      <c r="L55" s="982"/>
      <c r="M55" s="982"/>
      <c r="N55" s="982"/>
      <c r="O55" s="982"/>
      <c r="P55" s="982"/>
      <c r="Q55" s="982"/>
      <c r="R55" s="803"/>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BA5" activePane="bottomRight" state="frozen"/>
      <selection activeCell="BF63" sqref="BF63"/>
      <selection pane="topRight" activeCell="BF63" sqref="BF63"/>
      <selection pane="bottomLeft" activeCell="BF63" sqref="BF63"/>
      <selection pane="bottomRight" activeCell="BE40" sqref="BE40"/>
    </sheetView>
  </sheetViews>
  <sheetFormatPr defaultColWidth="8.5703125" defaultRowHeight="11.25" x14ac:dyDescent="0.2"/>
  <cols>
    <col min="1" max="1" width="17.42578125" style="89" customWidth="1"/>
    <col min="2" max="2" width="42.5703125" style="83" customWidth="1"/>
    <col min="3" max="38" width="6.5703125" style="83" customWidth="1"/>
    <col min="39" max="39" width="6.5703125" style="641" customWidth="1"/>
    <col min="40"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x14ac:dyDescent="0.2">
      <c r="A1" s="996" t="s">
        <v>478</v>
      </c>
      <c r="B1" s="1014" t="s">
        <v>889</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April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760</v>
      </c>
      <c r="B3" s="332"/>
      <c r="C3" s="1015">
        <f>Dates!D3</f>
        <v>2022</v>
      </c>
      <c r="D3" s="1016"/>
      <c r="E3" s="1016"/>
      <c r="F3" s="1016"/>
      <c r="G3" s="1016"/>
      <c r="H3" s="1016"/>
      <c r="I3" s="1016"/>
      <c r="J3" s="1016"/>
      <c r="K3" s="1016"/>
      <c r="L3" s="1016"/>
      <c r="M3" s="1016"/>
      <c r="N3" s="1017"/>
      <c r="O3" s="1015">
        <f>C3+1</f>
        <v>2023</v>
      </c>
      <c r="P3" s="1018"/>
      <c r="Q3" s="1018"/>
      <c r="R3" s="1018"/>
      <c r="S3" s="1018"/>
      <c r="T3" s="1018"/>
      <c r="U3" s="1018"/>
      <c r="V3" s="1018"/>
      <c r="W3" s="1018"/>
      <c r="X3" s="1016"/>
      <c r="Y3" s="1016"/>
      <c r="Z3" s="1017"/>
      <c r="AA3" s="1019">
        <f>O3+1</f>
        <v>2024</v>
      </c>
      <c r="AB3" s="1016"/>
      <c r="AC3" s="1016"/>
      <c r="AD3" s="1016"/>
      <c r="AE3" s="1016"/>
      <c r="AF3" s="1016"/>
      <c r="AG3" s="1016"/>
      <c r="AH3" s="1016"/>
      <c r="AI3" s="1016"/>
      <c r="AJ3" s="1016"/>
      <c r="AK3" s="1016"/>
      <c r="AL3" s="1017"/>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630"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4" t="s">
        <v>752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895"/>
      <c r="AN5" s="289"/>
      <c r="AO5" s="289"/>
      <c r="AP5" s="289"/>
      <c r="AQ5" s="289"/>
      <c r="AR5" s="289"/>
      <c r="AS5" s="289"/>
      <c r="AT5" s="289"/>
      <c r="AU5" s="289"/>
      <c r="AV5" s="289"/>
      <c r="AW5" s="289"/>
      <c r="AX5" s="289"/>
      <c r="AY5" s="289"/>
      <c r="AZ5" s="639"/>
      <c r="BA5" s="639"/>
      <c r="BB5" s="857"/>
      <c r="BC5" s="857"/>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907">
        <v>102.78667357</v>
      </c>
      <c r="AN6" s="105">
        <v>103.31020178999999</v>
      </c>
      <c r="AO6" s="105">
        <v>104.77752739</v>
      </c>
      <c r="AP6" s="105">
        <v>104.46494447000001</v>
      </c>
      <c r="AQ6" s="105">
        <v>104.94616365</v>
      </c>
      <c r="AR6" s="105">
        <v>106.15471537000001</v>
      </c>
      <c r="AS6" s="105">
        <v>107.24353735</v>
      </c>
      <c r="AT6" s="105">
        <v>107.7687291</v>
      </c>
      <c r="AU6" s="105">
        <v>108.91353959999999</v>
      </c>
      <c r="AV6" s="105">
        <v>108.52833994</v>
      </c>
      <c r="AW6" s="105">
        <v>108.5248745</v>
      </c>
      <c r="AX6" s="105">
        <v>107.99107583999999</v>
      </c>
      <c r="AY6" s="105">
        <v>105.99316969</v>
      </c>
      <c r="AZ6" s="907">
        <v>107.96674846000001</v>
      </c>
      <c r="BA6" s="907">
        <v>98.160190077999999</v>
      </c>
      <c r="BB6" s="388">
        <v>96.261078780999995</v>
      </c>
      <c r="BC6" s="388">
        <v>99.218568325000007</v>
      </c>
      <c r="BD6" s="388">
        <v>102.04621648</v>
      </c>
      <c r="BE6" s="388">
        <v>104.19691557</v>
      </c>
      <c r="BF6" s="388">
        <v>105.60414667000001</v>
      </c>
      <c r="BG6" s="388">
        <v>107.34270954</v>
      </c>
      <c r="BH6" s="388">
        <v>107.83076105000001</v>
      </c>
      <c r="BI6" s="388">
        <v>108.57358726</v>
      </c>
      <c r="BJ6" s="388">
        <v>108.28486389</v>
      </c>
      <c r="BK6" s="388">
        <v>108.13542046000001</v>
      </c>
      <c r="BL6" s="388">
        <v>108.34420839000001</v>
      </c>
      <c r="BM6" s="388">
        <v>108.53353124</v>
      </c>
      <c r="BN6" s="388">
        <v>108.93322178</v>
      </c>
      <c r="BO6" s="388">
        <v>108.82759876</v>
      </c>
      <c r="BP6" s="388">
        <v>109.59525721</v>
      </c>
      <c r="BQ6" s="388">
        <v>109.77172880000001</v>
      </c>
      <c r="BR6" s="388">
        <v>109.9969766</v>
      </c>
      <c r="BS6" s="388">
        <v>109.87240847</v>
      </c>
      <c r="BT6" s="388">
        <v>110.42081278000001</v>
      </c>
      <c r="BU6" s="388">
        <v>110.70300453999999</v>
      </c>
      <c r="BV6" s="388">
        <v>110.38398354</v>
      </c>
    </row>
    <row r="7" spans="1:74" ht="11.1" customHeight="1" x14ac:dyDescent="0.2">
      <c r="A7" s="323" t="s">
        <v>811</v>
      </c>
      <c r="B7" s="391" t="s">
        <v>933</v>
      </c>
      <c r="C7" s="289">
        <v>74.604158698999996</v>
      </c>
      <c r="D7" s="289">
        <v>75.846891506000006</v>
      </c>
      <c r="E7" s="289">
        <v>75.751307853</v>
      </c>
      <c r="F7" s="289">
        <v>75.090164361999996</v>
      </c>
      <c r="G7" s="289">
        <v>74.471552674999998</v>
      </c>
      <c r="H7" s="289">
        <v>74.765997295999995</v>
      </c>
      <c r="I7" s="289">
        <v>75.714630002999996</v>
      </c>
      <c r="J7" s="289">
        <v>76.757349501999997</v>
      </c>
      <c r="K7" s="289">
        <v>77.288801934999995</v>
      </c>
      <c r="L7" s="289">
        <v>77.242087061999996</v>
      </c>
      <c r="M7" s="289">
        <v>77.361835893999995</v>
      </c>
      <c r="N7" s="289">
        <v>76.779679826999995</v>
      </c>
      <c r="O7" s="289">
        <v>76.819525017999993</v>
      </c>
      <c r="P7" s="289">
        <v>77.420400388999994</v>
      </c>
      <c r="Q7" s="289">
        <v>77.425712035000004</v>
      </c>
      <c r="R7" s="289">
        <v>76.781533214999996</v>
      </c>
      <c r="S7" s="289">
        <v>76.181143024999997</v>
      </c>
      <c r="T7" s="289">
        <v>76.652682476999999</v>
      </c>
      <c r="U7" s="289">
        <v>76.031262849000001</v>
      </c>
      <c r="V7" s="289">
        <v>75.565976989999996</v>
      </c>
      <c r="W7" s="289">
        <v>76.531095764</v>
      </c>
      <c r="X7" s="289">
        <v>76.731738978999999</v>
      </c>
      <c r="Y7" s="289">
        <v>77.498721110000005</v>
      </c>
      <c r="Z7" s="289">
        <v>77.757852263000004</v>
      </c>
      <c r="AA7" s="289">
        <v>76.365899979000005</v>
      </c>
      <c r="AB7" s="289">
        <v>77.059176042000004</v>
      </c>
      <c r="AC7" s="289">
        <v>77.499530125000007</v>
      </c>
      <c r="AD7" s="289">
        <v>77.022628948000005</v>
      </c>
      <c r="AE7" s="289">
        <v>76.357867713000005</v>
      </c>
      <c r="AF7" s="289">
        <v>76.067908191000001</v>
      </c>
      <c r="AG7" s="289">
        <v>76.359316954999997</v>
      </c>
      <c r="AH7" s="289">
        <v>76.588630512999998</v>
      </c>
      <c r="AI7" s="289">
        <v>75.485522553999999</v>
      </c>
      <c r="AJ7" s="289">
        <v>76.464457538999994</v>
      </c>
      <c r="AK7" s="289">
        <v>76.635218154</v>
      </c>
      <c r="AL7" s="289">
        <v>77.029748583</v>
      </c>
      <c r="AM7" s="895">
        <v>76.697130281</v>
      </c>
      <c r="AN7" s="289">
        <v>76.908649999999994</v>
      </c>
      <c r="AO7" s="289">
        <v>78.019756000000001</v>
      </c>
      <c r="AP7" s="289">
        <v>77.544211000000004</v>
      </c>
      <c r="AQ7" s="289">
        <v>77.637264999999999</v>
      </c>
      <c r="AR7" s="289">
        <v>78.749684000000002</v>
      </c>
      <c r="AS7" s="289">
        <v>79.262681000000001</v>
      </c>
      <c r="AT7" s="289">
        <v>79.756021000000004</v>
      </c>
      <c r="AU7" s="289">
        <v>80.930856000000006</v>
      </c>
      <c r="AV7" s="289">
        <v>80.732562999999999</v>
      </c>
      <c r="AW7" s="289">
        <v>80.535549000000003</v>
      </c>
      <c r="AX7" s="289">
        <v>80.298301835999993</v>
      </c>
      <c r="AY7" s="289">
        <v>78.993325682000005</v>
      </c>
      <c r="AZ7" s="895">
        <v>80.827388612999997</v>
      </c>
      <c r="BA7" s="895">
        <v>72.369698647000007</v>
      </c>
      <c r="BB7" s="355">
        <v>70.805395333999996</v>
      </c>
      <c r="BC7" s="355">
        <v>72.994186947000003</v>
      </c>
      <c r="BD7" s="355">
        <v>75.028988728000002</v>
      </c>
      <c r="BE7" s="355">
        <v>76.556177348000006</v>
      </c>
      <c r="BF7" s="355">
        <v>77.596285613999996</v>
      </c>
      <c r="BG7" s="355">
        <v>79.121649747999996</v>
      </c>
      <c r="BH7" s="355">
        <v>79.518584266000005</v>
      </c>
      <c r="BI7" s="355">
        <v>80.284985633000005</v>
      </c>
      <c r="BJ7" s="355">
        <v>80.306510689000007</v>
      </c>
      <c r="BK7" s="355">
        <v>80.374542289000004</v>
      </c>
      <c r="BL7" s="355">
        <v>80.617325885</v>
      </c>
      <c r="BM7" s="355">
        <v>80.519278194999998</v>
      </c>
      <c r="BN7" s="355">
        <v>80.494411694999997</v>
      </c>
      <c r="BO7" s="355">
        <v>80.068300015999995</v>
      </c>
      <c r="BP7" s="355">
        <v>80.672922033999996</v>
      </c>
      <c r="BQ7" s="355">
        <v>80.783541804999999</v>
      </c>
      <c r="BR7" s="355">
        <v>80.918762622000003</v>
      </c>
      <c r="BS7" s="355">
        <v>80.925248018000005</v>
      </c>
      <c r="BT7" s="355">
        <v>81.329939588000002</v>
      </c>
      <c r="BU7" s="355">
        <v>81.586622352000006</v>
      </c>
      <c r="BV7" s="355">
        <v>81.561090730000004</v>
      </c>
    </row>
    <row r="8" spans="1:74" ht="11.1" customHeight="1" x14ac:dyDescent="0.2">
      <c r="A8" s="323" t="s">
        <v>812</v>
      </c>
      <c r="B8" s="391" t="s">
        <v>934</v>
      </c>
      <c r="C8" s="289">
        <v>23.776694515999999</v>
      </c>
      <c r="D8" s="289">
        <v>23.694027536</v>
      </c>
      <c r="E8" s="289">
        <v>24.298184710000001</v>
      </c>
      <c r="F8" s="289">
        <v>24.332490766999999</v>
      </c>
      <c r="G8" s="289">
        <v>24.961216934999999</v>
      </c>
      <c r="H8" s="289">
        <v>25.178145499999999</v>
      </c>
      <c r="I8" s="289">
        <v>25.353359161</v>
      </c>
      <c r="J8" s="289">
        <v>24.857633129</v>
      </c>
      <c r="K8" s="289">
        <v>24.856321767000001</v>
      </c>
      <c r="L8" s="289">
        <v>25.074087290000001</v>
      </c>
      <c r="M8" s="289">
        <v>25.116301533000001</v>
      </c>
      <c r="N8" s="289">
        <v>24.070045355000001</v>
      </c>
      <c r="O8" s="289">
        <v>24.774832742000001</v>
      </c>
      <c r="P8" s="289">
        <v>24.770526357000001</v>
      </c>
      <c r="Q8" s="289">
        <v>25.11473329</v>
      </c>
      <c r="R8" s="289">
        <v>25.550371599999998</v>
      </c>
      <c r="S8" s="289">
        <v>25.639243806</v>
      </c>
      <c r="T8" s="289">
        <v>26.075336433</v>
      </c>
      <c r="U8" s="289">
        <v>26.179608581</v>
      </c>
      <c r="V8" s="289">
        <v>26.375248097</v>
      </c>
      <c r="W8" s="289">
        <v>26.512129999999999</v>
      </c>
      <c r="X8" s="289">
        <v>26.566077226000001</v>
      </c>
      <c r="Y8" s="289">
        <v>26.587079766999999</v>
      </c>
      <c r="Z8" s="289">
        <v>26.324842805999999</v>
      </c>
      <c r="AA8" s="289">
        <v>25.273450677</v>
      </c>
      <c r="AB8" s="289">
        <v>25.832123551999999</v>
      </c>
      <c r="AC8" s="289">
        <v>26.217468322999999</v>
      </c>
      <c r="AD8" s="289">
        <v>26.577044267000002</v>
      </c>
      <c r="AE8" s="289">
        <v>26.879151418999999</v>
      </c>
      <c r="AF8" s="289">
        <v>27.158617199999998</v>
      </c>
      <c r="AG8" s="289">
        <v>26.973762355000002</v>
      </c>
      <c r="AH8" s="289">
        <v>27.127670483999999</v>
      </c>
      <c r="AI8" s="289">
        <v>27.0691831</v>
      </c>
      <c r="AJ8" s="289">
        <v>27.437537452000001</v>
      </c>
      <c r="AK8" s="289">
        <v>27.365169000000002</v>
      </c>
      <c r="AL8" s="289">
        <v>26.862554386999999</v>
      </c>
      <c r="AM8" s="895">
        <v>26.089543290000002</v>
      </c>
      <c r="AN8" s="289">
        <v>26.401551785999999</v>
      </c>
      <c r="AO8" s="289">
        <v>26.757771386999998</v>
      </c>
      <c r="AP8" s="289">
        <v>26.920733467000002</v>
      </c>
      <c r="AQ8" s="289">
        <v>27.308898644999999</v>
      </c>
      <c r="AR8" s="289">
        <v>27.405031366999999</v>
      </c>
      <c r="AS8" s="289">
        <v>27.980856355</v>
      </c>
      <c r="AT8" s="289">
        <v>28.012708097000001</v>
      </c>
      <c r="AU8" s="289">
        <v>27.982683600000001</v>
      </c>
      <c r="AV8" s="289">
        <v>27.795776934999999</v>
      </c>
      <c r="AW8" s="289">
        <v>27.9893255</v>
      </c>
      <c r="AX8" s="289">
        <v>27.692773999</v>
      </c>
      <c r="AY8" s="289">
        <v>26.999844013000001</v>
      </c>
      <c r="AZ8" s="895">
        <v>27.139359850000002</v>
      </c>
      <c r="BA8" s="895">
        <v>25.790491431</v>
      </c>
      <c r="BB8" s="355">
        <v>25.455683447999998</v>
      </c>
      <c r="BC8" s="355">
        <v>26.224381377</v>
      </c>
      <c r="BD8" s="355">
        <v>27.017227752</v>
      </c>
      <c r="BE8" s="355">
        <v>27.640738223</v>
      </c>
      <c r="BF8" s="355">
        <v>28.007861059</v>
      </c>
      <c r="BG8" s="355">
        <v>28.221059790000002</v>
      </c>
      <c r="BH8" s="355">
        <v>28.312176784999998</v>
      </c>
      <c r="BI8" s="355">
        <v>28.288601625999998</v>
      </c>
      <c r="BJ8" s="355">
        <v>27.978353201000001</v>
      </c>
      <c r="BK8" s="355">
        <v>27.760878171000002</v>
      </c>
      <c r="BL8" s="355">
        <v>27.726882500999999</v>
      </c>
      <c r="BM8" s="355">
        <v>28.014253045</v>
      </c>
      <c r="BN8" s="355">
        <v>28.438810087</v>
      </c>
      <c r="BO8" s="355">
        <v>28.759298747999999</v>
      </c>
      <c r="BP8" s="355">
        <v>28.922335178000001</v>
      </c>
      <c r="BQ8" s="355">
        <v>28.988186993999999</v>
      </c>
      <c r="BR8" s="355">
        <v>29.078213976000001</v>
      </c>
      <c r="BS8" s="355">
        <v>28.947160452999999</v>
      </c>
      <c r="BT8" s="355">
        <v>29.090873188</v>
      </c>
      <c r="BU8" s="355">
        <v>29.116382187999999</v>
      </c>
      <c r="BV8" s="355">
        <v>28.822892807999999</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895"/>
      <c r="AN9" s="289"/>
      <c r="AO9" s="289"/>
      <c r="AP9" s="289"/>
      <c r="AQ9" s="289"/>
      <c r="AR9" s="289"/>
      <c r="AS9" s="289"/>
      <c r="AT9" s="289"/>
      <c r="AU9" s="289"/>
      <c r="AV9" s="289"/>
      <c r="AW9" s="289"/>
      <c r="AX9" s="289"/>
      <c r="AY9" s="289"/>
      <c r="AZ9" s="895"/>
      <c r="BA9" s="895"/>
      <c r="BB9" s="355"/>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810</v>
      </c>
      <c r="C10" s="105">
        <v>98.380853215000002</v>
      </c>
      <c r="D10" s="105">
        <v>99.540919040999995</v>
      </c>
      <c r="E10" s="105">
        <v>100.04949256</v>
      </c>
      <c r="F10" s="105">
        <v>99.422655128000002</v>
      </c>
      <c r="G10" s="105">
        <v>99.432769609999994</v>
      </c>
      <c r="H10" s="105">
        <v>99.944142795999994</v>
      </c>
      <c r="I10" s="105">
        <v>101.06798916</v>
      </c>
      <c r="J10" s="105">
        <v>101.61498263</v>
      </c>
      <c r="K10" s="105">
        <v>102.1451237</v>
      </c>
      <c r="L10" s="105">
        <v>102.31617435</v>
      </c>
      <c r="M10" s="105">
        <v>102.47813743</v>
      </c>
      <c r="N10" s="105">
        <v>100.84972517999999</v>
      </c>
      <c r="O10" s="105">
        <v>101.59435775999999</v>
      </c>
      <c r="P10" s="105">
        <v>102.19092675</v>
      </c>
      <c r="Q10" s="105">
        <v>102.54044533</v>
      </c>
      <c r="R10" s="105">
        <v>102.33190481</v>
      </c>
      <c r="S10" s="105">
        <v>101.82038683</v>
      </c>
      <c r="T10" s="105">
        <v>102.72801891</v>
      </c>
      <c r="U10" s="105">
        <v>102.21087143</v>
      </c>
      <c r="V10" s="105">
        <v>101.94122509</v>
      </c>
      <c r="W10" s="105">
        <v>103.04322576</v>
      </c>
      <c r="X10" s="105">
        <v>103.2978162</v>
      </c>
      <c r="Y10" s="105">
        <v>104.08580087999999</v>
      </c>
      <c r="Z10" s="105">
        <v>104.08269507</v>
      </c>
      <c r="AA10" s="105">
        <v>101.63935066000001</v>
      </c>
      <c r="AB10" s="105">
        <v>102.89129959</v>
      </c>
      <c r="AC10" s="105">
        <v>103.71699845000001</v>
      </c>
      <c r="AD10" s="105">
        <v>103.59967322</v>
      </c>
      <c r="AE10" s="105">
        <v>103.23701912999999</v>
      </c>
      <c r="AF10" s="105">
        <v>103.22652539000001</v>
      </c>
      <c r="AG10" s="105">
        <v>103.33307931</v>
      </c>
      <c r="AH10" s="105">
        <v>103.716301</v>
      </c>
      <c r="AI10" s="105">
        <v>102.55470565</v>
      </c>
      <c r="AJ10" s="105">
        <v>103.90199499000001</v>
      </c>
      <c r="AK10" s="105">
        <v>104.00038714999999</v>
      </c>
      <c r="AL10" s="105">
        <v>103.89230297</v>
      </c>
      <c r="AM10" s="907">
        <v>102.78667357</v>
      </c>
      <c r="AN10" s="105">
        <v>103.31020178999999</v>
      </c>
      <c r="AO10" s="105">
        <v>104.77752739</v>
      </c>
      <c r="AP10" s="105">
        <v>104.46494447000001</v>
      </c>
      <c r="AQ10" s="105">
        <v>104.94616365</v>
      </c>
      <c r="AR10" s="105">
        <v>106.15471537000001</v>
      </c>
      <c r="AS10" s="105">
        <v>107.24353735</v>
      </c>
      <c r="AT10" s="105">
        <v>107.7687291</v>
      </c>
      <c r="AU10" s="105">
        <v>108.91353959999999</v>
      </c>
      <c r="AV10" s="105">
        <v>108.52833994</v>
      </c>
      <c r="AW10" s="105">
        <v>108.5248745</v>
      </c>
      <c r="AX10" s="105">
        <v>107.99107583999999</v>
      </c>
      <c r="AY10" s="105">
        <v>105.99316969</v>
      </c>
      <c r="AZ10" s="907">
        <v>107.96674846000001</v>
      </c>
      <c r="BA10" s="907">
        <v>98.160190077999999</v>
      </c>
      <c r="BB10" s="388">
        <v>96.261078780999995</v>
      </c>
      <c r="BC10" s="388">
        <v>99.218568325000007</v>
      </c>
      <c r="BD10" s="388">
        <v>102.04621648</v>
      </c>
      <c r="BE10" s="388">
        <v>104.19691557</v>
      </c>
      <c r="BF10" s="388">
        <v>105.60414667000001</v>
      </c>
      <c r="BG10" s="388">
        <v>107.34270954</v>
      </c>
      <c r="BH10" s="388">
        <v>107.83076105000001</v>
      </c>
      <c r="BI10" s="388">
        <v>108.57358726</v>
      </c>
      <c r="BJ10" s="388">
        <v>108.28486389</v>
      </c>
      <c r="BK10" s="388">
        <v>108.13542046000001</v>
      </c>
      <c r="BL10" s="388">
        <v>108.34420839000001</v>
      </c>
      <c r="BM10" s="388">
        <v>108.53353124</v>
      </c>
      <c r="BN10" s="388">
        <v>108.93322178</v>
      </c>
      <c r="BO10" s="388">
        <v>108.82759876</v>
      </c>
      <c r="BP10" s="388">
        <v>109.59525721</v>
      </c>
      <c r="BQ10" s="388">
        <v>109.77172880000001</v>
      </c>
      <c r="BR10" s="388">
        <v>109.9969766</v>
      </c>
      <c r="BS10" s="388">
        <v>109.87240847</v>
      </c>
      <c r="BT10" s="388">
        <v>110.42081278000001</v>
      </c>
      <c r="BU10" s="388">
        <v>110.70300453999999</v>
      </c>
      <c r="BV10" s="388">
        <v>110.38398354</v>
      </c>
    </row>
    <row r="11" spans="1:74" s="272" customFormat="1" ht="11.1" customHeight="1" x14ac:dyDescent="0.2">
      <c r="A11" s="395" t="s">
        <v>176</v>
      </c>
      <c r="B11" s="392" t="s">
        <v>939</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907">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34.589918027000003</v>
      </c>
      <c r="AY11" s="105">
        <v>34.504250863999999</v>
      </c>
      <c r="AZ11" s="907">
        <v>35.303118642999998</v>
      </c>
      <c r="BA11" s="907">
        <v>26.654187521000001</v>
      </c>
      <c r="BB11" s="388">
        <v>24.619543492999998</v>
      </c>
      <c r="BC11" s="388">
        <v>27.139375035</v>
      </c>
      <c r="BD11" s="388">
        <v>29.279448937000002</v>
      </c>
      <c r="BE11" s="388">
        <v>30.967964415000001</v>
      </c>
      <c r="BF11" s="388">
        <v>32.074136381999999</v>
      </c>
      <c r="BG11" s="388">
        <v>33.704954043999997</v>
      </c>
      <c r="BH11" s="388">
        <v>33.898690203000001</v>
      </c>
      <c r="BI11" s="388">
        <v>34.269468801999999</v>
      </c>
      <c r="BJ11" s="388">
        <v>34.288410057999997</v>
      </c>
      <c r="BK11" s="388">
        <v>34.413737963000003</v>
      </c>
      <c r="BL11" s="388">
        <v>34.416891362000001</v>
      </c>
      <c r="BM11" s="388">
        <v>34.538637381999997</v>
      </c>
      <c r="BN11" s="388">
        <v>34.611136692999999</v>
      </c>
      <c r="BO11" s="388">
        <v>34.613429476999997</v>
      </c>
      <c r="BP11" s="388">
        <v>34.756545367000001</v>
      </c>
      <c r="BQ11" s="388">
        <v>34.758905738000003</v>
      </c>
      <c r="BR11" s="388">
        <v>34.781419268999997</v>
      </c>
      <c r="BS11" s="388">
        <v>34.704007482999998</v>
      </c>
      <c r="BT11" s="388">
        <v>34.705751429999999</v>
      </c>
      <c r="BU11" s="388">
        <v>34.648582277000003</v>
      </c>
      <c r="BV11" s="388">
        <v>34.651552527</v>
      </c>
    </row>
    <row r="12" spans="1:74" ht="11.1" customHeight="1" x14ac:dyDescent="0.2">
      <c r="A12" s="323" t="s">
        <v>177</v>
      </c>
      <c r="B12" s="393" t="s">
        <v>933</v>
      </c>
      <c r="C12" s="289">
        <v>26.75</v>
      </c>
      <c r="D12" s="289">
        <v>27.6</v>
      </c>
      <c r="E12" s="289">
        <v>27.215</v>
      </c>
      <c r="F12" s="289">
        <v>27.62</v>
      </c>
      <c r="G12" s="289">
        <v>27.204599999999999</v>
      </c>
      <c r="H12" s="289">
        <v>27.4</v>
      </c>
      <c r="I12" s="289">
        <v>27.54</v>
      </c>
      <c r="J12" s="289">
        <v>28.52</v>
      </c>
      <c r="K12" s="289">
        <v>28.7</v>
      </c>
      <c r="L12" s="289">
        <v>28.364999999999998</v>
      </c>
      <c r="M12" s="289">
        <v>27.99</v>
      </c>
      <c r="N12" s="289">
        <v>28</v>
      </c>
      <c r="O12" s="289">
        <v>27.395</v>
      </c>
      <c r="P12" s="289">
        <v>27.68</v>
      </c>
      <c r="Q12" s="289">
        <v>27.914999999999999</v>
      </c>
      <c r="R12" s="289">
        <v>27.82</v>
      </c>
      <c r="S12" s="289">
        <v>27.315000000000001</v>
      </c>
      <c r="T12" s="289">
        <v>27.405000000000001</v>
      </c>
      <c r="U12" s="289">
        <v>26.55</v>
      </c>
      <c r="V12" s="289">
        <v>26.245000000000001</v>
      </c>
      <c r="W12" s="289">
        <v>26.905000000000001</v>
      </c>
      <c r="X12" s="289">
        <v>26.855</v>
      </c>
      <c r="Y12" s="289">
        <v>26.95</v>
      </c>
      <c r="Z12" s="289">
        <v>26.94</v>
      </c>
      <c r="AA12" s="289">
        <v>26.81</v>
      </c>
      <c r="AB12" s="289">
        <v>27.094999999999999</v>
      </c>
      <c r="AC12" s="289">
        <v>27.395</v>
      </c>
      <c r="AD12" s="289">
        <v>27.34</v>
      </c>
      <c r="AE12" s="289">
        <v>27.23</v>
      </c>
      <c r="AF12" s="289">
        <v>26.82</v>
      </c>
      <c r="AG12" s="289">
        <v>27.25</v>
      </c>
      <c r="AH12" s="289">
        <v>27.18</v>
      </c>
      <c r="AI12" s="289">
        <v>26.56</v>
      </c>
      <c r="AJ12" s="289">
        <v>27.08</v>
      </c>
      <c r="AK12" s="289">
        <v>27.094999999999999</v>
      </c>
      <c r="AL12" s="289">
        <v>27.18</v>
      </c>
      <c r="AM12" s="895">
        <v>27.04</v>
      </c>
      <c r="AN12" s="289">
        <v>27.16</v>
      </c>
      <c r="AO12" s="289">
        <v>27.42</v>
      </c>
      <c r="AP12" s="289">
        <v>27.234999999999999</v>
      </c>
      <c r="AQ12" s="289">
        <v>27.71</v>
      </c>
      <c r="AR12" s="289">
        <v>28.18</v>
      </c>
      <c r="AS12" s="289">
        <v>27.9</v>
      </c>
      <c r="AT12" s="289">
        <v>27.914999999999999</v>
      </c>
      <c r="AU12" s="289">
        <v>29.13</v>
      </c>
      <c r="AV12" s="289">
        <v>28.815000000000001</v>
      </c>
      <c r="AW12" s="289">
        <v>28.635000000000002</v>
      </c>
      <c r="AX12" s="289">
        <v>28.695</v>
      </c>
      <c r="AY12" s="289">
        <v>28.59</v>
      </c>
      <c r="AZ12" s="895">
        <v>29.39</v>
      </c>
      <c r="BA12" s="895">
        <v>21.38</v>
      </c>
      <c r="BB12" s="355">
        <v>19.856999999999999</v>
      </c>
      <c r="BC12" s="355">
        <v>22.038499999999999</v>
      </c>
      <c r="BD12" s="355">
        <v>23.684750000000001</v>
      </c>
      <c r="BE12" s="355">
        <v>25.03875</v>
      </c>
      <c r="BF12" s="355">
        <v>26.060749999999999</v>
      </c>
      <c r="BG12" s="355">
        <v>27.643000000000001</v>
      </c>
      <c r="BH12" s="355">
        <v>27.839008</v>
      </c>
      <c r="BI12" s="355">
        <v>28.210999999999999</v>
      </c>
      <c r="BJ12" s="355">
        <v>28.210999999999999</v>
      </c>
      <c r="BK12" s="355">
        <v>28.295000000000002</v>
      </c>
      <c r="BL12" s="355">
        <v>28.298999999999999</v>
      </c>
      <c r="BM12" s="355">
        <v>28.402999999999999</v>
      </c>
      <c r="BN12" s="355">
        <v>28.477</v>
      </c>
      <c r="BO12" s="355">
        <v>28.481000000000002</v>
      </c>
      <c r="BP12" s="355">
        <v>28.605</v>
      </c>
      <c r="BQ12" s="355">
        <v>28.609000000000002</v>
      </c>
      <c r="BR12" s="355">
        <v>28.613</v>
      </c>
      <c r="BS12" s="355">
        <v>28.516999999999999</v>
      </c>
      <c r="BT12" s="355">
        <v>28.521000000000001</v>
      </c>
      <c r="BU12" s="355">
        <v>28.425000000000001</v>
      </c>
      <c r="BV12" s="355">
        <v>28.428999999999998</v>
      </c>
    </row>
    <row r="13" spans="1:74" ht="11.1" customHeight="1" x14ac:dyDescent="0.2">
      <c r="A13" s="323" t="s">
        <v>210</v>
      </c>
      <c r="B13" s="393" t="s">
        <v>934</v>
      </c>
      <c r="C13" s="289">
        <v>5.5976999999999997</v>
      </c>
      <c r="D13" s="289">
        <v>5.5755999999999997</v>
      </c>
      <c r="E13" s="289">
        <v>5.5785</v>
      </c>
      <c r="F13" s="289">
        <v>5.5937999999999999</v>
      </c>
      <c r="G13" s="289">
        <v>5.5970000000000004</v>
      </c>
      <c r="H13" s="289">
        <v>5.6063999999999998</v>
      </c>
      <c r="I13" s="289">
        <v>5.6113</v>
      </c>
      <c r="J13" s="289">
        <v>5.5933000000000002</v>
      </c>
      <c r="K13" s="289">
        <v>5.5949999999999998</v>
      </c>
      <c r="L13" s="289">
        <v>5.5989000000000004</v>
      </c>
      <c r="M13" s="289">
        <v>5.5890000000000004</v>
      </c>
      <c r="N13" s="289">
        <v>5.5217000000000001</v>
      </c>
      <c r="O13" s="289">
        <v>5.5929000000000002</v>
      </c>
      <c r="P13" s="289">
        <v>5.6112000000000002</v>
      </c>
      <c r="Q13" s="289">
        <v>5.6412000000000004</v>
      </c>
      <c r="R13" s="289">
        <v>5.7079000000000004</v>
      </c>
      <c r="S13" s="289">
        <v>5.6520000000000001</v>
      </c>
      <c r="T13" s="289">
        <v>5.7176</v>
      </c>
      <c r="U13" s="289">
        <v>5.7195</v>
      </c>
      <c r="V13" s="289">
        <v>5.7704000000000004</v>
      </c>
      <c r="W13" s="289">
        <v>5.7901999999999996</v>
      </c>
      <c r="X13" s="289">
        <v>5.8091999999999997</v>
      </c>
      <c r="Y13" s="289">
        <v>5.8188000000000004</v>
      </c>
      <c r="Z13" s="289">
        <v>5.8189000000000002</v>
      </c>
      <c r="AA13" s="289">
        <v>5.7884000000000002</v>
      </c>
      <c r="AB13" s="289">
        <v>5.7988</v>
      </c>
      <c r="AC13" s="289">
        <v>5.7968999999999999</v>
      </c>
      <c r="AD13" s="289">
        <v>5.8006000000000002</v>
      </c>
      <c r="AE13" s="289">
        <v>5.8018000000000001</v>
      </c>
      <c r="AF13" s="289">
        <v>5.8029000000000002</v>
      </c>
      <c r="AG13" s="289">
        <v>5.8018999999999998</v>
      </c>
      <c r="AH13" s="289">
        <v>5.8018000000000001</v>
      </c>
      <c r="AI13" s="289">
        <v>5.8029999999999999</v>
      </c>
      <c r="AJ13" s="289">
        <v>5.8015999999999996</v>
      </c>
      <c r="AK13" s="289">
        <v>5.8007</v>
      </c>
      <c r="AL13" s="289">
        <v>5.7987000000000002</v>
      </c>
      <c r="AM13" s="895">
        <v>5.7545000000000002</v>
      </c>
      <c r="AN13" s="289">
        <v>5.7503000000000002</v>
      </c>
      <c r="AO13" s="289">
        <v>5.7465000000000002</v>
      </c>
      <c r="AP13" s="289">
        <v>5.7702</v>
      </c>
      <c r="AQ13" s="289">
        <v>5.7671999999999999</v>
      </c>
      <c r="AR13" s="289">
        <v>5.7252999999999998</v>
      </c>
      <c r="AS13" s="289">
        <v>5.8121999999999998</v>
      </c>
      <c r="AT13" s="289">
        <v>5.8087999999999997</v>
      </c>
      <c r="AU13" s="289">
        <v>5.8461999999999996</v>
      </c>
      <c r="AV13" s="289">
        <v>5.8677999999999999</v>
      </c>
      <c r="AW13" s="289">
        <v>5.8647999999999998</v>
      </c>
      <c r="AX13" s="289">
        <v>5.8949180267000001</v>
      </c>
      <c r="AY13" s="289">
        <v>5.9142508639000004</v>
      </c>
      <c r="AZ13" s="895">
        <v>5.9131186429999998</v>
      </c>
      <c r="BA13" s="895">
        <v>5.2741875213</v>
      </c>
      <c r="BB13" s="355">
        <v>4.7625434926999999</v>
      </c>
      <c r="BC13" s="355">
        <v>5.1008750354999997</v>
      </c>
      <c r="BD13" s="355">
        <v>5.5946989372000004</v>
      </c>
      <c r="BE13" s="355">
        <v>5.9292144148999997</v>
      </c>
      <c r="BF13" s="355">
        <v>6.0133863822000002</v>
      </c>
      <c r="BG13" s="355">
        <v>6.0619540445000002</v>
      </c>
      <c r="BH13" s="355">
        <v>6.0596822029000004</v>
      </c>
      <c r="BI13" s="355">
        <v>6.0584688025000002</v>
      </c>
      <c r="BJ13" s="355">
        <v>6.0774100584999999</v>
      </c>
      <c r="BK13" s="355">
        <v>6.1187379626</v>
      </c>
      <c r="BL13" s="355">
        <v>6.1178913618999999</v>
      </c>
      <c r="BM13" s="355">
        <v>6.1356373816999996</v>
      </c>
      <c r="BN13" s="355">
        <v>6.1341366931000003</v>
      </c>
      <c r="BO13" s="355">
        <v>6.1324294774999997</v>
      </c>
      <c r="BP13" s="355">
        <v>6.1515453666999997</v>
      </c>
      <c r="BQ13" s="355">
        <v>6.1499057382000002</v>
      </c>
      <c r="BR13" s="355">
        <v>6.1684192689000001</v>
      </c>
      <c r="BS13" s="355">
        <v>6.1870074830000004</v>
      </c>
      <c r="BT13" s="355">
        <v>6.1847514300000004</v>
      </c>
      <c r="BU13" s="355">
        <v>6.2235822774000003</v>
      </c>
      <c r="BV13" s="355">
        <v>6.2225525273000004</v>
      </c>
    </row>
    <row r="14" spans="1:74" s="272" customFormat="1" ht="11.1" customHeight="1" x14ac:dyDescent="0.2">
      <c r="A14" s="395" t="s">
        <v>211</v>
      </c>
      <c r="B14" s="392" t="s">
        <v>834</v>
      </c>
      <c r="C14" s="105">
        <v>66.033153214999999</v>
      </c>
      <c r="D14" s="105">
        <v>66.365319041000006</v>
      </c>
      <c r="E14" s="105">
        <v>67.255992562000003</v>
      </c>
      <c r="F14" s="105">
        <v>66.208855127999996</v>
      </c>
      <c r="G14" s="105">
        <v>66.631169610000001</v>
      </c>
      <c r="H14" s="105">
        <v>66.937742795999995</v>
      </c>
      <c r="I14" s="105">
        <v>67.916689164000005</v>
      </c>
      <c r="J14" s="105">
        <v>67.501682630999994</v>
      </c>
      <c r="K14" s="105">
        <v>67.850123702000005</v>
      </c>
      <c r="L14" s="105">
        <v>68.352274351999995</v>
      </c>
      <c r="M14" s="105">
        <v>68.899137426999999</v>
      </c>
      <c r="N14" s="105">
        <v>67.328025182000005</v>
      </c>
      <c r="O14" s="105">
        <v>68.606457759999998</v>
      </c>
      <c r="P14" s="105">
        <v>68.899726745999999</v>
      </c>
      <c r="Q14" s="105">
        <v>68.984245325000003</v>
      </c>
      <c r="R14" s="105">
        <v>68.804004814999999</v>
      </c>
      <c r="S14" s="105">
        <v>68.853386831999998</v>
      </c>
      <c r="T14" s="105">
        <v>69.605418909999997</v>
      </c>
      <c r="U14" s="105">
        <v>69.941371430000004</v>
      </c>
      <c r="V14" s="105">
        <v>69.925825087000007</v>
      </c>
      <c r="W14" s="105">
        <v>70.348025763999999</v>
      </c>
      <c r="X14" s="105">
        <v>70.633616204999996</v>
      </c>
      <c r="Y14" s="105">
        <v>71.317000875999994</v>
      </c>
      <c r="Z14" s="105">
        <v>71.323795068999999</v>
      </c>
      <c r="AA14" s="105">
        <v>69.040950656000007</v>
      </c>
      <c r="AB14" s="105">
        <v>69.997499593000001</v>
      </c>
      <c r="AC14" s="105">
        <v>70.525098447000005</v>
      </c>
      <c r="AD14" s="105">
        <v>70.459073215000004</v>
      </c>
      <c r="AE14" s="105">
        <v>70.205219133</v>
      </c>
      <c r="AF14" s="105">
        <v>70.603625390999994</v>
      </c>
      <c r="AG14" s="105">
        <v>70.281179309999999</v>
      </c>
      <c r="AH14" s="105">
        <v>70.734500996999998</v>
      </c>
      <c r="AI14" s="105">
        <v>70.191705654000003</v>
      </c>
      <c r="AJ14" s="105">
        <v>71.02039499</v>
      </c>
      <c r="AK14" s="105">
        <v>71.104687154000004</v>
      </c>
      <c r="AL14" s="105">
        <v>70.913602969999999</v>
      </c>
      <c r="AM14" s="907">
        <v>69.992173570999995</v>
      </c>
      <c r="AN14" s="105">
        <v>70.399901786000001</v>
      </c>
      <c r="AO14" s="105">
        <v>71.611027386999993</v>
      </c>
      <c r="AP14" s="105">
        <v>71.459744466999993</v>
      </c>
      <c r="AQ14" s="105">
        <v>71.468963645000002</v>
      </c>
      <c r="AR14" s="105">
        <v>72.249415366999997</v>
      </c>
      <c r="AS14" s="105">
        <v>73.531337355000005</v>
      </c>
      <c r="AT14" s="105">
        <v>74.044929096999994</v>
      </c>
      <c r="AU14" s="105">
        <v>73.937339600000001</v>
      </c>
      <c r="AV14" s="105">
        <v>73.845539935000005</v>
      </c>
      <c r="AW14" s="105">
        <v>74.025074500000002</v>
      </c>
      <c r="AX14" s="105">
        <v>73.401157808999997</v>
      </c>
      <c r="AY14" s="105">
        <v>71.488918830000003</v>
      </c>
      <c r="AZ14" s="907">
        <v>72.663629819999997</v>
      </c>
      <c r="BA14" s="907">
        <v>71.506002555999999</v>
      </c>
      <c r="BB14" s="388">
        <v>71.641535289000004</v>
      </c>
      <c r="BC14" s="388">
        <v>72.079193289000003</v>
      </c>
      <c r="BD14" s="388">
        <v>72.766767543</v>
      </c>
      <c r="BE14" s="388">
        <v>73.228951155999994</v>
      </c>
      <c r="BF14" s="388">
        <v>73.530010290999996</v>
      </c>
      <c r="BG14" s="388">
        <v>73.637755493</v>
      </c>
      <c r="BH14" s="388">
        <v>73.932070847000006</v>
      </c>
      <c r="BI14" s="388">
        <v>74.304118455999998</v>
      </c>
      <c r="BJ14" s="388">
        <v>73.996453832</v>
      </c>
      <c r="BK14" s="388">
        <v>73.721682497000003</v>
      </c>
      <c r="BL14" s="388">
        <v>73.927317024000004</v>
      </c>
      <c r="BM14" s="388">
        <v>73.994893859000001</v>
      </c>
      <c r="BN14" s="388">
        <v>74.322085087999994</v>
      </c>
      <c r="BO14" s="388">
        <v>74.214169286000001</v>
      </c>
      <c r="BP14" s="388">
        <v>74.838711845999995</v>
      </c>
      <c r="BQ14" s="388">
        <v>75.012823061000006</v>
      </c>
      <c r="BR14" s="388">
        <v>75.215557329000006</v>
      </c>
      <c r="BS14" s="388">
        <v>75.168400988000002</v>
      </c>
      <c r="BT14" s="388">
        <v>75.715061344999995</v>
      </c>
      <c r="BU14" s="388">
        <v>76.054422262000003</v>
      </c>
      <c r="BV14" s="388">
        <v>75.732431011000003</v>
      </c>
    </row>
    <row r="15" spans="1:74" ht="11.1" customHeight="1" x14ac:dyDescent="0.2">
      <c r="A15" s="323" t="s">
        <v>813</v>
      </c>
      <c r="B15" s="393" t="s">
        <v>933</v>
      </c>
      <c r="C15" s="289">
        <v>47.854158699000003</v>
      </c>
      <c r="D15" s="289">
        <v>48.246891505999997</v>
      </c>
      <c r="E15" s="289">
        <v>48.536307852999997</v>
      </c>
      <c r="F15" s="289">
        <v>47.470164361999998</v>
      </c>
      <c r="G15" s="289">
        <v>47.266952674999999</v>
      </c>
      <c r="H15" s="289">
        <v>47.365997296000003</v>
      </c>
      <c r="I15" s="289">
        <v>48.174630002999997</v>
      </c>
      <c r="J15" s="289">
        <v>48.237349502000001</v>
      </c>
      <c r="K15" s="289">
        <v>48.588801934999999</v>
      </c>
      <c r="L15" s="289">
        <v>48.877087062000001</v>
      </c>
      <c r="M15" s="289">
        <v>49.371835894</v>
      </c>
      <c r="N15" s="289">
        <v>48.779679827000002</v>
      </c>
      <c r="O15" s="289">
        <v>49.424525017999997</v>
      </c>
      <c r="P15" s="289">
        <v>49.740400389000001</v>
      </c>
      <c r="Q15" s="289">
        <v>49.510712034999997</v>
      </c>
      <c r="R15" s="289">
        <v>48.961533215000003</v>
      </c>
      <c r="S15" s="289">
        <v>48.866143025</v>
      </c>
      <c r="T15" s="289">
        <v>49.247682476999998</v>
      </c>
      <c r="U15" s="289">
        <v>49.481262848999997</v>
      </c>
      <c r="V15" s="289">
        <v>49.320976989999998</v>
      </c>
      <c r="W15" s="289">
        <v>49.626095763999999</v>
      </c>
      <c r="X15" s="289">
        <v>49.876738979000002</v>
      </c>
      <c r="Y15" s="289">
        <v>50.548721110000002</v>
      </c>
      <c r="Z15" s="289">
        <v>50.817852262999999</v>
      </c>
      <c r="AA15" s="289">
        <v>49.555899979000003</v>
      </c>
      <c r="AB15" s="289">
        <v>49.964176041999998</v>
      </c>
      <c r="AC15" s="289">
        <v>50.104530124999997</v>
      </c>
      <c r="AD15" s="289">
        <v>49.682628948000001</v>
      </c>
      <c r="AE15" s="289">
        <v>49.127867713000001</v>
      </c>
      <c r="AF15" s="289">
        <v>49.247908191</v>
      </c>
      <c r="AG15" s="289">
        <v>49.109316954999997</v>
      </c>
      <c r="AH15" s="289">
        <v>49.408630512999999</v>
      </c>
      <c r="AI15" s="289">
        <v>48.925522553999997</v>
      </c>
      <c r="AJ15" s="289">
        <v>49.384457539000003</v>
      </c>
      <c r="AK15" s="289">
        <v>49.540218154000002</v>
      </c>
      <c r="AL15" s="289">
        <v>49.849748583</v>
      </c>
      <c r="AM15" s="895">
        <v>49.657130281000001</v>
      </c>
      <c r="AN15" s="289">
        <v>49.748649999999998</v>
      </c>
      <c r="AO15" s="289">
        <v>50.599755999999999</v>
      </c>
      <c r="AP15" s="289">
        <v>50.309210999999998</v>
      </c>
      <c r="AQ15" s="289">
        <v>49.927264999999998</v>
      </c>
      <c r="AR15" s="289">
        <v>50.569684000000002</v>
      </c>
      <c r="AS15" s="289">
        <v>51.362681000000002</v>
      </c>
      <c r="AT15" s="289">
        <v>51.841020999999998</v>
      </c>
      <c r="AU15" s="289">
        <v>51.800856000000003</v>
      </c>
      <c r="AV15" s="289">
        <v>51.917563000000001</v>
      </c>
      <c r="AW15" s="289">
        <v>51.900548999999998</v>
      </c>
      <c r="AX15" s="289">
        <v>51.603301836</v>
      </c>
      <c r="AY15" s="289">
        <v>50.403325682000002</v>
      </c>
      <c r="AZ15" s="895">
        <v>51.437388613000003</v>
      </c>
      <c r="BA15" s="895">
        <v>50.989698646999997</v>
      </c>
      <c r="BB15" s="355">
        <v>50.948395333999997</v>
      </c>
      <c r="BC15" s="355">
        <v>50.955686946999997</v>
      </c>
      <c r="BD15" s="355">
        <v>51.344238728000001</v>
      </c>
      <c r="BE15" s="355">
        <v>51.517427347999998</v>
      </c>
      <c r="BF15" s="355">
        <v>51.535535613999997</v>
      </c>
      <c r="BG15" s="355">
        <v>51.478649748000002</v>
      </c>
      <c r="BH15" s="355">
        <v>51.679576265999998</v>
      </c>
      <c r="BI15" s="355">
        <v>52.073985632999999</v>
      </c>
      <c r="BJ15" s="355">
        <v>52.095510689000001</v>
      </c>
      <c r="BK15" s="355">
        <v>52.079542289000003</v>
      </c>
      <c r="BL15" s="355">
        <v>52.318325885</v>
      </c>
      <c r="BM15" s="355">
        <v>52.116278195</v>
      </c>
      <c r="BN15" s="355">
        <v>52.017411695</v>
      </c>
      <c r="BO15" s="355">
        <v>51.587300016</v>
      </c>
      <c r="BP15" s="355">
        <v>52.067922033999999</v>
      </c>
      <c r="BQ15" s="355">
        <v>52.174541804999997</v>
      </c>
      <c r="BR15" s="355">
        <v>52.305762622000003</v>
      </c>
      <c r="BS15" s="355">
        <v>52.408248018000002</v>
      </c>
      <c r="BT15" s="355">
        <v>52.808939588000001</v>
      </c>
      <c r="BU15" s="355">
        <v>53.161622352000002</v>
      </c>
      <c r="BV15" s="355">
        <v>53.132090730000002</v>
      </c>
    </row>
    <row r="16" spans="1:74" ht="11.1" customHeight="1" x14ac:dyDescent="0.2">
      <c r="A16" s="323" t="s">
        <v>814</v>
      </c>
      <c r="B16" s="393" t="s">
        <v>934</v>
      </c>
      <c r="C16" s="289">
        <v>18.178994515999999</v>
      </c>
      <c r="D16" s="289">
        <v>18.118427535999999</v>
      </c>
      <c r="E16" s="289">
        <v>18.719684709999999</v>
      </c>
      <c r="F16" s="289">
        <v>18.738690767000001</v>
      </c>
      <c r="G16" s="289">
        <v>19.364216935000002</v>
      </c>
      <c r="H16" s="289">
        <v>19.571745499999999</v>
      </c>
      <c r="I16" s="289">
        <v>19.742059161</v>
      </c>
      <c r="J16" s="289">
        <v>19.264333129000001</v>
      </c>
      <c r="K16" s="289">
        <v>19.261321766999998</v>
      </c>
      <c r="L16" s="289">
        <v>19.475187290000001</v>
      </c>
      <c r="M16" s="289">
        <v>19.527301532999999</v>
      </c>
      <c r="N16" s="289">
        <v>18.548345354999999</v>
      </c>
      <c r="O16" s="289">
        <v>19.181932742000001</v>
      </c>
      <c r="P16" s="289">
        <v>19.159326357000001</v>
      </c>
      <c r="Q16" s="289">
        <v>19.473533289999999</v>
      </c>
      <c r="R16" s="289">
        <v>19.8424716</v>
      </c>
      <c r="S16" s="289">
        <v>19.987243805999999</v>
      </c>
      <c r="T16" s="289">
        <v>20.357736432999999</v>
      </c>
      <c r="U16" s="289">
        <v>20.460108581</v>
      </c>
      <c r="V16" s="289">
        <v>20.604848097000001</v>
      </c>
      <c r="W16" s="289">
        <v>20.72193</v>
      </c>
      <c r="X16" s="289">
        <v>20.756877226</v>
      </c>
      <c r="Y16" s="289">
        <v>20.768279766999999</v>
      </c>
      <c r="Z16" s="289">
        <v>20.505942806</v>
      </c>
      <c r="AA16" s="289">
        <v>19.485050677</v>
      </c>
      <c r="AB16" s="289">
        <v>20.033323551999999</v>
      </c>
      <c r="AC16" s="289">
        <v>20.420568323000001</v>
      </c>
      <c r="AD16" s="289">
        <v>20.776444266999999</v>
      </c>
      <c r="AE16" s="289">
        <v>21.077351418999999</v>
      </c>
      <c r="AF16" s="289">
        <v>21.355717200000001</v>
      </c>
      <c r="AG16" s="289">
        <v>21.171862354999998</v>
      </c>
      <c r="AH16" s="289">
        <v>21.325870483999999</v>
      </c>
      <c r="AI16" s="289">
        <v>21.266183099999999</v>
      </c>
      <c r="AJ16" s="289">
        <v>21.635937452</v>
      </c>
      <c r="AK16" s="289">
        <v>21.564468999999999</v>
      </c>
      <c r="AL16" s="289">
        <v>21.063854386999999</v>
      </c>
      <c r="AM16" s="895">
        <v>20.335043290000002</v>
      </c>
      <c r="AN16" s="289">
        <v>20.651251786</v>
      </c>
      <c r="AO16" s="289">
        <v>21.011271387000001</v>
      </c>
      <c r="AP16" s="289">
        <v>21.150533466999999</v>
      </c>
      <c r="AQ16" s="289">
        <v>21.541698645</v>
      </c>
      <c r="AR16" s="289">
        <v>21.679731366999999</v>
      </c>
      <c r="AS16" s="289">
        <v>22.168656355</v>
      </c>
      <c r="AT16" s="289">
        <v>22.203908096999999</v>
      </c>
      <c r="AU16" s="289">
        <v>22.136483599999998</v>
      </c>
      <c r="AV16" s="289">
        <v>21.927976935</v>
      </c>
      <c r="AW16" s="289">
        <v>22.124525500000001</v>
      </c>
      <c r="AX16" s="289">
        <v>21.797855973000001</v>
      </c>
      <c r="AY16" s="289">
        <v>21.085593149000001</v>
      </c>
      <c r="AZ16" s="895">
        <v>21.226241207000001</v>
      </c>
      <c r="BA16" s="895">
        <v>20.516303910000001</v>
      </c>
      <c r="BB16" s="355">
        <v>20.693139954999999</v>
      </c>
      <c r="BC16" s="355">
        <v>21.123506341999999</v>
      </c>
      <c r="BD16" s="355">
        <v>21.422528815</v>
      </c>
      <c r="BE16" s="355">
        <v>21.711523807999999</v>
      </c>
      <c r="BF16" s="355">
        <v>21.994474676999999</v>
      </c>
      <c r="BG16" s="355">
        <v>22.159105745000002</v>
      </c>
      <c r="BH16" s="355">
        <v>22.252494582000001</v>
      </c>
      <c r="BI16" s="355">
        <v>22.230132823999998</v>
      </c>
      <c r="BJ16" s="355">
        <v>21.900943142999999</v>
      </c>
      <c r="BK16" s="355">
        <v>21.642140208000001</v>
      </c>
      <c r="BL16" s="355">
        <v>21.608991139</v>
      </c>
      <c r="BM16" s="355">
        <v>21.878615664000002</v>
      </c>
      <c r="BN16" s="355">
        <v>22.304673394000002</v>
      </c>
      <c r="BO16" s="355">
        <v>22.62686927</v>
      </c>
      <c r="BP16" s="355">
        <v>22.770789812</v>
      </c>
      <c r="BQ16" s="355">
        <v>22.838281255999998</v>
      </c>
      <c r="BR16" s="355">
        <v>22.909794707</v>
      </c>
      <c r="BS16" s="355">
        <v>22.76015297</v>
      </c>
      <c r="BT16" s="355">
        <v>22.906121758000001</v>
      </c>
      <c r="BU16" s="355">
        <v>22.892799911000001</v>
      </c>
      <c r="BV16" s="355">
        <v>22.600340281000001</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895"/>
      <c r="AN17" s="289"/>
      <c r="AO17" s="289"/>
      <c r="AP17" s="289"/>
      <c r="AQ17" s="289"/>
      <c r="AR17" s="289"/>
      <c r="AS17" s="289"/>
      <c r="AT17" s="289"/>
      <c r="AU17" s="289"/>
      <c r="AV17" s="289"/>
      <c r="AW17" s="289"/>
      <c r="AX17" s="289"/>
      <c r="AY17" s="289"/>
      <c r="AZ17" s="895"/>
      <c r="BA17" s="895"/>
      <c r="BB17" s="355"/>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553</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895"/>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810</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99.741219165000004</v>
      </c>
      <c r="AB19" s="105">
        <v>101.90490412</v>
      </c>
      <c r="AC19" s="105">
        <v>101.32258548</v>
      </c>
      <c r="AD19" s="105">
        <v>102.15385436</v>
      </c>
      <c r="AE19" s="105">
        <v>103.13807822</v>
      </c>
      <c r="AF19" s="105">
        <v>103.80818554</v>
      </c>
      <c r="AG19" s="105">
        <v>103.99153504</v>
      </c>
      <c r="AH19" s="105">
        <v>103.52202978</v>
      </c>
      <c r="AI19" s="105">
        <v>103.39707464999999</v>
      </c>
      <c r="AJ19" s="105">
        <v>103.71816346999999</v>
      </c>
      <c r="AK19" s="105">
        <v>103.34333011</v>
      </c>
      <c r="AL19" s="105">
        <v>103.56513674</v>
      </c>
      <c r="AM19" s="907">
        <v>101.71868123</v>
      </c>
      <c r="AN19" s="105">
        <v>103.21030914000001</v>
      </c>
      <c r="AO19" s="105">
        <v>102.01623938</v>
      </c>
      <c r="AP19" s="105">
        <v>103.27665439</v>
      </c>
      <c r="AQ19" s="105">
        <v>103.19940212</v>
      </c>
      <c r="AR19" s="105">
        <v>105.4199136</v>
      </c>
      <c r="AS19" s="105">
        <v>105.11781053</v>
      </c>
      <c r="AT19" s="105">
        <v>104.18818025</v>
      </c>
      <c r="AU19" s="105">
        <v>105.54586446</v>
      </c>
      <c r="AV19" s="105">
        <v>104.14409684</v>
      </c>
      <c r="AW19" s="105">
        <v>103.93844842999999</v>
      </c>
      <c r="AX19" s="105">
        <v>105.82505162</v>
      </c>
      <c r="AY19" s="105">
        <v>102.93120891</v>
      </c>
      <c r="AZ19" s="907">
        <v>104.75406744999999</v>
      </c>
      <c r="BA19" s="907">
        <v>102.89337930000001</v>
      </c>
      <c r="BB19" s="388">
        <v>103.41356273</v>
      </c>
      <c r="BC19" s="388">
        <v>103.85420387000001</v>
      </c>
      <c r="BD19" s="388">
        <v>105.54367741999999</v>
      </c>
      <c r="BE19" s="388">
        <v>105.41081867</v>
      </c>
      <c r="BF19" s="388">
        <v>105.33255497</v>
      </c>
      <c r="BG19" s="388">
        <v>105.48841932000001</v>
      </c>
      <c r="BH19" s="388">
        <v>104.25368804</v>
      </c>
      <c r="BI19" s="388">
        <v>104.94191566000001</v>
      </c>
      <c r="BJ19" s="388">
        <v>106.01279572999999</v>
      </c>
      <c r="BK19" s="388">
        <v>103.35775608</v>
      </c>
      <c r="BL19" s="388">
        <v>105.87631878000001</v>
      </c>
      <c r="BM19" s="388">
        <v>104.76121539</v>
      </c>
      <c r="BN19" s="388">
        <v>105.56554961000001</v>
      </c>
      <c r="BO19" s="388">
        <v>105.82286997999999</v>
      </c>
      <c r="BP19" s="388">
        <v>107.37502924</v>
      </c>
      <c r="BQ19" s="388">
        <v>107.01447037</v>
      </c>
      <c r="BR19" s="388">
        <v>106.89791911</v>
      </c>
      <c r="BS19" s="388">
        <v>107.06975322</v>
      </c>
      <c r="BT19" s="388">
        <v>105.83895884</v>
      </c>
      <c r="BU19" s="388">
        <v>106.60447043000001</v>
      </c>
      <c r="BV19" s="388">
        <v>107.71363896</v>
      </c>
    </row>
    <row r="20" spans="1:74" s="272" customFormat="1" ht="11.1" customHeight="1" x14ac:dyDescent="0.2">
      <c r="A20" s="395" t="s">
        <v>166</v>
      </c>
      <c r="B20" s="392" t="s">
        <v>935</v>
      </c>
      <c r="C20" s="105">
        <v>44.441421400000003</v>
      </c>
      <c r="D20" s="105">
        <v>46.603728472</v>
      </c>
      <c r="E20" s="105">
        <v>46.140415629000003</v>
      </c>
      <c r="F20" s="105">
        <v>44.485986988999997</v>
      </c>
      <c r="G20" s="105">
        <v>44.945332161000003</v>
      </c>
      <c r="H20" s="105">
        <v>46.115895272000003</v>
      </c>
      <c r="I20" s="105">
        <v>45.713259893999997</v>
      </c>
      <c r="J20" s="105">
        <v>46.536002281000002</v>
      </c>
      <c r="K20" s="105">
        <v>46.134259845999999</v>
      </c>
      <c r="L20" s="105">
        <v>45.044369766000003</v>
      </c>
      <c r="M20" s="105">
        <v>46.010772123999999</v>
      </c>
      <c r="N20" s="105">
        <v>45.956097591999999</v>
      </c>
      <c r="O20" s="105">
        <v>43.988347840000003</v>
      </c>
      <c r="P20" s="105">
        <v>46.208346427999999</v>
      </c>
      <c r="Q20" s="105">
        <v>45.870443047999998</v>
      </c>
      <c r="R20" s="105">
        <v>44.505314886000001</v>
      </c>
      <c r="S20" s="105">
        <v>45.460024699000002</v>
      </c>
      <c r="T20" s="105">
        <v>46.598897158</v>
      </c>
      <c r="U20" s="105">
        <v>45.68647996</v>
      </c>
      <c r="V20" s="105">
        <v>46.306116537999998</v>
      </c>
      <c r="W20" s="105">
        <v>45.612835410999999</v>
      </c>
      <c r="X20" s="105">
        <v>46.207943620000002</v>
      </c>
      <c r="Y20" s="105">
        <v>46.358800692000003</v>
      </c>
      <c r="Z20" s="105">
        <v>45.949306565999997</v>
      </c>
      <c r="AA20" s="105">
        <v>44.558887788</v>
      </c>
      <c r="AB20" s="105">
        <v>45.309075331999999</v>
      </c>
      <c r="AC20" s="105">
        <v>44.926488683999999</v>
      </c>
      <c r="AD20" s="105">
        <v>45.475564716000001</v>
      </c>
      <c r="AE20" s="105">
        <v>46.010722416999997</v>
      </c>
      <c r="AF20" s="105">
        <v>46.132544705999997</v>
      </c>
      <c r="AG20" s="105">
        <v>46.560237962999999</v>
      </c>
      <c r="AH20" s="105">
        <v>46.794467642999997</v>
      </c>
      <c r="AI20" s="105">
        <v>46.128636401000001</v>
      </c>
      <c r="AJ20" s="105">
        <v>47.257419849999998</v>
      </c>
      <c r="AK20" s="105">
        <v>46.052735165999998</v>
      </c>
      <c r="AL20" s="105">
        <v>45.858425971000003</v>
      </c>
      <c r="AM20" s="907">
        <v>45.228490166999997</v>
      </c>
      <c r="AN20" s="105">
        <v>45.812416456000001</v>
      </c>
      <c r="AO20" s="105">
        <v>44.866275340000001</v>
      </c>
      <c r="AP20" s="105">
        <v>45.680414788</v>
      </c>
      <c r="AQ20" s="105">
        <v>44.920634739999997</v>
      </c>
      <c r="AR20" s="105">
        <v>46.474652618</v>
      </c>
      <c r="AS20" s="105">
        <v>46.707563933000003</v>
      </c>
      <c r="AT20" s="105">
        <v>46.159343188999998</v>
      </c>
      <c r="AU20" s="105">
        <v>46.733038061000002</v>
      </c>
      <c r="AV20" s="105">
        <v>46.464172736999998</v>
      </c>
      <c r="AW20" s="105">
        <v>45.203823563</v>
      </c>
      <c r="AX20" s="105">
        <v>46.457242409000003</v>
      </c>
      <c r="AY20" s="105">
        <v>45.32764495</v>
      </c>
      <c r="AZ20" s="907">
        <v>46.254299893000002</v>
      </c>
      <c r="BA20" s="907">
        <v>45.171634947000001</v>
      </c>
      <c r="BB20" s="388">
        <v>44.960406313999997</v>
      </c>
      <c r="BC20" s="388">
        <v>44.877847481000003</v>
      </c>
      <c r="BD20" s="388">
        <v>45.767270322000002</v>
      </c>
      <c r="BE20" s="388">
        <v>46.058194665999999</v>
      </c>
      <c r="BF20" s="388">
        <v>46.372908383999999</v>
      </c>
      <c r="BG20" s="388">
        <v>45.691671999999997</v>
      </c>
      <c r="BH20" s="388">
        <v>45.807425866000003</v>
      </c>
      <c r="BI20" s="388">
        <v>45.384620534</v>
      </c>
      <c r="BJ20" s="388">
        <v>45.678114721</v>
      </c>
      <c r="BK20" s="388">
        <v>44.732111854999999</v>
      </c>
      <c r="BL20" s="388">
        <v>46.136953771000002</v>
      </c>
      <c r="BM20" s="388">
        <v>45.418483170999998</v>
      </c>
      <c r="BN20" s="388">
        <v>45.373721498000002</v>
      </c>
      <c r="BO20" s="388">
        <v>45.283060554999999</v>
      </c>
      <c r="BP20" s="388">
        <v>46.123796740000003</v>
      </c>
      <c r="BQ20" s="388">
        <v>46.338789110999997</v>
      </c>
      <c r="BR20" s="388">
        <v>46.656373846000001</v>
      </c>
      <c r="BS20" s="388">
        <v>45.977233578000003</v>
      </c>
      <c r="BT20" s="388">
        <v>46.110174667999999</v>
      </c>
      <c r="BU20" s="388">
        <v>45.736095927000001</v>
      </c>
      <c r="BV20" s="388">
        <v>46.069167280000002</v>
      </c>
    </row>
    <row r="21" spans="1:74" ht="11.1" customHeight="1" x14ac:dyDescent="0.2">
      <c r="A21" s="323" t="s">
        <v>162</v>
      </c>
      <c r="B21" s="393" t="s">
        <v>940</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895">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2.6114999999999999</v>
      </c>
      <c r="AX21" s="289">
        <v>2.4679000000000002</v>
      </c>
      <c r="AY21" s="289">
        <v>2.4681214213999998</v>
      </c>
      <c r="AZ21" s="895">
        <v>2.4852766435999998</v>
      </c>
      <c r="BA21" s="895">
        <v>2.4167569549999999</v>
      </c>
      <c r="BB21" s="355">
        <v>2.3687347676999999</v>
      </c>
      <c r="BC21" s="355">
        <v>2.4237794895999998</v>
      </c>
      <c r="BD21" s="355">
        <v>2.5069361388</v>
      </c>
      <c r="BE21" s="355">
        <v>2.5523097197000002</v>
      </c>
      <c r="BF21" s="355">
        <v>2.5552254391</v>
      </c>
      <c r="BG21" s="355">
        <v>2.5192223234000002</v>
      </c>
      <c r="BH21" s="355">
        <v>2.5159047613999999</v>
      </c>
      <c r="BI21" s="355">
        <v>2.5134341962</v>
      </c>
      <c r="BJ21" s="355">
        <v>2.4743501440000002</v>
      </c>
      <c r="BK21" s="355">
        <v>2.4550643603000002</v>
      </c>
      <c r="BL21" s="355">
        <v>2.4923253877999998</v>
      </c>
      <c r="BM21" s="355">
        <v>2.3734681956000001</v>
      </c>
      <c r="BN21" s="355">
        <v>2.3152807808999998</v>
      </c>
      <c r="BO21" s="355">
        <v>2.4206246343000002</v>
      </c>
      <c r="BP21" s="355">
        <v>2.5140465618999999</v>
      </c>
      <c r="BQ21" s="355">
        <v>2.5595493512999998</v>
      </c>
      <c r="BR21" s="355">
        <v>2.5624733737000001</v>
      </c>
      <c r="BS21" s="355">
        <v>2.5263677333999999</v>
      </c>
      <c r="BT21" s="355">
        <v>2.5230407239999999</v>
      </c>
      <c r="BU21" s="355">
        <v>2.5205631235000001</v>
      </c>
      <c r="BV21" s="355">
        <v>2.4813677733000001</v>
      </c>
    </row>
    <row r="22" spans="1:74" ht="11.1" customHeight="1" x14ac:dyDescent="0.2">
      <c r="A22" s="323" t="s">
        <v>163</v>
      </c>
      <c r="B22" s="393" t="s">
        <v>941</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12.536899999999999</v>
      </c>
      <c r="AB22" s="289">
        <v>12.9565</v>
      </c>
      <c r="AC22" s="289">
        <v>12.8978</v>
      </c>
      <c r="AD22" s="289">
        <v>13.6645</v>
      </c>
      <c r="AE22" s="289">
        <v>13.4033</v>
      </c>
      <c r="AF22" s="289">
        <v>13.707599999999999</v>
      </c>
      <c r="AG22" s="289">
        <v>14.2073</v>
      </c>
      <c r="AH22" s="289">
        <v>13.8331</v>
      </c>
      <c r="AI22" s="289">
        <v>13.9688</v>
      </c>
      <c r="AJ22" s="289">
        <v>14.1014</v>
      </c>
      <c r="AK22" s="289">
        <v>13.410600000000001</v>
      </c>
      <c r="AL22" s="289">
        <v>12.9186</v>
      </c>
      <c r="AM22" s="895">
        <v>12.4834</v>
      </c>
      <c r="AN22" s="289">
        <v>13.2973</v>
      </c>
      <c r="AO22" s="289">
        <v>12.998100000000001</v>
      </c>
      <c r="AP22" s="289">
        <v>13.737299999999999</v>
      </c>
      <c r="AQ22" s="289">
        <v>13.327</v>
      </c>
      <c r="AR22" s="289">
        <v>13.965199999999999</v>
      </c>
      <c r="AS22" s="289">
        <v>13.8759</v>
      </c>
      <c r="AT22" s="289">
        <v>13.311500000000001</v>
      </c>
      <c r="AU22" s="289">
        <v>13.946099999999999</v>
      </c>
      <c r="AV22" s="289">
        <v>13.8361</v>
      </c>
      <c r="AW22" s="289">
        <v>12.9795</v>
      </c>
      <c r="AX22" s="289">
        <v>13.2989</v>
      </c>
      <c r="AY22" s="289">
        <v>12.60265764</v>
      </c>
      <c r="AZ22" s="895">
        <v>13.301763671</v>
      </c>
      <c r="BA22" s="895">
        <v>13.125867682000001</v>
      </c>
      <c r="BB22" s="355">
        <v>13.312619177</v>
      </c>
      <c r="BC22" s="355">
        <v>13.187285312</v>
      </c>
      <c r="BD22" s="355">
        <v>13.554099146</v>
      </c>
      <c r="BE22" s="355">
        <v>13.780252784</v>
      </c>
      <c r="BF22" s="355">
        <v>13.656475922</v>
      </c>
      <c r="BG22" s="355">
        <v>13.820970526</v>
      </c>
      <c r="BH22" s="355">
        <v>13.624370984</v>
      </c>
      <c r="BI22" s="355">
        <v>13.247547067999999</v>
      </c>
      <c r="BJ22" s="355">
        <v>13.059834088000001</v>
      </c>
      <c r="BK22" s="355">
        <v>12.530161256</v>
      </c>
      <c r="BL22" s="355">
        <v>13.335405933000001</v>
      </c>
      <c r="BM22" s="355">
        <v>13.15815873</v>
      </c>
      <c r="BN22" s="355">
        <v>13.34634483</v>
      </c>
      <c r="BO22" s="355">
        <v>13.220048163</v>
      </c>
      <c r="BP22" s="355">
        <v>13.589679822000001</v>
      </c>
      <c r="BQ22" s="355">
        <v>13.817570747</v>
      </c>
      <c r="BR22" s="355">
        <v>13.692843045</v>
      </c>
      <c r="BS22" s="355">
        <v>13.858601278</v>
      </c>
      <c r="BT22" s="355">
        <v>13.660491479999999</v>
      </c>
      <c r="BU22" s="355">
        <v>13.280772843999999</v>
      </c>
      <c r="BV22" s="355">
        <v>13.091617873000001</v>
      </c>
    </row>
    <row r="23" spans="1:74" ht="11.1" customHeight="1" x14ac:dyDescent="0.2">
      <c r="A23" s="323" t="s">
        <v>164</v>
      </c>
      <c r="B23" s="393" t="s">
        <v>942</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895">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3.1232000000000002</v>
      </c>
      <c r="AX23" s="289">
        <v>3.5110000000000001</v>
      </c>
      <c r="AY23" s="289">
        <v>3.3786561310000001</v>
      </c>
      <c r="AZ23" s="895">
        <v>3.5417007436999999</v>
      </c>
      <c r="BA23" s="895">
        <v>3.1837359513000001</v>
      </c>
      <c r="BB23" s="355">
        <v>2.8513699900999998</v>
      </c>
      <c r="BC23" s="355">
        <v>2.6737387337</v>
      </c>
      <c r="BD23" s="355">
        <v>2.6792365095999999</v>
      </c>
      <c r="BE23" s="355">
        <v>2.7880091489000001</v>
      </c>
      <c r="BF23" s="355">
        <v>2.8543817250000001</v>
      </c>
      <c r="BG23" s="355">
        <v>2.7840580793999998</v>
      </c>
      <c r="BH23" s="355">
        <v>2.8082674377000001</v>
      </c>
      <c r="BI23" s="355">
        <v>3.0888771642999999</v>
      </c>
      <c r="BJ23" s="355">
        <v>3.4402123855000002</v>
      </c>
      <c r="BK23" s="355">
        <v>3.2696982139999999</v>
      </c>
      <c r="BL23" s="355">
        <v>3.4489846642000002</v>
      </c>
      <c r="BM23" s="355">
        <v>3.1473428206</v>
      </c>
      <c r="BN23" s="355">
        <v>2.8315954843000002</v>
      </c>
      <c r="BO23" s="355">
        <v>2.6282271884999999</v>
      </c>
      <c r="BP23" s="355">
        <v>2.6238174014000002</v>
      </c>
      <c r="BQ23" s="355">
        <v>2.7205621</v>
      </c>
      <c r="BR23" s="355">
        <v>2.7855719540999999</v>
      </c>
      <c r="BS23" s="355">
        <v>2.7166921516000002</v>
      </c>
      <c r="BT23" s="355">
        <v>2.7404044577</v>
      </c>
      <c r="BU23" s="355">
        <v>3.0152528734000001</v>
      </c>
      <c r="BV23" s="355">
        <v>3.3593746902000001</v>
      </c>
    </row>
    <row r="24" spans="1:74" ht="11.1" customHeight="1" x14ac:dyDescent="0.2">
      <c r="A24" s="323" t="s">
        <v>160</v>
      </c>
      <c r="B24" s="393" t="s">
        <v>195</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895">
        <v>20.735623</v>
      </c>
      <c r="AN24" s="289">
        <v>20.225491999999999</v>
      </c>
      <c r="AO24" s="289">
        <v>19.949864000000002</v>
      </c>
      <c r="AP24" s="289">
        <v>20.212610000000002</v>
      </c>
      <c r="AQ24" s="289">
        <v>20.322932000000002</v>
      </c>
      <c r="AR24" s="289">
        <v>21.007196</v>
      </c>
      <c r="AS24" s="289">
        <v>20.984271</v>
      </c>
      <c r="AT24" s="289">
        <v>21.195426000000001</v>
      </c>
      <c r="AU24" s="289">
        <v>20.720071999999998</v>
      </c>
      <c r="AV24" s="289">
        <v>20.846402000000001</v>
      </c>
      <c r="AW24" s="289">
        <v>20.226611999999999</v>
      </c>
      <c r="AX24" s="289">
        <v>20.85136</v>
      </c>
      <c r="AY24" s="289">
        <v>20.649559</v>
      </c>
      <c r="AZ24" s="895">
        <v>20.554687843</v>
      </c>
      <c r="BA24" s="895">
        <v>20.344355234999998</v>
      </c>
      <c r="BB24" s="355">
        <v>20.36092</v>
      </c>
      <c r="BC24" s="355">
        <v>20.4496</v>
      </c>
      <c r="BD24" s="355">
        <v>20.837260000000001</v>
      </c>
      <c r="BE24" s="355">
        <v>20.748539999999998</v>
      </c>
      <c r="BF24" s="355">
        <v>21.034690000000001</v>
      </c>
      <c r="BG24" s="355">
        <v>20.44642</v>
      </c>
      <c r="BH24" s="355">
        <v>20.733460000000001</v>
      </c>
      <c r="BI24" s="355">
        <v>20.24004</v>
      </c>
      <c r="BJ24" s="355">
        <v>20.378039999999999</v>
      </c>
      <c r="BK24" s="355">
        <v>20.195180000000001</v>
      </c>
      <c r="BL24" s="355">
        <v>20.41527</v>
      </c>
      <c r="BM24" s="355">
        <v>20.42557</v>
      </c>
      <c r="BN24" s="355">
        <v>20.641069999999999</v>
      </c>
      <c r="BO24" s="355">
        <v>20.737929999999999</v>
      </c>
      <c r="BP24" s="355">
        <v>21.103919999999999</v>
      </c>
      <c r="BQ24" s="355">
        <v>20.9495</v>
      </c>
      <c r="BR24" s="355">
        <v>21.260339999999999</v>
      </c>
      <c r="BS24" s="355">
        <v>20.671890000000001</v>
      </c>
      <c r="BT24" s="355">
        <v>20.978339999999999</v>
      </c>
      <c r="BU24" s="355">
        <v>20.530840000000001</v>
      </c>
      <c r="BV24" s="355">
        <v>20.67708</v>
      </c>
    </row>
    <row r="25" spans="1:74" ht="11.1" customHeight="1" x14ac:dyDescent="0.2">
      <c r="A25" s="323" t="s">
        <v>161</v>
      </c>
      <c r="B25" s="393" t="s">
        <v>943</v>
      </c>
      <c r="C25" s="289">
        <v>0.11231040004999999</v>
      </c>
      <c r="D25" s="289">
        <v>0.1099154718</v>
      </c>
      <c r="E25" s="289">
        <v>0.11632962867</v>
      </c>
      <c r="F25" s="289">
        <v>0.11734598907</v>
      </c>
      <c r="G25" s="289">
        <v>0.12166516114000001</v>
      </c>
      <c r="H25" s="289">
        <v>0.12355827178999999</v>
      </c>
      <c r="I25" s="289">
        <v>0.13359889352000001</v>
      </c>
      <c r="J25" s="289">
        <v>0.13367328072000001</v>
      </c>
      <c r="K25" s="289">
        <v>0.1342018455</v>
      </c>
      <c r="L25" s="289">
        <v>0.12635176569000001</v>
      </c>
      <c r="M25" s="289">
        <v>0.12505812382000001</v>
      </c>
      <c r="N25" s="289">
        <v>0.12678859226</v>
      </c>
      <c r="O25" s="289">
        <v>0.12906483978</v>
      </c>
      <c r="P25" s="289">
        <v>0.12612242848999999</v>
      </c>
      <c r="Q25" s="289">
        <v>0.13345004770999999</v>
      </c>
      <c r="R25" s="289">
        <v>0.13479988607999999</v>
      </c>
      <c r="S25" s="289">
        <v>0.13988169873</v>
      </c>
      <c r="T25" s="289">
        <v>0.14191115819</v>
      </c>
      <c r="U25" s="289">
        <v>0.15369096036999999</v>
      </c>
      <c r="V25" s="289">
        <v>0.15394453835999999</v>
      </c>
      <c r="W25" s="289">
        <v>0.15455241106000001</v>
      </c>
      <c r="X25" s="289">
        <v>0.14569961995</v>
      </c>
      <c r="Y25" s="289">
        <v>0.14412069248000001</v>
      </c>
      <c r="Z25" s="289">
        <v>0.14592356609000001</v>
      </c>
      <c r="AA25" s="289">
        <v>0.13370878814000001</v>
      </c>
      <c r="AB25" s="289">
        <v>0.13069733153999999</v>
      </c>
      <c r="AC25" s="289">
        <v>0.13820068394000001</v>
      </c>
      <c r="AD25" s="289">
        <v>0.13968571641999999</v>
      </c>
      <c r="AE25" s="289">
        <v>0.14488841705</v>
      </c>
      <c r="AF25" s="289">
        <v>0.14696770626</v>
      </c>
      <c r="AG25" s="289">
        <v>0.15915996321000001</v>
      </c>
      <c r="AH25" s="289">
        <v>0.15941864325999999</v>
      </c>
      <c r="AI25" s="289">
        <v>0.16004140135</v>
      </c>
      <c r="AJ25" s="289">
        <v>0.15094784988000001</v>
      </c>
      <c r="AK25" s="289">
        <v>0.14933216642</v>
      </c>
      <c r="AL25" s="289">
        <v>0.15117997053000001</v>
      </c>
      <c r="AM25" s="895">
        <v>0.13006716705999999</v>
      </c>
      <c r="AN25" s="289">
        <v>0.12822445564000001</v>
      </c>
      <c r="AO25" s="289">
        <v>0.1490113397</v>
      </c>
      <c r="AP25" s="289">
        <v>0.1239047878</v>
      </c>
      <c r="AQ25" s="289">
        <v>0.14210273972000001</v>
      </c>
      <c r="AR25" s="289">
        <v>0.14005661773</v>
      </c>
      <c r="AS25" s="289">
        <v>0.14499293302999999</v>
      </c>
      <c r="AT25" s="289">
        <v>0.15051718939</v>
      </c>
      <c r="AU25" s="289">
        <v>0.14246606120999999</v>
      </c>
      <c r="AV25" s="289">
        <v>0.15377073712</v>
      </c>
      <c r="AW25" s="289">
        <v>0.14451156259</v>
      </c>
      <c r="AX25" s="289">
        <v>0.13408240900999999</v>
      </c>
      <c r="AY25" s="289">
        <v>0.10797227932</v>
      </c>
      <c r="AZ25" s="895">
        <v>8.6169722700000007E-2</v>
      </c>
      <c r="BA25" s="895">
        <v>5.6555849146000002E-2</v>
      </c>
      <c r="BB25" s="355">
        <v>3.1928190326E-2</v>
      </c>
      <c r="BC25" s="355">
        <v>6.9778590596000001E-2</v>
      </c>
      <c r="BD25" s="355">
        <v>7.7767065122000004E-2</v>
      </c>
      <c r="BE25" s="355">
        <v>8.2611435639999994E-2</v>
      </c>
      <c r="BF25" s="355">
        <v>8.8031161637000005E-2</v>
      </c>
      <c r="BG25" s="355">
        <v>8.0130127112999994E-2</v>
      </c>
      <c r="BH25" s="355">
        <v>9.1242490979000002E-2</v>
      </c>
      <c r="BI25" s="355">
        <v>8.2158649917000004E-2</v>
      </c>
      <c r="BJ25" s="355">
        <v>7.1918437500000001E-2</v>
      </c>
      <c r="BK25" s="355">
        <v>8.6607442103000004E-2</v>
      </c>
      <c r="BL25" s="355">
        <v>8.4831046669999993E-2</v>
      </c>
      <c r="BM25" s="355">
        <v>0.10495607611</v>
      </c>
      <c r="BN25" s="355">
        <v>8.0640420214999994E-2</v>
      </c>
      <c r="BO25" s="355">
        <v>9.8264387623999999E-2</v>
      </c>
      <c r="BP25" s="355">
        <v>9.6275402075999994E-2</v>
      </c>
      <c r="BQ25" s="355">
        <v>0.10105986979000001</v>
      </c>
      <c r="BR25" s="355">
        <v>0.10641149336</v>
      </c>
      <c r="BS25" s="355">
        <v>9.8608246134999994E-2</v>
      </c>
      <c r="BT25" s="355">
        <v>0.10959531706</v>
      </c>
      <c r="BU25" s="355">
        <v>0.10062570725</v>
      </c>
      <c r="BV25" s="355">
        <v>9.0508591607000005E-2</v>
      </c>
    </row>
    <row r="26" spans="1:74" ht="11.1" customHeight="1" x14ac:dyDescent="0.2">
      <c r="A26" s="323" t="s">
        <v>165</v>
      </c>
      <c r="B26" s="393" t="s">
        <v>937</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6.2428999999999997</v>
      </c>
      <c r="AB26" s="289">
        <v>6.3045</v>
      </c>
      <c r="AC26" s="289">
        <v>6.2591999999999999</v>
      </c>
      <c r="AD26" s="289">
        <v>6.2205000000000004</v>
      </c>
      <c r="AE26" s="289">
        <v>6.2893999999999997</v>
      </c>
      <c r="AF26" s="289">
        <v>6.3292000000000002</v>
      </c>
      <c r="AG26" s="289">
        <v>6.1717000000000004</v>
      </c>
      <c r="AH26" s="289">
        <v>6.3452000000000002</v>
      </c>
      <c r="AI26" s="289">
        <v>6.2443</v>
      </c>
      <c r="AJ26" s="289">
        <v>6.3190999999999997</v>
      </c>
      <c r="AK26" s="289">
        <v>6.2762000000000002</v>
      </c>
      <c r="AL26" s="289">
        <v>6.1961000000000004</v>
      </c>
      <c r="AM26" s="895">
        <v>6.0461</v>
      </c>
      <c r="AN26" s="289">
        <v>6.2834000000000003</v>
      </c>
      <c r="AO26" s="289">
        <v>6.1456999999999997</v>
      </c>
      <c r="AP26" s="289">
        <v>6.2497999999999996</v>
      </c>
      <c r="AQ26" s="289">
        <v>6.0730000000000004</v>
      </c>
      <c r="AR26" s="289">
        <v>6.1601999999999997</v>
      </c>
      <c r="AS26" s="289">
        <v>6.3742999999999999</v>
      </c>
      <c r="AT26" s="289">
        <v>6.1096000000000004</v>
      </c>
      <c r="AU26" s="289">
        <v>6.2644000000000002</v>
      </c>
      <c r="AV26" s="289">
        <v>6.1433</v>
      </c>
      <c r="AW26" s="289">
        <v>6.1185</v>
      </c>
      <c r="AX26" s="289">
        <v>6.194</v>
      </c>
      <c r="AY26" s="289">
        <v>6.1206784780000003</v>
      </c>
      <c r="AZ26" s="895">
        <v>6.2847012690000001</v>
      </c>
      <c r="BA26" s="895">
        <v>6.0443632745000002</v>
      </c>
      <c r="BB26" s="355">
        <v>6.0348341884999996</v>
      </c>
      <c r="BC26" s="355">
        <v>6.0736653552000002</v>
      </c>
      <c r="BD26" s="355">
        <v>6.1119714624999997</v>
      </c>
      <c r="BE26" s="355">
        <v>6.1064715782999999</v>
      </c>
      <c r="BF26" s="355">
        <v>6.1841041363000002</v>
      </c>
      <c r="BG26" s="355">
        <v>6.0408709443999999</v>
      </c>
      <c r="BH26" s="355">
        <v>6.034180192</v>
      </c>
      <c r="BI26" s="355">
        <v>6.2125634553999998</v>
      </c>
      <c r="BJ26" s="355">
        <v>6.2537596656999996</v>
      </c>
      <c r="BK26" s="355">
        <v>6.1954005828999996</v>
      </c>
      <c r="BL26" s="355">
        <v>6.3601367393999997</v>
      </c>
      <c r="BM26" s="355">
        <v>6.2089873496000001</v>
      </c>
      <c r="BN26" s="355">
        <v>6.1587899828000001</v>
      </c>
      <c r="BO26" s="355">
        <v>6.1779661814000004</v>
      </c>
      <c r="BP26" s="355">
        <v>6.1960575532000002</v>
      </c>
      <c r="BQ26" s="355">
        <v>6.1905470431999996</v>
      </c>
      <c r="BR26" s="355">
        <v>6.2487339797999999</v>
      </c>
      <c r="BS26" s="355">
        <v>6.1050741683999998</v>
      </c>
      <c r="BT26" s="355">
        <v>6.0983026891999996</v>
      </c>
      <c r="BU26" s="355">
        <v>6.2880413788</v>
      </c>
      <c r="BV26" s="355">
        <v>6.3692183512999998</v>
      </c>
    </row>
    <row r="27" spans="1:74" s="272" customFormat="1" ht="11.1" customHeight="1" x14ac:dyDescent="0.2">
      <c r="A27" s="395" t="s">
        <v>172</v>
      </c>
      <c r="B27" s="392" t="s">
        <v>936</v>
      </c>
      <c r="C27" s="105">
        <v>52.762986024</v>
      </c>
      <c r="D27" s="105">
        <v>53.852326040000001</v>
      </c>
      <c r="E27" s="105">
        <v>53.081588443000001</v>
      </c>
      <c r="F27" s="105">
        <v>53.434654180999999</v>
      </c>
      <c r="G27" s="105">
        <v>54.255745148000003</v>
      </c>
      <c r="H27" s="105">
        <v>54.890055767</v>
      </c>
      <c r="I27" s="105">
        <v>54.517770411000001</v>
      </c>
      <c r="J27" s="105">
        <v>54.256623374999997</v>
      </c>
      <c r="K27" s="105">
        <v>54.934244395</v>
      </c>
      <c r="L27" s="105">
        <v>53.795941407999997</v>
      </c>
      <c r="M27" s="105">
        <v>54.363462763000001</v>
      </c>
      <c r="N27" s="105">
        <v>54.995888989000001</v>
      </c>
      <c r="O27" s="105">
        <v>53.942258299999999</v>
      </c>
      <c r="P27" s="105">
        <v>55.344907360999997</v>
      </c>
      <c r="Q27" s="105">
        <v>55.138160933999998</v>
      </c>
      <c r="R27" s="105">
        <v>55.524644227000003</v>
      </c>
      <c r="S27" s="105">
        <v>55.989245803000003</v>
      </c>
      <c r="T27" s="105">
        <v>56.545140275999998</v>
      </c>
      <c r="U27" s="105">
        <v>56.105460450999999</v>
      </c>
      <c r="V27" s="105">
        <v>55.749170837999998</v>
      </c>
      <c r="W27" s="105">
        <v>56.403702912</v>
      </c>
      <c r="X27" s="105">
        <v>55.257344304</v>
      </c>
      <c r="Y27" s="105">
        <v>56.011795974000002</v>
      </c>
      <c r="Z27" s="105">
        <v>56.609507506999996</v>
      </c>
      <c r="AA27" s="105">
        <v>55.182331376</v>
      </c>
      <c r="AB27" s="105">
        <v>56.595828787000002</v>
      </c>
      <c r="AC27" s="105">
        <v>56.396096798999999</v>
      </c>
      <c r="AD27" s="105">
        <v>56.678289644000003</v>
      </c>
      <c r="AE27" s="105">
        <v>57.127355803999997</v>
      </c>
      <c r="AF27" s="105">
        <v>57.675640835999999</v>
      </c>
      <c r="AG27" s="105">
        <v>57.431297080999997</v>
      </c>
      <c r="AH27" s="105">
        <v>56.727562137</v>
      </c>
      <c r="AI27" s="105">
        <v>57.268438246999999</v>
      </c>
      <c r="AJ27" s="105">
        <v>56.460743618000002</v>
      </c>
      <c r="AK27" s="105">
        <v>57.290594947000002</v>
      </c>
      <c r="AL27" s="105">
        <v>57.706710766999997</v>
      </c>
      <c r="AM27" s="907">
        <v>56.490191058999997</v>
      </c>
      <c r="AN27" s="105">
        <v>57.397892687000002</v>
      </c>
      <c r="AO27" s="105">
        <v>57.149964042000001</v>
      </c>
      <c r="AP27" s="105">
        <v>57.596239605999997</v>
      </c>
      <c r="AQ27" s="105">
        <v>58.278767383999998</v>
      </c>
      <c r="AR27" s="105">
        <v>58.94526098</v>
      </c>
      <c r="AS27" s="105">
        <v>58.410246600999997</v>
      </c>
      <c r="AT27" s="105">
        <v>58.028837056999997</v>
      </c>
      <c r="AU27" s="105">
        <v>58.812826397999999</v>
      </c>
      <c r="AV27" s="105">
        <v>57.679924100999997</v>
      </c>
      <c r="AW27" s="105">
        <v>58.734624869000001</v>
      </c>
      <c r="AX27" s="105">
        <v>59.367809215999998</v>
      </c>
      <c r="AY27" s="105">
        <v>57.603563964000003</v>
      </c>
      <c r="AZ27" s="907">
        <v>58.499767554000002</v>
      </c>
      <c r="BA27" s="907">
        <v>57.721744354999998</v>
      </c>
      <c r="BB27" s="388">
        <v>58.453156415999999</v>
      </c>
      <c r="BC27" s="388">
        <v>58.976356389000003</v>
      </c>
      <c r="BD27" s="388">
        <v>59.776407096</v>
      </c>
      <c r="BE27" s="388">
        <v>59.352623999999999</v>
      </c>
      <c r="BF27" s="388">
        <v>58.959646589999998</v>
      </c>
      <c r="BG27" s="388">
        <v>59.796747320000001</v>
      </c>
      <c r="BH27" s="388">
        <v>58.446262173999997</v>
      </c>
      <c r="BI27" s="388">
        <v>59.557295129000003</v>
      </c>
      <c r="BJ27" s="388">
        <v>60.334681011999997</v>
      </c>
      <c r="BK27" s="388">
        <v>58.625644221999998</v>
      </c>
      <c r="BL27" s="388">
        <v>59.739365012</v>
      </c>
      <c r="BM27" s="388">
        <v>59.342732216000002</v>
      </c>
      <c r="BN27" s="388">
        <v>60.191828111</v>
      </c>
      <c r="BO27" s="388">
        <v>60.539809419999997</v>
      </c>
      <c r="BP27" s="388">
        <v>61.251232496999997</v>
      </c>
      <c r="BQ27" s="388">
        <v>60.675681261999998</v>
      </c>
      <c r="BR27" s="388">
        <v>60.241545262999999</v>
      </c>
      <c r="BS27" s="388">
        <v>61.092519647000003</v>
      </c>
      <c r="BT27" s="388">
        <v>59.728784173000001</v>
      </c>
      <c r="BU27" s="388">
        <v>60.868374500000002</v>
      </c>
      <c r="BV27" s="388">
        <v>61.644471676000002</v>
      </c>
    </row>
    <row r="28" spans="1:74" ht="11.1" customHeight="1" x14ac:dyDescent="0.2">
      <c r="A28" s="323" t="s">
        <v>169</v>
      </c>
      <c r="B28" s="393" t="s">
        <v>944</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895">
        <v>16.255184287999999</v>
      </c>
      <c r="AN28" s="289">
        <v>16.655399141</v>
      </c>
      <c r="AO28" s="289">
        <v>16.404392141999999</v>
      </c>
      <c r="AP28" s="289">
        <v>16.767741475000001</v>
      </c>
      <c r="AQ28" s="289">
        <v>16.646583279000001</v>
      </c>
      <c r="AR28" s="289">
        <v>16.666155313000001</v>
      </c>
      <c r="AS28" s="289">
        <v>16.426350869</v>
      </c>
      <c r="AT28" s="289">
        <v>15.944277263</v>
      </c>
      <c r="AU28" s="289">
        <v>17.009504758999999</v>
      </c>
      <c r="AV28" s="289">
        <v>15.871693349999999</v>
      </c>
      <c r="AW28" s="289">
        <v>17.024079402000002</v>
      </c>
      <c r="AX28" s="289">
        <v>17.56544272</v>
      </c>
      <c r="AY28" s="289">
        <v>16.681169101999998</v>
      </c>
      <c r="AZ28" s="895">
        <v>16.967782233000001</v>
      </c>
      <c r="BA28" s="895">
        <v>16.608760526000001</v>
      </c>
      <c r="BB28" s="355">
        <v>17.195713095999999</v>
      </c>
      <c r="BC28" s="355">
        <v>16.734253391999999</v>
      </c>
      <c r="BD28" s="355">
        <v>16.805413996999999</v>
      </c>
      <c r="BE28" s="355">
        <v>16.651166163999999</v>
      </c>
      <c r="BF28" s="355">
        <v>16.093646635999999</v>
      </c>
      <c r="BG28" s="355">
        <v>17.247635481</v>
      </c>
      <c r="BH28" s="355">
        <v>15.963149539</v>
      </c>
      <c r="BI28" s="355">
        <v>17.155145399999999</v>
      </c>
      <c r="BJ28" s="355">
        <v>17.797856434</v>
      </c>
      <c r="BK28" s="355">
        <v>16.802063135000001</v>
      </c>
      <c r="BL28" s="355">
        <v>17.094665668000001</v>
      </c>
      <c r="BM28" s="355">
        <v>16.728141424</v>
      </c>
      <c r="BN28" s="355">
        <v>17.441700125000001</v>
      </c>
      <c r="BO28" s="355">
        <v>16.970597218999998</v>
      </c>
      <c r="BP28" s="355">
        <v>17.04324488</v>
      </c>
      <c r="BQ28" s="355">
        <v>16.885773703000002</v>
      </c>
      <c r="BR28" s="355">
        <v>16.316603595</v>
      </c>
      <c r="BS28" s="355">
        <v>17.494707541</v>
      </c>
      <c r="BT28" s="355">
        <v>16.183379477999999</v>
      </c>
      <c r="BU28" s="355">
        <v>17.400284678999999</v>
      </c>
      <c r="BV28" s="355">
        <v>18.056426554000002</v>
      </c>
    </row>
    <row r="29" spans="1:74" ht="11.1" customHeight="1" x14ac:dyDescent="0.2">
      <c r="A29" s="323" t="s">
        <v>167</v>
      </c>
      <c r="B29" s="393" t="s">
        <v>945</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895">
        <v>4.7339455329</v>
      </c>
      <c r="AN29" s="289">
        <v>4.9998896811</v>
      </c>
      <c r="AO29" s="289">
        <v>4.8618295420999997</v>
      </c>
      <c r="AP29" s="289">
        <v>4.8342183029000001</v>
      </c>
      <c r="AQ29" s="289">
        <v>4.9995128233999999</v>
      </c>
      <c r="AR29" s="289">
        <v>5.2146788052000002</v>
      </c>
      <c r="AS29" s="289">
        <v>5.2946978859999998</v>
      </c>
      <c r="AT29" s="289">
        <v>5.4135571847000001</v>
      </c>
      <c r="AU29" s="289">
        <v>5.2989244797000001</v>
      </c>
      <c r="AV29" s="289">
        <v>5.1842219370000002</v>
      </c>
      <c r="AW29" s="289">
        <v>5.2278692743999997</v>
      </c>
      <c r="AX29" s="289">
        <v>5.2564145504999997</v>
      </c>
      <c r="AY29" s="289">
        <v>4.7343193501999998</v>
      </c>
      <c r="AZ29" s="895">
        <v>5.0030122023999999</v>
      </c>
      <c r="BA29" s="895">
        <v>4.8635586867000002</v>
      </c>
      <c r="BB29" s="355">
        <v>4.8357386996000002</v>
      </c>
      <c r="BC29" s="355">
        <v>5.0026775872</v>
      </c>
      <c r="BD29" s="355">
        <v>5.2200028153</v>
      </c>
      <c r="BE29" s="355">
        <v>5.3008436661999996</v>
      </c>
      <c r="BF29" s="355">
        <v>5.4208883745999996</v>
      </c>
      <c r="BG29" s="355">
        <v>5.3051219818000002</v>
      </c>
      <c r="BH29" s="355">
        <v>5.1894208913000002</v>
      </c>
      <c r="BI29" s="355">
        <v>5.2334667218000002</v>
      </c>
      <c r="BJ29" s="355">
        <v>5.2622250229</v>
      </c>
      <c r="BK29" s="355">
        <v>4.7379466034000002</v>
      </c>
      <c r="BL29" s="355">
        <v>5.0097785805999999</v>
      </c>
      <c r="BM29" s="355">
        <v>4.8686184377000004</v>
      </c>
      <c r="BN29" s="355">
        <v>4.8402967158000001</v>
      </c>
      <c r="BO29" s="355">
        <v>5.0093336618000004</v>
      </c>
      <c r="BP29" s="355">
        <v>5.2293469342999996</v>
      </c>
      <c r="BQ29" s="355">
        <v>5.3111444173000004</v>
      </c>
      <c r="BR29" s="355">
        <v>5.4326909404999997</v>
      </c>
      <c r="BS29" s="355">
        <v>5.3154541820999999</v>
      </c>
      <c r="BT29" s="355">
        <v>5.1979701881000002</v>
      </c>
      <c r="BU29" s="355">
        <v>5.2426519704999999</v>
      </c>
      <c r="BV29" s="355">
        <v>5.2719353679000003</v>
      </c>
    </row>
    <row r="30" spans="1:74" ht="11.1" customHeight="1" x14ac:dyDescent="0.2">
      <c r="A30" s="323" t="s">
        <v>168</v>
      </c>
      <c r="B30" s="393" t="s">
        <v>941</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895">
        <v>0.74581204011000002</v>
      </c>
      <c r="AN30" s="289">
        <v>0.76958460422999997</v>
      </c>
      <c r="AO30" s="289">
        <v>0.77859280677999998</v>
      </c>
      <c r="AP30" s="289">
        <v>0.78325139091999996</v>
      </c>
      <c r="AQ30" s="289">
        <v>0.80495294750000002</v>
      </c>
      <c r="AR30" s="289">
        <v>0.80522381577000002</v>
      </c>
      <c r="AS30" s="289">
        <v>0.81404782185000002</v>
      </c>
      <c r="AT30" s="289">
        <v>0.81342567377999997</v>
      </c>
      <c r="AU30" s="289">
        <v>0.81409706807000004</v>
      </c>
      <c r="AV30" s="289">
        <v>0.83312783178000005</v>
      </c>
      <c r="AW30" s="289">
        <v>0.82173843450999995</v>
      </c>
      <c r="AX30" s="289">
        <v>0.78993756468999998</v>
      </c>
      <c r="AY30" s="289">
        <v>0.74515392886999998</v>
      </c>
      <c r="AZ30" s="895">
        <v>0.76890551587</v>
      </c>
      <c r="BA30" s="895">
        <v>0.77790576950000001</v>
      </c>
      <c r="BB30" s="355">
        <v>0.78256024286000003</v>
      </c>
      <c r="BC30" s="355">
        <v>0.80424264980000004</v>
      </c>
      <c r="BD30" s="355">
        <v>0.80451327905000003</v>
      </c>
      <c r="BE30" s="355">
        <v>0.81332949874000005</v>
      </c>
      <c r="BF30" s="355">
        <v>0.81270789966000001</v>
      </c>
      <c r="BG30" s="355">
        <v>0.81337870151000002</v>
      </c>
      <c r="BH30" s="355">
        <v>0.83239267230000002</v>
      </c>
      <c r="BI30" s="355">
        <v>0.82101332514000003</v>
      </c>
      <c r="BJ30" s="355">
        <v>0.78924051669999995</v>
      </c>
      <c r="BK30" s="355">
        <v>0.74760688894000005</v>
      </c>
      <c r="BL30" s="355">
        <v>0.77143666340000006</v>
      </c>
      <c r="BM30" s="355">
        <v>0.78046654482</v>
      </c>
      <c r="BN30" s="355">
        <v>0.78513634017</v>
      </c>
      <c r="BO30" s="355">
        <v>0.80689012306999996</v>
      </c>
      <c r="BP30" s="355">
        <v>0.80716164319999995</v>
      </c>
      <c r="BQ30" s="355">
        <v>0.81600688485999995</v>
      </c>
      <c r="BR30" s="355">
        <v>0.81538323955000003</v>
      </c>
      <c r="BS30" s="355">
        <v>0.81605624960000001</v>
      </c>
      <c r="BT30" s="355">
        <v>0.83513281217000002</v>
      </c>
      <c r="BU30" s="355">
        <v>0.82371600553000002</v>
      </c>
      <c r="BV30" s="355">
        <v>0.79183860469</v>
      </c>
    </row>
    <row r="31" spans="1:74" ht="11.1" customHeight="1" x14ac:dyDescent="0.2">
      <c r="A31" s="323" t="s">
        <v>170</v>
      </c>
      <c r="B31" s="393" t="s">
        <v>946</v>
      </c>
      <c r="C31" s="289">
        <v>13.32295845</v>
      </c>
      <c r="D31" s="289">
        <v>13.713683806000001</v>
      </c>
      <c r="E31" s="289">
        <v>13.673298616</v>
      </c>
      <c r="F31" s="289">
        <v>13.621089360999999</v>
      </c>
      <c r="G31" s="289">
        <v>13.689102501000001</v>
      </c>
      <c r="H31" s="289">
        <v>13.608613013999999</v>
      </c>
      <c r="I31" s="289">
        <v>13.328833118</v>
      </c>
      <c r="J31" s="289">
        <v>13.215140311000001</v>
      </c>
      <c r="K31" s="289">
        <v>13.299847936000001</v>
      </c>
      <c r="L31" s="289">
        <v>13.455860682000001</v>
      </c>
      <c r="M31" s="289">
        <v>13.675386953</v>
      </c>
      <c r="N31" s="289">
        <v>13.731959078999999</v>
      </c>
      <c r="O31" s="289">
        <v>13.809296657000001</v>
      </c>
      <c r="P31" s="289">
        <v>14.219097129</v>
      </c>
      <c r="Q31" s="289">
        <v>14.176930587999999</v>
      </c>
      <c r="R31" s="289">
        <v>14.121327137</v>
      </c>
      <c r="S31" s="289">
        <v>14.192957399999999</v>
      </c>
      <c r="T31" s="289">
        <v>14.108204385000001</v>
      </c>
      <c r="U31" s="289">
        <v>13.815311789000001</v>
      </c>
      <c r="V31" s="289">
        <v>13.696135045</v>
      </c>
      <c r="W31" s="289">
        <v>13.784940923000001</v>
      </c>
      <c r="X31" s="289">
        <v>13.947109009</v>
      </c>
      <c r="Y31" s="289">
        <v>14.177294212</v>
      </c>
      <c r="Z31" s="289">
        <v>14.236639536</v>
      </c>
      <c r="AA31" s="289">
        <v>14.339913281999999</v>
      </c>
      <c r="AB31" s="289">
        <v>14.739721360000001</v>
      </c>
      <c r="AC31" s="289">
        <v>14.705998351</v>
      </c>
      <c r="AD31" s="289">
        <v>14.541504202</v>
      </c>
      <c r="AE31" s="289">
        <v>14.59554088</v>
      </c>
      <c r="AF31" s="289">
        <v>14.496950761000001</v>
      </c>
      <c r="AG31" s="289">
        <v>14.403752666999999</v>
      </c>
      <c r="AH31" s="289">
        <v>13.940600922</v>
      </c>
      <c r="AI31" s="289">
        <v>13.898930434</v>
      </c>
      <c r="AJ31" s="289">
        <v>14.427376433999999</v>
      </c>
      <c r="AK31" s="289">
        <v>14.71698544</v>
      </c>
      <c r="AL31" s="289">
        <v>14.580698695000001</v>
      </c>
      <c r="AM31" s="895">
        <v>14.982468996</v>
      </c>
      <c r="AN31" s="289">
        <v>14.98141867</v>
      </c>
      <c r="AO31" s="289">
        <v>15.044138046</v>
      </c>
      <c r="AP31" s="289">
        <v>14.978490754999999</v>
      </c>
      <c r="AQ31" s="289">
        <v>15.152703782</v>
      </c>
      <c r="AR31" s="289">
        <v>14.908547398</v>
      </c>
      <c r="AS31" s="289">
        <v>14.668548239</v>
      </c>
      <c r="AT31" s="289">
        <v>14.511004974</v>
      </c>
      <c r="AU31" s="289">
        <v>14.554272393</v>
      </c>
      <c r="AV31" s="289">
        <v>14.971077097</v>
      </c>
      <c r="AW31" s="289">
        <v>15.291706048</v>
      </c>
      <c r="AX31" s="289">
        <v>15.333243599999999</v>
      </c>
      <c r="AY31" s="289">
        <v>15.405278679</v>
      </c>
      <c r="AZ31" s="895">
        <v>15.500957969</v>
      </c>
      <c r="BA31" s="895">
        <v>15.291197548</v>
      </c>
      <c r="BB31" s="355">
        <v>15.324879814999999</v>
      </c>
      <c r="BC31" s="355">
        <v>15.580017317999999</v>
      </c>
      <c r="BD31" s="355">
        <v>15.433085792</v>
      </c>
      <c r="BE31" s="355">
        <v>15.224337612999999</v>
      </c>
      <c r="BF31" s="355">
        <v>15.128006450999999</v>
      </c>
      <c r="BG31" s="355">
        <v>15.116743994</v>
      </c>
      <c r="BH31" s="355">
        <v>15.382379894</v>
      </c>
      <c r="BI31" s="355">
        <v>15.716341946</v>
      </c>
      <c r="BJ31" s="355">
        <v>15.759320982</v>
      </c>
      <c r="BK31" s="355">
        <v>15.755033256000001</v>
      </c>
      <c r="BL31" s="355">
        <v>16.054639229999999</v>
      </c>
      <c r="BM31" s="355">
        <v>16.085754717</v>
      </c>
      <c r="BN31" s="355">
        <v>16.068569247999999</v>
      </c>
      <c r="BO31" s="355">
        <v>16.231687602000001</v>
      </c>
      <c r="BP31" s="355">
        <v>16.00528169</v>
      </c>
      <c r="BQ31" s="355">
        <v>15.734033522000001</v>
      </c>
      <c r="BR31" s="355">
        <v>15.613047892000001</v>
      </c>
      <c r="BS31" s="355">
        <v>15.601129737000001</v>
      </c>
      <c r="BT31" s="355">
        <v>15.858519355</v>
      </c>
      <c r="BU31" s="355">
        <v>16.206022546</v>
      </c>
      <c r="BV31" s="355">
        <v>16.230441205999998</v>
      </c>
    </row>
    <row r="32" spans="1:74" ht="11.1" customHeight="1" x14ac:dyDescent="0.2">
      <c r="A32" s="323" t="s">
        <v>171</v>
      </c>
      <c r="B32" s="393" t="s">
        <v>947</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895">
        <v>19.772780201</v>
      </c>
      <c r="AN32" s="289">
        <v>19.991600591000001</v>
      </c>
      <c r="AO32" s="289">
        <v>20.061011505</v>
      </c>
      <c r="AP32" s="289">
        <v>20.232537681</v>
      </c>
      <c r="AQ32" s="289">
        <v>20.675014553</v>
      </c>
      <c r="AR32" s="289">
        <v>21.350655647</v>
      </c>
      <c r="AS32" s="289">
        <v>21.206601785</v>
      </c>
      <c r="AT32" s="289">
        <v>21.346571961999999</v>
      </c>
      <c r="AU32" s="289">
        <v>21.136027697999999</v>
      </c>
      <c r="AV32" s="289">
        <v>20.819803885999999</v>
      </c>
      <c r="AW32" s="289">
        <v>20.369231710000001</v>
      </c>
      <c r="AX32" s="289">
        <v>20.42277078</v>
      </c>
      <c r="AY32" s="289">
        <v>20.037642903999998</v>
      </c>
      <c r="AZ32" s="895">
        <v>20.259109635000002</v>
      </c>
      <c r="BA32" s="895">
        <v>20.180321825</v>
      </c>
      <c r="BB32" s="355">
        <v>20.314264562000002</v>
      </c>
      <c r="BC32" s="355">
        <v>20.855165442000001</v>
      </c>
      <c r="BD32" s="355">
        <v>21.513391212999998</v>
      </c>
      <c r="BE32" s="355">
        <v>21.362947058</v>
      </c>
      <c r="BF32" s="355">
        <v>21.504397228999999</v>
      </c>
      <c r="BG32" s="355">
        <v>21.313867161000001</v>
      </c>
      <c r="BH32" s="355">
        <v>21.078919178</v>
      </c>
      <c r="BI32" s="355">
        <v>20.631327736999999</v>
      </c>
      <c r="BJ32" s="355">
        <v>20.726038056</v>
      </c>
      <c r="BK32" s="355">
        <v>20.582994338999999</v>
      </c>
      <c r="BL32" s="355">
        <v>20.808844870000001</v>
      </c>
      <c r="BM32" s="355">
        <v>20.879751091999999</v>
      </c>
      <c r="BN32" s="355">
        <v>21.056125683000001</v>
      </c>
      <c r="BO32" s="355">
        <v>21.521300815</v>
      </c>
      <c r="BP32" s="355">
        <v>22.166197350000001</v>
      </c>
      <c r="BQ32" s="355">
        <v>21.928722734000001</v>
      </c>
      <c r="BR32" s="355">
        <v>22.063819595999998</v>
      </c>
      <c r="BS32" s="355">
        <v>21.865171937</v>
      </c>
      <c r="BT32" s="355">
        <v>21.653782339999999</v>
      </c>
      <c r="BU32" s="355">
        <v>21.195699300000001</v>
      </c>
      <c r="BV32" s="355">
        <v>21.293829943999999</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895"/>
      <c r="AN33" s="289"/>
      <c r="AO33" s="289"/>
      <c r="AP33" s="289"/>
      <c r="AQ33" s="289"/>
      <c r="AR33" s="289"/>
      <c r="AS33" s="289"/>
      <c r="AT33" s="289"/>
      <c r="AU33" s="289"/>
      <c r="AV33" s="289"/>
      <c r="AW33" s="289"/>
      <c r="AX33" s="289"/>
      <c r="AY33" s="289"/>
      <c r="AZ33" s="895"/>
      <c r="BA33" s="895"/>
      <c r="BB33" s="355"/>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815</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895"/>
      <c r="AN34" s="289"/>
      <c r="AO34" s="289"/>
      <c r="AP34" s="289"/>
      <c r="AQ34" s="289"/>
      <c r="AR34" s="289"/>
      <c r="AS34" s="289"/>
      <c r="AT34" s="289"/>
      <c r="AU34" s="289"/>
      <c r="AV34" s="289"/>
      <c r="AW34" s="289"/>
      <c r="AX34" s="289"/>
      <c r="AY34" s="289"/>
      <c r="AZ34" s="895"/>
      <c r="BA34" s="895"/>
      <c r="BB34" s="355"/>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810</v>
      </c>
      <c r="C35" s="105">
        <v>-1.1764457910999999</v>
      </c>
      <c r="D35" s="105">
        <v>0.91513547025999997</v>
      </c>
      <c r="E35" s="105">
        <v>-0.82748849086999998</v>
      </c>
      <c r="F35" s="105">
        <v>-1.5020139581</v>
      </c>
      <c r="G35" s="105">
        <v>-0.23169230064999999</v>
      </c>
      <c r="H35" s="105">
        <v>1.0618082423999999</v>
      </c>
      <c r="I35" s="105">
        <v>-0.83695886004999998</v>
      </c>
      <c r="J35" s="105">
        <v>-0.82235697545999997</v>
      </c>
      <c r="K35" s="105">
        <v>-1.0766194616</v>
      </c>
      <c r="L35" s="105">
        <v>-3.4758631788000001</v>
      </c>
      <c r="M35" s="105">
        <v>-2.1039025404</v>
      </c>
      <c r="N35" s="105">
        <v>0.10226139895</v>
      </c>
      <c r="O35" s="105">
        <v>-3.6637516206999998</v>
      </c>
      <c r="P35" s="105">
        <v>-0.63767295678000002</v>
      </c>
      <c r="Q35" s="105">
        <v>-1.5318413435</v>
      </c>
      <c r="R35" s="105">
        <v>-2.3019457014000002</v>
      </c>
      <c r="S35" s="105">
        <v>-0.37111632950000001</v>
      </c>
      <c r="T35" s="105">
        <v>0.41601852362000002</v>
      </c>
      <c r="U35" s="105">
        <v>-0.41893101907000002</v>
      </c>
      <c r="V35" s="105">
        <v>0.11406228929999999</v>
      </c>
      <c r="W35" s="105">
        <v>-1.0266874413</v>
      </c>
      <c r="X35" s="105">
        <v>-1.8325282808000001</v>
      </c>
      <c r="Y35" s="105">
        <v>-1.7152042103</v>
      </c>
      <c r="Z35" s="105">
        <v>-1.5238809957999999</v>
      </c>
      <c r="AA35" s="105">
        <v>-1.8981314916000001</v>
      </c>
      <c r="AB35" s="105">
        <v>-0.98639547461999999</v>
      </c>
      <c r="AC35" s="105">
        <v>-2.3944129643999998</v>
      </c>
      <c r="AD35" s="105">
        <v>-1.4458188547999999</v>
      </c>
      <c r="AE35" s="105">
        <v>-9.8940911857000005E-2</v>
      </c>
      <c r="AF35" s="105">
        <v>0.58166015110000002</v>
      </c>
      <c r="AG35" s="105">
        <v>0.65845573434000004</v>
      </c>
      <c r="AH35" s="105">
        <v>-0.19427121619000001</v>
      </c>
      <c r="AI35" s="105">
        <v>0.84236899515999997</v>
      </c>
      <c r="AJ35" s="105">
        <v>-0.18383152220999999</v>
      </c>
      <c r="AK35" s="105">
        <v>-0.65705704105999996</v>
      </c>
      <c r="AL35" s="105">
        <v>-0.32716623167999997</v>
      </c>
      <c r="AM35" s="907">
        <v>-1.0679923455</v>
      </c>
      <c r="AN35" s="105">
        <v>-9.9892642813000004E-2</v>
      </c>
      <c r="AO35" s="105">
        <v>-2.7612880049999999</v>
      </c>
      <c r="AP35" s="105">
        <v>-1.1882900730999999</v>
      </c>
      <c r="AQ35" s="105">
        <v>-1.746761521</v>
      </c>
      <c r="AR35" s="105">
        <v>-0.73480176935999997</v>
      </c>
      <c r="AS35" s="105">
        <v>-2.1257268208000002</v>
      </c>
      <c r="AT35" s="105">
        <v>-3.58054885</v>
      </c>
      <c r="AU35" s="105">
        <v>-3.3676751410999999</v>
      </c>
      <c r="AV35" s="105">
        <v>-4.3842430970999997</v>
      </c>
      <c r="AW35" s="105">
        <v>-4.5864260684999998</v>
      </c>
      <c r="AX35" s="105">
        <v>-2.1660242111999999</v>
      </c>
      <c r="AY35" s="105">
        <v>-3.0619607809999998</v>
      </c>
      <c r="AZ35" s="907">
        <v>-3.2126810164999999</v>
      </c>
      <c r="BA35" s="907">
        <v>4.7331892242000002</v>
      </c>
      <c r="BB35" s="388">
        <v>7.1524839478000004</v>
      </c>
      <c r="BC35" s="388">
        <v>4.6356355454999996</v>
      </c>
      <c r="BD35" s="388">
        <v>3.4974609387000002</v>
      </c>
      <c r="BE35" s="388">
        <v>1.2139030956000001</v>
      </c>
      <c r="BF35" s="388">
        <v>-0.27159169919999998</v>
      </c>
      <c r="BG35" s="388">
        <v>-1.8542902174</v>
      </c>
      <c r="BH35" s="388">
        <v>-3.5770730095999999</v>
      </c>
      <c r="BI35" s="388">
        <v>-3.6316715953999998</v>
      </c>
      <c r="BJ35" s="388">
        <v>-2.2720681575000001</v>
      </c>
      <c r="BK35" s="388">
        <v>-4.7776643824000002</v>
      </c>
      <c r="BL35" s="388">
        <v>-2.4678896028000001</v>
      </c>
      <c r="BM35" s="388">
        <v>-3.7723158530999998</v>
      </c>
      <c r="BN35" s="388">
        <v>-3.3676721724999998</v>
      </c>
      <c r="BO35" s="388">
        <v>-3.0047287881</v>
      </c>
      <c r="BP35" s="388">
        <v>-2.2202279752999998</v>
      </c>
      <c r="BQ35" s="388">
        <v>-2.7572584259999999</v>
      </c>
      <c r="BR35" s="388">
        <v>-3.0990574893999998</v>
      </c>
      <c r="BS35" s="388">
        <v>-2.802655246</v>
      </c>
      <c r="BT35" s="388">
        <v>-4.5818539332999997</v>
      </c>
      <c r="BU35" s="388">
        <v>-4.0985341128000004</v>
      </c>
      <c r="BV35" s="388">
        <v>-2.6703445823999998</v>
      </c>
    </row>
    <row r="36" spans="1:74" ht="11.1" customHeight="1" x14ac:dyDescent="0.2">
      <c r="A36" s="323" t="s">
        <v>180</v>
      </c>
      <c r="B36" s="391" t="s">
        <v>195</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895">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0.57829680645000003</v>
      </c>
      <c r="AZ36" s="895">
        <v>-0.16270148213999999</v>
      </c>
      <c r="BA36" s="895">
        <v>-0.45651366911000002</v>
      </c>
      <c r="BB36" s="355">
        <v>-0.13641625858</v>
      </c>
      <c r="BC36" s="355">
        <v>0.13700000000000001</v>
      </c>
      <c r="BD36" s="355">
        <v>0.77980000000000005</v>
      </c>
      <c r="BE36" s="355">
        <v>1.0514838710000001</v>
      </c>
      <c r="BF36" s="355">
        <v>1.3138709677</v>
      </c>
      <c r="BG36" s="355">
        <v>0.97116666666999996</v>
      </c>
      <c r="BH36" s="355">
        <v>9.3419354839000004E-2</v>
      </c>
      <c r="BI36" s="355">
        <v>-9.8533333333000003E-2</v>
      </c>
      <c r="BJ36" s="355">
        <v>0.41893548387000001</v>
      </c>
      <c r="BK36" s="355">
        <v>-0.62093548386999997</v>
      </c>
      <c r="BL36" s="355">
        <v>0.59710714286</v>
      </c>
      <c r="BM36" s="355">
        <v>-0.18893548387</v>
      </c>
      <c r="BN36" s="355">
        <v>-0.45350000000000001</v>
      </c>
      <c r="BO36" s="355">
        <v>-0.70693548387000005</v>
      </c>
      <c r="BP36" s="355">
        <v>-0.19176666667</v>
      </c>
      <c r="BQ36" s="355">
        <v>-0.89322580645000005</v>
      </c>
      <c r="BR36" s="355">
        <v>-0.61451612902999997</v>
      </c>
      <c r="BS36" s="355">
        <v>-0.58566666667</v>
      </c>
      <c r="BT36" s="355">
        <v>-0.42848387097000001</v>
      </c>
      <c r="BU36" s="355">
        <v>-0.64896666667000003</v>
      </c>
      <c r="BV36" s="355">
        <v>-0.16432258064999999</v>
      </c>
    </row>
    <row r="37" spans="1:74" ht="11.1" customHeight="1" x14ac:dyDescent="0.2">
      <c r="A37" s="323" t="s">
        <v>181</v>
      </c>
      <c r="B37" s="391" t="s">
        <v>937</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-8.0645161290000007E-3</v>
      </c>
      <c r="AF37" s="289">
        <v>0.53610000000000002</v>
      </c>
      <c r="AG37" s="289">
        <v>0.48651612903000002</v>
      </c>
      <c r="AH37" s="289">
        <v>-0.64125806452</v>
      </c>
      <c r="AI37" s="289">
        <v>0.88723333332999998</v>
      </c>
      <c r="AJ37" s="289">
        <v>0.56074193547999995</v>
      </c>
      <c r="AK37" s="289">
        <v>0.2122</v>
      </c>
      <c r="AL37" s="289">
        <v>-9.4387096774000007E-2</v>
      </c>
      <c r="AM37" s="895">
        <v>-0.76958064516000002</v>
      </c>
      <c r="AN37" s="289">
        <v>0.25435714286</v>
      </c>
      <c r="AO37" s="289">
        <v>-0.28396774194000002</v>
      </c>
      <c r="AP37" s="289">
        <v>0.16336666666999999</v>
      </c>
      <c r="AQ37" s="289">
        <v>-0.63554838709999995</v>
      </c>
      <c r="AR37" s="289">
        <v>0.52026666666999999</v>
      </c>
      <c r="AS37" s="289">
        <v>-0.38496774194</v>
      </c>
      <c r="AT37" s="289">
        <v>-0.75516129032000001</v>
      </c>
      <c r="AU37" s="289">
        <v>1.3333333334999999E-4</v>
      </c>
      <c r="AV37" s="289">
        <v>0.76593548386999999</v>
      </c>
      <c r="AW37" s="289">
        <v>2.2133333333000001E-2</v>
      </c>
      <c r="AX37" s="289">
        <v>3.1387096773999999E-2</v>
      </c>
      <c r="AY37" s="289">
        <v>-0.76921308668999999</v>
      </c>
      <c r="AZ37" s="895">
        <v>-0.57378194493000001</v>
      </c>
      <c r="BA37" s="895">
        <v>1.8834253288</v>
      </c>
      <c r="BB37" s="355">
        <v>2.4922435736000002</v>
      </c>
      <c r="BC37" s="355">
        <v>1.6401791629</v>
      </c>
      <c r="BD37" s="355">
        <v>1.1331701971999999</v>
      </c>
      <c r="BE37" s="355">
        <v>0.37113561617000002</v>
      </c>
      <c r="BF37" s="355">
        <v>-0.15397708625000001</v>
      </c>
      <c r="BG37" s="355">
        <v>-0.50542130112000005</v>
      </c>
      <c r="BH37" s="355">
        <v>-0.77935360979000001</v>
      </c>
      <c r="BI37" s="355">
        <v>-0.71551332882999996</v>
      </c>
      <c r="BJ37" s="355">
        <v>-0.47245394819999997</v>
      </c>
      <c r="BK37" s="355">
        <v>-0.90385290865000001</v>
      </c>
      <c r="BL37" s="355">
        <v>-0.56534613839000003</v>
      </c>
      <c r="BM37" s="355">
        <v>-0.73935602488999996</v>
      </c>
      <c r="BN37" s="355">
        <v>-0.51536429869</v>
      </c>
      <c r="BO37" s="355">
        <v>-0.34028209715000002</v>
      </c>
      <c r="BP37" s="355">
        <v>-0.25494995597999998</v>
      </c>
      <c r="BQ37" s="355">
        <v>-0.22731163837000001</v>
      </c>
      <c r="BR37" s="355">
        <v>-0.41421618089000001</v>
      </c>
      <c r="BS37" s="355">
        <v>-0.31600746763999998</v>
      </c>
      <c r="BT37" s="355">
        <v>-0.90745763583000005</v>
      </c>
      <c r="BU37" s="355">
        <v>-0.67681611527999996</v>
      </c>
      <c r="BV37" s="355">
        <v>-0.40852741055000003</v>
      </c>
    </row>
    <row r="38" spans="1:74" ht="11.1" customHeight="1" x14ac:dyDescent="0.2">
      <c r="A38" s="323" t="s">
        <v>182</v>
      </c>
      <c r="B38" s="391" t="s">
        <v>938</v>
      </c>
      <c r="C38" s="289">
        <v>-1.2072709524</v>
      </c>
      <c r="D38" s="289">
        <v>-0.41681531546</v>
      </c>
      <c r="E38" s="289">
        <v>-1.7031378134999999</v>
      </c>
      <c r="F38" s="289">
        <v>-0.39714429142000002</v>
      </c>
      <c r="G38" s="289">
        <v>-0.64610465548999996</v>
      </c>
      <c r="H38" s="289">
        <v>-0.33241852429000002</v>
      </c>
      <c r="I38" s="289">
        <v>0.19270194639999999</v>
      </c>
      <c r="J38" s="289">
        <v>-1.4290185238999999</v>
      </c>
      <c r="K38" s="289">
        <v>-1.2291351949</v>
      </c>
      <c r="L38" s="289">
        <v>-3.3539071143000001</v>
      </c>
      <c r="M38" s="289">
        <v>-1.7044615071</v>
      </c>
      <c r="N38" s="289">
        <v>-0.82331647202000002</v>
      </c>
      <c r="O38" s="289">
        <v>-2.2358547820000001</v>
      </c>
      <c r="P38" s="289">
        <v>-1.1613684925000001</v>
      </c>
      <c r="Q38" s="289">
        <v>-3.2151588595999998</v>
      </c>
      <c r="R38" s="289">
        <v>-0.42911443478</v>
      </c>
      <c r="S38" s="289">
        <v>-0.88805078111000002</v>
      </c>
      <c r="T38" s="289">
        <v>-0.69706087638000003</v>
      </c>
      <c r="U38" s="289">
        <v>0.47979272287000002</v>
      </c>
      <c r="V38" s="289">
        <v>0.35813499897000001</v>
      </c>
      <c r="W38" s="289">
        <v>-0.82669124126000004</v>
      </c>
      <c r="X38" s="289">
        <v>-2.9732853452999999</v>
      </c>
      <c r="Y38" s="289">
        <v>-1.9152335769</v>
      </c>
      <c r="Z38" s="289">
        <v>-1.7227485441999999</v>
      </c>
      <c r="AA38" s="289">
        <v>-1.8673807173999999</v>
      </c>
      <c r="AB38" s="289">
        <v>-0.82995792290000003</v>
      </c>
      <c r="AC38" s="289">
        <v>-2.4717216095999999</v>
      </c>
      <c r="AD38" s="289">
        <v>0.74593717854999997</v>
      </c>
      <c r="AE38" s="289">
        <v>0.57093395911</v>
      </c>
      <c r="AF38" s="289">
        <v>0.23863331775999999</v>
      </c>
      <c r="AG38" s="289">
        <v>0.49708760531000001</v>
      </c>
      <c r="AH38" s="289">
        <v>0.24689617090999999</v>
      </c>
      <c r="AI38" s="289">
        <v>-0.24502793816999999</v>
      </c>
      <c r="AJ38" s="289">
        <v>-1.2037575222000001</v>
      </c>
      <c r="AK38" s="289">
        <v>-0.78227214105999998</v>
      </c>
      <c r="AL38" s="289">
        <v>-0.52153597362000004</v>
      </c>
      <c r="AM38" s="895">
        <v>-1.0678344422999999</v>
      </c>
      <c r="AN38" s="289">
        <v>-0.68367817853000001</v>
      </c>
      <c r="AO38" s="289">
        <v>-2.3242429727</v>
      </c>
      <c r="AP38" s="289">
        <v>-0.91661727311999996</v>
      </c>
      <c r="AQ38" s="289">
        <v>-0.14493742419</v>
      </c>
      <c r="AR38" s="289">
        <v>-1.1482591360000001</v>
      </c>
      <c r="AS38" s="289">
        <v>-1.0820465628</v>
      </c>
      <c r="AT38" s="289">
        <v>-2.1000964628999998</v>
      </c>
      <c r="AU38" s="289">
        <v>-3.1458311745</v>
      </c>
      <c r="AV38" s="289">
        <v>-5.5832355487000003</v>
      </c>
      <c r="AW38" s="289">
        <v>-4.1475908685</v>
      </c>
      <c r="AX38" s="289">
        <v>-2.1317011789000002</v>
      </c>
      <c r="AY38" s="289">
        <v>-2.8710445008000001</v>
      </c>
      <c r="AZ38" s="895">
        <v>-2.4761975893999999</v>
      </c>
      <c r="BA38" s="895">
        <v>3.3062775645000002</v>
      </c>
      <c r="BB38" s="355">
        <v>4.7966566328000004</v>
      </c>
      <c r="BC38" s="355">
        <v>2.8584563826</v>
      </c>
      <c r="BD38" s="355">
        <v>1.5844907415</v>
      </c>
      <c r="BE38" s="355">
        <v>-0.20871639155999999</v>
      </c>
      <c r="BF38" s="355">
        <v>-1.4314855807</v>
      </c>
      <c r="BG38" s="355">
        <v>-2.3200355829000001</v>
      </c>
      <c r="BH38" s="355">
        <v>-2.8911387547</v>
      </c>
      <c r="BI38" s="355">
        <v>-2.8176249332999999</v>
      </c>
      <c r="BJ38" s="355">
        <v>-2.2185496932</v>
      </c>
      <c r="BK38" s="355">
        <v>-3.2528759899000002</v>
      </c>
      <c r="BL38" s="355">
        <v>-2.4996506072</v>
      </c>
      <c r="BM38" s="355">
        <v>-2.8440243444000002</v>
      </c>
      <c r="BN38" s="355">
        <v>-2.3988078738</v>
      </c>
      <c r="BO38" s="355">
        <v>-1.9575112071</v>
      </c>
      <c r="BP38" s="355">
        <v>-1.7735113525999999</v>
      </c>
      <c r="BQ38" s="355">
        <v>-1.6367209812000001</v>
      </c>
      <c r="BR38" s="355">
        <v>-2.0703251794000002</v>
      </c>
      <c r="BS38" s="355">
        <v>-1.9009811116999999</v>
      </c>
      <c r="BT38" s="355">
        <v>-3.2459124264999999</v>
      </c>
      <c r="BU38" s="355">
        <v>-2.7727513307999998</v>
      </c>
      <c r="BV38" s="355">
        <v>-2.0974945911999998</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895"/>
      <c r="AN39" s="289"/>
      <c r="AO39" s="289"/>
      <c r="AP39" s="289"/>
      <c r="AQ39" s="289"/>
      <c r="AR39" s="289"/>
      <c r="AS39" s="289"/>
      <c r="AT39" s="289"/>
      <c r="AU39" s="289"/>
      <c r="AV39" s="289"/>
      <c r="AW39" s="289"/>
      <c r="AX39" s="289"/>
      <c r="AY39" s="289"/>
      <c r="AZ39" s="895"/>
      <c r="BA39" s="89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816</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895"/>
      <c r="AN40" s="289"/>
      <c r="AO40" s="289"/>
      <c r="AP40" s="289"/>
      <c r="AQ40" s="289"/>
      <c r="AR40" s="289"/>
      <c r="AS40" s="289"/>
      <c r="AT40" s="289"/>
      <c r="AU40" s="289"/>
      <c r="AV40" s="289"/>
      <c r="AW40" s="289"/>
      <c r="AX40" s="289"/>
      <c r="AY40" s="289"/>
      <c r="AZ40" s="895"/>
      <c r="BA40" s="895"/>
      <c r="BB40" s="355"/>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817</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2843.0886639999999</v>
      </c>
      <c r="AF41" s="107">
        <v>2829.892859</v>
      </c>
      <c r="AG41" s="107">
        <v>2822.5294469999999</v>
      </c>
      <c r="AH41" s="107">
        <v>2831.9826360000002</v>
      </c>
      <c r="AI41" s="107">
        <v>2796.0867280000002</v>
      </c>
      <c r="AJ41" s="107">
        <v>2760.1810220000002</v>
      </c>
      <c r="AK41" s="107">
        <v>2751.8425689999999</v>
      </c>
      <c r="AL41" s="107">
        <v>2744.0491069999998</v>
      </c>
      <c r="AM41" s="635">
        <v>2742.5580020000002</v>
      </c>
      <c r="AN41" s="107">
        <v>2725.9630069999998</v>
      </c>
      <c r="AO41" s="107">
        <v>2738.114403</v>
      </c>
      <c r="AP41" s="107">
        <v>2743.8535870000001</v>
      </c>
      <c r="AQ41" s="107">
        <v>2790.572134</v>
      </c>
      <c r="AR41" s="107">
        <v>2777.2244129999999</v>
      </c>
      <c r="AS41" s="107">
        <v>2809.605501</v>
      </c>
      <c r="AT41" s="107">
        <v>2853.534525</v>
      </c>
      <c r="AU41" s="107">
        <v>2858.1478440000001</v>
      </c>
      <c r="AV41" s="107">
        <v>2818.368078</v>
      </c>
      <c r="AW41" s="107">
        <v>2829.2051339999998</v>
      </c>
      <c r="AX41" s="107">
        <v>2828.7271479999999</v>
      </c>
      <c r="AY41" s="107">
        <v>2832.8975526999998</v>
      </c>
      <c r="AZ41" s="635">
        <v>2853.2898028999998</v>
      </c>
      <c r="BA41" s="635">
        <v>2809.4328343000002</v>
      </c>
      <c r="BB41" s="396">
        <v>2762.7580076999998</v>
      </c>
      <c r="BC41" s="396">
        <v>2738.6654536999999</v>
      </c>
      <c r="BD41" s="396">
        <v>2711.2763478000002</v>
      </c>
      <c r="BE41" s="396">
        <v>2698.1751436999998</v>
      </c>
      <c r="BF41" s="396">
        <v>2693.2184333999999</v>
      </c>
      <c r="BG41" s="396">
        <v>2704.2460723999998</v>
      </c>
      <c r="BH41" s="396">
        <v>2725.5100342999999</v>
      </c>
      <c r="BI41" s="396">
        <v>2749.9314341999998</v>
      </c>
      <c r="BJ41" s="396">
        <v>2751.5905065000002</v>
      </c>
      <c r="BK41" s="396">
        <v>2798.8589467000002</v>
      </c>
      <c r="BL41" s="396">
        <v>2797.9696386000001</v>
      </c>
      <c r="BM41" s="396">
        <v>2826.7466754000002</v>
      </c>
      <c r="BN41" s="396">
        <v>2855.8126043000002</v>
      </c>
      <c r="BO41" s="396">
        <v>2888.2763493000002</v>
      </c>
      <c r="BP41" s="396">
        <v>2901.6778479999998</v>
      </c>
      <c r="BQ41" s="396">
        <v>2919.2145088000002</v>
      </c>
      <c r="BR41" s="396">
        <v>2933.9052104000002</v>
      </c>
      <c r="BS41" s="396">
        <v>2943.7554344</v>
      </c>
      <c r="BT41" s="396">
        <v>2967.9696211999999</v>
      </c>
      <c r="BU41" s="396">
        <v>2990.5431045999999</v>
      </c>
      <c r="BV41" s="396">
        <v>2991.1014543000001</v>
      </c>
    </row>
    <row r="42" spans="1:74" ht="11.1" customHeight="1" x14ac:dyDescent="0.2">
      <c r="A42" s="323" t="s">
        <v>285</v>
      </c>
      <c r="B42" s="391" t="s">
        <v>195</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898">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1266.453947</v>
      </c>
      <c r="AZ42" s="898">
        <v>1270.7803028000001</v>
      </c>
      <c r="BA42" s="898">
        <v>1285.3095192999999</v>
      </c>
      <c r="BB42" s="358">
        <v>1313.402</v>
      </c>
      <c r="BC42" s="358">
        <v>1340.155</v>
      </c>
      <c r="BD42" s="358">
        <v>1346.761</v>
      </c>
      <c r="BE42" s="358">
        <v>1345.165</v>
      </c>
      <c r="BF42" s="358">
        <v>1335.4349999999999</v>
      </c>
      <c r="BG42" s="358">
        <v>1331.3</v>
      </c>
      <c r="BH42" s="358">
        <v>1328.404</v>
      </c>
      <c r="BI42" s="358">
        <v>1331.36</v>
      </c>
      <c r="BJ42" s="358">
        <v>1318.373</v>
      </c>
      <c r="BK42" s="358">
        <v>1337.6220000000001</v>
      </c>
      <c r="BL42" s="358">
        <v>1320.903</v>
      </c>
      <c r="BM42" s="358">
        <v>1326.76</v>
      </c>
      <c r="BN42" s="358">
        <v>1340.365</v>
      </c>
      <c r="BO42" s="358">
        <v>1362.28</v>
      </c>
      <c r="BP42" s="358">
        <v>1368.0329999999999</v>
      </c>
      <c r="BQ42" s="358">
        <v>1378.5229999999999</v>
      </c>
      <c r="BR42" s="358">
        <v>1380.373</v>
      </c>
      <c r="BS42" s="358">
        <v>1380.7429999999999</v>
      </c>
      <c r="BT42" s="358">
        <v>1376.826</v>
      </c>
      <c r="BU42" s="358">
        <v>1379.095</v>
      </c>
      <c r="BV42" s="358">
        <v>1366.989</v>
      </c>
    </row>
    <row r="43" spans="1:74" ht="11.1" customHeight="1" x14ac:dyDescent="0.2">
      <c r="A43" s="323" t="s">
        <v>818</v>
      </c>
      <c r="B43" s="394" t="s">
        <v>937</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1566.634</v>
      </c>
      <c r="AF43" s="387">
        <v>1550.5509999999999</v>
      </c>
      <c r="AG43" s="387">
        <v>1535.4690000000001</v>
      </c>
      <c r="AH43" s="387">
        <v>1555.348</v>
      </c>
      <c r="AI43" s="387">
        <v>1528.731</v>
      </c>
      <c r="AJ43" s="387">
        <v>1511.348</v>
      </c>
      <c r="AK43" s="387">
        <v>1504.982</v>
      </c>
      <c r="AL43" s="387">
        <v>1507.9079999999999</v>
      </c>
      <c r="AM43" s="900">
        <v>1531.7650000000001</v>
      </c>
      <c r="AN43" s="387">
        <v>1524.643</v>
      </c>
      <c r="AO43" s="387">
        <v>1533.4459999999999</v>
      </c>
      <c r="AP43" s="387">
        <v>1528.5450000000001</v>
      </c>
      <c r="AQ43" s="387">
        <v>1548.2470000000001</v>
      </c>
      <c r="AR43" s="387">
        <v>1532.6389999999999</v>
      </c>
      <c r="AS43" s="387">
        <v>1544.5730000000001</v>
      </c>
      <c r="AT43" s="387">
        <v>1567.9829999999999</v>
      </c>
      <c r="AU43" s="387">
        <v>1567.979</v>
      </c>
      <c r="AV43" s="387">
        <v>1544.2349999999999</v>
      </c>
      <c r="AW43" s="387">
        <v>1543.5709999999999</v>
      </c>
      <c r="AX43" s="387">
        <v>1542.598</v>
      </c>
      <c r="AY43" s="387">
        <v>1566.4436057</v>
      </c>
      <c r="AZ43" s="900">
        <v>1582.5095001</v>
      </c>
      <c r="BA43" s="900">
        <v>1524.123315</v>
      </c>
      <c r="BB43" s="360">
        <v>1449.3560077</v>
      </c>
      <c r="BC43" s="360">
        <v>1398.5104537</v>
      </c>
      <c r="BD43" s="360">
        <v>1364.5153478</v>
      </c>
      <c r="BE43" s="360">
        <v>1353.0101437000001</v>
      </c>
      <c r="BF43" s="360">
        <v>1357.7834333999999</v>
      </c>
      <c r="BG43" s="360">
        <v>1372.9460724</v>
      </c>
      <c r="BH43" s="360">
        <v>1397.1060342999999</v>
      </c>
      <c r="BI43" s="360">
        <v>1418.5714342000001</v>
      </c>
      <c r="BJ43" s="360">
        <v>1433.2175064999999</v>
      </c>
      <c r="BK43" s="360">
        <v>1461.2369467000001</v>
      </c>
      <c r="BL43" s="360">
        <v>1477.0666386</v>
      </c>
      <c r="BM43" s="360">
        <v>1499.9866754</v>
      </c>
      <c r="BN43" s="360">
        <v>1515.4476043</v>
      </c>
      <c r="BO43" s="360">
        <v>1525.9963493</v>
      </c>
      <c r="BP43" s="360">
        <v>1533.6448479999999</v>
      </c>
      <c r="BQ43" s="360">
        <v>1540.6915088000001</v>
      </c>
      <c r="BR43" s="360">
        <v>1553.5322103999999</v>
      </c>
      <c r="BS43" s="360">
        <v>1563.0124344000001</v>
      </c>
      <c r="BT43" s="360">
        <v>1591.1436212000001</v>
      </c>
      <c r="BU43" s="360">
        <v>1611.4481046000001</v>
      </c>
      <c r="BV43" s="360">
        <v>1624.1124543000001</v>
      </c>
    </row>
    <row r="44" spans="1:74" s="160" customFormat="1" ht="25.5" customHeight="1" x14ac:dyDescent="0.2">
      <c r="A44" s="159"/>
      <c r="B44" s="1013" t="s">
        <v>819</v>
      </c>
      <c r="C44" s="1012"/>
      <c r="D44" s="1012"/>
      <c r="E44" s="1012"/>
      <c r="F44" s="1012"/>
      <c r="G44" s="1012"/>
      <c r="H44" s="1012"/>
      <c r="I44" s="1012"/>
      <c r="J44" s="1012"/>
      <c r="K44" s="1012"/>
      <c r="L44" s="1012"/>
      <c r="M44" s="1012"/>
      <c r="N44" s="1012"/>
      <c r="O44" s="1012"/>
      <c r="P44" s="1012"/>
      <c r="Q44" s="1012"/>
      <c r="R44" s="781"/>
      <c r="AM44" s="764"/>
      <c r="AY44" s="823"/>
      <c r="AZ44" s="823"/>
      <c r="BA44" s="823"/>
      <c r="BB44" s="823"/>
      <c r="BC44" s="823"/>
      <c r="BD44" s="632"/>
      <c r="BE44" s="632"/>
      <c r="BF44" s="632"/>
      <c r="BG44" s="823"/>
      <c r="BH44" s="823"/>
      <c r="BI44" s="823"/>
      <c r="BJ44" s="221"/>
    </row>
    <row r="45" spans="1:74" s="160" customFormat="1" ht="12" customHeight="1" x14ac:dyDescent="0.2">
      <c r="A45" s="159"/>
      <c r="B45" s="1024" t="s">
        <v>820</v>
      </c>
      <c r="C45" s="1024"/>
      <c r="D45" s="1024"/>
      <c r="E45" s="1024"/>
      <c r="F45" s="1024"/>
      <c r="G45" s="1024"/>
      <c r="H45" s="1024"/>
      <c r="I45" s="1024"/>
      <c r="J45" s="1024"/>
      <c r="K45" s="1024"/>
      <c r="L45" s="1024"/>
      <c r="M45" s="1024"/>
      <c r="N45" s="1024"/>
      <c r="O45" s="1024"/>
      <c r="P45" s="1024"/>
      <c r="Q45" s="1024"/>
      <c r="R45" s="781"/>
      <c r="AM45" s="764"/>
      <c r="AY45" s="823"/>
      <c r="AZ45" s="823"/>
      <c r="BA45" s="823"/>
      <c r="BB45" s="823"/>
      <c r="BC45" s="823"/>
      <c r="BD45" s="632"/>
      <c r="BE45" s="632"/>
      <c r="BF45" s="632"/>
      <c r="BG45" s="823"/>
      <c r="BH45" s="823"/>
      <c r="BI45" s="823"/>
      <c r="BJ45" s="221"/>
    </row>
    <row r="46" spans="1:74" s="160" customFormat="1" ht="22.7" customHeight="1" x14ac:dyDescent="0.2">
      <c r="A46" s="159"/>
      <c r="B46" s="1024" t="s">
        <v>821</v>
      </c>
      <c r="C46" s="1024"/>
      <c r="D46" s="1024"/>
      <c r="E46" s="1024"/>
      <c r="F46" s="1024"/>
      <c r="G46" s="1024"/>
      <c r="H46" s="1024"/>
      <c r="I46" s="1024"/>
      <c r="J46" s="1024"/>
      <c r="K46" s="1024"/>
      <c r="L46" s="1024"/>
      <c r="M46" s="1024"/>
      <c r="N46" s="1024"/>
      <c r="O46" s="1024"/>
      <c r="P46" s="1024"/>
      <c r="Q46" s="1024"/>
      <c r="R46" s="781"/>
      <c r="AM46" s="764"/>
      <c r="AY46" s="823"/>
      <c r="AZ46" s="823"/>
      <c r="BA46" s="823"/>
      <c r="BB46" s="823"/>
      <c r="BC46" s="823"/>
      <c r="BD46" s="632"/>
      <c r="BE46" s="632"/>
      <c r="BF46" s="632"/>
      <c r="BG46" s="823"/>
      <c r="BH46" s="823"/>
      <c r="BI46" s="823"/>
      <c r="BJ46" s="221"/>
    </row>
    <row r="47" spans="1:74" s="160" customFormat="1" ht="36" customHeight="1" x14ac:dyDescent="0.2">
      <c r="A47" s="159"/>
      <c r="B47" s="1024" t="s">
        <v>822</v>
      </c>
      <c r="C47" s="1024"/>
      <c r="D47" s="1024"/>
      <c r="E47" s="1024"/>
      <c r="F47" s="1024"/>
      <c r="G47" s="1024"/>
      <c r="H47" s="1024"/>
      <c r="I47" s="1024"/>
      <c r="J47" s="1024"/>
      <c r="K47" s="1024"/>
      <c r="L47" s="1024"/>
      <c r="M47" s="1024"/>
      <c r="N47" s="1024"/>
      <c r="O47" s="1024"/>
      <c r="P47" s="1024"/>
      <c r="Q47" s="1024"/>
      <c r="R47" s="781"/>
      <c r="AM47" s="764"/>
      <c r="AY47" s="823"/>
      <c r="AZ47" s="823"/>
      <c r="BA47" s="823"/>
      <c r="BB47" s="823"/>
      <c r="BC47" s="823"/>
      <c r="BD47" s="632"/>
      <c r="BE47" s="632"/>
      <c r="BF47" s="632"/>
      <c r="BG47" s="823"/>
      <c r="BH47" s="823"/>
      <c r="BI47" s="823"/>
      <c r="BJ47" s="221"/>
    </row>
    <row r="48" spans="1:74" s="160" customFormat="1" ht="12" customHeight="1" x14ac:dyDescent="0.2">
      <c r="A48" s="159"/>
      <c r="B48" s="773" t="s">
        <v>809</v>
      </c>
      <c r="C48" s="788"/>
      <c r="D48" s="788"/>
      <c r="E48" s="788"/>
      <c r="F48" s="788"/>
      <c r="G48" s="788"/>
      <c r="H48" s="788"/>
      <c r="I48" s="788"/>
      <c r="J48" s="788"/>
      <c r="K48" s="788"/>
      <c r="L48" s="788"/>
      <c r="M48" s="788"/>
      <c r="N48" s="788"/>
      <c r="O48" s="788"/>
      <c r="P48" s="788"/>
      <c r="Q48" s="788"/>
      <c r="R48" s="781"/>
      <c r="AM48" s="764"/>
      <c r="AY48" s="823"/>
      <c r="AZ48" s="823"/>
      <c r="BA48" s="823"/>
      <c r="BB48" s="823"/>
      <c r="BC48" s="823"/>
      <c r="BD48" s="632"/>
      <c r="BE48" s="632"/>
      <c r="BF48" s="632"/>
      <c r="BG48" s="823"/>
      <c r="BH48" s="823"/>
      <c r="BI48" s="823"/>
      <c r="BJ48" s="221"/>
    </row>
    <row r="49" spans="1:74" s="160" customFormat="1" ht="12" customHeight="1" x14ac:dyDescent="0.2">
      <c r="A49" s="159"/>
      <c r="B49" s="994" t="str">
        <f>Dates!$G$2</f>
        <v>EIA completed modeling and analysis for this report on Monday, April 6, 2026.</v>
      </c>
      <c r="C49" s="995"/>
      <c r="D49" s="995"/>
      <c r="E49" s="995"/>
      <c r="F49" s="995"/>
      <c r="G49" s="995"/>
      <c r="H49" s="995"/>
      <c r="I49" s="995"/>
      <c r="J49" s="995"/>
      <c r="K49" s="995"/>
      <c r="L49" s="995"/>
      <c r="M49" s="995"/>
      <c r="N49" s="995"/>
      <c r="O49" s="995"/>
      <c r="P49" s="995"/>
      <c r="Q49" s="995"/>
      <c r="R49" s="83"/>
      <c r="AM49" s="764"/>
      <c r="AY49" s="823"/>
      <c r="AZ49" s="823"/>
      <c r="BA49" s="823"/>
      <c r="BB49" s="823"/>
      <c r="BC49" s="823"/>
      <c r="BD49" s="632"/>
      <c r="BE49" s="632"/>
      <c r="BF49" s="632"/>
      <c r="BG49" s="823"/>
      <c r="BH49" s="823"/>
      <c r="BI49" s="823"/>
      <c r="BJ49" s="221"/>
    </row>
    <row r="50" spans="1:74" s="160" customFormat="1" ht="12" customHeight="1" x14ac:dyDescent="0.2">
      <c r="A50" s="159"/>
      <c r="B50" s="1009" t="s">
        <v>482</v>
      </c>
      <c r="C50" s="1010"/>
      <c r="D50" s="1010"/>
      <c r="E50" s="1010"/>
      <c r="F50" s="1010"/>
      <c r="G50" s="1010"/>
      <c r="H50" s="1010"/>
      <c r="I50" s="1010"/>
      <c r="J50" s="1010"/>
      <c r="K50" s="1010"/>
      <c r="L50" s="1010"/>
      <c r="M50" s="1010"/>
      <c r="N50" s="1010"/>
      <c r="O50" s="1010"/>
      <c r="P50" s="1010"/>
      <c r="Q50" s="1010"/>
      <c r="R50" s="83"/>
      <c r="AM50" s="764"/>
      <c r="AY50" s="823"/>
      <c r="AZ50" s="823"/>
      <c r="BA50" s="823"/>
      <c r="BB50" s="823"/>
      <c r="BC50" s="823"/>
      <c r="BD50" s="632"/>
      <c r="BE50" s="632"/>
      <c r="BF50" s="632"/>
      <c r="BG50" s="823"/>
      <c r="BH50" s="823"/>
      <c r="BI50" s="823"/>
      <c r="BJ50" s="221"/>
    </row>
    <row r="51" spans="1:74" s="160" customFormat="1" ht="12" customHeight="1" x14ac:dyDescent="0.2">
      <c r="A51" s="159"/>
      <c r="B51" s="980" t="s">
        <v>197</v>
      </c>
      <c r="C51" s="1011"/>
      <c r="D51" s="1011"/>
      <c r="E51" s="1011"/>
      <c r="F51" s="1011"/>
      <c r="G51" s="1011"/>
      <c r="H51" s="1011"/>
      <c r="I51" s="1011"/>
      <c r="J51" s="1011"/>
      <c r="K51" s="1011"/>
      <c r="L51" s="1011"/>
      <c r="M51" s="1011"/>
      <c r="N51" s="1011"/>
      <c r="O51" s="1011"/>
      <c r="P51" s="1011"/>
      <c r="Q51" s="1012"/>
      <c r="R51" s="83"/>
      <c r="AM51" s="764"/>
      <c r="AY51" s="823"/>
      <c r="AZ51" s="823"/>
      <c r="BA51" s="823"/>
      <c r="BB51" s="823"/>
      <c r="BC51" s="823"/>
      <c r="BD51" s="632"/>
      <c r="BE51" s="632"/>
      <c r="BF51" s="632"/>
      <c r="BG51" s="823"/>
      <c r="BH51" s="823"/>
      <c r="BI51" s="823"/>
      <c r="BJ51" s="221"/>
    </row>
    <row r="52" spans="1:74" s="160" customFormat="1" ht="12" customHeight="1" x14ac:dyDescent="0.2">
      <c r="A52" s="159"/>
      <c r="B52" s="980" t="s">
        <v>490</v>
      </c>
      <c r="C52" s="1012"/>
      <c r="D52" s="1012"/>
      <c r="E52" s="1012"/>
      <c r="F52" s="1012"/>
      <c r="G52" s="1012"/>
      <c r="H52" s="1012"/>
      <c r="I52" s="1012"/>
      <c r="J52" s="1012"/>
      <c r="K52" s="1012"/>
      <c r="L52" s="1012"/>
      <c r="M52" s="1012"/>
      <c r="N52" s="1012"/>
      <c r="O52" s="1012"/>
      <c r="P52" s="1012"/>
      <c r="Q52" s="1012"/>
      <c r="R52" s="83"/>
      <c r="AM52" s="764"/>
      <c r="AY52" s="823"/>
      <c r="AZ52" s="823"/>
      <c r="BA52" s="823"/>
      <c r="BB52" s="823"/>
      <c r="BC52" s="823"/>
      <c r="BD52" s="632"/>
      <c r="BE52" s="632"/>
      <c r="BF52" s="632"/>
      <c r="BG52" s="823"/>
      <c r="BH52" s="823"/>
      <c r="BI52" s="823"/>
      <c r="BJ52" s="221"/>
    </row>
    <row r="53" spans="1:74" s="160" customFormat="1" ht="12" customHeight="1" x14ac:dyDescent="0.2">
      <c r="A53" s="159"/>
      <c r="B53" s="974" t="s">
        <v>823</v>
      </c>
      <c r="C53" s="974"/>
      <c r="D53" s="974"/>
      <c r="E53" s="974"/>
      <c r="F53" s="974"/>
      <c r="G53" s="974"/>
      <c r="H53" s="974"/>
      <c r="I53" s="974"/>
      <c r="J53" s="974"/>
      <c r="K53" s="974"/>
      <c r="L53" s="974"/>
      <c r="M53" s="974"/>
      <c r="N53" s="974"/>
      <c r="O53" s="974"/>
      <c r="P53" s="974"/>
      <c r="Q53" s="974"/>
      <c r="R53" s="974"/>
      <c r="AM53" s="764"/>
      <c r="AY53" s="823"/>
      <c r="AZ53" s="823"/>
      <c r="BA53" s="823"/>
      <c r="BB53" s="823"/>
      <c r="BC53" s="823"/>
      <c r="BD53" s="632"/>
      <c r="BE53" s="632"/>
      <c r="BF53" s="632"/>
      <c r="BG53" s="823"/>
      <c r="BH53" s="823"/>
      <c r="BI53" s="823"/>
      <c r="BJ53" s="221"/>
    </row>
    <row r="54" spans="1:74" s="160" customFormat="1" ht="12" customHeight="1" x14ac:dyDescent="0.2">
      <c r="A54" s="159"/>
      <c r="B54" s="1026" t="s">
        <v>824</v>
      </c>
      <c r="C54" s="1012"/>
      <c r="D54" s="1012"/>
      <c r="E54" s="1012"/>
      <c r="F54" s="1012"/>
      <c r="G54" s="1012"/>
      <c r="H54" s="1012"/>
      <c r="I54" s="1012"/>
      <c r="J54" s="1012"/>
      <c r="K54" s="1012"/>
      <c r="L54" s="1012"/>
      <c r="M54" s="1012"/>
      <c r="N54" s="1012"/>
      <c r="O54" s="1012"/>
      <c r="P54" s="1012"/>
      <c r="Q54" s="1012"/>
      <c r="R54" s="802"/>
      <c r="AM54" s="764"/>
      <c r="AY54" s="823"/>
      <c r="AZ54" s="823"/>
      <c r="BA54" s="823"/>
      <c r="BB54" s="823"/>
      <c r="BC54" s="823"/>
      <c r="BD54" s="632"/>
      <c r="BE54" s="632"/>
      <c r="BF54" s="632"/>
      <c r="BG54" s="823"/>
      <c r="BH54" s="823"/>
      <c r="BI54" s="823"/>
      <c r="BJ54" s="221"/>
    </row>
    <row r="55" spans="1:74" s="160" customFormat="1" ht="12" customHeight="1" x14ac:dyDescent="0.2">
      <c r="A55" s="159"/>
      <c r="B55" s="1001" t="s">
        <v>825</v>
      </c>
      <c r="C55" s="1012"/>
      <c r="D55" s="1012"/>
      <c r="E55" s="1012"/>
      <c r="F55" s="1012"/>
      <c r="G55" s="1012"/>
      <c r="H55" s="1012"/>
      <c r="I55" s="1012"/>
      <c r="J55" s="1012"/>
      <c r="K55" s="1012"/>
      <c r="L55" s="1012"/>
      <c r="M55" s="1012"/>
      <c r="N55" s="1012"/>
      <c r="O55" s="1012"/>
      <c r="P55" s="1012"/>
      <c r="Q55" s="1012"/>
      <c r="R55" s="781"/>
      <c r="AM55" s="764"/>
      <c r="AY55" s="823"/>
      <c r="AZ55" s="823"/>
      <c r="BA55" s="823"/>
      <c r="BB55" s="823"/>
      <c r="BC55" s="823"/>
      <c r="BD55" s="632"/>
      <c r="BE55" s="632"/>
      <c r="BF55" s="632"/>
      <c r="BG55" s="823"/>
      <c r="BH55" s="823"/>
      <c r="BI55" s="823"/>
      <c r="BJ55" s="221"/>
    </row>
    <row r="56" spans="1:74" s="160" customFormat="1" ht="12" customHeight="1" x14ac:dyDescent="0.2">
      <c r="A56" s="159"/>
      <c r="B56" s="1022"/>
      <c r="C56" s="1025"/>
      <c r="D56" s="1025"/>
      <c r="E56" s="1025"/>
      <c r="F56" s="1025"/>
      <c r="G56" s="1025"/>
      <c r="H56" s="1025"/>
      <c r="I56" s="1025"/>
      <c r="J56" s="1025"/>
      <c r="K56" s="1025"/>
      <c r="L56" s="1025"/>
      <c r="M56" s="1025"/>
      <c r="N56" s="1025"/>
      <c r="O56" s="1025"/>
      <c r="P56" s="1025"/>
      <c r="Q56" s="976"/>
      <c r="AM56" s="764"/>
      <c r="AY56" s="823"/>
      <c r="AZ56" s="823"/>
      <c r="BA56" s="823"/>
      <c r="BB56" s="823"/>
      <c r="BC56" s="823"/>
      <c r="BD56" s="632"/>
      <c r="BE56" s="632"/>
      <c r="BF56" s="632"/>
      <c r="BG56" s="823"/>
      <c r="BH56" s="823"/>
      <c r="BI56" s="823"/>
      <c r="BJ56" s="221"/>
    </row>
    <row r="57" spans="1:74" s="160" customFormat="1" ht="12" customHeight="1" x14ac:dyDescent="0.2">
      <c r="A57" s="159"/>
      <c r="B57" s="1021"/>
      <c r="C57" s="976"/>
      <c r="D57" s="976"/>
      <c r="E57" s="976"/>
      <c r="F57" s="976"/>
      <c r="G57" s="976"/>
      <c r="H57" s="976"/>
      <c r="I57" s="976"/>
      <c r="J57" s="976"/>
      <c r="K57" s="976"/>
      <c r="L57" s="976"/>
      <c r="M57" s="976"/>
      <c r="N57" s="976"/>
      <c r="O57" s="976"/>
      <c r="P57" s="976"/>
      <c r="Q57" s="976"/>
      <c r="AM57" s="764"/>
      <c r="AY57" s="823"/>
      <c r="AZ57" s="823"/>
      <c r="BA57" s="823"/>
      <c r="BB57" s="823"/>
      <c r="BC57" s="823"/>
      <c r="BD57" s="632"/>
      <c r="BE57" s="632"/>
      <c r="BF57" s="632"/>
      <c r="BG57" s="823"/>
      <c r="BH57" s="823"/>
      <c r="BI57" s="823"/>
      <c r="BJ57" s="221"/>
    </row>
    <row r="58" spans="1:74" s="161" customFormat="1" ht="12" customHeight="1" x14ac:dyDescent="0.2">
      <c r="A58" s="158"/>
      <c r="B58" s="1022"/>
      <c r="C58" s="1023"/>
      <c r="D58" s="1023"/>
      <c r="E58" s="1023"/>
      <c r="F58" s="1023"/>
      <c r="G58" s="1023"/>
      <c r="H58" s="1023"/>
      <c r="I58" s="1023"/>
      <c r="J58" s="1023"/>
      <c r="K58" s="1023"/>
      <c r="L58" s="1023"/>
      <c r="M58" s="1023"/>
      <c r="N58" s="1023"/>
      <c r="O58" s="1023"/>
      <c r="P58" s="1023"/>
      <c r="Q58" s="976"/>
      <c r="R58" s="160"/>
      <c r="AM58" s="763"/>
      <c r="AY58" s="638"/>
      <c r="AZ58" s="638"/>
      <c r="BA58" s="638"/>
      <c r="BB58" s="638"/>
      <c r="BC58" s="638"/>
      <c r="BD58" s="636"/>
      <c r="BE58" s="636"/>
      <c r="BF58" s="636"/>
      <c r="BG58" s="638"/>
      <c r="BH58" s="638"/>
      <c r="BI58" s="638"/>
      <c r="BJ58" s="220"/>
    </row>
    <row r="59" spans="1:74" ht="12" customHeight="1" x14ac:dyDescent="0.2">
      <c r="B59" s="1020"/>
      <c r="C59" s="976"/>
      <c r="D59" s="976"/>
      <c r="E59" s="976"/>
      <c r="F59" s="976"/>
      <c r="G59" s="976"/>
      <c r="H59" s="976"/>
      <c r="I59" s="976"/>
      <c r="J59" s="976"/>
      <c r="K59" s="976"/>
      <c r="L59" s="976"/>
      <c r="M59" s="976"/>
      <c r="N59" s="976"/>
      <c r="O59" s="976"/>
      <c r="P59" s="976"/>
      <c r="Q59" s="976"/>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3.35" customHeight="1" x14ac:dyDescent="0.2">
      <c r="A1" s="996" t="s">
        <v>478</v>
      </c>
      <c r="B1" s="1014" t="s">
        <v>890</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April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7" t="s">
        <v>892</v>
      </c>
      <c r="AY5" s="83"/>
      <c r="BB5" s="858"/>
      <c r="BC5" s="858"/>
      <c r="BD5" s="859"/>
      <c r="BE5" s="859"/>
      <c r="BF5" s="859"/>
      <c r="BG5" s="859"/>
      <c r="BH5" s="399"/>
      <c r="BI5" s="399"/>
      <c r="BJ5" s="399"/>
      <c r="BK5" s="399"/>
      <c r="BL5" s="399"/>
      <c r="BM5" s="399"/>
      <c r="BN5" s="399"/>
      <c r="BO5" s="399"/>
      <c r="BP5" s="399"/>
      <c r="BQ5" s="399"/>
      <c r="BR5" s="399"/>
      <c r="BS5" s="399"/>
      <c r="BT5" s="399"/>
      <c r="BU5" s="399"/>
      <c r="BV5" s="399"/>
    </row>
    <row r="6" spans="1:74" s="272" customFormat="1" ht="11.1" customHeight="1" x14ac:dyDescent="0.2">
      <c r="A6" s="395" t="s">
        <v>211</v>
      </c>
      <c r="B6" s="389" t="s">
        <v>831</v>
      </c>
      <c r="C6" s="105">
        <v>66.033153214999999</v>
      </c>
      <c r="D6" s="105">
        <v>66.365319041000006</v>
      </c>
      <c r="E6" s="105">
        <v>67.255992562000003</v>
      </c>
      <c r="F6" s="105">
        <v>66.208855127999996</v>
      </c>
      <c r="G6" s="105">
        <v>66.631169610000001</v>
      </c>
      <c r="H6" s="105">
        <v>66.937742795999995</v>
      </c>
      <c r="I6" s="105">
        <v>67.916689164000005</v>
      </c>
      <c r="J6" s="105">
        <v>67.501682630999994</v>
      </c>
      <c r="K6" s="105">
        <v>67.850123702000005</v>
      </c>
      <c r="L6" s="105">
        <v>68.352274351999995</v>
      </c>
      <c r="M6" s="105">
        <v>68.899137426999999</v>
      </c>
      <c r="N6" s="105">
        <v>67.328025182000005</v>
      </c>
      <c r="O6" s="105">
        <v>68.606457759999998</v>
      </c>
      <c r="P6" s="105">
        <v>68.899726745999999</v>
      </c>
      <c r="Q6" s="105">
        <v>68.984245325000003</v>
      </c>
      <c r="R6" s="105">
        <v>68.804004814999999</v>
      </c>
      <c r="S6" s="105">
        <v>68.853386831999998</v>
      </c>
      <c r="T6" s="105">
        <v>69.605418909999997</v>
      </c>
      <c r="U6" s="105">
        <v>69.941371430000004</v>
      </c>
      <c r="V6" s="105">
        <v>69.925825087000007</v>
      </c>
      <c r="W6" s="105">
        <v>70.348025763999999</v>
      </c>
      <c r="X6" s="105">
        <v>70.633616204999996</v>
      </c>
      <c r="Y6" s="105">
        <v>71.317000875999994</v>
      </c>
      <c r="Z6" s="105">
        <v>71.323795068999999</v>
      </c>
      <c r="AA6" s="105">
        <v>69.040950656000007</v>
      </c>
      <c r="AB6" s="105">
        <v>69.997499593000001</v>
      </c>
      <c r="AC6" s="105">
        <v>70.525098447000005</v>
      </c>
      <c r="AD6" s="105">
        <v>70.459073215000004</v>
      </c>
      <c r="AE6" s="105">
        <v>70.205219133</v>
      </c>
      <c r="AF6" s="105">
        <v>70.603625390999994</v>
      </c>
      <c r="AG6" s="105">
        <v>70.281179309999999</v>
      </c>
      <c r="AH6" s="105">
        <v>70.734500996999998</v>
      </c>
      <c r="AI6" s="105">
        <v>70.191705654000003</v>
      </c>
      <c r="AJ6" s="105">
        <v>71.02039499</v>
      </c>
      <c r="AK6" s="105">
        <v>71.104687154000004</v>
      </c>
      <c r="AL6" s="105">
        <v>70.913602969999999</v>
      </c>
      <c r="AM6" s="105">
        <v>69.992173570999995</v>
      </c>
      <c r="AN6" s="105">
        <v>70.399901786000001</v>
      </c>
      <c r="AO6" s="105">
        <v>71.611027386999993</v>
      </c>
      <c r="AP6" s="105">
        <v>71.459744466999993</v>
      </c>
      <c r="AQ6" s="105">
        <v>71.468963645000002</v>
      </c>
      <c r="AR6" s="105">
        <v>72.249415366999997</v>
      </c>
      <c r="AS6" s="105">
        <v>73.531337355000005</v>
      </c>
      <c r="AT6" s="105">
        <v>74.044929096999994</v>
      </c>
      <c r="AU6" s="105">
        <v>73.937339600000001</v>
      </c>
      <c r="AV6" s="105">
        <v>73.845539935000005</v>
      </c>
      <c r="AW6" s="105">
        <v>74.025074500000002</v>
      </c>
      <c r="AX6" s="105">
        <v>73.401157808999997</v>
      </c>
      <c r="AY6" s="105">
        <v>71.488918830000003</v>
      </c>
      <c r="AZ6" s="907">
        <v>72.663629819999997</v>
      </c>
      <c r="BA6" s="907">
        <v>71.506002555999999</v>
      </c>
      <c r="BB6" s="388">
        <v>71.641535289000004</v>
      </c>
      <c r="BC6" s="388">
        <v>72.079193289000003</v>
      </c>
      <c r="BD6" s="388">
        <v>72.766767543</v>
      </c>
      <c r="BE6" s="388">
        <v>73.228951155999994</v>
      </c>
      <c r="BF6" s="388">
        <v>73.530010290999996</v>
      </c>
      <c r="BG6" s="388">
        <v>73.637755493</v>
      </c>
      <c r="BH6" s="388">
        <v>73.932070847000006</v>
      </c>
      <c r="BI6" s="388">
        <v>74.304118455999998</v>
      </c>
      <c r="BJ6" s="388">
        <v>73.996453832</v>
      </c>
      <c r="BK6" s="388">
        <v>73.721682497000003</v>
      </c>
      <c r="BL6" s="388">
        <v>73.927317024000004</v>
      </c>
      <c r="BM6" s="388">
        <v>73.994893859000001</v>
      </c>
      <c r="BN6" s="388">
        <v>74.322085087999994</v>
      </c>
      <c r="BO6" s="388">
        <v>74.214169286000001</v>
      </c>
      <c r="BP6" s="388">
        <v>74.838711845999995</v>
      </c>
      <c r="BQ6" s="388">
        <v>75.012823061000006</v>
      </c>
      <c r="BR6" s="388">
        <v>75.215557329000006</v>
      </c>
      <c r="BS6" s="388">
        <v>75.168400988000002</v>
      </c>
      <c r="BT6" s="388">
        <v>75.715061344999995</v>
      </c>
      <c r="BU6" s="388">
        <v>76.054422262000003</v>
      </c>
      <c r="BV6" s="388">
        <v>75.732431011000003</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907"/>
      <c r="BA7" s="907"/>
      <c r="BB7" s="388"/>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201</v>
      </c>
      <c r="B8" s="392" t="s">
        <v>959</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31.624115367000002</v>
      </c>
      <c r="AS8" s="105">
        <v>32.204837355000002</v>
      </c>
      <c r="AT8" s="105">
        <v>32.385029097</v>
      </c>
      <c r="AU8" s="105">
        <v>32.477439599999997</v>
      </c>
      <c r="AV8" s="105">
        <v>32.305339934999999</v>
      </c>
      <c r="AW8" s="105">
        <v>32.698574499999999</v>
      </c>
      <c r="AX8" s="105">
        <v>32.394423682999999</v>
      </c>
      <c r="AY8" s="105">
        <v>31.321345826000002</v>
      </c>
      <c r="AZ8" s="907">
        <v>31.607125657000001</v>
      </c>
      <c r="BA8" s="907">
        <v>31.952389763999999</v>
      </c>
      <c r="BB8" s="388">
        <v>31.946132215999999</v>
      </c>
      <c r="BC8" s="388">
        <v>31.812643804</v>
      </c>
      <c r="BD8" s="388">
        <v>31.967935711999999</v>
      </c>
      <c r="BE8" s="388">
        <v>32.131185086999999</v>
      </c>
      <c r="BF8" s="388">
        <v>32.213837351999999</v>
      </c>
      <c r="BG8" s="388">
        <v>31.947673645999998</v>
      </c>
      <c r="BH8" s="388">
        <v>32.254162266999998</v>
      </c>
      <c r="BI8" s="388">
        <v>32.637342566000001</v>
      </c>
      <c r="BJ8" s="388">
        <v>32.626894718999999</v>
      </c>
      <c r="BK8" s="388">
        <v>32.543730674000003</v>
      </c>
      <c r="BL8" s="388">
        <v>32.424246052999997</v>
      </c>
      <c r="BM8" s="388">
        <v>32.818721414000002</v>
      </c>
      <c r="BN8" s="388">
        <v>32.789913396999999</v>
      </c>
      <c r="BO8" s="388">
        <v>32.746376658000003</v>
      </c>
      <c r="BP8" s="388">
        <v>32.883043573999998</v>
      </c>
      <c r="BQ8" s="388">
        <v>33.067517799000001</v>
      </c>
      <c r="BR8" s="388">
        <v>33.190418329000003</v>
      </c>
      <c r="BS8" s="388">
        <v>32.953365286</v>
      </c>
      <c r="BT8" s="388">
        <v>33.191089124000001</v>
      </c>
      <c r="BU8" s="388">
        <v>33.507613208000002</v>
      </c>
      <c r="BV8" s="388">
        <v>33.425933995999998</v>
      </c>
    </row>
    <row r="9" spans="1:74" ht="11.1" customHeight="1" x14ac:dyDescent="0.2">
      <c r="A9" s="323" t="s">
        <v>144</v>
      </c>
      <c r="B9" s="393" t="s">
        <v>940</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6.4275000000000002</v>
      </c>
      <c r="AT9" s="289">
        <v>6.3841000000000001</v>
      </c>
      <c r="AU9" s="289">
        <v>6.3045999999999998</v>
      </c>
      <c r="AV9" s="289">
        <v>6.2946999999999997</v>
      </c>
      <c r="AW9" s="289">
        <v>6.6276999999999999</v>
      </c>
      <c r="AX9" s="289">
        <v>6.5971472036999996</v>
      </c>
      <c r="AY9" s="289">
        <v>6.4654285934000004</v>
      </c>
      <c r="AZ9" s="895">
        <v>6.4896411122000002</v>
      </c>
      <c r="BA9" s="895">
        <v>6.4480413393999996</v>
      </c>
      <c r="BB9" s="355">
        <v>6.2054705245999999</v>
      </c>
      <c r="BC9" s="355">
        <v>6.0557025377000002</v>
      </c>
      <c r="BD9" s="355">
        <v>6.1453792442999999</v>
      </c>
      <c r="BE9" s="355">
        <v>6.3688182932000004</v>
      </c>
      <c r="BF9" s="355">
        <v>6.3721875984</v>
      </c>
      <c r="BG9" s="355">
        <v>6.2461216330999996</v>
      </c>
      <c r="BH9" s="355">
        <v>6.3969003140999998</v>
      </c>
      <c r="BI9" s="355">
        <v>6.5528340903000002</v>
      </c>
      <c r="BJ9" s="355">
        <v>6.6083711950000001</v>
      </c>
      <c r="BK9" s="355">
        <v>6.5392403369999998</v>
      </c>
      <c r="BL9" s="355">
        <v>6.5713327614999999</v>
      </c>
      <c r="BM9" s="355">
        <v>6.5486772161999998</v>
      </c>
      <c r="BN9" s="355">
        <v>6.3213962503000003</v>
      </c>
      <c r="BO9" s="355">
        <v>6.1818824914999997</v>
      </c>
      <c r="BP9" s="355">
        <v>6.2788359902000002</v>
      </c>
      <c r="BQ9" s="355">
        <v>6.5075381195000004</v>
      </c>
      <c r="BR9" s="355">
        <v>6.5149985565000001</v>
      </c>
      <c r="BS9" s="355">
        <v>6.3921770476999997</v>
      </c>
      <c r="BT9" s="355">
        <v>6.5055941297000004</v>
      </c>
      <c r="BU9" s="355">
        <v>6.6403706286000004</v>
      </c>
      <c r="BV9" s="355">
        <v>6.6840859020999996</v>
      </c>
    </row>
    <row r="10" spans="1:74" ht="11.1" customHeight="1" x14ac:dyDescent="0.2">
      <c r="A10" s="323" t="s">
        <v>145</v>
      </c>
      <c r="B10" s="393" t="s">
        <v>194</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1.8905619634999999</v>
      </c>
      <c r="AY10" s="289">
        <v>1.8890584262000001</v>
      </c>
      <c r="AZ10" s="895">
        <v>1.855922597</v>
      </c>
      <c r="BA10" s="895">
        <v>1.8499478431</v>
      </c>
      <c r="BB10" s="355">
        <v>1.8320745909</v>
      </c>
      <c r="BC10" s="355">
        <v>1.8239120660000001</v>
      </c>
      <c r="BD10" s="355">
        <v>1.8178223672</v>
      </c>
      <c r="BE10" s="355">
        <v>1.8062555935</v>
      </c>
      <c r="BF10" s="355">
        <v>1.8045428533000001</v>
      </c>
      <c r="BG10" s="355">
        <v>1.8000793129999999</v>
      </c>
      <c r="BH10" s="355">
        <v>1.7852582525</v>
      </c>
      <c r="BI10" s="355">
        <v>1.7718471761000001</v>
      </c>
      <c r="BJ10" s="355">
        <v>1.7703042237</v>
      </c>
      <c r="BK10" s="355">
        <v>1.7784864369</v>
      </c>
      <c r="BL10" s="355">
        <v>1.7802019916</v>
      </c>
      <c r="BM10" s="355">
        <v>1.7762689974999999</v>
      </c>
      <c r="BN10" s="355">
        <v>1.7601690469</v>
      </c>
      <c r="BO10" s="355">
        <v>1.7535277666</v>
      </c>
      <c r="BP10" s="355">
        <v>1.7488186832999999</v>
      </c>
      <c r="BQ10" s="355">
        <v>1.7384825793000001</v>
      </c>
      <c r="BR10" s="355">
        <v>1.7379166726999999</v>
      </c>
      <c r="BS10" s="355">
        <v>1.7345040381000001</v>
      </c>
      <c r="BT10" s="355">
        <v>1.7206362938999999</v>
      </c>
      <c r="BU10" s="355">
        <v>1.7081063795</v>
      </c>
      <c r="BV10" s="355">
        <v>1.7073610937000001</v>
      </c>
    </row>
    <row r="11" spans="1:74" ht="11.1" customHeight="1" x14ac:dyDescent="0.2">
      <c r="A11" s="323" t="s">
        <v>146</v>
      </c>
      <c r="B11" s="393" t="s">
        <v>195</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23.712115366999999</v>
      </c>
      <c r="AS11" s="289">
        <v>23.890237355</v>
      </c>
      <c r="AT11" s="289">
        <v>24.116929097</v>
      </c>
      <c r="AU11" s="289">
        <v>24.295439600000002</v>
      </c>
      <c r="AV11" s="289">
        <v>24.146539935</v>
      </c>
      <c r="AW11" s="289">
        <v>24.208774500000001</v>
      </c>
      <c r="AX11" s="289">
        <v>23.906714516000001</v>
      </c>
      <c r="AY11" s="289">
        <v>22.966858806000001</v>
      </c>
      <c r="AZ11" s="895">
        <v>23.261561948000001</v>
      </c>
      <c r="BA11" s="895">
        <v>23.654400582000001</v>
      </c>
      <c r="BB11" s="355">
        <v>23.908587099999998</v>
      </c>
      <c r="BC11" s="355">
        <v>23.9330292</v>
      </c>
      <c r="BD11" s="355">
        <v>24.0047341</v>
      </c>
      <c r="BE11" s="355">
        <v>23.956111199999999</v>
      </c>
      <c r="BF11" s="355">
        <v>24.037106900000001</v>
      </c>
      <c r="BG11" s="355">
        <v>23.901472699999999</v>
      </c>
      <c r="BH11" s="355">
        <v>24.0720037</v>
      </c>
      <c r="BI11" s="355">
        <v>24.312661299999998</v>
      </c>
      <c r="BJ11" s="355">
        <v>24.248219299999999</v>
      </c>
      <c r="BK11" s="355">
        <v>24.226003899999998</v>
      </c>
      <c r="BL11" s="355">
        <v>24.072711300000002</v>
      </c>
      <c r="BM11" s="355">
        <v>24.493775200000002</v>
      </c>
      <c r="BN11" s="355">
        <v>24.708348099999998</v>
      </c>
      <c r="BO11" s="355">
        <v>24.810966400000002</v>
      </c>
      <c r="BP11" s="355">
        <v>24.855388900000001</v>
      </c>
      <c r="BQ11" s="355">
        <v>24.821497099999998</v>
      </c>
      <c r="BR11" s="355">
        <v>24.937503100000001</v>
      </c>
      <c r="BS11" s="355">
        <v>24.826684199999999</v>
      </c>
      <c r="BT11" s="355">
        <v>24.964858700000001</v>
      </c>
      <c r="BU11" s="355">
        <v>25.159136199999999</v>
      </c>
      <c r="BV11" s="355">
        <v>25.034486999999999</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95"/>
      <c r="BA12" s="895"/>
      <c r="BB12" s="355"/>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200</v>
      </c>
      <c r="B13" s="392" t="s">
        <v>960</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8.1858016658999997</v>
      </c>
      <c r="AY13" s="105">
        <v>8.0027046591000008</v>
      </c>
      <c r="AZ13" s="907">
        <v>8.1933640098999998</v>
      </c>
      <c r="BA13" s="907">
        <v>8.0202835461999999</v>
      </c>
      <c r="BB13" s="388">
        <v>8.3419843401999998</v>
      </c>
      <c r="BC13" s="388">
        <v>8.6199852864000004</v>
      </c>
      <c r="BD13" s="388">
        <v>8.8487748653999994</v>
      </c>
      <c r="BE13" s="388">
        <v>8.9329438934999992</v>
      </c>
      <c r="BF13" s="388">
        <v>8.9341828971999995</v>
      </c>
      <c r="BG13" s="388">
        <v>9.0187764050000006</v>
      </c>
      <c r="BH13" s="388">
        <v>8.7409190615999997</v>
      </c>
      <c r="BI13" s="388">
        <v>8.6555185663999996</v>
      </c>
      <c r="BJ13" s="388">
        <v>8.3840106560999992</v>
      </c>
      <c r="BK13" s="388">
        <v>8.2362872974000005</v>
      </c>
      <c r="BL13" s="388">
        <v>8.5084676855999994</v>
      </c>
      <c r="BM13" s="388">
        <v>8.2835393437999993</v>
      </c>
      <c r="BN13" s="388">
        <v>8.6423491797000001</v>
      </c>
      <c r="BO13" s="388">
        <v>8.8931025601999991</v>
      </c>
      <c r="BP13" s="388">
        <v>9.1147319189000005</v>
      </c>
      <c r="BQ13" s="388">
        <v>9.1815625391999998</v>
      </c>
      <c r="BR13" s="388">
        <v>9.3677603945999994</v>
      </c>
      <c r="BS13" s="388">
        <v>9.5604135967000001</v>
      </c>
      <c r="BT13" s="388">
        <v>9.3019604402000002</v>
      </c>
      <c r="BU13" s="388">
        <v>9.2151994015999996</v>
      </c>
      <c r="BV13" s="388">
        <v>8.9259487522000001</v>
      </c>
    </row>
    <row r="14" spans="1:74" ht="11.1" customHeight="1" x14ac:dyDescent="0.2">
      <c r="A14" s="323" t="s">
        <v>147</v>
      </c>
      <c r="B14" s="393" t="s">
        <v>948</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1.0462747786</v>
      </c>
      <c r="AY14" s="289">
        <v>1.0524367713</v>
      </c>
      <c r="AZ14" s="895">
        <v>1.1021659895</v>
      </c>
      <c r="BA14" s="895">
        <v>1.0359133518999999</v>
      </c>
      <c r="BB14" s="355">
        <v>1.0611093402</v>
      </c>
      <c r="BC14" s="355">
        <v>1.0464302958</v>
      </c>
      <c r="BD14" s="355">
        <v>1.0723000217000001</v>
      </c>
      <c r="BE14" s="355">
        <v>1.0599642488000001</v>
      </c>
      <c r="BF14" s="355">
        <v>1.0730541870000001</v>
      </c>
      <c r="BG14" s="355">
        <v>1.1021867651999999</v>
      </c>
      <c r="BH14" s="355">
        <v>1.0862752419999999</v>
      </c>
      <c r="BI14" s="355">
        <v>1.1136758167</v>
      </c>
      <c r="BJ14" s="355">
        <v>1.0956643224</v>
      </c>
      <c r="BK14" s="355">
        <v>1.0825486874000001</v>
      </c>
      <c r="BL14" s="355">
        <v>1.1620393912</v>
      </c>
      <c r="BM14" s="355">
        <v>1.0900939807000001</v>
      </c>
      <c r="BN14" s="355">
        <v>1.1171223373000001</v>
      </c>
      <c r="BO14" s="355">
        <v>1.1006228972000001</v>
      </c>
      <c r="BP14" s="355">
        <v>1.1282749462999999</v>
      </c>
      <c r="BQ14" s="355">
        <v>1.1141135081</v>
      </c>
      <c r="BR14" s="355">
        <v>1.1271989</v>
      </c>
      <c r="BS14" s="355">
        <v>1.1581320023999999</v>
      </c>
      <c r="BT14" s="355">
        <v>1.1404223187</v>
      </c>
      <c r="BU14" s="355">
        <v>1.1696306982</v>
      </c>
      <c r="BV14" s="355">
        <v>1.1498251223</v>
      </c>
    </row>
    <row r="15" spans="1:74" ht="11.1" customHeight="1" x14ac:dyDescent="0.2">
      <c r="A15" s="323" t="s">
        <v>148</v>
      </c>
      <c r="B15" s="393" t="s">
        <v>949</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4.6865574716999996</v>
      </c>
      <c r="AY15" s="289">
        <v>4.5095359684999998</v>
      </c>
      <c r="AZ15" s="895">
        <v>4.6860763647999999</v>
      </c>
      <c r="BA15" s="895">
        <v>4.554567209</v>
      </c>
      <c r="BB15" s="355">
        <v>4.8816198460000004</v>
      </c>
      <c r="BC15" s="355">
        <v>5.1534657028000002</v>
      </c>
      <c r="BD15" s="355">
        <v>5.3463221635</v>
      </c>
      <c r="BE15" s="355">
        <v>5.4400574898</v>
      </c>
      <c r="BF15" s="355">
        <v>5.4643657549000002</v>
      </c>
      <c r="BG15" s="355">
        <v>5.5233980137999996</v>
      </c>
      <c r="BH15" s="355">
        <v>5.2389505227999997</v>
      </c>
      <c r="BI15" s="355">
        <v>5.1178406395999998</v>
      </c>
      <c r="BJ15" s="355">
        <v>4.8129355343000002</v>
      </c>
      <c r="BK15" s="355">
        <v>4.6619581264000001</v>
      </c>
      <c r="BL15" s="355">
        <v>4.8582070051999997</v>
      </c>
      <c r="BM15" s="355">
        <v>4.7076825564</v>
      </c>
      <c r="BN15" s="355">
        <v>5.0425609075000004</v>
      </c>
      <c r="BO15" s="355">
        <v>5.3063795560999996</v>
      </c>
      <c r="BP15" s="355">
        <v>5.5053936617000003</v>
      </c>
      <c r="BQ15" s="355">
        <v>5.5901230513</v>
      </c>
      <c r="BR15" s="355">
        <v>5.6139071008999997</v>
      </c>
      <c r="BS15" s="355">
        <v>5.6791808209000001</v>
      </c>
      <c r="BT15" s="355">
        <v>5.3891382448999998</v>
      </c>
      <c r="BU15" s="355">
        <v>5.2751673140999999</v>
      </c>
      <c r="BV15" s="355">
        <v>5.0041319961999999</v>
      </c>
    </row>
    <row r="16" spans="1:74" ht="11.1" customHeight="1" x14ac:dyDescent="0.2">
      <c r="A16" s="323" t="s">
        <v>149</v>
      </c>
      <c r="B16" s="393" t="s">
        <v>950</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0.77773611298000001</v>
      </c>
      <c r="AY16" s="289">
        <v>0.77087812231999997</v>
      </c>
      <c r="AZ16" s="895">
        <v>0.76717233513000005</v>
      </c>
      <c r="BA16" s="895">
        <v>0.76512831264000003</v>
      </c>
      <c r="BB16" s="355">
        <v>0.76566684115000005</v>
      </c>
      <c r="BC16" s="355">
        <v>0.76495784682000001</v>
      </c>
      <c r="BD16" s="355">
        <v>0.76165844694999996</v>
      </c>
      <c r="BE16" s="355">
        <v>0.75952928929999997</v>
      </c>
      <c r="BF16" s="355">
        <v>0.76025406755000002</v>
      </c>
      <c r="BG16" s="355">
        <v>0.75960485034000003</v>
      </c>
      <c r="BH16" s="355">
        <v>0.75631500078000002</v>
      </c>
      <c r="BI16" s="355">
        <v>0.75439473900999998</v>
      </c>
      <c r="BJ16" s="355">
        <v>0.75461698666999999</v>
      </c>
      <c r="BK16" s="355">
        <v>0.77471219318999995</v>
      </c>
      <c r="BL16" s="355">
        <v>0.77105613978999998</v>
      </c>
      <c r="BM16" s="355">
        <v>0.76906541689999997</v>
      </c>
      <c r="BN16" s="355">
        <v>0.76962425849000005</v>
      </c>
      <c r="BO16" s="355">
        <v>0.76890215912000004</v>
      </c>
      <c r="BP16" s="355">
        <v>0.76559294306000003</v>
      </c>
      <c r="BQ16" s="355">
        <v>0.76344750782000004</v>
      </c>
      <c r="BR16" s="355">
        <v>0.764169549</v>
      </c>
      <c r="BS16" s="355">
        <v>0.76352147342999999</v>
      </c>
      <c r="BT16" s="355">
        <v>0.76023190530999996</v>
      </c>
      <c r="BU16" s="355">
        <v>0.75831716832999996</v>
      </c>
      <c r="BV16" s="355">
        <v>0.75854215311999995</v>
      </c>
    </row>
    <row r="17" spans="1:74" ht="11.1" customHeight="1" x14ac:dyDescent="0.2">
      <c r="A17" s="323" t="s">
        <v>762</v>
      </c>
      <c r="B17" s="402" t="s">
        <v>951</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0.89496050000000005</v>
      </c>
      <c r="AY17" s="289">
        <v>0.89496050000000005</v>
      </c>
      <c r="AZ17" s="895">
        <v>0.86286561984999999</v>
      </c>
      <c r="BA17" s="895">
        <v>0.89077670773999995</v>
      </c>
      <c r="BB17" s="355">
        <v>0.86271910069000002</v>
      </c>
      <c r="BC17" s="355">
        <v>0.87977044844999996</v>
      </c>
      <c r="BD17" s="355">
        <v>0.89603085291999995</v>
      </c>
      <c r="BE17" s="355">
        <v>0.90251535611</v>
      </c>
      <c r="BF17" s="355">
        <v>0.86670000000000003</v>
      </c>
      <c r="BG17" s="355">
        <v>0.86670000000000003</v>
      </c>
      <c r="BH17" s="355">
        <v>0.89</v>
      </c>
      <c r="BI17" s="355">
        <v>0.9</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196</v>
      </c>
      <c r="B19" s="401" t="s">
        <v>961</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3.9821</v>
      </c>
      <c r="AN19" s="105">
        <v>3.9327999999999999</v>
      </c>
      <c r="AO19" s="105">
        <v>3.944</v>
      </c>
      <c r="AP19" s="105">
        <v>4.0122999999999998</v>
      </c>
      <c r="AQ19" s="105">
        <v>3.9371999999999998</v>
      </c>
      <c r="AR19" s="105">
        <v>3.7469999999999999</v>
      </c>
      <c r="AS19" s="105">
        <v>4.1679000000000004</v>
      </c>
      <c r="AT19" s="105">
        <v>4.0000999999999998</v>
      </c>
      <c r="AU19" s="105">
        <v>3.8601999999999999</v>
      </c>
      <c r="AV19" s="105">
        <v>3.9719000000000002</v>
      </c>
      <c r="AW19" s="105">
        <v>4.0216000000000003</v>
      </c>
      <c r="AX19" s="105">
        <v>4.1137822322000002</v>
      </c>
      <c r="AY19" s="105">
        <v>4.0378583752999999</v>
      </c>
      <c r="AZ19" s="907">
        <v>4.0382231285000003</v>
      </c>
      <c r="BA19" s="907">
        <v>3.9754480903</v>
      </c>
      <c r="BB19" s="388">
        <v>3.9594730450000002</v>
      </c>
      <c r="BC19" s="388">
        <v>3.9297975489999999</v>
      </c>
      <c r="BD19" s="388">
        <v>3.9009608183000002</v>
      </c>
      <c r="BE19" s="388">
        <v>3.8971101910999999</v>
      </c>
      <c r="BF19" s="388">
        <v>3.8232924736</v>
      </c>
      <c r="BG19" s="388">
        <v>3.7798408909000001</v>
      </c>
      <c r="BH19" s="388">
        <v>3.9054964901</v>
      </c>
      <c r="BI19" s="388">
        <v>3.9033701907</v>
      </c>
      <c r="BJ19" s="388">
        <v>3.9128394519</v>
      </c>
      <c r="BK19" s="388">
        <v>3.8906449498</v>
      </c>
      <c r="BL19" s="388">
        <v>3.8678776173</v>
      </c>
      <c r="BM19" s="388">
        <v>3.8357165543999998</v>
      </c>
      <c r="BN19" s="388">
        <v>3.8118817567000001</v>
      </c>
      <c r="BO19" s="388">
        <v>3.6967445232</v>
      </c>
      <c r="BP19" s="388">
        <v>3.7024201477999998</v>
      </c>
      <c r="BQ19" s="388">
        <v>3.7631567244999999</v>
      </c>
      <c r="BR19" s="388">
        <v>3.7247229225999998</v>
      </c>
      <c r="BS19" s="388">
        <v>3.5240786606999999</v>
      </c>
      <c r="BT19" s="388">
        <v>3.9472885109</v>
      </c>
      <c r="BU19" s="388">
        <v>3.9838954258000001</v>
      </c>
      <c r="BV19" s="388">
        <v>4.0376087434999999</v>
      </c>
    </row>
    <row r="20" spans="1:74" ht="11.1" customHeight="1" x14ac:dyDescent="0.2">
      <c r="A20" s="323" t="s">
        <v>150</v>
      </c>
      <c r="B20" s="402" t="s">
        <v>952</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1.9842</v>
      </c>
      <c r="AN20" s="289">
        <v>1.9362999999999999</v>
      </c>
      <c r="AO20" s="289">
        <v>1.9811000000000001</v>
      </c>
      <c r="AP20" s="289">
        <v>2.0347</v>
      </c>
      <c r="AQ20" s="289">
        <v>1.9742999999999999</v>
      </c>
      <c r="AR20" s="289">
        <v>1.8667</v>
      </c>
      <c r="AS20" s="289">
        <v>2.1791999999999998</v>
      </c>
      <c r="AT20" s="289">
        <v>2.1661999999999999</v>
      </c>
      <c r="AU20" s="289">
        <v>2.0815000000000001</v>
      </c>
      <c r="AV20" s="289">
        <v>2.1074000000000002</v>
      </c>
      <c r="AW20" s="289">
        <v>2.0941999999999998</v>
      </c>
      <c r="AX20" s="289">
        <v>2.1976697946999999</v>
      </c>
      <c r="AY20" s="289">
        <v>2.2038882585000001</v>
      </c>
      <c r="AZ20" s="895">
        <v>2.1812793055999999</v>
      </c>
      <c r="BA20" s="895">
        <v>2.1207219867</v>
      </c>
      <c r="BB20" s="355">
        <v>2.1260942056999999</v>
      </c>
      <c r="BC20" s="355">
        <v>2.0922835197</v>
      </c>
      <c r="BD20" s="355">
        <v>2.0812773591</v>
      </c>
      <c r="BE20" s="355">
        <v>2.1235738090999998</v>
      </c>
      <c r="BF20" s="355">
        <v>2.0990744701000001</v>
      </c>
      <c r="BG20" s="355">
        <v>1.9651013431</v>
      </c>
      <c r="BH20" s="355">
        <v>2.0711501492000002</v>
      </c>
      <c r="BI20" s="355">
        <v>2.0648710236999999</v>
      </c>
      <c r="BJ20" s="355">
        <v>2.0710189345000001</v>
      </c>
      <c r="BK20" s="355">
        <v>2.0611411301000002</v>
      </c>
      <c r="BL20" s="355">
        <v>2.0409392747999999</v>
      </c>
      <c r="BM20" s="355">
        <v>2.0288868236000002</v>
      </c>
      <c r="BN20" s="355">
        <v>2.0107564066000001</v>
      </c>
      <c r="BO20" s="355">
        <v>1.9128928456000001</v>
      </c>
      <c r="BP20" s="355">
        <v>1.9142968899999999</v>
      </c>
      <c r="BQ20" s="355">
        <v>2.0235744035000001</v>
      </c>
      <c r="BR20" s="355">
        <v>2.0215999856</v>
      </c>
      <c r="BS20" s="355">
        <v>1.7222495139</v>
      </c>
      <c r="BT20" s="355">
        <v>2.1277623445999998</v>
      </c>
      <c r="BU20" s="355">
        <v>2.1610283066</v>
      </c>
      <c r="BV20" s="355">
        <v>2.2123404812</v>
      </c>
    </row>
    <row r="21" spans="1:74" ht="11.1" customHeight="1" x14ac:dyDescent="0.2">
      <c r="A21" s="323" t="s">
        <v>554</v>
      </c>
      <c r="B21" s="402" t="s">
        <v>953</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0.83609999999999995</v>
      </c>
      <c r="AN21" s="289">
        <v>0.82709999999999995</v>
      </c>
      <c r="AO21" s="289">
        <v>0.79900000000000004</v>
      </c>
      <c r="AP21" s="289">
        <v>0.81789999999999996</v>
      </c>
      <c r="AQ21" s="289">
        <v>0.79039999999999999</v>
      </c>
      <c r="AR21" s="289">
        <v>0.70820000000000005</v>
      </c>
      <c r="AS21" s="289">
        <v>0.82809999999999995</v>
      </c>
      <c r="AT21" s="289">
        <v>0.66720000000000002</v>
      </c>
      <c r="AU21" s="289">
        <v>0.61750000000000005</v>
      </c>
      <c r="AV21" s="289">
        <v>0.69989999999999997</v>
      </c>
      <c r="AW21" s="289">
        <v>0.7258</v>
      </c>
      <c r="AX21" s="289">
        <v>0.78645007833000002</v>
      </c>
      <c r="AY21" s="289">
        <v>0.71257036267999996</v>
      </c>
      <c r="AZ21" s="895">
        <v>0.73411547144</v>
      </c>
      <c r="BA21" s="895">
        <v>0.73624687838000002</v>
      </c>
      <c r="BB21" s="355">
        <v>0.72844675919000001</v>
      </c>
      <c r="BC21" s="355">
        <v>0.73209167335000003</v>
      </c>
      <c r="BD21" s="355">
        <v>0.71848945221000005</v>
      </c>
      <c r="BE21" s="355">
        <v>0.66017136961</v>
      </c>
      <c r="BF21" s="355">
        <v>0.60371880218999996</v>
      </c>
      <c r="BG21" s="355">
        <v>0.69382852708999998</v>
      </c>
      <c r="BH21" s="355">
        <v>0.71475506025000002</v>
      </c>
      <c r="BI21" s="355">
        <v>0.71711600350000004</v>
      </c>
      <c r="BJ21" s="355">
        <v>0.72025494003000001</v>
      </c>
      <c r="BK21" s="355">
        <v>0.71508706166000002</v>
      </c>
      <c r="BL21" s="355">
        <v>0.70771931275</v>
      </c>
      <c r="BM21" s="355">
        <v>0.69741512380000004</v>
      </c>
      <c r="BN21" s="355">
        <v>0.68907438962000001</v>
      </c>
      <c r="BO21" s="355">
        <v>0.69129976799000004</v>
      </c>
      <c r="BP21" s="355">
        <v>0.67730778514000001</v>
      </c>
      <c r="BQ21" s="355">
        <v>0.62829177163000005</v>
      </c>
      <c r="BR21" s="355">
        <v>0.58479819221999996</v>
      </c>
      <c r="BS21" s="355">
        <v>0.68370913082999996</v>
      </c>
      <c r="BT21" s="355">
        <v>0.70220817689000004</v>
      </c>
      <c r="BU21" s="355">
        <v>0.70371883967000004</v>
      </c>
      <c r="BV21" s="355">
        <v>0.70600451581000001</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95"/>
      <c r="BA22" s="895"/>
      <c r="BB22" s="355"/>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205</v>
      </c>
      <c r="B23" s="401" t="s">
        <v>962</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13.7669</v>
      </c>
      <c r="AX23" s="105">
        <v>13.533142763000001</v>
      </c>
      <c r="AY23" s="105">
        <v>12.907258332</v>
      </c>
      <c r="AZ23" s="907">
        <v>13.333574513</v>
      </c>
      <c r="BA23" s="907">
        <v>13.586843052000001</v>
      </c>
      <c r="BB23" s="388">
        <v>13.747803853000001</v>
      </c>
      <c r="BC23" s="388">
        <v>13.697398713</v>
      </c>
      <c r="BD23" s="388">
        <v>13.717068008</v>
      </c>
      <c r="BE23" s="388">
        <v>13.642612799</v>
      </c>
      <c r="BF23" s="388">
        <v>13.625333842</v>
      </c>
      <c r="BG23" s="388">
        <v>13.62090317</v>
      </c>
      <c r="BH23" s="388">
        <v>13.760875746</v>
      </c>
      <c r="BI23" s="388">
        <v>13.787794504000001</v>
      </c>
      <c r="BJ23" s="388">
        <v>13.802380102000001</v>
      </c>
      <c r="BK23" s="388">
        <v>13.785020729999999</v>
      </c>
      <c r="BL23" s="388">
        <v>13.783338213</v>
      </c>
      <c r="BM23" s="388">
        <v>13.779808805</v>
      </c>
      <c r="BN23" s="388">
        <v>13.757630718</v>
      </c>
      <c r="BO23" s="388">
        <v>13.520104618</v>
      </c>
      <c r="BP23" s="388">
        <v>13.682710588000001</v>
      </c>
      <c r="BQ23" s="388">
        <v>13.610233060000001</v>
      </c>
      <c r="BR23" s="388">
        <v>13.468368955000001</v>
      </c>
      <c r="BS23" s="388">
        <v>13.597089776000001</v>
      </c>
      <c r="BT23" s="388">
        <v>13.735563115</v>
      </c>
      <c r="BU23" s="388">
        <v>13.762548131000001</v>
      </c>
      <c r="BV23" s="388">
        <v>13.777168733</v>
      </c>
    </row>
    <row r="24" spans="1:74" ht="11.1" customHeight="1" x14ac:dyDescent="0.2">
      <c r="A24" s="323" t="s">
        <v>151</v>
      </c>
      <c r="B24" s="402" t="s">
        <v>202</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0.55365703799999999</v>
      </c>
      <c r="AY24" s="289">
        <v>0.55082411383999996</v>
      </c>
      <c r="AZ24" s="895">
        <v>0.54834556548000002</v>
      </c>
      <c r="BA24" s="895">
        <v>0.54563111934999997</v>
      </c>
      <c r="BB24" s="355">
        <v>0.54311912477000002</v>
      </c>
      <c r="BC24" s="355">
        <v>0.54070797065999998</v>
      </c>
      <c r="BD24" s="355">
        <v>0.53829217058000001</v>
      </c>
      <c r="BE24" s="355">
        <v>0.53583069857999999</v>
      </c>
      <c r="BF24" s="355">
        <v>0.53341041098999997</v>
      </c>
      <c r="BG24" s="355">
        <v>0.53102533007999997</v>
      </c>
      <c r="BH24" s="355">
        <v>0.52861062661000002</v>
      </c>
      <c r="BI24" s="355">
        <v>0.52631806518000002</v>
      </c>
      <c r="BJ24" s="355">
        <v>0.52406067956000002</v>
      </c>
      <c r="BK24" s="355">
        <v>0.55084471884999997</v>
      </c>
      <c r="BL24" s="355">
        <v>0.54839977756000002</v>
      </c>
      <c r="BM24" s="355">
        <v>0.54572134804000005</v>
      </c>
      <c r="BN24" s="355">
        <v>0.54322307979999995</v>
      </c>
      <c r="BO24" s="355">
        <v>0.54080307009999995</v>
      </c>
      <c r="BP24" s="355">
        <v>0.53838063685000004</v>
      </c>
      <c r="BQ24" s="355">
        <v>0.53590816543999997</v>
      </c>
      <c r="BR24" s="355">
        <v>0.53348602832000003</v>
      </c>
      <c r="BS24" s="355">
        <v>0.53110171885000002</v>
      </c>
      <c r="BT24" s="355">
        <v>0.52868720555000004</v>
      </c>
      <c r="BU24" s="355">
        <v>0.52639837743999995</v>
      </c>
      <c r="BV24" s="355">
        <v>0.52414284141</v>
      </c>
    </row>
    <row r="25" spans="1:74" ht="11.1" customHeight="1" x14ac:dyDescent="0.2">
      <c r="A25" s="323" t="s">
        <v>152</v>
      </c>
      <c r="B25" s="402" t="s">
        <v>203</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1.9641278177999999</v>
      </c>
      <c r="AY25" s="289">
        <v>1.3831369473999999</v>
      </c>
      <c r="AZ25" s="895">
        <v>1.9117464874000001</v>
      </c>
      <c r="BA25" s="895">
        <v>2.0690589712</v>
      </c>
      <c r="BB25" s="355">
        <v>2.1828322241000002</v>
      </c>
      <c r="BC25" s="355">
        <v>2.1202626610999999</v>
      </c>
      <c r="BD25" s="355">
        <v>2.1773784471000002</v>
      </c>
      <c r="BE25" s="355">
        <v>2.1755619981000001</v>
      </c>
      <c r="BF25" s="355">
        <v>2.1716533377</v>
      </c>
      <c r="BG25" s="355">
        <v>2.1192292137000002</v>
      </c>
      <c r="BH25" s="355">
        <v>2.1766933375000002</v>
      </c>
      <c r="BI25" s="355">
        <v>2.1739143970999999</v>
      </c>
      <c r="BJ25" s="355">
        <v>2.1711740704000002</v>
      </c>
      <c r="BK25" s="355">
        <v>2.1681652856999998</v>
      </c>
      <c r="BL25" s="355">
        <v>2.1654870843</v>
      </c>
      <c r="BM25" s="355">
        <v>2.1626926105000002</v>
      </c>
      <c r="BN25" s="355">
        <v>2.165201529</v>
      </c>
      <c r="BO25" s="355">
        <v>1.9625706529</v>
      </c>
      <c r="BP25" s="355">
        <v>2.1596650428999999</v>
      </c>
      <c r="BQ25" s="355">
        <v>2.1569038574000001</v>
      </c>
      <c r="BR25" s="355">
        <v>2.0214143063000001</v>
      </c>
      <c r="BS25" s="355">
        <v>2.1021247804000001</v>
      </c>
      <c r="BT25" s="355">
        <v>2.1580786206</v>
      </c>
      <c r="BU25" s="355">
        <v>2.1553259917999998</v>
      </c>
      <c r="BV25" s="355">
        <v>2.1525968671000002</v>
      </c>
    </row>
    <row r="26" spans="1:74" ht="11.1" customHeight="1" x14ac:dyDescent="0.2">
      <c r="A26" s="323" t="s">
        <v>153</v>
      </c>
      <c r="B26" s="402" t="s">
        <v>204</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10.708</v>
      </c>
      <c r="AX26" s="289">
        <v>10.629521809</v>
      </c>
      <c r="AY26" s="289">
        <v>10.586582543</v>
      </c>
      <c r="AZ26" s="895">
        <v>10.487069211</v>
      </c>
      <c r="BA26" s="895">
        <v>10.5866367</v>
      </c>
      <c r="BB26" s="355">
        <v>10.636904992</v>
      </c>
      <c r="BC26" s="355">
        <v>10.652152047</v>
      </c>
      <c r="BD26" s="355">
        <v>10.617732517</v>
      </c>
      <c r="BE26" s="355">
        <v>10.547826458999999</v>
      </c>
      <c r="BF26" s="355">
        <v>10.537505564</v>
      </c>
      <c r="BG26" s="355">
        <v>10.588147177</v>
      </c>
      <c r="BH26" s="355">
        <v>10.674017528</v>
      </c>
      <c r="BI26" s="355">
        <v>10.706501271</v>
      </c>
      <c r="BJ26" s="355">
        <v>10.727087174999999</v>
      </c>
      <c r="BK26" s="355">
        <v>10.686696423000001</v>
      </c>
      <c r="BL26" s="355">
        <v>10.690368830000001</v>
      </c>
      <c r="BM26" s="355">
        <v>10.693135375000001</v>
      </c>
      <c r="BN26" s="355">
        <v>10.671479529999999</v>
      </c>
      <c r="BO26" s="355">
        <v>10.639677643000001</v>
      </c>
      <c r="BP26" s="355">
        <v>10.608221452</v>
      </c>
      <c r="BQ26" s="355">
        <v>10.541254603000001</v>
      </c>
      <c r="BR26" s="355">
        <v>10.537923486</v>
      </c>
      <c r="BS26" s="355">
        <v>10.588569361999999</v>
      </c>
      <c r="BT26" s="355">
        <v>10.674440764</v>
      </c>
      <c r="BU26" s="355">
        <v>10.706945141</v>
      </c>
      <c r="BV26" s="355">
        <v>10.727541266999999</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95"/>
      <c r="BA27" s="89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207</v>
      </c>
      <c r="B28" s="401" t="s">
        <v>963</v>
      </c>
      <c r="C28" s="105">
        <v>3.0851999999999999</v>
      </c>
      <c r="D28" s="105">
        <v>3.1322000000000001</v>
      </c>
      <c r="E28" s="105">
        <v>3.1930999999999998</v>
      </c>
      <c r="F28" s="105">
        <v>3.2250000000000001</v>
      </c>
      <c r="G28" s="105">
        <v>3.206</v>
      </c>
      <c r="H28" s="105">
        <v>3.2530000000000001</v>
      </c>
      <c r="I28" s="105">
        <v>3.2679999999999998</v>
      </c>
      <c r="J28" s="105">
        <v>3.2728000000000002</v>
      </c>
      <c r="K28" s="105">
        <v>3.2768000000000002</v>
      </c>
      <c r="L28" s="105">
        <v>3.2818000000000001</v>
      </c>
      <c r="M28" s="105">
        <v>3.1907999999999999</v>
      </c>
      <c r="N28" s="105">
        <v>3.1772</v>
      </c>
      <c r="O28" s="105">
        <v>3.1467000000000001</v>
      </c>
      <c r="P28" s="105">
        <v>3.1730999999999998</v>
      </c>
      <c r="Q28" s="105">
        <v>3.2039</v>
      </c>
      <c r="R28" s="105">
        <v>3.1985999999999999</v>
      </c>
      <c r="S28" s="105">
        <v>3.1846999999999999</v>
      </c>
      <c r="T28" s="105">
        <v>3.1871</v>
      </c>
      <c r="U28" s="105">
        <v>3.1013000000000002</v>
      </c>
      <c r="V28" s="105">
        <v>3.1758000000000002</v>
      </c>
      <c r="W28" s="105">
        <v>3.1846999999999999</v>
      </c>
      <c r="X28" s="105">
        <v>3.1871999999999998</v>
      </c>
      <c r="Y28" s="105">
        <v>3.1810999999999998</v>
      </c>
      <c r="Z28" s="105">
        <v>3.1488</v>
      </c>
      <c r="AA28" s="105">
        <v>3.1671999999999998</v>
      </c>
      <c r="AB28" s="105">
        <v>3.1059000000000001</v>
      </c>
      <c r="AC28" s="105">
        <v>3.1147</v>
      </c>
      <c r="AD28" s="105">
        <v>3.153</v>
      </c>
      <c r="AE28" s="105">
        <v>3.1495000000000002</v>
      </c>
      <c r="AF28" s="105">
        <v>3.1421000000000001</v>
      </c>
      <c r="AG28" s="105">
        <v>3.1499000000000001</v>
      </c>
      <c r="AH28" s="105">
        <v>3.1263000000000001</v>
      </c>
      <c r="AI28" s="105">
        <v>3.1299000000000001</v>
      </c>
      <c r="AJ28" s="105">
        <v>3.1497999999999999</v>
      </c>
      <c r="AK28" s="105">
        <v>3.1511</v>
      </c>
      <c r="AL28" s="105">
        <v>3.1454</v>
      </c>
      <c r="AM28" s="105">
        <v>3.1524000000000001</v>
      </c>
      <c r="AN28" s="105">
        <v>3.1543999999999999</v>
      </c>
      <c r="AO28" s="105">
        <v>3.1741000000000001</v>
      </c>
      <c r="AP28" s="105">
        <v>3.1671</v>
      </c>
      <c r="AQ28" s="105">
        <v>3.1998000000000002</v>
      </c>
      <c r="AR28" s="105">
        <v>3.2738999999999998</v>
      </c>
      <c r="AS28" s="105">
        <v>3.2370000000000001</v>
      </c>
      <c r="AT28" s="105">
        <v>3.2437</v>
      </c>
      <c r="AU28" s="105">
        <v>3.2410000000000001</v>
      </c>
      <c r="AV28" s="105">
        <v>3.2667999999999999</v>
      </c>
      <c r="AW28" s="105">
        <v>3.2728000000000002</v>
      </c>
      <c r="AX28" s="105">
        <v>3.1812182671999998</v>
      </c>
      <c r="AY28" s="105">
        <v>3.1494954197</v>
      </c>
      <c r="AZ28" s="907">
        <v>3.2841888695999999</v>
      </c>
      <c r="BA28" s="907">
        <v>1.7815826566999999</v>
      </c>
      <c r="BB28" s="388">
        <v>1.4309329462</v>
      </c>
      <c r="BC28" s="388">
        <v>1.8008685269</v>
      </c>
      <c r="BD28" s="388">
        <v>2.0461180054999999</v>
      </c>
      <c r="BE28" s="388">
        <v>2.4170247010999999</v>
      </c>
      <c r="BF28" s="388">
        <v>2.6796820704000002</v>
      </c>
      <c r="BG28" s="388">
        <v>2.9721391944</v>
      </c>
      <c r="BH28" s="388">
        <v>2.9719369898000001</v>
      </c>
      <c r="BI28" s="388">
        <v>2.9720391969</v>
      </c>
      <c r="BJ28" s="388">
        <v>2.9723105301000001</v>
      </c>
      <c r="BK28" s="388">
        <v>3.0139904861</v>
      </c>
      <c r="BL28" s="388">
        <v>3.0337134408000002</v>
      </c>
      <c r="BM28" s="388">
        <v>3.0532268527999999</v>
      </c>
      <c r="BN28" s="388">
        <v>3.0732560668</v>
      </c>
      <c r="BO28" s="388">
        <v>3.1132984980999998</v>
      </c>
      <c r="BP28" s="388">
        <v>3.1535280579</v>
      </c>
      <c r="BQ28" s="388">
        <v>3.1934671011</v>
      </c>
      <c r="BR28" s="388">
        <v>3.2334356367999999</v>
      </c>
      <c r="BS28" s="388">
        <v>3.2685146707000001</v>
      </c>
      <c r="BT28" s="388">
        <v>3.2883146204</v>
      </c>
      <c r="BU28" s="388">
        <v>3.2984305333999999</v>
      </c>
      <c r="BV28" s="388">
        <v>3.3187093287999998</v>
      </c>
    </row>
    <row r="29" spans="1:74" ht="11.1" customHeight="1" x14ac:dyDescent="0.2">
      <c r="A29" s="323" t="s">
        <v>154</v>
      </c>
      <c r="B29" s="402" t="s">
        <v>206</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1.0333145108999999</v>
      </c>
      <c r="AY29" s="289">
        <v>1.0313369001999999</v>
      </c>
      <c r="AZ29" s="895">
        <v>1.0393561041999999</v>
      </c>
      <c r="BA29" s="895">
        <v>1.0443070745</v>
      </c>
      <c r="BB29" s="355">
        <v>1.0492589275999999</v>
      </c>
      <c r="BC29" s="355">
        <v>1.0492494991000001</v>
      </c>
      <c r="BD29" s="355">
        <v>1.0492393606999999</v>
      </c>
      <c r="BE29" s="355">
        <v>1.0492193492999999</v>
      </c>
      <c r="BF29" s="355">
        <v>1.0491918897000001</v>
      </c>
      <c r="BG29" s="355">
        <v>1.0492331872</v>
      </c>
      <c r="BH29" s="355">
        <v>1.0492005461</v>
      </c>
      <c r="BI29" s="355">
        <v>1.0491931671000001</v>
      </c>
      <c r="BJ29" s="355">
        <v>1.0492998785000001</v>
      </c>
      <c r="BK29" s="355">
        <v>1.0354558112000001</v>
      </c>
      <c r="BL29" s="355">
        <v>1.0354046711</v>
      </c>
      <c r="BM29" s="355">
        <v>1.0353681239999999</v>
      </c>
      <c r="BN29" s="355">
        <v>1.0353264017999999</v>
      </c>
      <c r="BO29" s="355">
        <v>1.0353172663000001</v>
      </c>
      <c r="BP29" s="355">
        <v>1.0353079102</v>
      </c>
      <c r="BQ29" s="355">
        <v>1.0352874168999999</v>
      </c>
      <c r="BR29" s="355">
        <v>1.0352618205999999</v>
      </c>
      <c r="BS29" s="355">
        <v>1.0353055887</v>
      </c>
      <c r="BT29" s="355">
        <v>1.0352751748</v>
      </c>
      <c r="BU29" s="355">
        <v>1.0352708832999999</v>
      </c>
      <c r="BV29" s="355">
        <v>1.0353800982000001</v>
      </c>
    </row>
    <row r="30" spans="1:74" ht="11.1" customHeight="1" x14ac:dyDescent="0.2">
      <c r="A30" s="323" t="s">
        <v>574</v>
      </c>
      <c r="B30" s="402" t="s">
        <v>954</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1.8749</v>
      </c>
      <c r="AN30" s="289">
        <v>1.8868</v>
      </c>
      <c r="AO30" s="289">
        <v>1.8866000000000001</v>
      </c>
      <c r="AP30" s="289">
        <v>1.8666</v>
      </c>
      <c r="AQ30" s="289">
        <v>1.8864000000000001</v>
      </c>
      <c r="AR30" s="289">
        <v>1.8865000000000001</v>
      </c>
      <c r="AS30" s="289">
        <v>1.8983000000000001</v>
      </c>
      <c r="AT30" s="289">
        <v>1.9067000000000001</v>
      </c>
      <c r="AU30" s="289">
        <v>1.901</v>
      </c>
      <c r="AV30" s="289">
        <v>1.9064000000000001</v>
      </c>
      <c r="AW30" s="289">
        <v>1.9064000000000001</v>
      </c>
      <c r="AX30" s="289">
        <v>1.9065479546999999</v>
      </c>
      <c r="AY30" s="289">
        <v>1.9063415518</v>
      </c>
      <c r="AZ30" s="895">
        <v>1.9064715669000001</v>
      </c>
      <c r="BA30" s="895">
        <v>0.55733885364000002</v>
      </c>
      <c r="BB30" s="355">
        <v>0.24737595564000001</v>
      </c>
      <c r="BC30" s="355">
        <v>0.56240738430000004</v>
      </c>
      <c r="BD30" s="355">
        <v>0.76752788572999997</v>
      </c>
      <c r="BE30" s="355">
        <v>1.0984517429</v>
      </c>
      <c r="BF30" s="355">
        <v>1.3311306052</v>
      </c>
      <c r="BG30" s="355">
        <v>1.6235239445</v>
      </c>
      <c r="BH30" s="355">
        <v>1.6234358773999999</v>
      </c>
      <c r="BI30" s="355">
        <v>1.6234849652000001</v>
      </c>
      <c r="BJ30" s="355">
        <v>1.6235613455</v>
      </c>
      <c r="BK30" s="355">
        <v>1.6533719752</v>
      </c>
      <c r="BL30" s="355">
        <v>1.6735516113</v>
      </c>
      <c r="BM30" s="355">
        <v>1.6934720767</v>
      </c>
      <c r="BN30" s="355">
        <v>1.7135294458000001</v>
      </c>
      <c r="BO30" s="355">
        <v>1.7535477990999999</v>
      </c>
      <c r="BP30" s="355">
        <v>1.7936585065999999</v>
      </c>
      <c r="BQ30" s="355">
        <v>1.8336327898</v>
      </c>
      <c r="BR30" s="355">
        <v>1.8736244768000001</v>
      </c>
      <c r="BS30" s="355">
        <v>1.9086367328</v>
      </c>
      <c r="BT30" s="355">
        <v>1.9285489466000001</v>
      </c>
      <c r="BU30" s="355">
        <v>1.9386035466</v>
      </c>
      <c r="BV30" s="355">
        <v>1.9586826579000001</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895"/>
      <c r="BA31" s="895"/>
      <c r="BB31" s="355"/>
      <c r="BC31" s="355"/>
      <c r="BD31" s="355"/>
      <c r="BE31" s="355"/>
      <c r="BF31" s="355"/>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209</v>
      </c>
      <c r="B32" s="401" t="s">
        <v>964</v>
      </c>
      <c r="C32" s="105">
        <v>2.5653000000000001</v>
      </c>
      <c r="D32" s="105">
        <v>2.6335999999999999</v>
      </c>
      <c r="E32" s="105">
        <v>2.6027</v>
      </c>
      <c r="F32" s="105">
        <v>2.6473</v>
      </c>
      <c r="G32" s="105">
        <v>2.6698</v>
      </c>
      <c r="H32" s="105">
        <v>2.7065999999999999</v>
      </c>
      <c r="I32" s="105">
        <v>2.6126</v>
      </c>
      <c r="J32" s="105">
        <v>2.6593</v>
      </c>
      <c r="K32" s="105">
        <v>2.6297999999999999</v>
      </c>
      <c r="L32" s="105">
        <v>2.5918999999999999</v>
      </c>
      <c r="M32" s="105">
        <v>2.5495999999999999</v>
      </c>
      <c r="N32" s="105">
        <v>2.5827</v>
      </c>
      <c r="O32" s="105">
        <v>2.6101999999999999</v>
      </c>
      <c r="P32" s="105">
        <v>2.5394000000000001</v>
      </c>
      <c r="Q32" s="105">
        <v>2.4784999999999999</v>
      </c>
      <c r="R32" s="105">
        <v>2.5769000000000002</v>
      </c>
      <c r="S32" s="105">
        <v>2.6577000000000002</v>
      </c>
      <c r="T32" s="105">
        <v>2.6455000000000002</v>
      </c>
      <c r="U32" s="105">
        <v>2.6608999999999998</v>
      </c>
      <c r="V32" s="105">
        <v>2.6042999999999998</v>
      </c>
      <c r="W32" s="105">
        <v>2.5960000000000001</v>
      </c>
      <c r="X32" s="105">
        <v>2.6749999999999998</v>
      </c>
      <c r="Y32" s="105">
        <v>2.6532</v>
      </c>
      <c r="Z32" s="105">
        <v>2.7381000000000002</v>
      </c>
      <c r="AA32" s="105">
        <v>2.6602000000000001</v>
      </c>
      <c r="AB32" s="105">
        <v>2.6781000000000001</v>
      </c>
      <c r="AC32" s="105">
        <v>2.5550000000000002</v>
      </c>
      <c r="AD32" s="105">
        <v>2.4842</v>
      </c>
      <c r="AE32" s="105">
        <v>2.4773999999999998</v>
      </c>
      <c r="AF32" s="105">
        <v>2.5459000000000001</v>
      </c>
      <c r="AG32" s="105">
        <v>2.4971000000000001</v>
      </c>
      <c r="AH32" s="105">
        <v>2.6061999999999999</v>
      </c>
      <c r="AI32" s="105">
        <v>2.54</v>
      </c>
      <c r="AJ32" s="105">
        <v>2.5468999999999999</v>
      </c>
      <c r="AK32" s="105">
        <v>2.5954000000000002</v>
      </c>
      <c r="AL32" s="105">
        <v>2.5432000000000001</v>
      </c>
      <c r="AM32" s="105">
        <v>2.5322</v>
      </c>
      <c r="AN32" s="105">
        <v>2.5804</v>
      </c>
      <c r="AO32" s="105">
        <v>2.5619999999999998</v>
      </c>
      <c r="AP32" s="105">
        <v>2.5562999999999998</v>
      </c>
      <c r="AQ32" s="105">
        <v>2.5562999999999998</v>
      </c>
      <c r="AR32" s="105">
        <v>2.5226999999999999</v>
      </c>
      <c r="AS32" s="105">
        <v>2.7065999999999999</v>
      </c>
      <c r="AT32" s="105">
        <v>2.6515</v>
      </c>
      <c r="AU32" s="105">
        <v>2.6798999999999999</v>
      </c>
      <c r="AV32" s="105">
        <v>2.6547000000000001</v>
      </c>
      <c r="AW32" s="105">
        <v>2.6596000000000002</v>
      </c>
      <c r="AX32" s="105">
        <v>2.6001736193</v>
      </c>
      <c r="AY32" s="105">
        <v>2.4932388754999999</v>
      </c>
      <c r="AZ32" s="907">
        <v>2.5536405194</v>
      </c>
      <c r="BA32" s="907">
        <v>2.6325329958000001</v>
      </c>
      <c r="BB32" s="388">
        <v>2.6267913058999999</v>
      </c>
      <c r="BC32" s="388">
        <v>2.626032162</v>
      </c>
      <c r="BD32" s="388">
        <v>2.6264627873999999</v>
      </c>
      <c r="BE32" s="388">
        <v>2.6456046847999999</v>
      </c>
      <c r="BF32" s="388">
        <v>2.6557505582999998</v>
      </c>
      <c r="BG32" s="388">
        <v>2.6649285484999998</v>
      </c>
      <c r="BH32" s="388">
        <v>2.6758855772999999</v>
      </c>
      <c r="BI32" s="388">
        <v>2.6921382397000002</v>
      </c>
      <c r="BJ32" s="388">
        <v>2.7094466015999998</v>
      </c>
      <c r="BK32" s="388">
        <v>2.6367381791</v>
      </c>
      <c r="BL32" s="388">
        <v>2.6382116056</v>
      </c>
      <c r="BM32" s="388">
        <v>2.6391766899000002</v>
      </c>
      <c r="BN32" s="388">
        <v>2.6344366838000002</v>
      </c>
      <c r="BO32" s="388">
        <v>2.6356073343999999</v>
      </c>
      <c r="BP32" s="388">
        <v>2.6369758719999998</v>
      </c>
      <c r="BQ32" s="388">
        <v>2.6320425185</v>
      </c>
      <c r="BR32" s="388">
        <v>2.6331435651000001</v>
      </c>
      <c r="BS32" s="388">
        <v>2.6342860655</v>
      </c>
      <c r="BT32" s="388">
        <v>2.6342065885000001</v>
      </c>
      <c r="BU32" s="388">
        <v>2.6379350161000001</v>
      </c>
      <c r="BV32" s="388">
        <v>2.6417138845000001</v>
      </c>
    </row>
    <row r="33" spans="1:74" ht="11.1" customHeight="1" x14ac:dyDescent="0.2">
      <c r="A33" s="323" t="s">
        <v>807</v>
      </c>
      <c r="B33" s="402" t="s">
        <v>955</v>
      </c>
      <c r="C33" s="289">
        <v>1.1579999999999999</v>
      </c>
      <c r="D33" s="289">
        <v>1.218</v>
      </c>
      <c r="E33" s="289">
        <v>1.1879999999999999</v>
      </c>
      <c r="F33" s="289">
        <v>1.238</v>
      </c>
      <c r="G33" s="289">
        <v>1.198</v>
      </c>
      <c r="H33" s="289">
        <v>1.238</v>
      </c>
      <c r="I33" s="289">
        <v>1.1779999999999999</v>
      </c>
      <c r="J33" s="289">
        <v>1.218</v>
      </c>
      <c r="K33" s="289">
        <v>1.1879999999999999</v>
      </c>
      <c r="L33" s="289">
        <v>1.1479999999999999</v>
      </c>
      <c r="M33" s="289">
        <v>1.1080000000000001</v>
      </c>
      <c r="N33" s="289">
        <v>1.1479999999999999</v>
      </c>
      <c r="O33" s="289">
        <v>1.1854</v>
      </c>
      <c r="P33" s="289">
        <v>1.1153999999999999</v>
      </c>
      <c r="Q33" s="289">
        <v>1.0553999999999999</v>
      </c>
      <c r="R33" s="289">
        <v>1.1354</v>
      </c>
      <c r="S33" s="289">
        <v>1.2154</v>
      </c>
      <c r="T33" s="289">
        <v>1.1854</v>
      </c>
      <c r="U33" s="289">
        <v>1.2154</v>
      </c>
      <c r="V33" s="289">
        <v>1.1554</v>
      </c>
      <c r="W33" s="289">
        <v>1.1554</v>
      </c>
      <c r="X33" s="289">
        <v>1.2154</v>
      </c>
      <c r="Y33" s="289">
        <v>1.1854</v>
      </c>
      <c r="Z33" s="289">
        <v>1.2654000000000001</v>
      </c>
      <c r="AA33" s="289">
        <v>1.1934</v>
      </c>
      <c r="AB33" s="289">
        <v>1.2334000000000001</v>
      </c>
      <c r="AC33" s="289">
        <v>1.1834</v>
      </c>
      <c r="AD33" s="289">
        <v>1.1334</v>
      </c>
      <c r="AE33" s="289">
        <v>1.1434</v>
      </c>
      <c r="AF33" s="289">
        <v>1.2034</v>
      </c>
      <c r="AG33" s="289">
        <v>1.1535</v>
      </c>
      <c r="AH33" s="289">
        <v>1.2135</v>
      </c>
      <c r="AI33" s="289">
        <v>1.1334</v>
      </c>
      <c r="AJ33" s="289">
        <v>1.1334</v>
      </c>
      <c r="AK33" s="289">
        <v>1.1534</v>
      </c>
      <c r="AL33" s="289">
        <v>1.0933999999999999</v>
      </c>
      <c r="AM33" s="289">
        <v>1.0637000000000001</v>
      </c>
      <c r="AN33" s="289">
        <v>1.0936999999999999</v>
      </c>
      <c r="AO33" s="289">
        <v>1.0837000000000001</v>
      </c>
      <c r="AP33" s="289">
        <v>1.0737000000000001</v>
      </c>
      <c r="AQ33" s="289">
        <v>1.0337000000000001</v>
      </c>
      <c r="AR33" s="289">
        <v>0.93359999999999999</v>
      </c>
      <c r="AS33" s="289">
        <v>1.1335999999999999</v>
      </c>
      <c r="AT33" s="289">
        <v>1.0637000000000001</v>
      </c>
      <c r="AU33" s="289">
        <v>1.0736000000000001</v>
      </c>
      <c r="AV33" s="289">
        <v>1.0537000000000001</v>
      </c>
      <c r="AW33" s="289">
        <v>1.0737000000000001</v>
      </c>
      <c r="AX33" s="289">
        <v>1.0336353980999999</v>
      </c>
      <c r="AY33" s="289">
        <v>0.98011575257000005</v>
      </c>
      <c r="AZ33" s="895">
        <v>1.0101000929999999</v>
      </c>
      <c r="BA33" s="895">
        <v>1.0701160776</v>
      </c>
      <c r="BB33" s="355">
        <v>1.0701116088</v>
      </c>
      <c r="BC33" s="355">
        <v>1.0701078234000001</v>
      </c>
      <c r="BD33" s="355">
        <v>1.0700933097000001</v>
      </c>
      <c r="BE33" s="355">
        <v>1.0960944510999999</v>
      </c>
      <c r="BF33" s="355">
        <v>1.1060951234</v>
      </c>
      <c r="BG33" s="355">
        <v>1.1160937844000001</v>
      </c>
      <c r="BH33" s="355">
        <v>1.1261043916</v>
      </c>
      <c r="BI33" s="355">
        <v>1.1360984793</v>
      </c>
      <c r="BJ33" s="355">
        <v>1.1460892797</v>
      </c>
      <c r="BK33" s="355">
        <v>1.1461120882</v>
      </c>
      <c r="BL33" s="355">
        <v>1.1460904520999999</v>
      </c>
      <c r="BM33" s="355">
        <v>1.1461000316000001</v>
      </c>
      <c r="BN33" s="355">
        <v>1.1460931217999999</v>
      </c>
      <c r="BO33" s="355">
        <v>1.1460909113</v>
      </c>
      <c r="BP33" s="355">
        <v>1.1460775772</v>
      </c>
      <c r="BQ33" s="355">
        <v>1.1460806746000001</v>
      </c>
      <c r="BR33" s="355">
        <v>1.1460816759000001</v>
      </c>
      <c r="BS33" s="355">
        <v>1.1460801997000001</v>
      </c>
      <c r="BT33" s="355">
        <v>1.1460907731000001</v>
      </c>
      <c r="BU33" s="355">
        <v>1.1460841968</v>
      </c>
      <c r="BV33" s="355">
        <v>1.1460746683</v>
      </c>
    </row>
    <row r="34" spans="1:74" ht="11.1" customHeight="1" x14ac:dyDescent="0.2">
      <c r="A34" s="323" t="s">
        <v>158</v>
      </c>
      <c r="B34" s="402" t="s">
        <v>956</v>
      </c>
      <c r="C34" s="289">
        <v>0.65280000000000005</v>
      </c>
      <c r="D34" s="289">
        <v>0.65369999999999995</v>
      </c>
      <c r="E34" s="289">
        <v>0.66090000000000004</v>
      </c>
      <c r="F34" s="289">
        <v>0.65429999999999999</v>
      </c>
      <c r="G34" s="289">
        <v>0.68969999999999998</v>
      </c>
      <c r="H34" s="289">
        <v>0.68810000000000004</v>
      </c>
      <c r="I34" s="289">
        <v>0.6633</v>
      </c>
      <c r="J34" s="289">
        <v>0.67179999999999995</v>
      </c>
      <c r="K34" s="289">
        <v>0.66479999999999995</v>
      </c>
      <c r="L34" s="289">
        <v>0.66320000000000001</v>
      </c>
      <c r="M34" s="289">
        <v>0.66810000000000003</v>
      </c>
      <c r="N34" s="289">
        <v>0.66769999999999996</v>
      </c>
      <c r="O34" s="289">
        <v>0.65629999999999999</v>
      </c>
      <c r="P34" s="289">
        <v>0.66180000000000005</v>
      </c>
      <c r="Q34" s="289">
        <v>0.66700000000000004</v>
      </c>
      <c r="R34" s="289">
        <v>0.68330000000000002</v>
      </c>
      <c r="S34" s="289">
        <v>0.66769999999999996</v>
      </c>
      <c r="T34" s="289">
        <v>0.66910000000000003</v>
      </c>
      <c r="U34" s="289">
        <v>0.66839999999999999</v>
      </c>
      <c r="V34" s="289">
        <v>0.67100000000000004</v>
      </c>
      <c r="W34" s="289">
        <v>0.65890000000000004</v>
      </c>
      <c r="X34" s="289">
        <v>0.66539999999999999</v>
      </c>
      <c r="Y34" s="289">
        <v>0.66420000000000001</v>
      </c>
      <c r="Z34" s="289">
        <v>0.66180000000000005</v>
      </c>
      <c r="AA34" s="289">
        <v>0.6593</v>
      </c>
      <c r="AB34" s="289">
        <v>0.65359999999999996</v>
      </c>
      <c r="AC34" s="289">
        <v>0.65400000000000003</v>
      </c>
      <c r="AD34" s="289">
        <v>0.64529999999999998</v>
      </c>
      <c r="AE34" s="289">
        <v>0.64359999999999995</v>
      </c>
      <c r="AF34" s="289">
        <v>0.6462</v>
      </c>
      <c r="AG34" s="289">
        <v>0.63939999999999997</v>
      </c>
      <c r="AH34" s="289">
        <v>0.62690000000000001</v>
      </c>
      <c r="AI34" s="289">
        <v>0.62790000000000001</v>
      </c>
      <c r="AJ34" s="289">
        <v>0.61839999999999995</v>
      </c>
      <c r="AK34" s="289">
        <v>0.62719999999999998</v>
      </c>
      <c r="AL34" s="289">
        <v>0.62490000000000001</v>
      </c>
      <c r="AM34" s="289">
        <v>0.61799999999999999</v>
      </c>
      <c r="AN34" s="289">
        <v>0.6109</v>
      </c>
      <c r="AO34" s="289">
        <v>0.6099</v>
      </c>
      <c r="AP34" s="289">
        <v>0.6099</v>
      </c>
      <c r="AQ34" s="289">
        <v>0.6099</v>
      </c>
      <c r="AR34" s="289">
        <v>0.6099</v>
      </c>
      <c r="AS34" s="289">
        <v>0.58889999999999998</v>
      </c>
      <c r="AT34" s="289">
        <v>0.60389999999999999</v>
      </c>
      <c r="AU34" s="289">
        <v>0.62219999999999998</v>
      </c>
      <c r="AV34" s="289">
        <v>0.62219999999999998</v>
      </c>
      <c r="AW34" s="289">
        <v>0.62219999999999998</v>
      </c>
      <c r="AX34" s="289">
        <v>0.62236724670999999</v>
      </c>
      <c r="AY34" s="289">
        <v>0.59939698230000005</v>
      </c>
      <c r="AZ34" s="895">
        <v>0.59938088182000004</v>
      </c>
      <c r="BA34" s="895">
        <v>0.59939731643000005</v>
      </c>
      <c r="BB34" s="355">
        <v>0.59939272189000004</v>
      </c>
      <c r="BC34" s="355">
        <v>0.59938882990999998</v>
      </c>
      <c r="BD34" s="355">
        <v>0.59937390755999997</v>
      </c>
      <c r="BE34" s="355">
        <v>0.59937508104000004</v>
      </c>
      <c r="BF34" s="355">
        <v>0.59937577231000005</v>
      </c>
      <c r="BG34" s="355">
        <v>0.59937439562999995</v>
      </c>
      <c r="BH34" s="355">
        <v>0.59938530144000002</v>
      </c>
      <c r="BI34" s="355">
        <v>0.59937922264999999</v>
      </c>
      <c r="BJ34" s="355">
        <v>0.59936976404999998</v>
      </c>
      <c r="BK34" s="355">
        <v>0.53996432948999995</v>
      </c>
      <c r="BL34" s="355">
        <v>0.53994208418</v>
      </c>
      <c r="BM34" s="355">
        <v>0.53995193338000003</v>
      </c>
      <c r="BN34" s="355">
        <v>0.53994482905999996</v>
      </c>
      <c r="BO34" s="355">
        <v>0.53994255626999998</v>
      </c>
      <c r="BP34" s="355">
        <v>0.53992884675999997</v>
      </c>
      <c r="BQ34" s="355">
        <v>0.53993203141000001</v>
      </c>
      <c r="BR34" s="355">
        <v>0.53993306085000004</v>
      </c>
      <c r="BS34" s="355">
        <v>0.53993154312000002</v>
      </c>
      <c r="BT34" s="355">
        <v>0.53994241415999999</v>
      </c>
      <c r="BU34" s="355">
        <v>0.53993565274999999</v>
      </c>
      <c r="BV34" s="355">
        <v>0.53992585596999998</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895"/>
      <c r="BA35" s="895"/>
      <c r="BB35" s="355"/>
      <c r="BC35" s="355"/>
      <c r="BD35" s="355"/>
      <c r="BE35" s="355"/>
      <c r="BF35" s="355"/>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208</v>
      </c>
      <c r="B36" s="401" t="s">
        <v>965</v>
      </c>
      <c r="C36" s="105">
        <v>9.2026000000000003</v>
      </c>
      <c r="D36" s="105">
        <v>9.2026000000000003</v>
      </c>
      <c r="E36" s="105">
        <v>9.2284000000000006</v>
      </c>
      <c r="F36" s="105">
        <v>9.1667000000000005</v>
      </c>
      <c r="G36" s="105">
        <v>9.1765000000000008</v>
      </c>
      <c r="H36" s="105">
        <v>9.2363</v>
      </c>
      <c r="I36" s="105">
        <v>8.8529</v>
      </c>
      <c r="J36" s="105">
        <v>8.8792000000000009</v>
      </c>
      <c r="K36" s="105">
        <v>9.0124999999999993</v>
      </c>
      <c r="L36" s="105">
        <v>9.0193999999999992</v>
      </c>
      <c r="M36" s="105">
        <v>9.1091999999999995</v>
      </c>
      <c r="N36" s="105">
        <v>9.0222999999999995</v>
      </c>
      <c r="O36" s="105">
        <v>9.2364999999999995</v>
      </c>
      <c r="P36" s="105">
        <v>9.3733000000000004</v>
      </c>
      <c r="Q36" s="105">
        <v>9.3483000000000001</v>
      </c>
      <c r="R36" s="105">
        <v>9.2498000000000005</v>
      </c>
      <c r="S36" s="105">
        <v>9.2615999999999996</v>
      </c>
      <c r="T36" s="105">
        <v>9.3339999999999996</v>
      </c>
      <c r="U36" s="105">
        <v>9.1082000000000001</v>
      </c>
      <c r="V36" s="105">
        <v>9.0888000000000009</v>
      </c>
      <c r="W36" s="105">
        <v>9.0920000000000005</v>
      </c>
      <c r="X36" s="105">
        <v>9.0747999999999998</v>
      </c>
      <c r="Y36" s="105">
        <v>9.1661000000000001</v>
      </c>
      <c r="Z36" s="105">
        <v>9.2164000000000001</v>
      </c>
      <c r="AA36" s="105">
        <v>9.3373000000000008</v>
      </c>
      <c r="AB36" s="105">
        <v>9.2927999999999997</v>
      </c>
      <c r="AC36" s="105">
        <v>9.3682999999999996</v>
      </c>
      <c r="AD36" s="105">
        <v>9.2750000000000004</v>
      </c>
      <c r="AE36" s="105">
        <v>9.2439999999999998</v>
      </c>
      <c r="AF36" s="105">
        <v>9.2651000000000003</v>
      </c>
      <c r="AG36" s="105">
        <v>9.2051999999999996</v>
      </c>
      <c r="AH36" s="105">
        <v>9.1280999999999999</v>
      </c>
      <c r="AI36" s="105">
        <v>8.9985999999999997</v>
      </c>
      <c r="AJ36" s="105">
        <v>9.1171000000000006</v>
      </c>
      <c r="AK36" s="105">
        <v>9.1885999999999992</v>
      </c>
      <c r="AL36" s="105">
        <v>9.2518999999999991</v>
      </c>
      <c r="AM36" s="105">
        <v>9.3778000000000006</v>
      </c>
      <c r="AN36" s="105">
        <v>9.3859999999999992</v>
      </c>
      <c r="AO36" s="105">
        <v>9.5541</v>
      </c>
      <c r="AP36" s="105">
        <v>9.4092000000000002</v>
      </c>
      <c r="AQ36" s="105">
        <v>9.4320000000000004</v>
      </c>
      <c r="AR36" s="105">
        <v>9.5379000000000005</v>
      </c>
      <c r="AS36" s="105">
        <v>9.4670000000000005</v>
      </c>
      <c r="AT36" s="105">
        <v>9.4494000000000007</v>
      </c>
      <c r="AU36" s="105">
        <v>9.2888999999999999</v>
      </c>
      <c r="AV36" s="105">
        <v>9.3152000000000008</v>
      </c>
      <c r="AW36" s="105">
        <v>9.4507999999999992</v>
      </c>
      <c r="AX36" s="105">
        <v>9.3926155777000009</v>
      </c>
      <c r="AY36" s="105">
        <v>9.5770173426999996</v>
      </c>
      <c r="AZ36" s="907">
        <v>9.6535131230999998</v>
      </c>
      <c r="BA36" s="907">
        <v>9.5569224508000001</v>
      </c>
      <c r="BB36" s="388">
        <v>9.5884175826</v>
      </c>
      <c r="BC36" s="388">
        <v>9.5924672489000002</v>
      </c>
      <c r="BD36" s="388">
        <v>9.6594473466000004</v>
      </c>
      <c r="BE36" s="388">
        <v>9.5624698000000006</v>
      </c>
      <c r="BF36" s="388">
        <v>9.5979310979000001</v>
      </c>
      <c r="BG36" s="388">
        <v>9.6334936384999992</v>
      </c>
      <c r="BH36" s="388">
        <v>9.6227947158999996</v>
      </c>
      <c r="BI36" s="388">
        <v>9.6559151919000001</v>
      </c>
      <c r="BJ36" s="388">
        <v>9.5885717716999999</v>
      </c>
      <c r="BK36" s="388">
        <v>9.6152701806999996</v>
      </c>
      <c r="BL36" s="388">
        <v>9.6714624088000001</v>
      </c>
      <c r="BM36" s="388">
        <v>9.5847041992000008</v>
      </c>
      <c r="BN36" s="388">
        <v>9.6126172865000008</v>
      </c>
      <c r="BO36" s="388">
        <v>9.6089350944999996</v>
      </c>
      <c r="BP36" s="388">
        <v>9.6653016870999995</v>
      </c>
      <c r="BQ36" s="388">
        <v>9.5648433183999995</v>
      </c>
      <c r="BR36" s="388">
        <v>9.5977075260000007</v>
      </c>
      <c r="BS36" s="388">
        <v>9.6306529324000003</v>
      </c>
      <c r="BT36" s="388">
        <v>9.6166389465000002</v>
      </c>
      <c r="BU36" s="388">
        <v>9.6488005465000004</v>
      </c>
      <c r="BV36" s="388">
        <v>9.6053475734999996</v>
      </c>
    </row>
    <row r="37" spans="1:74" ht="11.1" customHeight="1" x14ac:dyDescent="0.2">
      <c r="A37" s="323" t="s">
        <v>155</v>
      </c>
      <c r="B37" s="402" t="s">
        <v>944</v>
      </c>
      <c r="C37" s="289">
        <v>5.2068000000000003</v>
      </c>
      <c r="D37" s="289">
        <v>5.1158000000000001</v>
      </c>
      <c r="E37" s="289">
        <v>5.1947999999999999</v>
      </c>
      <c r="F37" s="289">
        <v>5.1647999999999996</v>
      </c>
      <c r="G37" s="289">
        <v>5.1627000000000001</v>
      </c>
      <c r="H37" s="289">
        <v>5.2096999999999998</v>
      </c>
      <c r="I37" s="289">
        <v>5.0576999999999996</v>
      </c>
      <c r="J37" s="289">
        <v>5.0178000000000003</v>
      </c>
      <c r="K37" s="289">
        <v>5.0717999999999996</v>
      </c>
      <c r="L37" s="289">
        <v>5.0909000000000004</v>
      </c>
      <c r="M37" s="289">
        <v>5.1128</v>
      </c>
      <c r="N37" s="289">
        <v>5.0068999999999999</v>
      </c>
      <c r="O37" s="289">
        <v>5.2336999999999998</v>
      </c>
      <c r="P37" s="289">
        <v>5.3691000000000004</v>
      </c>
      <c r="Q37" s="289">
        <v>5.3560999999999996</v>
      </c>
      <c r="R37" s="289">
        <v>5.282</v>
      </c>
      <c r="S37" s="289">
        <v>5.3300999999999998</v>
      </c>
      <c r="T37" s="289">
        <v>5.3438999999999997</v>
      </c>
      <c r="U37" s="289">
        <v>5.1562999999999999</v>
      </c>
      <c r="V37" s="289">
        <v>5.194</v>
      </c>
      <c r="W37" s="289">
        <v>5.2043999999999997</v>
      </c>
      <c r="X37" s="289">
        <v>5.1790000000000003</v>
      </c>
      <c r="Y37" s="289">
        <v>5.2343000000000002</v>
      </c>
      <c r="Z37" s="289">
        <v>5.2628000000000004</v>
      </c>
      <c r="AA37" s="289">
        <v>5.3803000000000001</v>
      </c>
      <c r="AB37" s="289">
        <v>5.3590999999999998</v>
      </c>
      <c r="AC37" s="289">
        <v>5.4238999999999997</v>
      </c>
      <c r="AD37" s="289">
        <v>5.3486000000000002</v>
      </c>
      <c r="AE37" s="289">
        <v>5.3734000000000002</v>
      </c>
      <c r="AF37" s="289">
        <v>5.3493000000000004</v>
      </c>
      <c r="AG37" s="289">
        <v>5.3220999999999998</v>
      </c>
      <c r="AH37" s="289">
        <v>5.3037999999999998</v>
      </c>
      <c r="AI37" s="289">
        <v>5.2530000000000001</v>
      </c>
      <c r="AJ37" s="289">
        <v>5.2823000000000002</v>
      </c>
      <c r="AK37" s="289">
        <v>5.2961</v>
      </c>
      <c r="AL37" s="289">
        <v>5.3170000000000002</v>
      </c>
      <c r="AM37" s="289">
        <v>5.4579000000000004</v>
      </c>
      <c r="AN37" s="289">
        <v>5.4587000000000003</v>
      </c>
      <c r="AO37" s="289">
        <v>5.6163999999999996</v>
      </c>
      <c r="AP37" s="289">
        <v>5.4287999999999998</v>
      </c>
      <c r="AQ37" s="289">
        <v>5.4687999999999999</v>
      </c>
      <c r="AR37" s="289">
        <v>5.556</v>
      </c>
      <c r="AS37" s="289">
        <v>5.3943000000000003</v>
      </c>
      <c r="AT37" s="289">
        <v>5.4207999999999998</v>
      </c>
      <c r="AU37" s="289">
        <v>5.4447000000000001</v>
      </c>
      <c r="AV37" s="289">
        <v>5.3613999999999997</v>
      </c>
      <c r="AW37" s="289">
        <v>5.4318999999999997</v>
      </c>
      <c r="AX37" s="289">
        <v>5.3165510073000002</v>
      </c>
      <c r="AY37" s="289">
        <v>5.5546330799000003</v>
      </c>
      <c r="AZ37" s="895">
        <v>5.5596206562999999</v>
      </c>
      <c r="BA37" s="895">
        <v>5.4796766180000001</v>
      </c>
      <c r="BB37" s="355">
        <v>5.4897313582000002</v>
      </c>
      <c r="BC37" s="355">
        <v>5.5134040104000004</v>
      </c>
      <c r="BD37" s="355">
        <v>5.5496153588999997</v>
      </c>
      <c r="BE37" s="355">
        <v>5.4784128712999998</v>
      </c>
      <c r="BF37" s="355">
        <v>5.5159428049999999</v>
      </c>
      <c r="BG37" s="355">
        <v>5.5372994272999998</v>
      </c>
      <c r="BH37" s="355">
        <v>5.5560533151999998</v>
      </c>
      <c r="BI37" s="355">
        <v>5.5735821173</v>
      </c>
      <c r="BJ37" s="355">
        <v>5.5246259412000001</v>
      </c>
      <c r="BK37" s="355">
        <v>5.5263978888</v>
      </c>
      <c r="BL37" s="355">
        <v>5.5146958885000004</v>
      </c>
      <c r="BM37" s="355">
        <v>5.5082032449999998</v>
      </c>
      <c r="BN37" s="355">
        <v>5.5190393618</v>
      </c>
      <c r="BO37" s="355">
        <v>5.5423001090000001</v>
      </c>
      <c r="BP37" s="355">
        <v>5.5782819874999996</v>
      </c>
      <c r="BQ37" s="355">
        <v>5.5059676655000001</v>
      </c>
      <c r="BR37" s="355">
        <v>5.5435772424999996</v>
      </c>
      <c r="BS37" s="355">
        <v>5.5650577161000001</v>
      </c>
      <c r="BT37" s="355">
        <v>5.5839099849</v>
      </c>
      <c r="BU37" s="355">
        <v>5.6016976380000001</v>
      </c>
      <c r="BV37" s="355">
        <v>5.5524749144000003</v>
      </c>
    </row>
    <row r="38" spans="1:74" ht="11.1" customHeight="1" x14ac:dyDescent="0.2">
      <c r="A38" s="323" t="s">
        <v>156</v>
      </c>
      <c r="B38" s="402" t="s">
        <v>957</v>
      </c>
      <c r="C38" s="289">
        <v>0.93530000000000002</v>
      </c>
      <c r="D38" s="289">
        <v>0.9325</v>
      </c>
      <c r="E38" s="289">
        <v>0.94479999999999997</v>
      </c>
      <c r="F38" s="289">
        <v>0.92520000000000002</v>
      </c>
      <c r="G38" s="289">
        <v>0.95430000000000004</v>
      </c>
      <c r="H38" s="289">
        <v>0.95930000000000004</v>
      </c>
      <c r="I38" s="289">
        <v>0.93669999999999998</v>
      </c>
      <c r="J38" s="289">
        <v>0.91300000000000003</v>
      </c>
      <c r="K38" s="289">
        <v>0.94499999999999995</v>
      </c>
      <c r="L38" s="289">
        <v>0.92200000000000004</v>
      </c>
      <c r="M38" s="289">
        <v>0.93500000000000005</v>
      </c>
      <c r="N38" s="289">
        <v>0.93459999999999999</v>
      </c>
      <c r="O38" s="289">
        <v>0.95040000000000002</v>
      </c>
      <c r="P38" s="289">
        <v>0.9163</v>
      </c>
      <c r="Q38" s="289">
        <v>0.92600000000000005</v>
      </c>
      <c r="R38" s="289">
        <v>0.94969999999999999</v>
      </c>
      <c r="S38" s="289">
        <v>0.9577</v>
      </c>
      <c r="T38" s="289">
        <v>0.95389999999999997</v>
      </c>
      <c r="U38" s="289">
        <v>0.95820000000000005</v>
      </c>
      <c r="V38" s="289">
        <v>0.93330000000000002</v>
      </c>
      <c r="W38" s="289">
        <v>0.92810000000000004</v>
      </c>
      <c r="X38" s="289">
        <v>0.92659999999999998</v>
      </c>
      <c r="Y38" s="289">
        <v>0.93810000000000004</v>
      </c>
      <c r="Z38" s="289">
        <v>0.92630000000000001</v>
      </c>
      <c r="AA38" s="289">
        <v>0.95</v>
      </c>
      <c r="AB38" s="289">
        <v>0.94620000000000004</v>
      </c>
      <c r="AC38" s="289">
        <v>0.97150000000000003</v>
      </c>
      <c r="AD38" s="289">
        <v>0.96109999999999995</v>
      </c>
      <c r="AE38" s="289">
        <v>0.96079999999999999</v>
      </c>
      <c r="AF38" s="289">
        <v>0.95179999999999998</v>
      </c>
      <c r="AG38" s="289">
        <v>0.95250000000000001</v>
      </c>
      <c r="AH38" s="289">
        <v>0.93420000000000003</v>
      </c>
      <c r="AI38" s="289">
        <v>0.9325</v>
      </c>
      <c r="AJ38" s="289">
        <v>0.9335</v>
      </c>
      <c r="AK38" s="289">
        <v>0.96060000000000001</v>
      </c>
      <c r="AL38" s="289">
        <v>0.97219999999999995</v>
      </c>
      <c r="AM38" s="289">
        <v>1.0267999999999999</v>
      </c>
      <c r="AN38" s="289">
        <v>1.0085</v>
      </c>
      <c r="AO38" s="289">
        <v>1.016</v>
      </c>
      <c r="AP38" s="289">
        <v>1.0057</v>
      </c>
      <c r="AQ38" s="289">
        <v>1.0059</v>
      </c>
      <c r="AR38" s="289">
        <v>1.0051000000000001</v>
      </c>
      <c r="AS38" s="289">
        <v>1.0026999999999999</v>
      </c>
      <c r="AT38" s="289">
        <v>1.0251999999999999</v>
      </c>
      <c r="AU38" s="289">
        <v>0.98599999999999999</v>
      </c>
      <c r="AV38" s="289">
        <v>1.0028999999999999</v>
      </c>
      <c r="AW38" s="289">
        <v>1.0163</v>
      </c>
      <c r="AX38" s="289">
        <v>0.99830572114000005</v>
      </c>
      <c r="AY38" s="289">
        <v>1.0051916531</v>
      </c>
      <c r="AZ38" s="895">
        <v>1.0062909052</v>
      </c>
      <c r="BA38" s="895">
        <v>0.99726742067999996</v>
      </c>
      <c r="BB38" s="355">
        <v>1.0142512968999999</v>
      </c>
      <c r="BC38" s="355">
        <v>0.99506295159000002</v>
      </c>
      <c r="BD38" s="355">
        <v>1.0148619068</v>
      </c>
      <c r="BE38" s="355">
        <v>0.99598965619000002</v>
      </c>
      <c r="BF38" s="355">
        <v>0.99593357684999995</v>
      </c>
      <c r="BG38" s="355">
        <v>1.0129107892</v>
      </c>
      <c r="BH38" s="355">
        <v>0.99269780226000004</v>
      </c>
      <c r="BI38" s="355">
        <v>1.0112596490000001</v>
      </c>
      <c r="BJ38" s="355">
        <v>0.99373906540000001</v>
      </c>
      <c r="BK38" s="355">
        <v>1.0198819473</v>
      </c>
      <c r="BL38" s="355">
        <v>1.0822870505</v>
      </c>
      <c r="BM38" s="355">
        <v>1.0182062617000001</v>
      </c>
      <c r="BN38" s="355">
        <v>1.0352253282999999</v>
      </c>
      <c r="BO38" s="355">
        <v>1.0154470178999999</v>
      </c>
      <c r="BP38" s="355">
        <v>1.034887975</v>
      </c>
      <c r="BQ38" s="355">
        <v>1.0154745301999999</v>
      </c>
      <c r="BR38" s="355">
        <v>1.0151793489000001</v>
      </c>
      <c r="BS38" s="355">
        <v>1.0320397875</v>
      </c>
      <c r="BT38" s="355">
        <v>1.0116395708000001</v>
      </c>
      <c r="BU38" s="355">
        <v>1.0301794787</v>
      </c>
      <c r="BV38" s="355">
        <v>1.0125498781</v>
      </c>
    </row>
    <row r="39" spans="1:74" ht="11.1" customHeight="1" x14ac:dyDescent="0.2">
      <c r="A39" s="323" t="s">
        <v>552</v>
      </c>
      <c r="B39" s="402" t="s">
        <v>958</v>
      </c>
      <c r="C39" s="289">
        <v>0.82040000000000002</v>
      </c>
      <c r="D39" s="289">
        <v>0.89549999999999996</v>
      </c>
      <c r="E39" s="289">
        <v>0.82950000000000002</v>
      </c>
      <c r="F39" s="289">
        <v>0.83250000000000002</v>
      </c>
      <c r="G39" s="289">
        <v>0.83350000000000002</v>
      </c>
      <c r="H39" s="289">
        <v>0.84450000000000003</v>
      </c>
      <c r="I39" s="289">
        <v>0.82050000000000001</v>
      </c>
      <c r="J39" s="289">
        <v>0.8175</v>
      </c>
      <c r="K39" s="289">
        <v>0.81950000000000001</v>
      </c>
      <c r="L39" s="289">
        <v>0.83050000000000002</v>
      </c>
      <c r="M39" s="289">
        <v>0.84650000000000003</v>
      </c>
      <c r="N39" s="289">
        <v>0.83650000000000002</v>
      </c>
      <c r="O39" s="289">
        <v>0.87250000000000005</v>
      </c>
      <c r="P39" s="289">
        <v>0.87890000000000001</v>
      </c>
      <c r="Q39" s="289">
        <v>0.87680000000000002</v>
      </c>
      <c r="R39" s="289">
        <v>0.86870000000000003</v>
      </c>
      <c r="S39" s="289">
        <v>0.86880000000000002</v>
      </c>
      <c r="T39" s="289">
        <v>0.88700000000000001</v>
      </c>
      <c r="U39" s="289">
        <v>0.85799999999999998</v>
      </c>
      <c r="V39" s="289">
        <v>0.8589</v>
      </c>
      <c r="W39" s="289">
        <v>0.84799999999999998</v>
      </c>
      <c r="X39" s="289">
        <v>0.84179999999999999</v>
      </c>
      <c r="Y39" s="289">
        <v>0.83979999999999999</v>
      </c>
      <c r="Z39" s="289">
        <v>0.86019999999999996</v>
      </c>
      <c r="AA39" s="289">
        <v>0.83779999999999999</v>
      </c>
      <c r="AB39" s="289">
        <v>0.83630000000000004</v>
      </c>
      <c r="AC39" s="289">
        <v>0.83</v>
      </c>
      <c r="AD39" s="289">
        <v>0.86599999999999999</v>
      </c>
      <c r="AE39" s="289">
        <v>0.84099999999999997</v>
      </c>
      <c r="AF39" s="289">
        <v>0.84199999999999997</v>
      </c>
      <c r="AG39" s="289">
        <v>0.84099999999999997</v>
      </c>
      <c r="AH39" s="289">
        <v>0.83489999999999998</v>
      </c>
      <c r="AI39" s="289">
        <v>0.82599999999999996</v>
      </c>
      <c r="AJ39" s="289">
        <v>0.83599999999999997</v>
      </c>
      <c r="AK39" s="289">
        <v>0.85199999999999998</v>
      </c>
      <c r="AL39" s="289">
        <v>0.85709999999999997</v>
      </c>
      <c r="AM39" s="289">
        <v>0.8488</v>
      </c>
      <c r="AN39" s="289">
        <v>0.84660000000000002</v>
      </c>
      <c r="AO39" s="289">
        <v>0.85029999999999994</v>
      </c>
      <c r="AP39" s="289">
        <v>0.84930000000000005</v>
      </c>
      <c r="AQ39" s="289">
        <v>0.8508</v>
      </c>
      <c r="AR39" s="289">
        <v>0.85619999999999996</v>
      </c>
      <c r="AS39" s="289">
        <v>0.86809999999999998</v>
      </c>
      <c r="AT39" s="289">
        <v>0.8669</v>
      </c>
      <c r="AU39" s="289">
        <v>0.83520000000000005</v>
      </c>
      <c r="AV39" s="289">
        <v>0.85599999999999998</v>
      </c>
      <c r="AW39" s="289">
        <v>0.85899999999999999</v>
      </c>
      <c r="AX39" s="289">
        <v>0.84330458351000004</v>
      </c>
      <c r="AY39" s="289">
        <v>0.78085872595000005</v>
      </c>
      <c r="AZ39" s="895">
        <v>0.85034957579000003</v>
      </c>
      <c r="BA39" s="895">
        <v>0.84891289749999999</v>
      </c>
      <c r="BB39" s="355">
        <v>0.84784304274</v>
      </c>
      <c r="BC39" s="355">
        <v>0.84676093280999998</v>
      </c>
      <c r="BD39" s="355">
        <v>0.84587123188000002</v>
      </c>
      <c r="BE39" s="355">
        <v>0.84470076218000001</v>
      </c>
      <c r="BF39" s="355">
        <v>0.84353870400999997</v>
      </c>
      <c r="BG39" s="355">
        <v>0.84241271819999997</v>
      </c>
      <c r="BH39" s="355">
        <v>0.84107248178000005</v>
      </c>
      <c r="BI39" s="355">
        <v>0.84002851776999998</v>
      </c>
      <c r="BJ39" s="355">
        <v>0.83904350945999995</v>
      </c>
      <c r="BK39" s="355">
        <v>0.84148444454000004</v>
      </c>
      <c r="BL39" s="355">
        <v>0.84072248230000002</v>
      </c>
      <c r="BM39" s="355">
        <v>0.83940067707999999</v>
      </c>
      <c r="BN39" s="355">
        <v>0.83837460175</v>
      </c>
      <c r="BO39" s="355">
        <v>0.83726424739000005</v>
      </c>
      <c r="BP39" s="355">
        <v>0.83635339029</v>
      </c>
      <c r="BQ39" s="355">
        <v>0.83514783858999997</v>
      </c>
      <c r="BR39" s="355">
        <v>0.83397988140000001</v>
      </c>
      <c r="BS39" s="355">
        <v>0.83285635607999997</v>
      </c>
      <c r="BT39" s="355">
        <v>0.83151672620999995</v>
      </c>
      <c r="BU39" s="355">
        <v>0.83048466943999999</v>
      </c>
      <c r="BV39" s="355">
        <v>0.82950556027</v>
      </c>
    </row>
    <row r="40" spans="1:74" ht="11.1" customHeight="1" x14ac:dyDescent="0.2">
      <c r="A40" s="323" t="s">
        <v>157</v>
      </c>
      <c r="B40" s="402" t="s">
        <v>193</v>
      </c>
      <c r="C40" s="289">
        <v>0.59909999999999997</v>
      </c>
      <c r="D40" s="289">
        <v>0.6431</v>
      </c>
      <c r="E40" s="289">
        <v>0.61109999999999998</v>
      </c>
      <c r="F40" s="289">
        <v>0.60209999999999997</v>
      </c>
      <c r="G40" s="289">
        <v>0.58389999999999997</v>
      </c>
      <c r="H40" s="289">
        <v>0.60870000000000002</v>
      </c>
      <c r="I40" s="289">
        <v>0.54559999999999997</v>
      </c>
      <c r="J40" s="289">
        <v>0.59240000000000004</v>
      </c>
      <c r="K40" s="289">
        <v>0.59619999999999995</v>
      </c>
      <c r="L40" s="289">
        <v>0.60109999999999997</v>
      </c>
      <c r="M40" s="289">
        <v>0.62690000000000001</v>
      </c>
      <c r="N40" s="289">
        <v>0.62470000000000003</v>
      </c>
      <c r="O40" s="289">
        <v>0.60560000000000003</v>
      </c>
      <c r="P40" s="289">
        <v>0.62280000000000002</v>
      </c>
      <c r="Q40" s="289">
        <v>0.60650000000000004</v>
      </c>
      <c r="R40" s="289">
        <v>0.60229999999999995</v>
      </c>
      <c r="S40" s="289">
        <v>0.55220000000000002</v>
      </c>
      <c r="T40" s="289">
        <v>0.59219999999999995</v>
      </c>
      <c r="U40" s="289">
        <v>0.59699999999999998</v>
      </c>
      <c r="V40" s="289">
        <v>0.54779999999999995</v>
      </c>
      <c r="W40" s="289">
        <v>0.59870000000000001</v>
      </c>
      <c r="X40" s="289">
        <v>0.60840000000000005</v>
      </c>
      <c r="Y40" s="289">
        <v>0.61439999999999995</v>
      </c>
      <c r="Z40" s="289">
        <v>0.62039999999999995</v>
      </c>
      <c r="AA40" s="289">
        <v>0.60089999999999999</v>
      </c>
      <c r="AB40" s="289">
        <v>0.60119999999999996</v>
      </c>
      <c r="AC40" s="289">
        <v>0.59370000000000001</v>
      </c>
      <c r="AD40" s="289">
        <v>0.58260000000000001</v>
      </c>
      <c r="AE40" s="289">
        <v>0.57840000000000003</v>
      </c>
      <c r="AF40" s="289">
        <v>0.5867</v>
      </c>
      <c r="AG40" s="289">
        <v>0.55110000000000003</v>
      </c>
      <c r="AH40" s="289">
        <v>0.53180000000000005</v>
      </c>
      <c r="AI40" s="289">
        <v>0.50670000000000004</v>
      </c>
      <c r="AJ40" s="289">
        <v>0.5625</v>
      </c>
      <c r="AK40" s="289">
        <v>0.59240000000000004</v>
      </c>
      <c r="AL40" s="289">
        <v>0.5534</v>
      </c>
      <c r="AM40" s="289">
        <v>0.55979999999999996</v>
      </c>
      <c r="AN40" s="289">
        <v>0.58589999999999998</v>
      </c>
      <c r="AO40" s="289">
        <v>0.57730000000000004</v>
      </c>
      <c r="AP40" s="289">
        <v>0.58220000000000005</v>
      </c>
      <c r="AQ40" s="289">
        <v>0.61509999999999998</v>
      </c>
      <c r="AR40" s="289">
        <v>0.61229999999999996</v>
      </c>
      <c r="AS40" s="289">
        <v>0.62809999999999999</v>
      </c>
      <c r="AT40" s="289">
        <v>0.63319999999999999</v>
      </c>
      <c r="AU40" s="289">
        <v>0.63190000000000002</v>
      </c>
      <c r="AV40" s="289">
        <v>0.62070000000000003</v>
      </c>
      <c r="AW40" s="289">
        <v>0.62029999999999996</v>
      </c>
      <c r="AX40" s="289">
        <v>0.62278190512999998</v>
      </c>
      <c r="AY40" s="289">
        <v>0.62787221320999997</v>
      </c>
      <c r="AZ40" s="895">
        <v>0.62960947372999998</v>
      </c>
      <c r="BA40" s="895">
        <v>0.63116527028000002</v>
      </c>
      <c r="BB40" s="355">
        <v>0.63254033502999996</v>
      </c>
      <c r="BC40" s="355">
        <v>0.63642508234999995</v>
      </c>
      <c r="BD40" s="355">
        <v>0.63648842084000001</v>
      </c>
      <c r="BE40" s="355">
        <v>0.63428963937000005</v>
      </c>
      <c r="BF40" s="355">
        <v>0.63209810496999996</v>
      </c>
      <c r="BG40" s="355">
        <v>0.62993959864000004</v>
      </c>
      <c r="BH40" s="355">
        <v>0.62758098003999996</v>
      </c>
      <c r="BI40" s="355">
        <v>0.62549777871000001</v>
      </c>
      <c r="BJ40" s="355">
        <v>0.62346896768000004</v>
      </c>
      <c r="BK40" s="355">
        <v>0.62260089704999999</v>
      </c>
      <c r="BL40" s="355">
        <v>0.62044513373999999</v>
      </c>
      <c r="BM40" s="355">
        <v>0.61811485777999997</v>
      </c>
      <c r="BN40" s="355">
        <v>0.61553743088000001</v>
      </c>
      <c r="BO40" s="355">
        <v>0.61340240678000002</v>
      </c>
      <c r="BP40" s="355">
        <v>0.61145238671000002</v>
      </c>
      <c r="BQ40" s="355">
        <v>0.60922709193000002</v>
      </c>
      <c r="BR40" s="355">
        <v>0.60703604744999995</v>
      </c>
      <c r="BS40" s="355">
        <v>0.60488564389999999</v>
      </c>
      <c r="BT40" s="355">
        <v>0.60253323295000005</v>
      </c>
      <c r="BU40" s="355">
        <v>0.60046660151999998</v>
      </c>
      <c r="BV40" s="355">
        <v>0.59844860559000002</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895"/>
      <c r="BA41" s="895"/>
      <c r="BB41" s="355"/>
      <c r="BC41" s="355"/>
      <c r="BD41" s="355"/>
      <c r="BE41" s="355"/>
      <c r="BF41" s="355"/>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832</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95"/>
      <c r="BA42" s="895"/>
      <c r="BB42" s="355"/>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833</v>
      </c>
      <c r="B43" s="397" t="s">
        <v>834</v>
      </c>
      <c r="C43" s="106">
        <v>1.0609999999999999</v>
      </c>
      <c r="D43" s="106">
        <v>0.41599999999999998</v>
      </c>
      <c r="E43" s="106">
        <v>0.76100000000000001</v>
      </c>
      <c r="F43" s="106">
        <v>1.746</v>
      </c>
      <c r="G43" s="106">
        <v>1.4410000000000001</v>
      </c>
      <c r="H43" s="106">
        <v>0.73350000000000004</v>
      </c>
      <c r="I43" s="106">
        <v>0.65600000000000003</v>
      </c>
      <c r="J43" s="106">
        <v>0.90300000000000002</v>
      </c>
      <c r="K43" s="106">
        <v>0.78500000000000003</v>
      </c>
      <c r="L43" s="106">
        <v>0.55400000000000005</v>
      </c>
      <c r="M43" s="106">
        <v>0.46400000000000002</v>
      </c>
      <c r="N43" s="106">
        <v>0.66641935484000003</v>
      </c>
      <c r="O43" s="106">
        <v>0.55700000000000005</v>
      </c>
      <c r="P43" s="106">
        <v>0.44600000000000001</v>
      </c>
      <c r="Q43" s="106">
        <v>0.73</v>
      </c>
      <c r="R43" s="106">
        <v>0.88200000000000001</v>
      </c>
      <c r="S43" s="106">
        <v>1.159</v>
      </c>
      <c r="T43" s="106">
        <v>1.1379999999999999</v>
      </c>
      <c r="U43" s="106">
        <v>0.97899999999999998</v>
      </c>
      <c r="V43" s="106">
        <v>0.95899999999999996</v>
      </c>
      <c r="W43" s="106">
        <v>0.95599999999999996</v>
      </c>
      <c r="X43" s="106">
        <v>0.84099999999999997</v>
      </c>
      <c r="Y43" s="106">
        <v>1.0589999999999999</v>
      </c>
      <c r="Z43" s="106">
        <v>0.82799999999999996</v>
      </c>
      <c r="AA43" s="106">
        <v>1.425</v>
      </c>
      <c r="AB43" s="106">
        <v>0.81599999999999995</v>
      </c>
      <c r="AC43" s="106">
        <v>0.94599999999999995</v>
      </c>
      <c r="AD43" s="106">
        <v>1.0660000000000001</v>
      </c>
      <c r="AE43" s="106">
        <v>1.101</v>
      </c>
      <c r="AF43" s="106">
        <v>1.2126209999999999</v>
      </c>
      <c r="AG43" s="106">
        <v>1.3779999999999999</v>
      </c>
      <c r="AH43" s="106">
        <v>1.1859999999999999</v>
      </c>
      <c r="AI43" s="106">
        <v>1.4886999999999999</v>
      </c>
      <c r="AJ43" s="106">
        <v>1.2350000000000001</v>
      </c>
      <c r="AK43" s="106">
        <v>1.4419999999999999</v>
      </c>
      <c r="AL43" s="106">
        <v>1.3560000000000001</v>
      </c>
      <c r="AM43" s="106">
        <v>1.3979999999999999</v>
      </c>
      <c r="AN43" s="106">
        <v>1.1859999999999999</v>
      </c>
      <c r="AO43" s="106">
        <v>1.1859999999999999</v>
      </c>
      <c r="AP43" s="106">
        <v>1.1759999999999999</v>
      </c>
      <c r="AQ43" s="106">
        <v>1.143</v>
      </c>
      <c r="AR43" s="106">
        <v>1.0660000000000001</v>
      </c>
      <c r="AS43" s="106">
        <v>1.1240000000000001</v>
      </c>
      <c r="AT43" s="106">
        <v>0.96899999999999997</v>
      </c>
      <c r="AU43" s="106">
        <v>0.86599999999999999</v>
      </c>
      <c r="AV43" s="106">
        <v>0.85799999999999998</v>
      </c>
      <c r="AW43" s="106">
        <v>0.77600000000000002</v>
      </c>
      <c r="AX43" s="106">
        <v>1.0649999999999999</v>
      </c>
      <c r="AY43" s="106">
        <v>2.0329999999999999</v>
      </c>
      <c r="AZ43" s="908">
        <v>1.4530000000000001</v>
      </c>
      <c r="BA43" s="908">
        <v>2.4049999999999998</v>
      </c>
      <c r="BB43" s="403" t="s">
        <v>1612</v>
      </c>
      <c r="BC43" s="403" t="s">
        <v>1612</v>
      </c>
      <c r="BD43" s="403" t="s">
        <v>1612</v>
      </c>
      <c r="BE43" s="403" t="s">
        <v>1612</v>
      </c>
      <c r="BF43" s="403" t="s">
        <v>1612</v>
      </c>
      <c r="BG43" s="403" t="s">
        <v>1612</v>
      </c>
      <c r="BH43" s="403" t="s">
        <v>1612</v>
      </c>
      <c r="BI43" s="403" t="s">
        <v>1612</v>
      </c>
      <c r="BJ43" s="403" t="s">
        <v>1612</v>
      </c>
      <c r="BK43" s="403" t="s">
        <v>1612</v>
      </c>
      <c r="BL43" s="403" t="s">
        <v>1612</v>
      </c>
      <c r="BM43" s="403" t="s">
        <v>1612</v>
      </c>
      <c r="BN43" s="403" t="s">
        <v>1612</v>
      </c>
      <c r="BO43" s="403" t="s">
        <v>1612</v>
      </c>
      <c r="BP43" s="403" t="s">
        <v>1612</v>
      </c>
      <c r="BQ43" s="403" t="s">
        <v>1612</v>
      </c>
      <c r="BR43" s="403" t="s">
        <v>1612</v>
      </c>
      <c r="BS43" s="403" t="s">
        <v>1612</v>
      </c>
      <c r="BT43" s="403" t="s">
        <v>1612</v>
      </c>
      <c r="BU43" s="403" t="s">
        <v>1612</v>
      </c>
      <c r="BV43" s="403" t="s">
        <v>1612</v>
      </c>
    </row>
    <row r="44" spans="1:74" ht="12" customHeight="1" x14ac:dyDescent="0.2">
      <c r="B44" s="1013" t="s">
        <v>826</v>
      </c>
      <c r="C44" s="1012"/>
      <c r="D44" s="1012"/>
      <c r="E44" s="1012"/>
      <c r="F44" s="1012"/>
      <c r="G44" s="1012"/>
      <c r="H44" s="1012"/>
      <c r="I44" s="1012"/>
      <c r="J44" s="1012"/>
      <c r="K44" s="1012"/>
      <c r="L44" s="1012"/>
      <c r="M44" s="1012"/>
      <c r="N44" s="1012"/>
      <c r="O44" s="1012"/>
      <c r="P44" s="1012"/>
      <c r="Q44" s="1012"/>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BD44" s="637"/>
      <c r="BE44" s="637"/>
      <c r="BF44" s="637"/>
    </row>
    <row r="45" spans="1:74" x14ac:dyDescent="0.2">
      <c r="B45" s="1024" t="s">
        <v>820</v>
      </c>
      <c r="C45" s="1024"/>
      <c r="D45" s="1024"/>
      <c r="E45" s="1024"/>
      <c r="F45" s="1024"/>
      <c r="G45" s="1024"/>
      <c r="H45" s="1024"/>
      <c r="I45" s="1024"/>
      <c r="J45" s="1024"/>
      <c r="K45" s="1024"/>
      <c r="L45" s="1024"/>
      <c r="M45" s="1024"/>
      <c r="N45" s="1024"/>
      <c r="O45" s="1024"/>
      <c r="P45" s="1024"/>
      <c r="Q45" s="1024"/>
      <c r="R45" s="764"/>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BD45" s="637"/>
      <c r="BE45" s="637"/>
      <c r="BF45" s="637"/>
    </row>
    <row r="46" spans="1:74" s="161" customFormat="1" ht="12" customHeight="1" x14ac:dyDescent="0.2">
      <c r="A46" s="162"/>
      <c r="B46" s="773" t="s">
        <v>809</v>
      </c>
      <c r="C46" s="788"/>
      <c r="D46" s="788"/>
      <c r="E46" s="788"/>
      <c r="F46" s="788"/>
      <c r="G46" s="788"/>
      <c r="H46" s="800"/>
      <c r="I46" s="788"/>
      <c r="J46" s="788"/>
      <c r="K46" s="788"/>
      <c r="L46" s="788"/>
      <c r="M46" s="788"/>
      <c r="N46" s="788"/>
      <c r="O46" s="788"/>
      <c r="P46" s="788"/>
      <c r="Q46" s="788"/>
      <c r="R46" s="764"/>
      <c r="S46" s="763"/>
      <c r="T46" s="763"/>
      <c r="U46" s="763"/>
      <c r="V46" s="763"/>
      <c r="W46" s="763"/>
      <c r="X46" s="763"/>
      <c r="Y46" s="763"/>
      <c r="Z46" s="763"/>
      <c r="AA46" s="763"/>
      <c r="AB46" s="763"/>
      <c r="AC46" s="763"/>
      <c r="AD46" s="763"/>
      <c r="AE46" s="763"/>
      <c r="AF46" s="763"/>
      <c r="AG46" s="763"/>
      <c r="AH46" s="763"/>
      <c r="AI46" s="763"/>
      <c r="AJ46" s="763"/>
      <c r="AK46" s="763"/>
      <c r="AL46" s="763"/>
      <c r="AM46" s="763"/>
      <c r="AN46" s="763"/>
      <c r="AO46" s="763"/>
      <c r="AP46" s="763"/>
      <c r="AQ46" s="763"/>
      <c r="AR46" s="763"/>
      <c r="AS46" s="763"/>
      <c r="AT46" s="763"/>
      <c r="AU46" s="763"/>
      <c r="AV46" s="763"/>
      <c r="AW46" s="763"/>
      <c r="AX46" s="763"/>
      <c r="AY46" s="638"/>
      <c r="AZ46" s="638"/>
      <c r="BA46" s="638"/>
      <c r="BB46" s="638"/>
      <c r="BC46" s="638"/>
      <c r="BD46" s="638"/>
      <c r="BE46" s="638"/>
      <c r="BF46" s="638"/>
      <c r="BG46" s="638"/>
      <c r="BH46" s="638"/>
      <c r="BI46" s="638"/>
      <c r="BJ46" s="220"/>
    </row>
    <row r="47" spans="1:74" s="161" customFormat="1" ht="12" customHeight="1" x14ac:dyDescent="0.2">
      <c r="A47" s="162"/>
      <c r="B47" s="994" t="str">
        <f>Dates!$G$2</f>
        <v>EIA completed modeling and analysis for this report on Monday, April 6, 2026.</v>
      </c>
      <c r="C47" s="995"/>
      <c r="D47" s="995"/>
      <c r="E47" s="995"/>
      <c r="F47" s="995"/>
      <c r="G47" s="995"/>
      <c r="H47" s="995"/>
      <c r="I47" s="995"/>
      <c r="J47" s="995"/>
      <c r="K47" s="995"/>
      <c r="L47" s="995"/>
      <c r="M47" s="995"/>
      <c r="N47" s="995"/>
      <c r="O47" s="995"/>
      <c r="P47" s="995"/>
      <c r="Q47" s="995"/>
      <c r="R47" s="641"/>
      <c r="S47" s="763"/>
      <c r="T47" s="763"/>
      <c r="U47" s="763"/>
      <c r="V47" s="763"/>
      <c r="W47" s="763"/>
      <c r="X47" s="763"/>
      <c r="Y47" s="763"/>
      <c r="Z47" s="763"/>
      <c r="AA47" s="763"/>
      <c r="AB47" s="763"/>
      <c r="AC47" s="763"/>
      <c r="AD47" s="763"/>
      <c r="AE47" s="763"/>
      <c r="AF47" s="763"/>
      <c r="AG47" s="763"/>
      <c r="AH47" s="763"/>
      <c r="AI47" s="763"/>
      <c r="AJ47" s="763"/>
      <c r="AK47" s="763"/>
      <c r="AL47" s="763"/>
      <c r="AM47" s="763"/>
      <c r="AN47" s="763"/>
      <c r="AO47" s="763"/>
      <c r="AP47" s="763"/>
      <c r="AQ47" s="763"/>
      <c r="AR47" s="763"/>
      <c r="AS47" s="763"/>
      <c r="AT47" s="763"/>
      <c r="AU47" s="763"/>
      <c r="AV47" s="763"/>
      <c r="AW47" s="763"/>
      <c r="AX47" s="763"/>
      <c r="AY47" s="638"/>
      <c r="AZ47" s="638"/>
      <c r="BA47" s="638"/>
      <c r="BB47" s="638"/>
      <c r="BC47" s="638"/>
      <c r="BD47" s="638"/>
      <c r="BE47" s="638"/>
      <c r="BF47" s="638"/>
      <c r="BG47" s="638"/>
      <c r="BH47" s="638"/>
      <c r="BI47" s="638"/>
      <c r="BJ47" s="220"/>
    </row>
    <row r="48" spans="1:74" s="161" customFormat="1" ht="12" customHeight="1" x14ac:dyDescent="0.2">
      <c r="A48" s="162"/>
      <c r="B48" s="1009" t="s">
        <v>482</v>
      </c>
      <c r="C48" s="1010"/>
      <c r="D48" s="1010"/>
      <c r="E48" s="1010"/>
      <c r="F48" s="1010"/>
      <c r="G48" s="1010"/>
      <c r="H48" s="1010"/>
      <c r="I48" s="1010"/>
      <c r="J48" s="1010"/>
      <c r="K48" s="1010"/>
      <c r="L48" s="1010"/>
      <c r="M48" s="1010"/>
      <c r="N48" s="1010"/>
      <c r="O48" s="1010"/>
      <c r="P48" s="1010"/>
      <c r="Q48" s="1010"/>
      <c r="R48" s="641"/>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638"/>
      <c r="AZ48" s="638"/>
      <c r="BA48" s="638"/>
      <c r="BB48" s="638"/>
      <c r="BC48" s="638"/>
      <c r="BD48" s="638"/>
      <c r="BE48" s="638"/>
      <c r="BF48" s="638"/>
      <c r="BG48" s="638"/>
      <c r="BH48" s="638"/>
      <c r="BI48" s="638"/>
      <c r="BJ48" s="220"/>
    </row>
    <row r="49" spans="1:74" s="161" customFormat="1" ht="12.75" customHeight="1" x14ac:dyDescent="0.2">
      <c r="A49" s="162"/>
      <c r="B49" s="985" t="s">
        <v>1405</v>
      </c>
      <c r="C49" s="986"/>
      <c r="D49" s="986"/>
      <c r="E49" s="986"/>
      <c r="F49" s="986"/>
      <c r="G49" s="986"/>
      <c r="H49" s="986"/>
      <c r="I49" s="986"/>
      <c r="J49" s="986"/>
      <c r="K49" s="986"/>
      <c r="L49" s="986"/>
      <c r="M49" s="986"/>
      <c r="N49" s="986"/>
      <c r="O49" s="986"/>
      <c r="P49" s="986"/>
      <c r="Q49" s="986"/>
      <c r="R49" s="641"/>
      <c r="S49" s="763"/>
      <c r="T49" s="763"/>
      <c r="U49" s="763"/>
      <c r="V49" s="763"/>
      <c r="W49" s="763"/>
      <c r="X49" s="763"/>
      <c r="Y49" s="763"/>
      <c r="Z49" s="763"/>
      <c r="AA49" s="763"/>
      <c r="AB49" s="763"/>
      <c r="AC49" s="763"/>
      <c r="AD49" s="763"/>
      <c r="AE49" s="763"/>
      <c r="AF49" s="763"/>
      <c r="AG49" s="763"/>
      <c r="AH49" s="763"/>
      <c r="AI49" s="763"/>
      <c r="AJ49" s="763"/>
      <c r="AK49" s="763"/>
      <c r="AL49" s="763"/>
      <c r="AM49" s="763"/>
      <c r="AN49" s="763"/>
      <c r="AO49" s="763"/>
      <c r="AP49" s="763"/>
      <c r="AQ49" s="763"/>
      <c r="AR49" s="763"/>
      <c r="AS49" s="763"/>
      <c r="AT49" s="763"/>
      <c r="AU49" s="763"/>
      <c r="AV49" s="763"/>
      <c r="AW49" s="763"/>
      <c r="AX49" s="763"/>
      <c r="AY49" s="638"/>
      <c r="AZ49" s="638"/>
      <c r="BA49" s="638"/>
      <c r="BB49" s="638"/>
      <c r="BC49" s="638"/>
      <c r="BD49" s="638"/>
      <c r="BE49" s="638"/>
      <c r="BF49" s="638"/>
      <c r="BG49" s="638"/>
      <c r="BH49" s="638"/>
      <c r="BI49" s="638"/>
      <c r="BJ49" s="220"/>
    </row>
    <row r="50" spans="1:74" s="161" customFormat="1" ht="12" customHeight="1" x14ac:dyDescent="0.2">
      <c r="A50" s="162"/>
      <c r="B50" s="980" t="s">
        <v>490</v>
      </c>
      <c r="C50" s="1012"/>
      <c r="D50" s="1012"/>
      <c r="E50" s="1012"/>
      <c r="F50" s="1012"/>
      <c r="G50" s="1012"/>
      <c r="H50" s="1012"/>
      <c r="I50" s="1012"/>
      <c r="J50" s="1012"/>
      <c r="K50" s="1012"/>
      <c r="L50" s="1012"/>
      <c r="M50" s="1012"/>
      <c r="N50" s="1012"/>
      <c r="O50" s="1012"/>
      <c r="P50" s="1012"/>
      <c r="Q50" s="1012"/>
      <c r="R50" s="641"/>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3"/>
      <c r="AU50" s="763"/>
      <c r="AV50" s="763"/>
      <c r="AW50" s="763"/>
      <c r="AX50" s="763"/>
      <c r="AY50" s="638"/>
      <c r="AZ50" s="638"/>
      <c r="BA50" s="638"/>
      <c r="BB50" s="638"/>
      <c r="BC50" s="638"/>
      <c r="BD50" s="638"/>
      <c r="BE50" s="638"/>
      <c r="BF50" s="638"/>
      <c r="BG50" s="638"/>
      <c r="BH50" s="638"/>
      <c r="BI50" s="638"/>
      <c r="BJ50" s="220"/>
    </row>
    <row r="51" spans="1:74" s="161" customFormat="1" ht="12" customHeight="1" x14ac:dyDescent="0.2">
      <c r="A51" s="158"/>
      <c r="B51" s="790" t="s">
        <v>823</v>
      </c>
      <c r="C51" s="791"/>
      <c r="D51" s="791"/>
      <c r="E51" s="791"/>
      <c r="F51" s="791"/>
      <c r="G51" s="791"/>
      <c r="H51" s="801"/>
      <c r="I51" s="791"/>
      <c r="J51" s="791"/>
      <c r="K51" s="791"/>
      <c r="L51" s="791"/>
      <c r="M51" s="791"/>
      <c r="N51" s="791"/>
      <c r="O51" s="791"/>
      <c r="P51" s="791"/>
      <c r="Q51" s="789"/>
      <c r="R51" s="636"/>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3"/>
      <c r="AU51" s="763"/>
      <c r="AV51" s="763"/>
      <c r="AW51" s="763"/>
      <c r="AX51" s="763"/>
      <c r="AY51" s="638"/>
      <c r="AZ51" s="638"/>
      <c r="BA51" s="638"/>
      <c r="BB51" s="638"/>
      <c r="BC51" s="638"/>
      <c r="BD51" s="638"/>
      <c r="BE51" s="638"/>
      <c r="BF51" s="638"/>
      <c r="BG51" s="638"/>
      <c r="BH51" s="638"/>
      <c r="BI51" s="638"/>
      <c r="BJ51" s="220"/>
    </row>
    <row r="52" spans="1:74" ht="12.6" customHeight="1" x14ac:dyDescent="0.2">
      <c r="B52" s="1026" t="s">
        <v>824</v>
      </c>
      <c r="C52" s="1012"/>
      <c r="D52" s="1012"/>
      <c r="E52" s="1012"/>
      <c r="F52" s="1012"/>
      <c r="G52" s="1012"/>
      <c r="H52" s="1012"/>
      <c r="I52" s="1012"/>
      <c r="J52" s="1012"/>
      <c r="K52" s="1012"/>
      <c r="L52" s="1012"/>
      <c r="M52" s="1012"/>
      <c r="N52" s="1012"/>
      <c r="O52" s="1012"/>
      <c r="P52" s="1012"/>
      <c r="Q52" s="1012"/>
      <c r="R52" s="765"/>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c r="BK52" s="151"/>
      <c r="BL52" s="151"/>
      <c r="BM52" s="151"/>
      <c r="BN52" s="151"/>
      <c r="BO52" s="151"/>
      <c r="BP52" s="151"/>
      <c r="BQ52" s="151"/>
      <c r="BR52" s="151"/>
      <c r="BS52" s="151"/>
      <c r="BT52" s="151"/>
      <c r="BU52" s="151"/>
      <c r="BV52" s="151"/>
    </row>
    <row r="53" spans="1:74" ht="12.75" x14ac:dyDescent="0.2">
      <c r="B53" s="1001" t="s">
        <v>825</v>
      </c>
      <c r="C53" s="1012"/>
      <c r="D53" s="1012"/>
      <c r="E53" s="1012"/>
      <c r="F53" s="1012"/>
      <c r="G53" s="1012"/>
      <c r="H53" s="1012"/>
      <c r="I53" s="1012"/>
      <c r="J53" s="1012"/>
      <c r="K53" s="1012"/>
      <c r="L53" s="1012"/>
      <c r="M53" s="1012"/>
      <c r="N53" s="1012"/>
      <c r="O53" s="1012"/>
      <c r="P53" s="1012"/>
      <c r="Q53" s="1012"/>
      <c r="R53" s="160"/>
      <c r="BD53" s="637"/>
      <c r="BE53" s="637"/>
      <c r="BF53" s="637"/>
      <c r="BK53" s="151"/>
      <c r="BL53" s="151"/>
      <c r="BM53" s="151"/>
      <c r="BN53" s="151"/>
      <c r="BO53" s="151"/>
      <c r="BP53" s="151"/>
      <c r="BQ53" s="151"/>
      <c r="BR53" s="151"/>
      <c r="BS53" s="151"/>
      <c r="BT53" s="151"/>
      <c r="BU53" s="151"/>
      <c r="BV53" s="151"/>
    </row>
    <row r="54" spans="1:74" x14ac:dyDescent="0.2">
      <c r="BD54" s="637"/>
      <c r="BE54" s="637"/>
      <c r="BF54" s="637"/>
      <c r="BK54" s="151"/>
      <c r="BL54" s="151"/>
      <c r="BM54" s="151"/>
      <c r="BN54" s="151"/>
      <c r="BO54" s="151"/>
      <c r="BP54" s="151"/>
      <c r="BQ54" s="151"/>
      <c r="BR54" s="151"/>
      <c r="BS54" s="151"/>
      <c r="BT54" s="151"/>
      <c r="BU54" s="151"/>
      <c r="BV54" s="151"/>
    </row>
    <row r="55" spans="1:74" x14ac:dyDescent="0.2">
      <c r="BD55" s="637"/>
      <c r="BE55" s="637"/>
      <c r="BF55" s="637"/>
      <c r="BK55" s="151"/>
      <c r="BL55" s="151"/>
      <c r="BM55" s="151"/>
      <c r="BN55" s="151"/>
      <c r="BO55" s="151"/>
      <c r="BP55" s="151"/>
      <c r="BQ55" s="151"/>
      <c r="BR55" s="151"/>
      <c r="BS55" s="151"/>
      <c r="BT55" s="151"/>
      <c r="BU55" s="151"/>
      <c r="BV55" s="151"/>
    </row>
    <row r="56" spans="1:74" x14ac:dyDescent="0.2">
      <c r="BD56" s="637"/>
      <c r="BE56" s="637"/>
      <c r="BF56" s="637"/>
      <c r="BK56" s="151"/>
      <c r="BL56" s="151"/>
      <c r="BM56" s="151"/>
      <c r="BN56" s="151"/>
      <c r="BO56" s="151"/>
      <c r="BP56" s="151"/>
      <c r="BQ56" s="151"/>
      <c r="BR56" s="151"/>
      <c r="BS56" s="151"/>
      <c r="BT56" s="151"/>
      <c r="BU56" s="151"/>
      <c r="BV56" s="151"/>
    </row>
    <row r="57" spans="1:74" x14ac:dyDescent="0.2">
      <c r="BD57" s="637"/>
      <c r="BE57" s="637"/>
      <c r="BF57" s="637"/>
      <c r="BK57" s="151"/>
      <c r="BL57" s="151"/>
      <c r="BM57" s="151"/>
      <c r="BN57" s="151"/>
      <c r="BO57" s="151"/>
      <c r="BP57" s="151"/>
      <c r="BQ57" s="151"/>
      <c r="BR57" s="151"/>
      <c r="BS57" s="151"/>
      <c r="BT57" s="151"/>
      <c r="BU57" s="151"/>
      <c r="BV57" s="151"/>
    </row>
    <row r="58" spans="1:74" x14ac:dyDescent="0.2">
      <c r="BD58" s="637"/>
      <c r="BE58" s="637"/>
      <c r="BF58" s="637"/>
      <c r="BK58" s="151"/>
      <c r="BL58" s="151"/>
      <c r="BM58" s="151"/>
      <c r="BN58" s="151"/>
      <c r="BO58" s="151"/>
      <c r="BP58" s="151"/>
      <c r="BQ58" s="151"/>
      <c r="BR58" s="151"/>
      <c r="BS58" s="151"/>
      <c r="BT58" s="151"/>
      <c r="BU58" s="151"/>
      <c r="BV58" s="151"/>
    </row>
    <row r="59" spans="1:74" x14ac:dyDescent="0.2">
      <c r="BD59" s="637"/>
      <c r="BE59" s="637"/>
      <c r="BF59" s="637"/>
      <c r="BK59" s="151"/>
      <c r="BL59" s="151"/>
      <c r="BM59" s="151"/>
      <c r="BN59" s="151"/>
      <c r="BO59" s="151"/>
      <c r="BP59" s="151"/>
      <c r="BQ59" s="151"/>
      <c r="BR59" s="151"/>
      <c r="BS59" s="151"/>
      <c r="BT59" s="151"/>
      <c r="BU59" s="151"/>
      <c r="BV59" s="151"/>
    </row>
    <row r="60" spans="1:74" ht="12.75" x14ac:dyDescent="0.2">
      <c r="B60" s="1027"/>
      <c r="C60" s="1028"/>
      <c r="D60" s="1028"/>
      <c r="E60" s="1028"/>
      <c r="F60" s="1028"/>
      <c r="G60" s="1028"/>
      <c r="H60" s="1028"/>
      <c r="I60" s="1028"/>
      <c r="J60" s="1028"/>
      <c r="K60" s="1028"/>
      <c r="L60" s="1028"/>
      <c r="M60" s="1028"/>
      <c r="N60" s="1028"/>
      <c r="O60" s="1028"/>
      <c r="P60" s="1028"/>
      <c r="Q60" s="1028"/>
      <c r="BD60" s="637"/>
      <c r="BE60" s="637"/>
      <c r="BF60" s="637"/>
      <c r="BK60" s="151"/>
      <c r="BL60" s="151"/>
      <c r="BM60" s="151"/>
      <c r="BN60" s="151"/>
      <c r="BO60" s="151"/>
      <c r="BP60" s="151"/>
      <c r="BQ60" s="151"/>
      <c r="BR60" s="151"/>
      <c r="BS60" s="151"/>
      <c r="BT60" s="151"/>
      <c r="BU60" s="151"/>
      <c r="BV60" s="151"/>
    </row>
    <row r="61" spans="1:74" x14ac:dyDescent="0.2">
      <c r="BD61" s="637"/>
      <c r="BE61" s="637"/>
      <c r="BF61" s="637"/>
      <c r="BK61" s="151"/>
      <c r="BL61" s="151"/>
      <c r="BM61" s="151"/>
      <c r="BN61" s="151"/>
      <c r="BO61" s="151"/>
      <c r="BP61" s="151"/>
      <c r="BQ61" s="151"/>
      <c r="BR61" s="151"/>
      <c r="BS61" s="151"/>
      <c r="BT61" s="151"/>
      <c r="BU61" s="151"/>
      <c r="BV61" s="151"/>
    </row>
    <row r="62" spans="1:74" x14ac:dyDescent="0.2">
      <c r="BD62" s="637"/>
      <c r="BE62" s="637"/>
      <c r="BF62" s="637"/>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5" ht="13.35" customHeight="1" x14ac:dyDescent="0.2">
      <c r="A1" s="996" t="s">
        <v>478</v>
      </c>
      <c r="B1" s="1014" t="s">
        <v>891</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5" ht="12.75" x14ac:dyDescent="0.2">
      <c r="A2" s="997"/>
      <c r="B2" s="222" t="str">
        <f>"U.S. Energy Information Administration  |  Short-Term Energy Outlook  - "&amp;Dates!D1</f>
        <v>U.S. Energy Information Administration  |  Short-Term Energy Outlook  - April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5" s="7" customFormat="1" x14ac:dyDescent="0.2">
      <c r="A4" s="322" t="str">
        <f>TEXT(Dates!$D$2,"dddd, mmmm d, yyyy")</f>
        <v>Monday, April 6,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5" ht="11.1" customHeight="1" x14ac:dyDescent="0.2">
      <c r="A5" s="323"/>
      <c r="B5" s="327" t="s">
        <v>892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95"/>
      <c r="BA5" s="895"/>
      <c r="BB5" s="355"/>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105">
        <v>102.78667357</v>
      </c>
      <c r="AN6" s="105">
        <v>103.31020178999999</v>
      </c>
      <c r="AO6" s="105">
        <v>104.77752739</v>
      </c>
      <c r="AP6" s="105">
        <v>104.46494447000001</v>
      </c>
      <c r="AQ6" s="105">
        <v>104.94616365</v>
      </c>
      <c r="AR6" s="105">
        <v>106.15471537000001</v>
      </c>
      <c r="AS6" s="105">
        <v>107.24353735</v>
      </c>
      <c r="AT6" s="105">
        <v>107.7687291</v>
      </c>
      <c r="AU6" s="105">
        <v>108.91353959999999</v>
      </c>
      <c r="AV6" s="105">
        <v>108.52833994</v>
      </c>
      <c r="AW6" s="105">
        <v>108.5248745</v>
      </c>
      <c r="AX6" s="105">
        <v>107.99107583999999</v>
      </c>
      <c r="AY6" s="105">
        <v>105.99316969</v>
      </c>
      <c r="AZ6" s="907">
        <v>107.96674846000001</v>
      </c>
      <c r="BA6" s="907">
        <v>98.160190077999999</v>
      </c>
      <c r="BB6" s="388">
        <v>96.261078780999995</v>
      </c>
      <c r="BC6" s="388">
        <v>99.218568325000007</v>
      </c>
      <c r="BD6" s="388">
        <v>102.04621648</v>
      </c>
      <c r="BE6" s="388">
        <v>104.19691557</v>
      </c>
      <c r="BF6" s="388">
        <v>105.60414667000001</v>
      </c>
      <c r="BG6" s="388">
        <v>107.34270954</v>
      </c>
      <c r="BH6" s="388">
        <v>107.83076105000001</v>
      </c>
      <c r="BI6" s="388">
        <v>108.57358726</v>
      </c>
      <c r="BJ6" s="388">
        <v>108.28486389</v>
      </c>
      <c r="BK6" s="388">
        <v>108.13542046000001</v>
      </c>
      <c r="BL6" s="388">
        <v>108.34420839000001</v>
      </c>
      <c r="BM6" s="388">
        <v>108.53353124</v>
      </c>
      <c r="BN6" s="388">
        <v>108.93322178</v>
      </c>
      <c r="BO6" s="388">
        <v>108.82759876</v>
      </c>
      <c r="BP6" s="388">
        <v>109.59525721</v>
      </c>
      <c r="BQ6" s="388">
        <v>109.77172880000001</v>
      </c>
      <c r="BR6" s="388">
        <v>109.9969766</v>
      </c>
      <c r="BS6" s="388">
        <v>109.87240847</v>
      </c>
      <c r="BT6" s="388">
        <v>110.42081278000001</v>
      </c>
      <c r="BU6" s="388">
        <v>110.70300453999999</v>
      </c>
      <c r="BV6" s="388">
        <v>110.38398354</v>
      </c>
      <c r="BW6" s="398"/>
    </row>
    <row r="7" spans="1:75" ht="11.1" customHeight="1" x14ac:dyDescent="0.2">
      <c r="A7" s="323" t="s">
        <v>835</v>
      </c>
      <c r="B7" s="391" t="s">
        <v>850</v>
      </c>
      <c r="C7" s="289">
        <v>45.057699999999997</v>
      </c>
      <c r="D7" s="289">
        <v>45.778599999999997</v>
      </c>
      <c r="E7" s="289">
        <v>45.2911</v>
      </c>
      <c r="F7" s="289">
        <v>44.694400000000002</v>
      </c>
      <c r="G7" s="289">
        <v>44.834200000000003</v>
      </c>
      <c r="H7" s="289">
        <v>45.301600000000001</v>
      </c>
      <c r="I7" s="289">
        <v>45.757599999999996</v>
      </c>
      <c r="J7" s="289">
        <v>45.824100000000001</v>
      </c>
      <c r="K7" s="289">
        <v>46.066800000000001</v>
      </c>
      <c r="L7" s="289">
        <v>45.785899999999998</v>
      </c>
      <c r="M7" s="289">
        <v>46.002899999999997</v>
      </c>
      <c r="N7" s="289">
        <v>45.975299999999997</v>
      </c>
      <c r="O7" s="289">
        <v>45.3797</v>
      </c>
      <c r="P7" s="289">
        <v>45.805100000000003</v>
      </c>
      <c r="Q7" s="289">
        <v>45.668900000000001</v>
      </c>
      <c r="R7" s="289">
        <v>45.427</v>
      </c>
      <c r="S7" s="289">
        <v>44.597099999999998</v>
      </c>
      <c r="T7" s="289">
        <v>44.700800000000001</v>
      </c>
      <c r="U7" s="289">
        <v>43.510800000000003</v>
      </c>
      <c r="V7" s="289">
        <v>42.997199999999999</v>
      </c>
      <c r="W7" s="289">
        <v>43.8917</v>
      </c>
      <c r="X7" s="289">
        <v>43.9833</v>
      </c>
      <c r="Y7" s="289">
        <v>43.9283</v>
      </c>
      <c r="Z7" s="289">
        <v>43.892099999999999</v>
      </c>
      <c r="AA7" s="289">
        <v>43.8279</v>
      </c>
      <c r="AB7" s="289">
        <v>43.776699999999998</v>
      </c>
      <c r="AC7" s="289">
        <v>43.923699999999997</v>
      </c>
      <c r="AD7" s="289">
        <v>43.6205</v>
      </c>
      <c r="AE7" s="289">
        <v>43.159700000000001</v>
      </c>
      <c r="AF7" s="289">
        <v>42.735900000000001</v>
      </c>
      <c r="AG7" s="289">
        <v>43.1601</v>
      </c>
      <c r="AH7" s="289">
        <v>43.052799999999998</v>
      </c>
      <c r="AI7" s="289">
        <v>42.824399999999997</v>
      </c>
      <c r="AJ7" s="289">
        <v>42.724400000000003</v>
      </c>
      <c r="AK7" s="289">
        <v>42.835099999999997</v>
      </c>
      <c r="AL7" s="289">
        <v>42.753799999999998</v>
      </c>
      <c r="AM7" s="289">
        <v>42.582999999999998</v>
      </c>
      <c r="AN7" s="289">
        <v>42.919400000000003</v>
      </c>
      <c r="AO7" s="289">
        <v>43.270800000000001</v>
      </c>
      <c r="AP7" s="289">
        <v>42.980699999999999</v>
      </c>
      <c r="AQ7" s="289">
        <v>43.296999999999997</v>
      </c>
      <c r="AR7" s="289">
        <v>44.162700000000001</v>
      </c>
      <c r="AS7" s="289">
        <v>43.837800000000001</v>
      </c>
      <c r="AT7" s="289">
        <v>43.979100000000003</v>
      </c>
      <c r="AU7" s="289">
        <v>45.146099999999997</v>
      </c>
      <c r="AV7" s="289">
        <v>44.814500000000002</v>
      </c>
      <c r="AW7" s="289">
        <v>44.776499999999999</v>
      </c>
      <c r="AX7" s="289">
        <v>44.533573930000003</v>
      </c>
      <c r="AY7" s="289">
        <v>43.930933344000003</v>
      </c>
      <c r="AZ7" s="895">
        <v>45.128053688999998</v>
      </c>
      <c r="BA7" s="895">
        <v>36.830724359999998</v>
      </c>
      <c r="BB7" s="355">
        <v>35.335668628999997</v>
      </c>
      <c r="BC7" s="355">
        <v>37.760754163999998</v>
      </c>
      <c r="BD7" s="355">
        <v>39.856885493999997</v>
      </c>
      <c r="BE7" s="355">
        <v>41.388247221</v>
      </c>
      <c r="BF7" s="355">
        <v>42.503262403999997</v>
      </c>
      <c r="BG7" s="355">
        <v>44.123757081000001</v>
      </c>
      <c r="BH7" s="355">
        <v>44.441600168000001</v>
      </c>
      <c r="BI7" s="355">
        <v>44.823993330999997</v>
      </c>
      <c r="BJ7" s="355">
        <v>44.854991535000003</v>
      </c>
      <c r="BK7" s="355">
        <v>44.951971215</v>
      </c>
      <c r="BL7" s="355">
        <v>44.947519001000003</v>
      </c>
      <c r="BM7" s="355">
        <v>45.055544093999998</v>
      </c>
      <c r="BN7" s="355">
        <v>45.082420323999997</v>
      </c>
      <c r="BO7" s="355">
        <v>44.833609705999997</v>
      </c>
      <c r="BP7" s="355">
        <v>45.128644444000003</v>
      </c>
      <c r="BQ7" s="355">
        <v>45.041509326000003</v>
      </c>
      <c r="BR7" s="355">
        <v>44.914549432000001</v>
      </c>
      <c r="BS7" s="355">
        <v>44.955644536999998</v>
      </c>
      <c r="BT7" s="355">
        <v>45.075526756999999</v>
      </c>
      <c r="BU7" s="355">
        <v>45.026095083999998</v>
      </c>
      <c r="BV7" s="355">
        <v>45.037032500999999</v>
      </c>
      <c r="BW7" s="195"/>
    </row>
    <row r="8" spans="1:75" ht="11.1" customHeight="1" x14ac:dyDescent="0.2">
      <c r="A8" s="323" t="s">
        <v>174</v>
      </c>
      <c r="B8" s="391" t="s">
        <v>195</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23.712115366999999</v>
      </c>
      <c r="AS8" s="289">
        <v>23.890237355</v>
      </c>
      <c r="AT8" s="289">
        <v>24.116929097</v>
      </c>
      <c r="AU8" s="289">
        <v>24.295439600000002</v>
      </c>
      <c r="AV8" s="289">
        <v>24.146539935</v>
      </c>
      <c r="AW8" s="289">
        <v>24.208774500000001</v>
      </c>
      <c r="AX8" s="289">
        <v>23.906714516000001</v>
      </c>
      <c r="AY8" s="289">
        <v>22.966858806000001</v>
      </c>
      <c r="AZ8" s="895">
        <v>23.261561948000001</v>
      </c>
      <c r="BA8" s="895">
        <v>23.654400582000001</v>
      </c>
      <c r="BB8" s="355">
        <v>23.908587099999998</v>
      </c>
      <c r="BC8" s="355">
        <v>23.9330292</v>
      </c>
      <c r="BD8" s="355">
        <v>24.0047341</v>
      </c>
      <c r="BE8" s="355">
        <v>23.956111199999999</v>
      </c>
      <c r="BF8" s="355">
        <v>24.037106900000001</v>
      </c>
      <c r="BG8" s="355">
        <v>23.901472699999999</v>
      </c>
      <c r="BH8" s="355">
        <v>24.0720037</v>
      </c>
      <c r="BI8" s="355">
        <v>24.312661299999998</v>
      </c>
      <c r="BJ8" s="355">
        <v>24.248219299999999</v>
      </c>
      <c r="BK8" s="355">
        <v>24.226003899999998</v>
      </c>
      <c r="BL8" s="355">
        <v>24.072711300000002</v>
      </c>
      <c r="BM8" s="355">
        <v>24.493775200000002</v>
      </c>
      <c r="BN8" s="355">
        <v>24.708348099999998</v>
      </c>
      <c r="BO8" s="355">
        <v>24.810966400000002</v>
      </c>
      <c r="BP8" s="355">
        <v>24.855388900000001</v>
      </c>
      <c r="BQ8" s="355">
        <v>24.821497099999998</v>
      </c>
      <c r="BR8" s="355">
        <v>24.937503100000001</v>
      </c>
      <c r="BS8" s="355">
        <v>24.826684199999999</v>
      </c>
      <c r="BT8" s="355">
        <v>24.964858700000001</v>
      </c>
      <c r="BU8" s="355">
        <v>25.159136199999999</v>
      </c>
      <c r="BV8" s="355">
        <v>25.034486999999999</v>
      </c>
      <c r="BW8" s="195"/>
    </row>
    <row r="9" spans="1:75" ht="11.1" customHeight="1" x14ac:dyDescent="0.2">
      <c r="A9" s="323" t="s">
        <v>836</v>
      </c>
      <c r="B9" s="391" t="s">
        <v>968</v>
      </c>
      <c r="C9" s="289">
        <v>33.944889699000001</v>
      </c>
      <c r="D9" s="289">
        <v>34.466367505999997</v>
      </c>
      <c r="E9" s="289">
        <v>34.501929853</v>
      </c>
      <c r="F9" s="289">
        <v>34.547784362000002</v>
      </c>
      <c r="G9" s="289">
        <v>34.363045675000002</v>
      </c>
      <c r="H9" s="289">
        <v>34.123028296000001</v>
      </c>
      <c r="I9" s="289">
        <v>34.560782003</v>
      </c>
      <c r="J9" s="289">
        <v>35.174597501999997</v>
      </c>
      <c r="K9" s="289">
        <v>35.064890935000001</v>
      </c>
      <c r="L9" s="289">
        <v>35.463844062</v>
      </c>
      <c r="M9" s="289">
        <v>35.312190893999997</v>
      </c>
      <c r="N9" s="289">
        <v>34.682161827000002</v>
      </c>
      <c r="O9" s="289">
        <v>35.054020018000003</v>
      </c>
      <c r="P9" s="289">
        <v>35.259377389000001</v>
      </c>
      <c r="Q9" s="289">
        <v>35.283358034999999</v>
      </c>
      <c r="R9" s="289">
        <v>35.271670215</v>
      </c>
      <c r="S9" s="289">
        <v>35.618083024999997</v>
      </c>
      <c r="T9" s="289">
        <v>36.213649476999997</v>
      </c>
      <c r="U9" s="289">
        <v>36.696498849000001</v>
      </c>
      <c r="V9" s="289">
        <v>36.71342799</v>
      </c>
      <c r="W9" s="289">
        <v>36.557055763999998</v>
      </c>
      <c r="X9" s="289">
        <v>36.731983978999999</v>
      </c>
      <c r="Y9" s="289">
        <v>37.42896811</v>
      </c>
      <c r="Z9" s="289">
        <v>37.535772262999998</v>
      </c>
      <c r="AA9" s="289">
        <v>36.682371979000003</v>
      </c>
      <c r="AB9" s="289">
        <v>36.871577041999998</v>
      </c>
      <c r="AC9" s="289">
        <v>37.135021125000002</v>
      </c>
      <c r="AD9" s="289">
        <v>37.083589947999997</v>
      </c>
      <c r="AE9" s="289">
        <v>37.168794712999997</v>
      </c>
      <c r="AF9" s="289">
        <v>37.526556190999997</v>
      </c>
      <c r="AG9" s="289">
        <v>37.384376955</v>
      </c>
      <c r="AH9" s="289">
        <v>37.474620512999998</v>
      </c>
      <c r="AI9" s="289">
        <v>36.739036554000002</v>
      </c>
      <c r="AJ9" s="289">
        <v>37.662045538999998</v>
      </c>
      <c r="AK9" s="289">
        <v>37.666787153999998</v>
      </c>
      <c r="AL9" s="289">
        <v>37.803974582999999</v>
      </c>
      <c r="AM9" s="289">
        <v>37.856757281</v>
      </c>
      <c r="AN9" s="289">
        <v>37.725099999999998</v>
      </c>
      <c r="AO9" s="289">
        <v>38.286900000000003</v>
      </c>
      <c r="AP9" s="289">
        <v>38.239400000000003</v>
      </c>
      <c r="AQ9" s="289">
        <v>38.123800000000003</v>
      </c>
      <c r="AR9" s="289">
        <v>38.279899999999998</v>
      </c>
      <c r="AS9" s="289">
        <v>39.515500000000003</v>
      </c>
      <c r="AT9" s="289">
        <v>39.672699999999999</v>
      </c>
      <c r="AU9" s="289">
        <v>39.472000000000001</v>
      </c>
      <c r="AV9" s="289">
        <v>39.567300000000003</v>
      </c>
      <c r="AW9" s="289">
        <v>39.5396</v>
      </c>
      <c r="AX9" s="289">
        <v>39.550787390000004</v>
      </c>
      <c r="AY9" s="289">
        <v>39.095377544000002</v>
      </c>
      <c r="AZ9" s="895">
        <v>39.577132827</v>
      </c>
      <c r="BA9" s="895">
        <v>37.675065136000001</v>
      </c>
      <c r="BB9" s="355">
        <v>37.016823051999999</v>
      </c>
      <c r="BC9" s="355">
        <v>37.524784961000002</v>
      </c>
      <c r="BD9" s="355">
        <v>38.184596886000001</v>
      </c>
      <c r="BE9" s="355">
        <v>38.852557150000003</v>
      </c>
      <c r="BF9" s="355">
        <v>39.063777369</v>
      </c>
      <c r="BG9" s="355">
        <v>39.317479757000001</v>
      </c>
      <c r="BH9" s="355">
        <v>39.317157182999999</v>
      </c>
      <c r="BI9" s="355">
        <v>39.436932626999997</v>
      </c>
      <c r="BJ9" s="355">
        <v>39.181653054999998</v>
      </c>
      <c r="BK9" s="355">
        <v>38.957445344999996</v>
      </c>
      <c r="BL9" s="355">
        <v>39.323978085</v>
      </c>
      <c r="BM9" s="355">
        <v>38.984211946000002</v>
      </c>
      <c r="BN9" s="355">
        <v>39.142453357000001</v>
      </c>
      <c r="BO9" s="355">
        <v>39.183022657999999</v>
      </c>
      <c r="BP9" s="355">
        <v>39.611223868000003</v>
      </c>
      <c r="BQ9" s="355">
        <v>39.908722373000003</v>
      </c>
      <c r="BR9" s="355">
        <v>40.144924066000002</v>
      </c>
      <c r="BS9" s="355">
        <v>40.090079734</v>
      </c>
      <c r="BT9" s="355">
        <v>40.380427318000002</v>
      </c>
      <c r="BU9" s="355">
        <v>40.517773255999998</v>
      </c>
      <c r="BV9" s="355">
        <v>40.312464038000002</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95"/>
      <c r="BA10" s="89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837</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34.589918027000003</v>
      </c>
      <c r="AY11" s="105">
        <v>34.504250863999999</v>
      </c>
      <c r="AZ11" s="907">
        <v>35.303118642999998</v>
      </c>
      <c r="BA11" s="907">
        <v>26.654187521000001</v>
      </c>
      <c r="BB11" s="388">
        <v>24.619543492999998</v>
      </c>
      <c r="BC11" s="388">
        <v>27.139375035</v>
      </c>
      <c r="BD11" s="388">
        <v>29.279448937000002</v>
      </c>
      <c r="BE11" s="388">
        <v>30.967964415000001</v>
      </c>
      <c r="BF11" s="388">
        <v>32.074136381999999</v>
      </c>
      <c r="BG11" s="388">
        <v>33.704954043999997</v>
      </c>
      <c r="BH11" s="388">
        <v>33.898690203000001</v>
      </c>
      <c r="BI11" s="388">
        <v>34.269468801999999</v>
      </c>
      <c r="BJ11" s="388">
        <v>34.288410057999997</v>
      </c>
      <c r="BK11" s="388">
        <v>34.413737963000003</v>
      </c>
      <c r="BL11" s="388">
        <v>34.416891362000001</v>
      </c>
      <c r="BM11" s="388">
        <v>34.538637381999997</v>
      </c>
      <c r="BN11" s="388">
        <v>34.611136692999999</v>
      </c>
      <c r="BO11" s="388">
        <v>34.613429476999997</v>
      </c>
      <c r="BP11" s="388">
        <v>34.756545367000001</v>
      </c>
      <c r="BQ11" s="388">
        <v>34.758905738000003</v>
      </c>
      <c r="BR11" s="388">
        <v>34.781419268999997</v>
      </c>
      <c r="BS11" s="388">
        <v>34.704007482999998</v>
      </c>
      <c r="BT11" s="388">
        <v>34.705751429999999</v>
      </c>
      <c r="BU11" s="388">
        <v>34.648582277000003</v>
      </c>
      <c r="BV11" s="388">
        <v>34.651552527</v>
      </c>
      <c r="BW11" s="398"/>
    </row>
    <row r="12" spans="1:75" ht="11.1" customHeight="1" x14ac:dyDescent="0.2">
      <c r="A12" s="323" t="s">
        <v>838</v>
      </c>
      <c r="B12" s="393" t="s">
        <v>969</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1.4411577619</v>
      </c>
      <c r="AY12" s="289">
        <v>1.4311261021999999</v>
      </c>
      <c r="AZ12" s="895">
        <v>1.4511460449</v>
      </c>
      <c r="BA12" s="895">
        <v>1.4511256883999999</v>
      </c>
      <c r="BB12" s="355" t="s">
        <v>1612</v>
      </c>
      <c r="BC12" s="355" t="s">
        <v>1612</v>
      </c>
      <c r="BD12" s="355" t="s">
        <v>1612</v>
      </c>
      <c r="BE12" s="355" t="s">
        <v>1612</v>
      </c>
      <c r="BF12" s="355" t="s">
        <v>1612</v>
      </c>
      <c r="BG12" s="355" t="s">
        <v>1612</v>
      </c>
      <c r="BH12" s="355" t="s">
        <v>1612</v>
      </c>
      <c r="BI12" s="355" t="s">
        <v>1612</v>
      </c>
      <c r="BJ12" s="355" t="s">
        <v>1612</v>
      </c>
      <c r="BK12" s="355" t="s">
        <v>1612</v>
      </c>
      <c r="BL12" s="355" t="s">
        <v>1612</v>
      </c>
      <c r="BM12" s="355" t="s">
        <v>1612</v>
      </c>
      <c r="BN12" s="355" t="s">
        <v>1612</v>
      </c>
      <c r="BO12" s="355" t="s">
        <v>1612</v>
      </c>
      <c r="BP12" s="355" t="s">
        <v>1612</v>
      </c>
      <c r="BQ12" s="355" t="s">
        <v>1612</v>
      </c>
      <c r="BR12" s="355" t="s">
        <v>1612</v>
      </c>
      <c r="BS12" s="355" t="s">
        <v>1612</v>
      </c>
      <c r="BT12" s="355" t="s">
        <v>1612</v>
      </c>
      <c r="BU12" s="355" t="s">
        <v>1612</v>
      </c>
      <c r="BV12" s="355" t="s">
        <v>1612</v>
      </c>
      <c r="BW12" s="195"/>
    </row>
    <row r="13" spans="1:75" ht="11.1" customHeight="1" x14ac:dyDescent="0.2">
      <c r="A13" s="323" t="s">
        <v>839</v>
      </c>
      <c r="B13" s="393" t="s">
        <v>970</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0.26079860682</v>
      </c>
      <c r="AY13" s="289">
        <v>0.25280425591</v>
      </c>
      <c r="AZ13" s="895">
        <v>0.25280070942999999</v>
      </c>
      <c r="BA13" s="895">
        <v>0.25280432986000001</v>
      </c>
      <c r="BB13" s="355" t="s">
        <v>1612</v>
      </c>
      <c r="BC13" s="355" t="s">
        <v>1612</v>
      </c>
      <c r="BD13" s="355" t="s">
        <v>1612</v>
      </c>
      <c r="BE13" s="355" t="s">
        <v>1612</v>
      </c>
      <c r="BF13" s="355" t="s">
        <v>1612</v>
      </c>
      <c r="BG13" s="355" t="s">
        <v>1612</v>
      </c>
      <c r="BH13" s="355" t="s">
        <v>1612</v>
      </c>
      <c r="BI13" s="355" t="s">
        <v>1612</v>
      </c>
      <c r="BJ13" s="355" t="s">
        <v>1612</v>
      </c>
      <c r="BK13" s="355" t="s">
        <v>1612</v>
      </c>
      <c r="BL13" s="355" t="s">
        <v>1612</v>
      </c>
      <c r="BM13" s="355" t="s">
        <v>1612</v>
      </c>
      <c r="BN13" s="355" t="s">
        <v>1612</v>
      </c>
      <c r="BO13" s="355" t="s">
        <v>1612</v>
      </c>
      <c r="BP13" s="355" t="s">
        <v>1612</v>
      </c>
      <c r="BQ13" s="355" t="s">
        <v>1612</v>
      </c>
      <c r="BR13" s="355" t="s">
        <v>1612</v>
      </c>
      <c r="BS13" s="355" t="s">
        <v>1612</v>
      </c>
      <c r="BT13" s="355" t="s">
        <v>1612</v>
      </c>
      <c r="BU13" s="355" t="s">
        <v>1612</v>
      </c>
      <c r="BV13" s="355" t="s">
        <v>1612</v>
      </c>
      <c r="BW13" s="195"/>
    </row>
    <row r="14" spans="1:75" ht="11.1" customHeight="1" x14ac:dyDescent="0.2">
      <c r="A14" s="323" t="s">
        <v>840</v>
      </c>
      <c r="B14" s="393" t="s">
        <v>971</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7.1866538346E-2</v>
      </c>
      <c r="AY14" s="289">
        <v>8.6394724467E-2</v>
      </c>
      <c r="AZ14" s="895">
        <v>8.0929896234000001E-2</v>
      </c>
      <c r="BA14" s="895">
        <v>8.0471950217000002E-2</v>
      </c>
      <c r="BB14" s="355" t="s">
        <v>1612</v>
      </c>
      <c r="BC14" s="355" t="s">
        <v>1612</v>
      </c>
      <c r="BD14" s="355" t="s">
        <v>1612</v>
      </c>
      <c r="BE14" s="355" t="s">
        <v>1612</v>
      </c>
      <c r="BF14" s="355" t="s">
        <v>1612</v>
      </c>
      <c r="BG14" s="355" t="s">
        <v>1612</v>
      </c>
      <c r="BH14" s="355" t="s">
        <v>1612</v>
      </c>
      <c r="BI14" s="355" t="s">
        <v>1612</v>
      </c>
      <c r="BJ14" s="355" t="s">
        <v>1612</v>
      </c>
      <c r="BK14" s="355" t="s">
        <v>1612</v>
      </c>
      <c r="BL14" s="355" t="s">
        <v>1612</v>
      </c>
      <c r="BM14" s="355" t="s">
        <v>1612</v>
      </c>
      <c r="BN14" s="355" t="s">
        <v>1612</v>
      </c>
      <c r="BO14" s="355" t="s">
        <v>1612</v>
      </c>
      <c r="BP14" s="355" t="s">
        <v>1612</v>
      </c>
      <c r="BQ14" s="355" t="s">
        <v>1612</v>
      </c>
      <c r="BR14" s="355" t="s">
        <v>1612</v>
      </c>
      <c r="BS14" s="355" t="s">
        <v>1612</v>
      </c>
      <c r="BT14" s="355" t="s">
        <v>1612</v>
      </c>
      <c r="BU14" s="355" t="s">
        <v>1612</v>
      </c>
      <c r="BV14" s="355" t="s">
        <v>1612</v>
      </c>
      <c r="BW14" s="195"/>
    </row>
    <row r="15" spans="1:75" ht="11.1" customHeight="1" x14ac:dyDescent="0.2">
      <c r="A15" s="323" t="s">
        <v>841</v>
      </c>
      <c r="B15" s="393" t="s">
        <v>972</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0.24969115099</v>
      </c>
      <c r="AY15" s="289">
        <v>0.23969959663000001</v>
      </c>
      <c r="AZ15" s="895">
        <v>0.23969427665000001</v>
      </c>
      <c r="BA15" s="895">
        <v>0.22969970704000001</v>
      </c>
      <c r="BB15" s="355" t="s">
        <v>1612</v>
      </c>
      <c r="BC15" s="355" t="s">
        <v>1612</v>
      </c>
      <c r="BD15" s="355" t="s">
        <v>1612</v>
      </c>
      <c r="BE15" s="355" t="s">
        <v>1612</v>
      </c>
      <c r="BF15" s="355" t="s">
        <v>1612</v>
      </c>
      <c r="BG15" s="355" t="s">
        <v>1612</v>
      </c>
      <c r="BH15" s="355" t="s">
        <v>1612</v>
      </c>
      <c r="BI15" s="355" t="s">
        <v>1612</v>
      </c>
      <c r="BJ15" s="355" t="s">
        <v>1612</v>
      </c>
      <c r="BK15" s="355" t="s">
        <v>1612</v>
      </c>
      <c r="BL15" s="355" t="s">
        <v>1612</v>
      </c>
      <c r="BM15" s="355" t="s">
        <v>1612</v>
      </c>
      <c r="BN15" s="355" t="s">
        <v>1612</v>
      </c>
      <c r="BO15" s="355" t="s">
        <v>1612</v>
      </c>
      <c r="BP15" s="355" t="s">
        <v>1612</v>
      </c>
      <c r="BQ15" s="355" t="s">
        <v>1612</v>
      </c>
      <c r="BR15" s="355" t="s">
        <v>1612</v>
      </c>
      <c r="BS15" s="355" t="s">
        <v>1612</v>
      </c>
      <c r="BT15" s="355" t="s">
        <v>1612</v>
      </c>
      <c r="BU15" s="355" t="s">
        <v>1612</v>
      </c>
      <c r="BV15" s="355" t="s">
        <v>1612</v>
      </c>
      <c r="BW15" s="195"/>
    </row>
    <row r="16" spans="1:75" ht="11.1" customHeight="1" x14ac:dyDescent="0.2">
      <c r="A16" s="323" t="s">
        <v>842</v>
      </c>
      <c r="B16" s="393" t="s">
        <v>973</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4.5473999999999997</v>
      </c>
      <c r="AS16" s="289">
        <v>4.6874000000000002</v>
      </c>
      <c r="AT16" s="289">
        <v>4.6372999999999998</v>
      </c>
      <c r="AU16" s="289">
        <v>4.7173999999999996</v>
      </c>
      <c r="AV16" s="289">
        <v>4.7873000000000001</v>
      </c>
      <c r="AW16" s="289">
        <v>4.6872999999999996</v>
      </c>
      <c r="AX16" s="289">
        <v>4.7374618819999998</v>
      </c>
      <c r="AY16" s="289">
        <v>4.7072578328999999</v>
      </c>
      <c r="AZ16" s="895">
        <v>4.7273863653000001</v>
      </c>
      <c r="BA16" s="895">
        <v>4.5172551653999999</v>
      </c>
      <c r="BB16" s="355" t="s">
        <v>1612</v>
      </c>
      <c r="BC16" s="355" t="s">
        <v>1612</v>
      </c>
      <c r="BD16" s="355" t="s">
        <v>1612</v>
      </c>
      <c r="BE16" s="355" t="s">
        <v>1612</v>
      </c>
      <c r="BF16" s="355" t="s">
        <v>1612</v>
      </c>
      <c r="BG16" s="355" t="s">
        <v>1612</v>
      </c>
      <c r="BH16" s="355" t="s">
        <v>1612</v>
      </c>
      <c r="BI16" s="355" t="s">
        <v>1612</v>
      </c>
      <c r="BJ16" s="355" t="s">
        <v>1612</v>
      </c>
      <c r="BK16" s="355" t="s">
        <v>1612</v>
      </c>
      <c r="BL16" s="355" t="s">
        <v>1612</v>
      </c>
      <c r="BM16" s="355" t="s">
        <v>1612</v>
      </c>
      <c r="BN16" s="355" t="s">
        <v>1612</v>
      </c>
      <c r="BO16" s="355" t="s">
        <v>1612</v>
      </c>
      <c r="BP16" s="355" t="s">
        <v>1612</v>
      </c>
      <c r="BQ16" s="355" t="s">
        <v>1612</v>
      </c>
      <c r="BR16" s="355" t="s">
        <v>1612</v>
      </c>
      <c r="BS16" s="355" t="s">
        <v>1612</v>
      </c>
      <c r="BT16" s="355" t="s">
        <v>1612</v>
      </c>
      <c r="BU16" s="355" t="s">
        <v>1612</v>
      </c>
      <c r="BV16" s="355" t="s">
        <v>1612</v>
      </c>
      <c r="BW16" s="195"/>
    </row>
    <row r="17" spans="1:75" ht="11.1" customHeight="1" x14ac:dyDescent="0.2">
      <c r="A17" s="323" t="s">
        <v>843</v>
      </c>
      <c r="B17" s="393" t="s">
        <v>974</v>
      </c>
      <c r="C17" s="289">
        <v>4.3578000000000001</v>
      </c>
      <c r="D17" s="289">
        <v>4.4577999999999998</v>
      </c>
      <c r="E17" s="289">
        <v>4.4077999999999999</v>
      </c>
      <c r="F17" s="289">
        <v>4.5077999999999996</v>
      </c>
      <c r="G17" s="289">
        <v>4.5077999999999996</v>
      </c>
      <c r="H17" s="289">
        <v>4.5578000000000003</v>
      </c>
      <c r="I17" s="289">
        <v>4.6577999999999999</v>
      </c>
      <c r="J17" s="289">
        <v>4.6577999999999999</v>
      </c>
      <c r="K17" s="289">
        <v>4.6577999999999999</v>
      </c>
      <c r="L17" s="289">
        <v>4.6878000000000002</v>
      </c>
      <c r="M17" s="289">
        <v>4.5877999999999997</v>
      </c>
      <c r="N17" s="289">
        <v>4.5877999999999997</v>
      </c>
      <c r="O17" s="289">
        <v>4.5377999999999998</v>
      </c>
      <c r="P17" s="289">
        <v>4.5374999999999996</v>
      </c>
      <c r="Q17" s="289">
        <v>4.4875999999999996</v>
      </c>
      <c r="R17" s="289">
        <v>4.2777000000000003</v>
      </c>
      <c r="S17" s="289">
        <v>4.3075999999999999</v>
      </c>
      <c r="T17" s="289">
        <v>4.3174000000000001</v>
      </c>
      <c r="U17" s="289">
        <v>4.3875000000000002</v>
      </c>
      <c r="V17" s="289">
        <v>4.4675000000000002</v>
      </c>
      <c r="W17" s="289">
        <v>4.4573999999999998</v>
      </c>
      <c r="X17" s="289">
        <v>4.4775999999999998</v>
      </c>
      <c r="Y17" s="289">
        <v>4.4474999999999998</v>
      </c>
      <c r="Z17" s="289">
        <v>4.5273000000000003</v>
      </c>
      <c r="AA17" s="289">
        <v>4.5076000000000001</v>
      </c>
      <c r="AB17" s="289">
        <v>4.5171999999999999</v>
      </c>
      <c r="AC17" s="289">
        <v>4.5974000000000004</v>
      </c>
      <c r="AD17" s="289">
        <v>4.5873999999999997</v>
      </c>
      <c r="AE17" s="289">
        <v>4.5773999999999999</v>
      </c>
      <c r="AF17" s="289">
        <v>4.5473999999999997</v>
      </c>
      <c r="AG17" s="289">
        <v>4.6580000000000004</v>
      </c>
      <c r="AH17" s="289">
        <v>4.5781000000000001</v>
      </c>
      <c r="AI17" s="289">
        <v>4.4273999999999996</v>
      </c>
      <c r="AJ17" s="289">
        <v>4.3775000000000004</v>
      </c>
      <c r="AK17" s="289">
        <v>4.3574000000000002</v>
      </c>
      <c r="AL17" s="289">
        <v>4.3273999999999999</v>
      </c>
      <c r="AM17" s="289">
        <v>4.4436</v>
      </c>
      <c r="AN17" s="289">
        <v>4.4135</v>
      </c>
      <c r="AO17" s="289">
        <v>4.4935999999999998</v>
      </c>
      <c r="AP17" s="289">
        <v>4.4234999999999998</v>
      </c>
      <c r="AQ17" s="289">
        <v>4.4535</v>
      </c>
      <c r="AR17" s="289">
        <v>4.4631999999999996</v>
      </c>
      <c r="AS17" s="289">
        <v>4.4432999999999998</v>
      </c>
      <c r="AT17" s="289">
        <v>4.5434000000000001</v>
      </c>
      <c r="AU17" s="289">
        <v>4.5433000000000003</v>
      </c>
      <c r="AV17" s="289">
        <v>4.5434000000000001</v>
      </c>
      <c r="AW17" s="289">
        <v>4.4733999999999998</v>
      </c>
      <c r="AX17" s="289">
        <v>4.3744927156999998</v>
      </c>
      <c r="AY17" s="289">
        <v>4.4449979818000003</v>
      </c>
      <c r="AZ17" s="895">
        <v>4.4849259765999996</v>
      </c>
      <c r="BA17" s="895">
        <v>1.7153047651</v>
      </c>
      <c r="BB17" s="355" t="s">
        <v>1612</v>
      </c>
      <c r="BC17" s="355" t="s">
        <v>1612</v>
      </c>
      <c r="BD17" s="355" t="s">
        <v>1612</v>
      </c>
      <c r="BE17" s="355" t="s">
        <v>1612</v>
      </c>
      <c r="BF17" s="355" t="s">
        <v>1612</v>
      </c>
      <c r="BG17" s="355" t="s">
        <v>1612</v>
      </c>
      <c r="BH17" s="355" t="s">
        <v>1612</v>
      </c>
      <c r="BI17" s="355" t="s">
        <v>1612</v>
      </c>
      <c r="BJ17" s="355" t="s">
        <v>1612</v>
      </c>
      <c r="BK17" s="355" t="s">
        <v>1612</v>
      </c>
      <c r="BL17" s="355" t="s">
        <v>1612</v>
      </c>
      <c r="BM17" s="355" t="s">
        <v>1612</v>
      </c>
      <c r="BN17" s="355" t="s">
        <v>1612</v>
      </c>
      <c r="BO17" s="355" t="s">
        <v>1612</v>
      </c>
      <c r="BP17" s="355" t="s">
        <v>1612</v>
      </c>
      <c r="BQ17" s="355" t="s">
        <v>1612</v>
      </c>
      <c r="BR17" s="355" t="s">
        <v>1612</v>
      </c>
      <c r="BS17" s="355" t="s">
        <v>1612</v>
      </c>
      <c r="BT17" s="355" t="s">
        <v>1612</v>
      </c>
      <c r="BU17" s="355" t="s">
        <v>1612</v>
      </c>
      <c r="BV17" s="355" t="s">
        <v>1612</v>
      </c>
      <c r="BW17" s="195"/>
    </row>
    <row r="18" spans="1:75" ht="11.1" customHeight="1" x14ac:dyDescent="0.2">
      <c r="A18" s="323" t="s">
        <v>844</v>
      </c>
      <c r="B18" s="393" t="s">
        <v>975</v>
      </c>
      <c r="C18" s="289">
        <v>2.8923999999999999</v>
      </c>
      <c r="D18" s="289">
        <v>2.9224000000000001</v>
      </c>
      <c r="E18" s="289">
        <v>2.9523999999999999</v>
      </c>
      <c r="F18" s="289">
        <v>2.9723999999999999</v>
      </c>
      <c r="G18" s="289">
        <v>3.0093000000000001</v>
      </c>
      <c r="H18" s="289">
        <v>3.0369999999999999</v>
      </c>
      <c r="I18" s="289">
        <v>3.0893000000000002</v>
      </c>
      <c r="J18" s="289">
        <v>3.1307</v>
      </c>
      <c r="K18" s="289">
        <v>3.1406999999999998</v>
      </c>
      <c r="L18" s="289">
        <v>3.1206999999999998</v>
      </c>
      <c r="M18" s="289">
        <v>3.0207000000000002</v>
      </c>
      <c r="N18" s="289">
        <v>2.9706999999999999</v>
      </c>
      <c r="O18" s="289">
        <v>3.0124</v>
      </c>
      <c r="P18" s="289">
        <v>2.9923000000000002</v>
      </c>
      <c r="Q18" s="289">
        <v>2.9824000000000002</v>
      </c>
      <c r="R18" s="289">
        <v>2.9424000000000001</v>
      </c>
      <c r="S18" s="289">
        <v>2.8847</v>
      </c>
      <c r="T18" s="289">
        <v>2.8868999999999998</v>
      </c>
      <c r="U18" s="289">
        <v>2.8692000000000002</v>
      </c>
      <c r="V18" s="289">
        <v>2.8605999999999998</v>
      </c>
      <c r="W18" s="289">
        <v>2.9005999999999998</v>
      </c>
      <c r="X18" s="289">
        <v>2.8407</v>
      </c>
      <c r="Y18" s="289">
        <v>2.8706</v>
      </c>
      <c r="Z18" s="289">
        <v>2.8405999999999998</v>
      </c>
      <c r="AA18" s="289">
        <v>2.7624</v>
      </c>
      <c r="AB18" s="289">
        <v>2.7623000000000002</v>
      </c>
      <c r="AC18" s="289">
        <v>2.7923</v>
      </c>
      <c r="AD18" s="289">
        <v>2.8123</v>
      </c>
      <c r="AE18" s="289">
        <v>2.8146</v>
      </c>
      <c r="AF18" s="289">
        <v>2.7968999999999999</v>
      </c>
      <c r="AG18" s="289">
        <v>2.7593999999999999</v>
      </c>
      <c r="AH18" s="289">
        <v>2.7608000000000001</v>
      </c>
      <c r="AI18" s="289">
        <v>2.7707000000000002</v>
      </c>
      <c r="AJ18" s="289">
        <v>2.7707000000000002</v>
      </c>
      <c r="AK18" s="289">
        <v>2.7406999999999999</v>
      </c>
      <c r="AL18" s="289">
        <v>2.7706</v>
      </c>
      <c r="AM18" s="289">
        <v>2.7115</v>
      </c>
      <c r="AN18" s="289">
        <v>2.7214999999999998</v>
      </c>
      <c r="AO18" s="289">
        <v>2.7414999999999998</v>
      </c>
      <c r="AP18" s="289">
        <v>2.7515000000000001</v>
      </c>
      <c r="AQ18" s="289">
        <v>2.7814999999999999</v>
      </c>
      <c r="AR18" s="289">
        <v>2.7913999999999999</v>
      </c>
      <c r="AS18" s="289">
        <v>2.7713999999999999</v>
      </c>
      <c r="AT18" s="289">
        <v>2.7414999999999998</v>
      </c>
      <c r="AU18" s="289">
        <v>2.8414000000000001</v>
      </c>
      <c r="AV18" s="289">
        <v>2.7965</v>
      </c>
      <c r="AW18" s="289">
        <v>2.8365</v>
      </c>
      <c r="AX18" s="289">
        <v>2.9049790206999999</v>
      </c>
      <c r="AY18" s="289">
        <v>2.8754039168999999</v>
      </c>
      <c r="AZ18" s="895">
        <v>2.8753595323000001</v>
      </c>
      <c r="BA18" s="895">
        <v>1.4714637632000001</v>
      </c>
      <c r="BB18" s="355" t="s">
        <v>1612</v>
      </c>
      <c r="BC18" s="355" t="s">
        <v>1612</v>
      </c>
      <c r="BD18" s="355" t="s">
        <v>1612</v>
      </c>
      <c r="BE18" s="355" t="s">
        <v>1612</v>
      </c>
      <c r="BF18" s="355" t="s">
        <v>1612</v>
      </c>
      <c r="BG18" s="355" t="s">
        <v>1612</v>
      </c>
      <c r="BH18" s="355" t="s">
        <v>1612</v>
      </c>
      <c r="BI18" s="355" t="s">
        <v>1612</v>
      </c>
      <c r="BJ18" s="355" t="s">
        <v>1612</v>
      </c>
      <c r="BK18" s="355" t="s">
        <v>1612</v>
      </c>
      <c r="BL18" s="355" t="s">
        <v>1612</v>
      </c>
      <c r="BM18" s="355" t="s">
        <v>1612</v>
      </c>
      <c r="BN18" s="355" t="s">
        <v>1612</v>
      </c>
      <c r="BO18" s="355" t="s">
        <v>1612</v>
      </c>
      <c r="BP18" s="355" t="s">
        <v>1612</v>
      </c>
      <c r="BQ18" s="355" t="s">
        <v>1612</v>
      </c>
      <c r="BR18" s="355" t="s">
        <v>1612</v>
      </c>
      <c r="BS18" s="355" t="s">
        <v>1612</v>
      </c>
      <c r="BT18" s="355" t="s">
        <v>1612</v>
      </c>
      <c r="BU18" s="355" t="s">
        <v>1612</v>
      </c>
      <c r="BV18" s="355" t="s">
        <v>1612</v>
      </c>
      <c r="BW18" s="195"/>
    </row>
    <row r="19" spans="1:75" ht="11.1" customHeight="1" x14ac:dyDescent="0.2">
      <c r="A19" s="323" t="s">
        <v>845</v>
      </c>
      <c r="B19" s="393" t="s">
        <v>976</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1.4469623461000001</v>
      </c>
      <c r="AY19" s="289">
        <v>1.4169907212999999</v>
      </c>
      <c r="AZ19" s="895">
        <v>1.4169728475000001</v>
      </c>
      <c r="BA19" s="895">
        <v>1.3669910921999999</v>
      </c>
      <c r="BB19" s="355" t="s">
        <v>1612</v>
      </c>
      <c r="BC19" s="355" t="s">
        <v>1612</v>
      </c>
      <c r="BD19" s="355" t="s">
        <v>1612</v>
      </c>
      <c r="BE19" s="355" t="s">
        <v>1612</v>
      </c>
      <c r="BF19" s="355" t="s">
        <v>1612</v>
      </c>
      <c r="BG19" s="355" t="s">
        <v>1612</v>
      </c>
      <c r="BH19" s="355" t="s">
        <v>1612</v>
      </c>
      <c r="BI19" s="355" t="s">
        <v>1612</v>
      </c>
      <c r="BJ19" s="355" t="s">
        <v>1612</v>
      </c>
      <c r="BK19" s="355" t="s">
        <v>1612</v>
      </c>
      <c r="BL19" s="355" t="s">
        <v>1612</v>
      </c>
      <c r="BM19" s="355" t="s">
        <v>1612</v>
      </c>
      <c r="BN19" s="355" t="s">
        <v>1612</v>
      </c>
      <c r="BO19" s="355" t="s">
        <v>1612</v>
      </c>
      <c r="BP19" s="355" t="s">
        <v>1612</v>
      </c>
      <c r="BQ19" s="355" t="s">
        <v>1612</v>
      </c>
      <c r="BR19" s="355" t="s">
        <v>1612</v>
      </c>
      <c r="BS19" s="355" t="s">
        <v>1612</v>
      </c>
      <c r="BT19" s="355" t="s">
        <v>1612</v>
      </c>
      <c r="BU19" s="355" t="s">
        <v>1612</v>
      </c>
      <c r="BV19" s="355" t="s">
        <v>1612</v>
      </c>
      <c r="BW19" s="195"/>
    </row>
    <row r="20" spans="1:75" ht="11.1" customHeight="1" x14ac:dyDescent="0.2">
      <c r="A20" s="323" t="s">
        <v>846</v>
      </c>
      <c r="B20" s="393" t="s">
        <v>977</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1.6369980886</v>
      </c>
      <c r="AY20" s="289">
        <v>1.6153453954000001</v>
      </c>
      <c r="AZ20" s="895">
        <v>1.5938513328999999</v>
      </c>
      <c r="BA20" s="895">
        <v>1.5922333865</v>
      </c>
      <c r="BB20" s="355" t="s">
        <v>1612</v>
      </c>
      <c r="BC20" s="355" t="s">
        <v>1612</v>
      </c>
      <c r="BD20" s="355" t="s">
        <v>1612</v>
      </c>
      <c r="BE20" s="355" t="s">
        <v>1612</v>
      </c>
      <c r="BF20" s="355" t="s">
        <v>1612</v>
      </c>
      <c r="BG20" s="355" t="s">
        <v>1612</v>
      </c>
      <c r="BH20" s="355" t="s">
        <v>1612</v>
      </c>
      <c r="BI20" s="355" t="s">
        <v>1612</v>
      </c>
      <c r="BJ20" s="355" t="s">
        <v>1612</v>
      </c>
      <c r="BK20" s="355" t="s">
        <v>1612</v>
      </c>
      <c r="BL20" s="355" t="s">
        <v>1612</v>
      </c>
      <c r="BM20" s="355" t="s">
        <v>1612</v>
      </c>
      <c r="BN20" s="355" t="s">
        <v>1612</v>
      </c>
      <c r="BO20" s="355" t="s">
        <v>1612</v>
      </c>
      <c r="BP20" s="355" t="s">
        <v>1612</v>
      </c>
      <c r="BQ20" s="355" t="s">
        <v>1612</v>
      </c>
      <c r="BR20" s="355" t="s">
        <v>1612</v>
      </c>
      <c r="BS20" s="355" t="s">
        <v>1612</v>
      </c>
      <c r="BT20" s="355" t="s">
        <v>1612</v>
      </c>
      <c r="BU20" s="355" t="s">
        <v>1612</v>
      </c>
      <c r="BV20" s="355" t="s">
        <v>1612</v>
      </c>
      <c r="BW20" s="195"/>
    </row>
    <row r="21" spans="1:75" ht="11.1" customHeight="1" x14ac:dyDescent="0.2">
      <c r="A21" s="323" t="s">
        <v>847</v>
      </c>
      <c r="B21" s="393" t="s">
        <v>978</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10.8598</v>
      </c>
      <c r="AR21" s="289">
        <v>11.510300000000001</v>
      </c>
      <c r="AS21" s="289">
        <v>11.0602</v>
      </c>
      <c r="AT21" s="289">
        <v>10.96</v>
      </c>
      <c r="AU21" s="289">
        <v>11.9002</v>
      </c>
      <c r="AV21" s="289">
        <v>11.67</v>
      </c>
      <c r="AW21" s="289">
        <v>11.62</v>
      </c>
      <c r="AX21" s="289">
        <v>11.761372294999999</v>
      </c>
      <c r="AY21" s="289">
        <v>11.810824025000001</v>
      </c>
      <c r="AZ21" s="895">
        <v>12.361184692</v>
      </c>
      <c r="BA21" s="895">
        <v>9.5508352566999992</v>
      </c>
      <c r="BB21" s="355" t="s">
        <v>1612</v>
      </c>
      <c r="BC21" s="355" t="s">
        <v>1612</v>
      </c>
      <c r="BD21" s="355" t="s">
        <v>1612</v>
      </c>
      <c r="BE21" s="355" t="s">
        <v>1612</v>
      </c>
      <c r="BF21" s="355" t="s">
        <v>1612</v>
      </c>
      <c r="BG21" s="355" t="s">
        <v>1612</v>
      </c>
      <c r="BH21" s="355" t="s">
        <v>1612</v>
      </c>
      <c r="BI21" s="355" t="s">
        <v>1612</v>
      </c>
      <c r="BJ21" s="355" t="s">
        <v>1612</v>
      </c>
      <c r="BK21" s="355" t="s">
        <v>1612</v>
      </c>
      <c r="BL21" s="355" t="s">
        <v>1612</v>
      </c>
      <c r="BM21" s="355" t="s">
        <v>1612</v>
      </c>
      <c r="BN21" s="355" t="s">
        <v>1612</v>
      </c>
      <c r="BO21" s="355" t="s">
        <v>1612</v>
      </c>
      <c r="BP21" s="355" t="s">
        <v>1612</v>
      </c>
      <c r="BQ21" s="355" t="s">
        <v>1612</v>
      </c>
      <c r="BR21" s="355" t="s">
        <v>1612</v>
      </c>
      <c r="BS21" s="355" t="s">
        <v>1612</v>
      </c>
      <c r="BT21" s="355" t="s">
        <v>1612</v>
      </c>
      <c r="BU21" s="355" t="s">
        <v>1612</v>
      </c>
      <c r="BV21" s="355" t="s">
        <v>1612</v>
      </c>
      <c r="BW21" s="195"/>
    </row>
    <row r="22" spans="1:75" ht="11.1" customHeight="1" x14ac:dyDescent="0.2">
      <c r="A22" s="323" t="s">
        <v>848</v>
      </c>
      <c r="B22" s="393" t="s">
        <v>979</v>
      </c>
      <c r="C22" s="289">
        <v>4.1265000000000001</v>
      </c>
      <c r="D22" s="289">
        <v>4.3164999999999996</v>
      </c>
      <c r="E22" s="289">
        <v>4.2965</v>
      </c>
      <c r="F22" s="289">
        <v>4.4165000000000001</v>
      </c>
      <c r="G22" s="289">
        <v>4.4810999999999996</v>
      </c>
      <c r="H22" s="289">
        <v>4.5557999999999996</v>
      </c>
      <c r="I22" s="289">
        <v>4.4804000000000004</v>
      </c>
      <c r="J22" s="289">
        <v>4.5304000000000002</v>
      </c>
      <c r="K22" s="289">
        <v>4.5704000000000002</v>
      </c>
      <c r="L22" s="289">
        <v>4.6403999999999996</v>
      </c>
      <c r="M22" s="289">
        <v>4.5603999999999996</v>
      </c>
      <c r="N22" s="289">
        <v>4.5204000000000004</v>
      </c>
      <c r="O22" s="289">
        <v>4.5488</v>
      </c>
      <c r="P22" s="289">
        <v>4.5491999999999999</v>
      </c>
      <c r="Q22" s="289">
        <v>4.5690999999999997</v>
      </c>
      <c r="R22" s="289">
        <v>4.4688999999999997</v>
      </c>
      <c r="S22" s="289">
        <v>4.4390000000000001</v>
      </c>
      <c r="T22" s="289">
        <v>4.3792999999999997</v>
      </c>
      <c r="U22" s="289">
        <v>4.3692000000000002</v>
      </c>
      <c r="V22" s="289">
        <v>4.2792000000000003</v>
      </c>
      <c r="W22" s="289">
        <v>4.2892999999999999</v>
      </c>
      <c r="X22" s="289">
        <v>4.3490000000000002</v>
      </c>
      <c r="Y22" s="289">
        <v>4.3891999999999998</v>
      </c>
      <c r="Z22" s="289">
        <v>4.4494999999999996</v>
      </c>
      <c r="AA22" s="289">
        <v>4.5090000000000003</v>
      </c>
      <c r="AB22" s="289">
        <v>4.4896000000000003</v>
      </c>
      <c r="AC22" s="289">
        <v>4.4592999999999998</v>
      </c>
      <c r="AD22" s="289">
        <v>4.4493</v>
      </c>
      <c r="AE22" s="289">
        <v>4.4893000000000001</v>
      </c>
      <c r="AF22" s="289">
        <v>4.4793000000000003</v>
      </c>
      <c r="AG22" s="289">
        <v>4.4683999999999999</v>
      </c>
      <c r="AH22" s="289">
        <v>4.4782999999999999</v>
      </c>
      <c r="AI22" s="289">
        <v>4.5892999999999997</v>
      </c>
      <c r="AJ22" s="289">
        <v>4.6092000000000004</v>
      </c>
      <c r="AK22" s="289">
        <v>4.6093000000000002</v>
      </c>
      <c r="AL22" s="289">
        <v>4.5393999999999997</v>
      </c>
      <c r="AM22" s="289">
        <v>4.4090999999999996</v>
      </c>
      <c r="AN22" s="289">
        <v>4.3990999999999998</v>
      </c>
      <c r="AO22" s="289">
        <v>4.4089999999999998</v>
      </c>
      <c r="AP22" s="289">
        <v>4.4191000000000003</v>
      </c>
      <c r="AQ22" s="289">
        <v>4.5391000000000004</v>
      </c>
      <c r="AR22" s="289">
        <v>4.5095999999999998</v>
      </c>
      <c r="AS22" s="289">
        <v>4.6795</v>
      </c>
      <c r="AT22" s="289">
        <v>4.7192999999999996</v>
      </c>
      <c r="AU22" s="289">
        <v>4.7895000000000003</v>
      </c>
      <c r="AV22" s="289">
        <v>4.7592999999999996</v>
      </c>
      <c r="AW22" s="289">
        <v>4.8193000000000001</v>
      </c>
      <c r="AX22" s="289">
        <v>4.7597284143999996</v>
      </c>
      <c r="AY22" s="289">
        <v>4.7792544045999996</v>
      </c>
      <c r="AZ22" s="895">
        <v>4.8395529878000003</v>
      </c>
      <c r="BA22" s="895">
        <v>3.4068538739999998</v>
      </c>
      <c r="BB22" s="355" t="s">
        <v>1612</v>
      </c>
      <c r="BC22" s="355" t="s">
        <v>1612</v>
      </c>
      <c r="BD22" s="355" t="s">
        <v>1612</v>
      </c>
      <c r="BE22" s="355" t="s">
        <v>1612</v>
      </c>
      <c r="BF22" s="355" t="s">
        <v>1612</v>
      </c>
      <c r="BG22" s="355" t="s">
        <v>1612</v>
      </c>
      <c r="BH22" s="355" t="s">
        <v>1612</v>
      </c>
      <c r="BI22" s="355" t="s">
        <v>1612</v>
      </c>
      <c r="BJ22" s="355" t="s">
        <v>1612</v>
      </c>
      <c r="BK22" s="355" t="s">
        <v>1612</v>
      </c>
      <c r="BL22" s="355" t="s">
        <v>1612</v>
      </c>
      <c r="BM22" s="355" t="s">
        <v>1612</v>
      </c>
      <c r="BN22" s="355" t="s">
        <v>1612</v>
      </c>
      <c r="BO22" s="355" t="s">
        <v>1612</v>
      </c>
      <c r="BP22" s="355" t="s">
        <v>1612</v>
      </c>
      <c r="BQ22" s="355" t="s">
        <v>1612</v>
      </c>
      <c r="BR22" s="355" t="s">
        <v>1612</v>
      </c>
      <c r="BS22" s="355" t="s">
        <v>1612</v>
      </c>
      <c r="BT22" s="355" t="s">
        <v>1612</v>
      </c>
      <c r="BU22" s="355" t="s">
        <v>1612</v>
      </c>
      <c r="BV22" s="355" t="s">
        <v>1612</v>
      </c>
      <c r="BW22" s="195"/>
    </row>
    <row r="23" spans="1:75" ht="11.1" customHeight="1" x14ac:dyDescent="0.2">
      <c r="A23" s="323" t="s">
        <v>849</v>
      </c>
      <c r="B23" s="393" t="s">
        <v>980</v>
      </c>
      <c r="C23" s="289">
        <v>0.72889999999999999</v>
      </c>
      <c r="D23" s="289">
        <v>0.74890000000000001</v>
      </c>
      <c r="E23" s="289">
        <v>0.77390000000000003</v>
      </c>
      <c r="F23" s="289">
        <v>0.79890000000000005</v>
      </c>
      <c r="G23" s="289">
        <v>0.76890000000000003</v>
      </c>
      <c r="H23" s="289">
        <v>0.74890000000000001</v>
      </c>
      <c r="I23" s="289">
        <v>0.66890000000000005</v>
      </c>
      <c r="J23" s="289">
        <v>0.74890000000000001</v>
      </c>
      <c r="K23" s="289">
        <v>0.71889999999999998</v>
      </c>
      <c r="L23" s="289">
        <v>0.76890000000000003</v>
      </c>
      <c r="M23" s="289">
        <v>0.71889999999999998</v>
      </c>
      <c r="N23" s="289">
        <v>0.71889999999999998</v>
      </c>
      <c r="O23" s="289">
        <v>0.78890000000000005</v>
      </c>
      <c r="P23" s="289">
        <v>0.73919999999999997</v>
      </c>
      <c r="Q23" s="289">
        <v>0.76910000000000001</v>
      </c>
      <c r="R23" s="289">
        <v>0.80900000000000005</v>
      </c>
      <c r="S23" s="289">
        <v>0.82909999999999995</v>
      </c>
      <c r="T23" s="289">
        <v>0.82920000000000005</v>
      </c>
      <c r="U23" s="289">
        <v>0.85919999999999996</v>
      </c>
      <c r="V23" s="289">
        <v>0.82920000000000005</v>
      </c>
      <c r="W23" s="289">
        <v>0.80420000000000003</v>
      </c>
      <c r="X23" s="289">
        <v>0.80410000000000004</v>
      </c>
      <c r="Y23" s="289">
        <v>0.81920000000000004</v>
      </c>
      <c r="Z23" s="289">
        <v>0.82930000000000004</v>
      </c>
      <c r="AA23" s="289">
        <v>0.83909999999999996</v>
      </c>
      <c r="AB23" s="289">
        <v>0.87439999999999996</v>
      </c>
      <c r="AC23" s="289">
        <v>0.87419999999999998</v>
      </c>
      <c r="AD23" s="289">
        <v>0.88919999999999999</v>
      </c>
      <c r="AE23" s="289">
        <v>0.90920000000000001</v>
      </c>
      <c r="AF23" s="289">
        <v>0.8992</v>
      </c>
      <c r="AG23" s="289">
        <v>0.90880000000000005</v>
      </c>
      <c r="AH23" s="289">
        <v>0.92869999999999997</v>
      </c>
      <c r="AI23" s="289">
        <v>0.93920000000000003</v>
      </c>
      <c r="AJ23" s="289">
        <v>0.94920000000000004</v>
      </c>
      <c r="AK23" s="289">
        <v>0.88919999999999999</v>
      </c>
      <c r="AL23" s="289">
        <v>0.92930000000000001</v>
      </c>
      <c r="AM23" s="289">
        <v>0.96909999999999996</v>
      </c>
      <c r="AN23" s="289">
        <v>0.97909999999999997</v>
      </c>
      <c r="AO23" s="289">
        <v>0.98899999999999999</v>
      </c>
      <c r="AP23" s="289">
        <v>0.99909999999999999</v>
      </c>
      <c r="AQ23" s="289">
        <v>1.0091000000000001</v>
      </c>
      <c r="AR23" s="289">
        <v>1.0193000000000001</v>
      </c>
      <c r="AS23" s="289">
        <v>1.0193000000000001</v>
      </c>
      <c r="AT23" s="289">
        <v>1.0342</v>
      </c>
      <c r="AU23" s="289">
        <v>1.0392999999999999</v>
      </c>
      <c r="AV23" s="289">
        <v>1.0442</v>
      </c>
      <c r="AW23" s="289">
        <v>1.0442</v>
      </c>
      <c r="AX23" s="289">
        <v>0.94440920595</v>
      </c>
      <c r="AY23" s="289">
        <v>0.84415190618000002</v>
      </c>
      <c r="AZ23" s="895">
        <v>0.97931398170999995</v>
      </c>
      <c r="BA23" s="895">
        <v>1.0191485426</v>
      </c>
      <c r="BB23" s="355" t="s">
        <v>1612</v>
      </c>
      <c r="BC23" s="355" t="s">
        <v>1612</v>
      </c>
      <c r="BD23" s="355" t="s">
        <v>1612</v>
      </c>
      <c r="BE23" s="355" t="s">
        <v>1612</v>
      </c>
      <c r="BF23" s="355" t="s">
        <v>1612</v>
      </c>
      <c r="BG23" s="355" t="s">
        <v>1612</v>
      </c>
      <c r="BH23" s="355" t="s">
        <v>1612</v>
      </c>
      <c r="BI23" s="355" t="s">
        <v>1612</v>
      </c>
      <c r="BJ23" s="355" t="s">
        <v>1612</v>
      </c>
      <c r="BK23" s="355" t="s">
        <v>1612</v>
      </c>
      <c r="BL23" s="355" t="s">
        <v>1612</v>
      </c>
      <c r="BM23" s="355" t="s">
        <v>1612</v>
      </c>
      <c r="BN23" s="355" t="s">
        <v>1612</v>
      </c>
      <c r="BO23" s="355" t="s">
        <v>1612</v>
      </c>
      <c r="BP23" s="355" t="s">
        <v>1612</v>
      </c>
      <c r="BQ23" s="355" t="s">
        <v>1612</v>
      </c>
      <c r="BR23" s="355" t="s">
        <v>1612</v>
      </c>
      <c r="BS23" s="355" t="s">
        <v>1612</v>
      </c>
      <c r="BT23" s="355" t="s">
        <v>1612</v>
      </c>
      <c r="BU23" s="355" t="s">
        <v>1612</v>
      </c>
      <c r="BV23" s="355" t="s">
        <v>1612</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5"/>
      <c r="BA24" s="89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835</v>
      </c>
      <c r="B25" s="392" t="s">
        <v>850</v>
      </c>
      <c r="C25" s="105">
        <v>45.057699999999997</v>
      </c>
      <c r="D25" s="105">
        <v>45.778599999999997</v>
      </c>
      <c r="E25" s="105">
        <v>45.2911</v>
      </c>
      <c r="F25" s="105">
        <v>44.694400000000002</v>
      </c>
      <c r="G25" s="105">
        <v>44.834200000000003</v>
      </c>
      <c r="H25" s="105">
        <v>45.301600000000001</v>
      </c>
      <c r="I25" s="105">
        <v>45.757599999999996</v>
      </c>
      <c r="J25" s="105">
        <v>45.824100000000001</v>
      </c>
      <c r="K25" s="105">
        <v>46.066800000000001</v>
      </c>
      <c r="L25" s="105">
        <v>45.785899999999998</v>
      </c>
      <c r="M25" s="105">
        <v>46.002899999999997</v>
      </c>
      <c r="N25" s="105">
        <v>45.975299999999997</v>
      </c>
      <c r="O25" s="105">
        <v>45.3797</v>
      </c>
      <c r="P25" s="105">
        <v>45.805100000000003</v>
      </c>
      <c r="Q25" s="105">
        <v>45.668900000000001</v>
      </c>
      <c r="R25" s="105">
        <v>45.427</v>
      </c>
      <c r="S25" s="105">
        <v>44.597099999999998</v>
      </c>
      <c r="T25" s="105">
        <v>44.700800000000001</v>
      </c>
      <c r="U25" s="105">
        <v>43.510800000000003</v>
      </c>
      <c r="V25" s="105">
        <v>42.997199999999999</v>
      </c>
      <c r="W25" s="105">
        <v>43.8917</v>
      </c>
      <c r="X25" s="105">
        <v>43.9833</v>
      </c>
      <c r="Y25" s="105">
        <v>43.9283</v>
      </c>
      <c r="Z25" s="105">
        <v>43.892099999999999</v>
      </c>
      <c r="AA25" s="105">
        <v>43.8279</v>
      </c>
      <c r="AB25" s="105">
        <v>43.776699999999998</v>
      </c>
      <c r="AC25" s="105">
        <v>43.923699999999997</v>
      </c>
      <c r="AD25" s="105">
        <v>43.6205</v>
      </c>
      <c r="AE25" s="105">
        <v>43.159700000000001</v>
      </c>
      <c r="AF25" s="105">
        <v>42.735900000000001</v>
      </c>
      <c r="AG25" s="105">
        <v>43.1601</v>
      </c>
      <c r="AH25" s="105">
        <v>43.052799999999998</v>
      </c>
      <c r="AI25" s="105">
        <v>42.824399999999997</v>
      </c>
      <c r="AJ25" s="105">
        <v>42.724400000000003</v>
      </c>
      <c r="AK25" s="105">
        <v>42.835099999999997</v>
      </c>
      <c r="AL25" s="105">
        <v>42.753799999999998</v>
      </c>
      <c r="AM25" s="105">
        <v>42.582999999999998</v>
      </c>
      <c r="AN25" s="105">
        <v>42.919400000000003</v>
      </c>
      <c r="AO25" s="105">
        <v>43.270800000000001</v>
      </c>
      <c r="AP25" s="105">
        <v>42.980699999999999</v>
      </c>
      <c r="AQ25" s="105">
        <v>43.296999999999997</v>
      </c>
      <c r="AR25" s="105">
        <v>44.162700000000001</v>
      </c>
      <c r="AS25" s="105">
        <v>43.837800000000001</v>
      </c>
      <c r="AT25" s="105">
        <v>43.979100000000003</v>
      </c>
      <c r="AU25" s="105">
        <v>45.146099999999997</v>
      </c>
      <c r="AV25" s="105">
        <v>44.814500000000002</v>
      </c>
      <c r="AW25" s="105">
        <v>44.776499999999999</v>
      </c>
      <c r="AX25" s="105">
        <v>44.533573930000003</v>
      </c>
      <c r="AY25" s="105">
        <v>43.930933344000003</v>
      </c>
      <c r="AZ25" s="907">
        <v>45.128053688999998</v>
      </c>
      <c r="BA25" s="907">
        <v>36.830724359999998</v>
      </c>
      <c r="BB25" s="388">
        <v>35.335668628999997</v>
      </c>
      <c r="BC25" s="388">
        <v>37.760754163999998</v>
      </c>
      <c r="BD25" s="388">
        <v>39.856885493999997</v>
      </c>
      <c r="BE25" s="388">
        <v>41.388247221</v>
      </c>
      <c r="BF25" s="388">
        <v>42.503262403999997</v>
      </c>
      <c r="BG25" s="388">
        <v>44.123757081000001</v>
      </c>
      <c r="BH25" s="388">
        <v>44.441600168000001</v>
      </c>
      <c r="BI25" s="388">
        <v>44.823993330999997</v>
      </c>
      <c r="BJ25" s="388">
        <v>44.854991535000003</v>
      </c>
      <c r="BK25" s="388">
        <v>44.951971215</v>
      </c>
      <c r="BL25" s="388">
        <v>44.947519001000003</v>
      </c>
      <c r="BM25" s="388">
        <v>45.055544093999998</v>
      </c>
      <c r="BN25" s="388">
        <v>45.082420323999997</v>
      </c>
      <c r="BO25" s="388">
        <v>44.833609705999997</v>
      </c>
      <c r="BP25" s="388">
        <v>45.128644444000003</v>
      </c>
      <c r="BQ25" s="388">
        <v>45.041509326000003</v>
      </c>
      <c r="BR25" s="388">
        <v>44.914549432000001</v>
      </c>
      <c r="BS25" s="388">
        <v>44.955644536999998</v>
      </c>
      <c r="BT25" s="388">
        <v>45.075526756999999</v>
      </c>
      <c r="BU25" s="388">
        <v>45.026095083999998</v>
      </c>
      <c r="BV25" s="388">
        <v>45.037032500999999</v>
      </c>
      <c r="BW25" s="398"/>
    </row>
    <row r="26" spans="1:75" s="272" customFormat="1" ht="11.1" customHeight="1" x14ac:dyDescent="0.2">
      <c r="A26" s="395" t="s">
        <v>851</v>
      </c>
      <c r="B26" s="408" t="s">
        <v>966</v>
      </c>
      <c r="C26" s="105">
        <v>26.899699999999999</v>
      </c>
      <c r="D26" s="105">
        <v>27.5076</v>
      </c>
      <c r="E26" s="105">
        <v>27.1005</v>
      </c>
      <c r="F26" s="105">
        <v>27.665800000000001</v>
      </c>
      <c r="G26" s="105">
        <v>27.563600000000001</v>
      </c>
      <c r="H26" s="105">
        <v>27.868400000000001</v>
      </c>
      <c r="I26" s="105">
        <v>28.1433</v>
      </c>
      <c r="J26" s="105">
        <v>28.455300000000001</v>
      </c>
      <c r="K26" s="105">
        <v>28.657</v>
      </c>
      <c r="L26" s="105">
        <v>28.245899999999999</v>
      </c>
      <c r="M26" s="105">
        <v>27.951000000000001</v>
      </c>
      <c r="N26" s="105">
        <v>27.863700000000001</v>
      </c>
      <c r="O26" s="105">
        <v>27.276900000000001</v>
      </c>
      <c r="P26" s="105">
        <v>27.529699999999998</v>
      </c>
      <c r="Q26" s="105">
        <v>27.704899999999999</v>
      </c>
      <c r="R26" s="105">
        <v>27.566700000000001</v>
      </c>
      <c r="S26" s="105">
        <v>26.963699999999999</v>
      </c>
      <c r="T26" s="105">
        <v>27.0261</v>
      </c>
      <c r="U26" s="105">
        <v>26.093</v>
      </c>
      <c r="V26" s="105">
        <v>25.658899999999999</v>
      </c>
      <c r="W26" s="105">
        <v>26.293700000000001</v>
      </c>
      <c r="X26" s="105">
        <v>26.2029</v>
      </c>
      <c r="Y26" s="105">
        <v>26.1523</v>
      </c>
      <c r="Z26" s="105">
        <v>26.1023</v>
      </c>
      <c r="AA26" s="105">
        <v>26.117100000000001</v>
      </c>
      <c r="AB26" s="105">
        <v>26.247</v>
      </c>
      <c r="AC26" s="105">
        <v>26.485399999999998</v>
      </c>
      <c r="AD26" s="105">
        <v>26.394100000000002</v>
      </c>
      <c r="AE26" s="105">
        <v>26.2653</v>
      </c>
      <c r="AF26" s="105">
        <v>25.846399999999999</v>
      </c>
      <c r="AG26" s="105">
        <v>26.2561</v>
      </c>
      <c r="AH26" s="105">
        <v>26.386199999999999</v>
      </c>
      <c r="AI26" s="105">
        <v>26.0365</v>
      </c>
      <c r="AJ26" s="105">
        <v>26.095099999999999</v>
      </c>
      <c r="AK26" s="105">
        <v>25.9892</v>
      </c>
      <c r="AL26" s="105">
        <v>25.982099999999999</v>
      </c>
      <c r="AM26" s="105">
        <v>25.761199999999999</v>
      </c>
      <c r="AN26" s="105">
        <v>25.777000000000001</v>
      </c>
      <c r="AO26" s="105">
        <v>26.153300000000002</v>
      </c>
      <c r="AP26" s="105">
        <v>25.8919</v>
      </c>
      <c r="AQ26" s="105">
        <v>26.273900000000001</v>
      </c>
      <c r="AR26" s="105">
        <v>26.951599999999999</v>
      </c>
      <c r="AS26" s="105">
        <v>26.598500000000001</v>
      </c>
      <c r="AT26" s="105">
        <v>26.6953</v>
      </c>
      <c r="AU26" s="105">
        <v>27.802499999999998</v>
      </c>
      <c r="AV26" s="105">
        <v>27.474299999999999</v>
      </c>
      <c r="AW26" s="105">
        <v>27.391300000000001</v>
      </c>
      <c r="AX26" s="105">
        <v>27.461084592999999</v>
      </c>
      <c r="AY26" s="105">
        <v>27.535850404000001</v>
      </c>
      <c r="AZ26" s="907">
        <v>28.179445448999999</v>
      </c>
      <c r="BA26" s="907">
        <v>19.750792721</v>
      </c>
      <c r="BB26" s="388">
        <v>18.156070863</v>
      </c>
      <c r="BC26" s="388">
        <v>20.585836478000001</v>
      </c>
      <c r="BD26" s="388">
        <v>22.635657601999998</v>
      </c>
      <c r="BE26" s="388">
        <v>24.214192958000002</v>
      </c>
      <c r="BF26" s="388">
        <v>25.320376634999999</v>
      </c>
      <c r="BG26" s="388">
        <v>26.951170977</v>
      </c>
      <c r="BH26" s="388">
        <v>27.145091874999999</v>
      </c>
      <c r="BI26" s="388">
        <v>27.515767501999999</v>
      </c>
      <c r="BJ26" s="388">
        <v>27.534548533999999</v>
      </c>
      <c r="BK26" s="388">
        <v>27.655273683000001</v>
      </c>
      <c r="BL26" s="388">
        <v>27.653050257</v>
      </c>
      <c r="BM26" s="388">
        <v>27.769963118</v>
      </c>
      <c r="BN26" s="388">
        <v>27.837342085</v>
      </c>
      <c r="BO26" s="388">
        <v>27.83459637</v>
      </c>
      <c r="BP26" s="388">
        <v>27.972480027</v>
      </c>
      <c r="BQ26" s="388">
        <v>27.969894345</v>
      </c>
      <c r="BR26" s="388">
        <v>27.987425313999999</v>
      </c>
      <c r="BS26" s="388">
        <v>27.904987817999999</v>
      </c>
      <c r="BT26" s="388">
        <v>27.901915915</v>
      </c>
      <c r="BU26" s="388">
        <v>27.839632227999999</v>
      </c>
      <c r="BV26" s="388">
        <v>27.837436525000001</v>
      </c>
      <c r="BW26" s="398"/>
    </row>
    <row r="27" spans="1:75" s="272" customFormat="1" ht="11.1" customHeight="1" x14ac:dyDescent="0.2">
      <c r="A27" s="395" t="s">
        <v>852</v>
      </c>
      <c r="B27" s="409" t="s">
        <v>967</v>
      </c>
      <c r="C27" s="105">
        <v>18.158000000000001</v>
      </c>
      <c r="D27" s="105">
        <v>18.271000000000001</v>
      </c>
      <c r="E27" s="105">
        <v>18.1906</v>
      </c>
      <c r="F27" s="105">
        <v>17.028600000000001</v>
      </c>
      <c r="G27" s="105">
        <v>17.270600000000002</v>
      </c>
      <c r="H27" s="105">
        <v>17.433199999999999</v>
      </c>
      <c r="I27" s="105">
        <v>17.6143</v>
      </c>
      <c r="J27" s="105">
        <v>17.3688</v>
      </c>
      <c r="K27" s="105">
        <v>17.409800000000001</v>
      </c>
      <c r="L27" s="105">
        <v>17.54</v>
      </c>
      <c r="M27" s="105">
        <v>18.0519</v>
      </c>
      <c r="N27" s="105">
        <v>18.111599999999999</v>
      </c>
      <c r="O27" s="105">
        <v>18.102799999999998</v>
      </c>
      <c r="P27" s="105">
        <v>18.275400000000001</v>
      </c>
      <c r="Q27" s="105">
        <v>17.963999999999999</v>
      </c>
      <c r="R27" s="105">
        <v>17.860299999999999</v>
      </c>
      <c r="S27" s="105">
        <v>17.633400000000002</v>
      </c>
      <c r="T27" s="105">
        <v>17.674700000000001</v>
      </c>
      <c r="U27" s="105">
        <v>17.4178</v>
      </c>
      <c r="V27" s="105">
        <v>17.3383</v>
      </c>
      <c r="W27" s="105">
        <v>17.597999999999999</v>
      </c>
      <c r="X27" s="105">
        <v>17.7804</v>
      </c>
      <c r="Y27" s="105">
        <v>17.776</v>
      </c>
      <c r="Z27" s="105">
        <v>17.7898</v>
      </c>
      <c r="AA27" s="105">
        <v>17.710799999999999</v>
      </c>
      <c r="AB27" s="105">
        <v>17.529699999999998</v>
      </c>
      <c r="AC27" s="105">
        <v>17.438300000000002</v>
      </c>
      <c r="AD27" s="105">
        <v>17.226400000000002</v>
      </c>
      <c r="AE27" s="105">
        <v>16.894400000000001</v>
      </c>
      <c r="AF27" s="105">
        <v>16.889500000000002</v>
      </c>
      <c r="AG27" s="105">
        <v>16.904</v>
      </c>
      <c r="AH27" s="105">
        <v>16.666599999999999</v>
      </c>
      <c r="AI27" s="105">
        <v>16.7879</v>
      </c>
      <c r="AJ27" s="105">
        <v>16.629300000000001</v>
      </c>
      <c r="AK27" s="105">
        <v>16.8459</v>
      </c>
      <c r="AL27" s="105">
        <v>16.771699999999999</v>
      </c>
      <c r="AM27" s="105">
        <v>16.8218</v>
      </c>
      <c r="AN27" s="105">
        <v>17.142399999999999</v>
      </c>
      <c r="AO27" s="105">
        <v>17.1175</v>
      </c>
      <c r="AP27" s="105">
        <v>17.088799999999999</v>
      </c>
      <c r="AQ27" s="105">
        <v>17.023099999999999</v>
      </c>
      <c r="AR27" s="105">
        <v>17.211099999999998</v>
      </c>
      <c r="AS27" s="105">
        <v>17.2393</v>
      </c>
      <c r="AT27" s="105">
        <v>17.283799999999999</v>
      </c>
      <c r="AU27" s="105">
        <v>17.343599999999999</v>
      </c>
      <c r="AV27" s="105">
        <v>17.340199999999999</v>
      </c>
      <c r="AW27" s="105">
        <v>17.385200000000001</v>
      </c>
      <c r="AX27" s="105">
        <v>17.072489337</v>
      </c>
      <c r="AY27" s="105">
        <v>16.395082940000002</v>
      </c>
      <c r="AZ27" s="907">
        <v>16.948608239999999</v>
      </c>
      <c r="BA27" s="907">
        <v>17.079931639000002</v>
      </c>
      <c r="BB27" s="388">
        <v>17.179597766000001</v>
      </c>
      <c r="BC27" s="388">
        <v>17.174917687000001</v>
      </c>
      <c r="BD27" s="388">
        <v>17.221227892000002</v>
      </c>
      <c r="BE27" s="388">
        <v>17.174054262999999</v>
      </c>
      <c r="BF27" s="388">
        <v>17.182885768999999</v>
      </c>
      <c r="BG27" s="388">
        <v>17.172586104000001</v>
      </c>
      <c r="BH27" s="388">
        <v>17.296508292999999</v>
      </c>
      <c r="BI27" s="388">
        <v>17.308225829000001</v>
      </c>
      <c r="BJ27" s="388">
        <v>17.320443000000001</v>
      </c>
      <c r="BK27" s="388">
        <v>17.296697532</v>
      </c>
      <c r="BL27" s="388">
        <v>17.294468744</v>
      </c>
      <c r="BM27" s="388">
        <v>17.285580976999999</v>
      </c>
      <c r="BN27" s="388">
        <v>17.245078239000001</v>
      </c>
      <c r="BO27" s="388">
        <v>16.999013336000001</v>
      </c>
      <c r="BP27" s="388">
        <v>17.156164417999999</v>
      </c>
      <c r="BQ27" s="388">
        <v>17.071614982</v>
      </c>
      <c r="BR27" s="388">
        <v>16.927124118999998</v>
      </c>
      <c r="BS27" s="388">
        <v>17.050656718999999</v>
      </c>
      <c r="BT27" s="388">
        <v>17.173610841999999</v>
      </c>
      <c r="BU27" s="388">
        <v>17.186462855999999</v>
      </c>
      <c r="BV27" s="388">
        <v>17.199595976000001</v>
      </c>
      <c r="BW27" s="398"/>
    </row>
    <row r="28" spans="1:75" ht="11.1" customHeight="1" x14ac:dyDescent="0.2">
      <c r="A28" s="323" t="s">
        <v>853</v>
      </c>
      <c r="B28" s="410" t="s">
        <v>202</v>
      </c>
      <c r="C28" s="289">
        <v>0.70350000000000001</v>
      </c>
      <c r="D28" s="289">
        <v>0.68679999999999997</v>
      </c>
      <c r="E28" s="289">
        <v>0.69910000000000005</v>
      </c>
      <c r="F28" s="289">
        <v>0.69579999999999997</v>
      </c>
      <c r="G28" s="289">
        <v>0.68259999999999998</v>
      </c>
      <c r="H28" s="289">
        <v>0.6351</v>
      </c>
      <c r="I28" s="289">
        <v>0.66169999999999995</v>
      </c>
      <c r="J28" s="289">
        <v>0.64370000000000005</v>
      </c>
      <c r="K28" s="289">
        <v>0.65669999999999995</v>
      </c>
      <c r="L28" s="289">
        <v>0.66649999999999998</v>
      </c>
      <c r="M28" s="289">
        <v>0.66949999999999998</v>
      </c>
      <c r="N28" s="289">
        <v>0.67069999999999996</v>
      </c>
      <c r="O28" s="289">
        <v>0.65469999999999995</v>
      </c>
      <c r="P28" s="289">
        <v>0.65080000000000005</v>
      </c>
      <c r="Q28" s="289">
        <v>0.63480000000000003</v>
      </c>
      <c r="R28" s="289">
        <v>0.62870000000000004</v>
      </c>
      <c r="S28" s="289">
        <v>0.61480000000000001</v>
      </c>
      <c r="T28" s="289">
        <v>0.61280000000000001</v>
      </c>
      <c r="U28" s="289">
        <v>0.62380000000000002</v>
      </c>
      <c r="V28" s="289">
        <v>0.62280000000000002</v>
      </c>
      <c r="W28" s="289">
        <v>0.60980000000000001</v>
      </c>
      <c r="X28" s="289">
        <v>0.60570000000000002</v>
      </c>
      <c r="Y28" s="289">
        <v>0.61180000000000001</v>
      </c>
      <c r="Z28" s="289">
        <v>0.6069</v>
      </c>
      <c r="AA28" s="289">
        <v>0.60070000000000001</v>
      </c>
      <c r="AB28" s="289">
        <v>0.6008</v>
      </c>
      <c r="AC28" s="289">
        <v>0.60770000000000002</v>
      </c>
      <c r="AD28" s="289">
        <v>0.60670000000000002</v>
      </c>
      <c r="AE28" s="289">
        <v>0.57230000000000003</v>
      </c>
      <c r="AF28" s="289">
        <v>0.60060000000000002</v>
      </c>
      <c r="AG28" s="289">
        <v>0.60040000000000004</v>
      </c>
      <c r="AH28" s="289">
        <v>0.58330000000000004</v>
      </c>
      <c r="AI28" s="289">
        <v>0.58499999999999996</v>
      </c>
      <c r="AJ28" s="289">
        <v>0.59409999999999996</v>
      </c>
      <c r="AK28" s="289">
        <v>0.60009999999999997</v>
      </c>
      <c r="AL28" s="289">
        <v>0.61170000000000002</v>
      </c>
      <c r="AM28" s="289">
        <v>0.55189999999999995</v>
      </c>
      <c r="AN28" s="289">
        <v>0.58660000000000001</v>
      </c>
      <c r="AO28" s="289">
        <v>0.58260000000000001</v>
      </c>
      <c r="AP28" s="289">
        <v>0.56859999999999999</v>
      </c>
      <c r="AQ28" s="289">
        <v>0.57520000000000004</v>
      </c>
      <c r="AR28" s="289">
        <v>0.57179999999999997</v>
      </c>
      <c r="AS28" s="289">
        <v>0.56769999999999998</v>
      </c>
      <c r="AT28" s="289">
        <v>0.56499999999999995</v>
      </c>
      <c r="AU28" s="289">
        <v>0.56130000000000002</v>
      </c>
      <c r="AV28" s="289">
        <v>0.55820000000000003</v>
      </c>
      <c r="AW28" s="289">
        <v>0.55610000000000004</v>
      </c>
      <c r="AX28" s="289">
        <v>0.55365703799999999</v>
      </c>
      <c r="AY28" s="289">
        <v>0.55082411383999996</v>
      </c>
      <c r="AZ28" s="895">
        <v>0.54834556548000002</v>
      </c>
      <c r="BA28" s="895">
        <v>0.54563111934999997</v>
      </c>
      <c r="BB28" s="355">
        <v>0.54311912477000002</v>
      </c>
      <c r="BC28" s="355">
        <v>0.54070797065999998</v>
      </c>
      <c r="BD28" s="355">
        <v>0.53829217058000001</v>
      </c>
      <c r="BE28" s="355">
        <v>0.53583069857999999</v>
      </c>
      <c r="BF28" s="355">
        <v>0.53341041098999997</v>
      </c>
      <c r="BG28" s="355">
        <v>0.53102533007999997</v>
      </c>
      <c r="BH28" s="355">
        <v>0.52861062661000002</v>
      </c>
      <c r="BI28" s="355">
        <v>0.52631806518000002</v>
      </c>
      <c r="BJ28" s="355">
        <v>0.52406067956000002</v>
      </c>
      <c r="BK28" s="355">
        <v>0.55084471884999997</v>
      </c>
      <c r="BL28" s="355">
        <v>0.54839977756000002</v>
      </c>
      <c r="BM28" s="355">
        <v>0.54572134804000005</v>
      </c>
      <c r="BN28" s="355">
        <v>0.54322307979999995</v>
      </c>
      <c r="BO28" s="355">
        <v>0.54080307009999995</v>
      </c>
      <c r="BP28" s="355">
        <v>0.53838063685000004</v>
      </c>
      <c r="BQ28" s="355">
        <v>0.53590816543999997</v>
      </c>
      <c r="BR28" s="355">
        <v>0.53348602832000003</v>
      </c>
      <c r="BS28" s="355">
        <v>0.53110171885000002</v>
      </c>
      <c r="BT28" s="355">
        <v>0.52868720555000004</v>
      </c>
      <c r="BU28" s="355">
        <v>0.52639837743999995</v>
      </c>
      <c r="BV28" s="355">
        <v>0.52414284141</v>
      </c>
      <c r="BW28" s="195"/>
    </row>
    <row r="29" spans="1:75" ht="11.1" customHeight="1" x14ac:dyDescent="0.2">
      <c r="A29" s="323" t="s">
        <v>854</v>
      </c>
      <c r="B29" s="410" t="s">
        <v>855</v>
      </c>
      <c r="C29" s="289">
        <v>0.17430000000000001</v>
      </c>
      <c r="D29" s="289">
        <v>0.1943</v>
      </c>
      <c r="E29" s="289">
        <v>0.21129999999999999</v>
      </c>
      <c r="F29" s="289">
        <v>0.20319999999999999</v>
      </c>
      <c r="G29" s="289">
        <v>0.1802</v>
      </c>
      <c r="H29" s="289">
        <v>0.2152</v>
      </c>
      <c r="I29" s="289">
        <v>0.2152</v>
      </c>
      <c r="J29" s="289">
        <v>0.21310000000000001</v>
      </c>
      <c r="K29" s="289">
        <v>0.21709999999999999</v>
      </c>
      <c r="L29" s="289">
        <v>0.21410000000000001</v>
      </c>
      <c r="M29" s="289">
        <v>0.1671</v>
      </c>
      <c r="N29" s="289">
        <v>0.21299999999999999</v>
      </c>
      <c r="O29" s="289">
        <v>0.15</v>
      </c>
      <c r="P29" s="289">
        <v>0.18010000000000001</v>
      </c>
      <c r="Q29" s="289">
        <v>0.20910000000000001</v>
      </c>
      <c r="R29" s="289">
        <v>0.20100000000000001</v>
      </c>
      <c r="S29" s="289">
        <v>0.20899999999999999</v>
      </c>
      <c r="T29" s="289">
        <v>0.215</v>
      </c>
      <c r="U29" s="289">
        <v>0.13100000000000001</v>
      </c>
      <c r="V29" s="289">
        <v>0.2029</v>
      </c>
      <c r="W29" s="289">
        <v>0.21199999999999999</v>
      </c>
      <c r="X29" s="289">
        <v>0.215</v>
      </c>
      <c r="Y29" s="289">
        <v>0.21299999999999999</v>
      </c>
      <c r="Z29" s="289">
        <v>0.17810000000000001</v>
      </c>
      <c r="AA29" s="289">
        <v>0.21</v>
      </c>
      <c r="AB29" s="289">
        <v>0.16109999999999999</v>
      </c>
      <c r="AC29" s="289">
        <v>0.17100000000000001</v>
      </c>
      <c r="AD29" s="289">
        <v>0.20100000000000001</v>
      </c>
      <c r="AE29" s="289">
        <v>0.19800000000000001</v>
      </c>
      <c r="AF29" s="289">
        <v>0.191</v>
      </c>
      <c r="AG29" s="289">
        <v>0.18990000000000001</v>
      </c>
      <c r="AH29" s="289">
        <v>0.1658</v>
      </c>
      <c r="AI29" s="289">
        <v>0.16900000000000001</v>
      </c>
      <c r="AJ29" s="289">
        <v>0.189</v>
      </c>
      <c r="AK29" s="289">
        <v>0.19700000000000001</v>
      </c>
      <c r="AL29" s="289">
        <v>0.19900000000000001</v>
      </c>
      <c r="AM29" s="289">
        <v>0.20380000000000001</v>
      </c>
      <c r="AN29" s="289">
        <v>0.1948</v>
      </c>
      <c r="AO29" s="289">
        <v>0.1948</v>
      </c>
      <c r="AP29" s="289">
        <v>0.19769999999999999</v>
      </c>
      <c r="AQ29" s="289">
        <v>0.1857</v>
      </c>
      <c r="AR29" s="289">
        <v>0.1988</v>
      </c>
      <c r="AS29" s="289">
        <v>0.19980000000000001</v>
      </c>
      <c r="AT29" s="289">
        <v>0.19270000000000001</v>
      </c>
      <c r="AU29" s="289">
        <v>0.19270000000000001</v>
      </c>
      <c r="AV29" s="289">
        <v>0.19670000000000001</v>
      </c>
      <c r="AW29" s="289">
        <v>0.19670000000000001</v>
      </c>
      <c r="AX29" s="289">
        <v>0.11121927845</v>
      </c>
      <c r="AY29" s="289">
        <v>8.0043314929000006E-2</v>
      </c>
      <c r="AZ29" s="895">
        <v>0.20711490571999999</v>
      </c>
      <c r="BA29" s="895">
        <v>6.4071068984999993E-2</v>
      </c>
      <c r="BB29" s="355">
        <v>1.4099687901E-2</v>
      </c>
      <c r="BC29" s="355">
        <v>6.4124701800000003E-2</v>
      </c>
      <c r="BD29" s="355">
        <v>9.4187341992999996E-2</v>
      </c>
      <c r="BE29" s="355">
        <v>0.13419261871999999</v>
      </c>
      <c r="BF29" s="355">
        <v>0.16419872853</v>
      </c>
      <c r="BG29" s="355">
        <v>0.16421130809000001</v>
      </c>
      <c r="BH29" s="355">
        <v>0.16418012639999999</v>
      </c>
      <c r="BI29" s="355">
        <v>0.1642078371</v>
      </c>
      <c r="BJ29" s="355">
        <v>0.16424681037</v>
      </c>
      <c r="BK29" s="355">
        <v>0.16407819828</v>
      </c>
      <c r="BL29" s="355">
        <v>0.16417129019000001</v>
      </c>
      <c r="BM29" s="355">
        <v>0.16415050238000001</v>
      </c>
      <c r="BN29" s="355">
        <v>0.16418788719999999</v>
      </c>
      <c r="BO29" s="355">
        <v>0.16420719677000001</v>
      </c>
      <c r="BP29" s="355">
        <v>0.16426555962</v>
      </c>
      <c r="BQ29" s="355">
        <v>0.16426376300000001</v>
      </c>
      <c r="BR29" s="355">
        <v>0.16426866592</v>
      </c>
      <c r="BS29" s="355">
        <v>0.16428172039</v>
      </c>
      <c r="BT29" s="355">
        <v>0.16425064283999999</v>
      </c>
      <c r="BU29" s="355">
        <v>0.16428073015</v>
      </c>
      <c r="BV29" s="355">
        <v>0.16432087418999999</v>
      </c>
      <c r="BW29" s="195"/>
    </row>
    <row r="30" spans="1:75" ht="11.1" customHeight="1" x14ac:dyDescent="0.2">
      <c r="A30" s="323" t="s">
        <v>856</v>
      </c>
      <c r="B30" s="410" t="s">
        <v>857</v>
      </c>
      <c r="C30" s="289">
        <v>0.1027</v>
      </c>
      <c r="D30" s="289">
        <v>0.10539999999999999</v>
      </c>
      <c r="E30" s="289">
        <v>0.1026</v>
      </c>
      <c r="F30" s="289">
        <v>0.1056</v>
      </c>
      <c r="G30" s="289">
        <v>9.1999999999999998E-2</v>
      </c>
      <c r="H30" s="289">
        <v>8.8599999999999998E-2</v>
      </c>
      <c r="I30" s="289">
        <v>8.9700000000000002E-2</v>
      </c>
      <c r="J30" s="289">
        <v>9.9900000000000003E-2</v>
      </c>
      <c r="K30" s="289">
        <v>7.3800000000000004E-2</v>
      </c>
      <c r="L30" s="289">
        <v>6.6699999999999995E-2</v>
      </c>
      <c r="M30" s="289">
        <v>0.10009999999999999</v>
      </c>
      <c r="N30" s="289">
        <v>9.8400000000000001E-2</v>
      </c>
      <c r="O30" s="289">
        <v>9.6199999999999994E-2</v>
      </c>
      <c r="P30" s="289">
        <v>9.5699999999999993E-2</v>
      </c>
      <c r="Q30" s="289">
        <v>0.12470000000000001</v>
      </c>
      <c r="R30" s="289">
        <v>9.7500000000000003E-2</v>
      </c>
      <c r="S30" s="289">
        <v>5.9400000000000001E-2</v>
      </c>
      <c r="T30" s="289">
        <v>8.3299999999999999E-2</v>
      </c>
      <c r="U30" s="289">
        <v>9.9400000000000002E-2</v>
      </c>
      <c r="V30" s="289">
        <v>8.7900000000000006E-2</v>
      </c>
      <c r="W30" s="289">
        <v>7.9899999999999999E-2</v>
      </c>
      <c r="X30" s="289">
        <v>9.5799999999999996E-2</v>
      </c>
      <c r="Y30" s="289">
        <v>0.1055</v>
      </c>
      <c r="Z30" s="289">
        <v>0.1085</v>
      </c>
      <c r="AA30" s="289">
        <v>0.1091</v>
      </c>
      <c r="AB30" s="289">
        <v>0.1011</v>
      </c>
      <c r="AC30" s="289">
        <v>0.1016</v>
      </c>
      <c r="AD30" s="289">
        <v>9.5299999999999996E-2</v>
      </c>
      <c r="AE30" s="289">
        <v>7.0000000000000007E-2</v>
      </c>
      <c r="AF30" s="289">
        <v>8.9899999999999994E-2</v>
      </c>
      <c r="AG30" s="289">
        <v>0.1139</v>
      </c>
      <c r="AH30" s="289">
        <v>0.11310000000000001</v>
      </c>
      <c r="AI30" s="289">
        <v>0.1133</v>
      </c>
      <c r="AJ30" s="289">
        <v>0.1048</v>
      </c>
      <c r="AK30" s="289">
        <v>0.10589999999999999</v>
      </c>
      <c r="AL30" s="289">
        <v>0.1129</v>
      </c>
      <c r="AM30" s="289">
        <v>0.1119</v>
      </c>
      <c r="AN30" s="289">
        <v>0.1158</v>
      </c>
      <c r="AO30" s="289">
        <v>0.1094</v>
      </c>
      <c r="AP30" s="289">
        <v>0.1116</v>
      </c>
      <c r="AQ30" s="289">
        <v>8.4400000000000003E-2</v>
      </c>
      <c r="AR30" s="289">
        <v>0.1018</v>
      </c>
      <c r="AS30" s="289">
        <v>0.1144</v>
      </c>
      <c r="AT30" s="289">
        <v>0.1067</v>
      </c>
      <c r="AU30" s="289">
        <v>0.1033</v>
      </c>
      <c r="AV30" s="289">
        <v>0.1164</v>
      </c>
      <c r="AW30" s="289">
        <v>0.1158</v>
      </c>
      <c r="AX30" s="289">
        <v>0.11512945219</v>
      </c>
      <c r="AY30" s="289">
        <v>0.11409325367000001</v>
      </c>
      <c r="AZ30" s="895">
        <v>0.107276132</v>
      </c>
      <c r="BA30" s="895">
        <v>0.10697724022000001</v>
      </c>
      <c r="BB30" s="355">
        <v>0.10662169459</v>
      </c>
      <c r="BC30" s="355">
        <v>0.10592905859</v>
      </c>
      <c r="BD30" s="355">
        <v>0.10790263868</v>
      </c>
      <c r="BE30" s="355">
        <v>0.10869490171</v>
      </c>
      <c r="BF30" s="355">
        <v>0.10810259044999999</v>
      </c>
      <c r="BG30" s="355">
        <v>0.10853537813</v>
      </c>
      <c r="BH30" s="355">
        <v>0.10880214555000001</v>
      </c>
      <c r="BI30" s="355">
        <v>0.10856891075</v>
      </c>
      <c r="BJ30" s="355">
        <v>0.10860488705</v>
      </c>
      <c r="BK30" s="355">
        <v>0.10820986463</v>
      </c>
      <c r="BL30" s="355">
        <v>0.10778567157000001</v>
      </c>
      <c r="BM30" s="355">
        <v>0.10794354044</v>
      </c>
      <c r="BN30" s="355">
        <v>0.10775312971999999</v>
      </c>
      <c r="BO30" s="355">
        <v>0.10730207303</v>
      </c>
      <c r="BP30" s="355">
        <v>0.10782000128999999</v>
      </c>
      <c r="BQ30" s="355">
        <v>0.108060486</v>
      </c>
      <c r="BR30" s="355">
        <v>0.107591597</v>
      </c>
      <c r="BS30" s="355">
        <v>0.10765492275000001</v>
      </c>
      <c r="BT30" s="355">
        <v>0.10750087093000001</v>
      </c>
      <c r="BU30" s="355">
        <v>0.10744702095</v>
      </c>
      <c r="BV30" s="355">
        <v>0.10756296579000001</v>
      </c>
      <c r="BW30" s="195"/>
    </row>
    <row r="31" spans="1:75" ht="11.1" customHeight="1" x14ac:dyDescent="0.2">
      <c r="A31" s="323" t="s">
        <v>858</v>
      </c>
      <c r="B31" s="410" t="s">
        <v>203</v>
      </c>
      <c r="C31" s="289">
        <v>2.0164</v>
      </c>
      <c r="D31" s="289">
        <v>2.0278</v>
      </c>
      <c r="E31" s="289">
        <v>1.9761</v>
      </c>
      <c r="F31" s="289">
        <v>1.8005</v>
      </c>
      <c r="G31" s="289">
        <v>1.9480999999999999</v>
      </c>
      <c r="H31" s="289">
        <v>1.5671999999999999</v>
      </c>
      <c r="I31" s="289">
        <v>1.7668999999999999</v>
      </c>
      <c r="J31" s="289">
        <v>1.5881000000000001</v>
      </c>
      <c r="K31" s="289">
        <v>1.5082</v>
      </c>
      <c r="L31" s="289">
        <v>1.6626000000000001</v>
      </c>
      <c r="M31" s="289">
        <v>2.0436999999999999</v>
      </c>
      <c r="N31" s="289">
        <v>2.0512000000000001</v>
      </c>
      <c r="O31" s="289">
        <v>2.0379999999999998</v>
      </c>
      <c r="P31" s="289">
        <v>2.0146000000000002</v>
      </c>
      <c r="Q31" s="289">
        <v>2.0055000000000001</v>
      </c>
      <c r="R31" s="289">
        <v>2.0076999999999998</v>
      </c>
      <c r="S31" s="289">
        <v>1.9173</v>
      </c>
      <c r="T31" s="289">
        <v>1.982</v>
      </c>
      <c r="U31" s="289">
        <v>1.8562000000000001</v>
      </c>
      <c r="V31" s="289">
        <v>1.8035000000000001</v>
      </c>
      <c r="W31" s="289">
        <v>1.8896999999999999</v>
      </c>
      <c r="X31" s="289">
        <v>2.0131000000000001</v>
      </c>
      <c r="Y31" s="289">
        <v>1.9654</v>
      </c>
      <c r="Z31" s="289">
        <v>2.0003000000000002</v>
      </c>
      <c r="AA31" s="289">
        <v>1.9984999999999999</v>
      </c>
      <c r="AB31" s="289">
        <v>1.9910000000000001</v>
      </c>
      <c r="AC31" s="289">
        <v>1.9975000000000001</v>
      </c>
      <c r="AD31" s="289">
        <v>1.9363999999999999</v>
      </c>
      <c r="AE31" s="289">
        <v>1.8424</v>
      </c>
      <c r="AF31" s="289">
        <v>1.9108000000000001</v>
      </c>
      <c r="AG31" s="289">
        <v>1.9367000000000001</v>
      </c>
      <c r="AH31" s="289">
        <v>1.8212999999999999</v>
      </c>
      <c r="AI31" s="289">
        <v>1.9582999999999999</v>
      </c>
      <c r="AJ31" s="289">
        <v>1.7141</v>
      </c>
      <c r="AK31" s="289">
        <v>1.8777999999999999</v>
      </c>
      <c r="AL31" s="289">
        <v>1.8573</v>
      </c>
      <c r="AM31" s="289">
        <v>1.9809000000000001</v>
      </c>
      <c r="AN31" s="289">
        <v>2.2349000000000001</v>
      </c>
      <c r="AO31" s="289">
        <v>2.2746</v>
      </c>
      <c r="AP31" s="289">
        <v>2.1823000000000001</v>
      </c>
      <c r="AQ31" s="289">
        <v>2.1240999999999999</v>
      </c>
      <c r="AR31" s="289">
        <v>2.2486999999999999</v>
      </c>
      <c r="AS31" s="289">
        <v>2.1855000000000002</v>
      </c>
      <c r="AT31" s="289">
        <v>2.2502</v>
      </c>
      <c r="AU31" s="289">
        <v>2.1783999999999999</v>
      </c>
      <c r="AV31" s="289">
        <v>2.0505</v>
      </c>
      <c r="AW31" s="289">
        <v>2.1318000000000001</v>
      </c>
      <c r="AX31" s="289">
        <v>1.9641278177999999</v>
      </c>
      <c r="AY31" s="289">
        <v>1.3831369473999999</v>
      </c>
      <c r="AZ31" s="895">
        <v>1.9117464874000001</v>
      </c>
      <c r="BA31" s="895">
        <v>2.0690589712</v>
      </c>
      <c r="BB31" s="355">
        <v>2.1828322241000002</v>
      </c>
      <c r="BC31" s="355">
        <v>2.1202626610999999</v>
      </c>
      <c r="BD31" s="355">
        <v>2.1773784471000002</v>
      </c>
      <c r="BE31" s="355">
        <v>2.1755619981000001</v>
      </c>
      <c r="BF31" s="355">
        <v>2.1716533377</v>
      </c>
      <c r="BG31" s="355">
        <v>2.1192292137000002</v>
      </c>
      <c r="BH31" s="355">
        <v>2.1766933375000002</v>
      </c>
      <c r="BI31" s="355">
        <v>2.1739143970999999</v>
      </c>
      <c r="BJ31" s="355">
        <v>2.1711740704000002</v>
      </c>
      <c r="BK31" s="355">
        <v>2.1681652856999998</v>
      </c>
      <c r="BL31" s="355">
        <v>2.1654870843</v>
      </c>
      <c r="BM31" s="355">
        <v>2.1626926105000002</v>
      </c>
      <c r="BN31" s="355">
        <v>2.165201529</v>
      </c>
      <c r="BO31" s="355">
        <v>1.9625706529</v>
      </c>
      <c r="BP31" s="355">
        <v>2.1596650428999999</v>
      </c>
      <c r="BQ31" s="355">
        <v>2.1569038574000001</v>
      </c>
      <c r="BR31" s="355">
        <v>2.0214143063000001</v>
      </c>
      <c r="BS31" s="355">
        <v>2.1021247804000001</v>
      </c>
      <c r="BT31" s="355">
        <v>2.1580786206</v>
      </c>
      <c r="BU31" s="355">
        <v>2.1553259917999998</v>
      </c>
      <c r="BV31" s="355">
        <v>2.1525968671000002</v>
      </c>
      <c r="BW31" s="195"/>
    </row>
    <row r="32" spans="1:75" ht="11.1" customHeight="1" x14ac:dyDescent="0.2">
      <c r="A32" s="323" t="s">
        <v>859</v>
      </c>
      <c r="B32" s="410" t="s">
        <v>193</v>
      </c>
      <c r="C32" s="289">
        <v>0.59909999999999997</v>
      </c>
      <c r="D32" s="289">
        <v>0.6431</v>
      </c>
      <c r="E32" s="289">
        <v>0.61109999999999998</v>
      </c>
      <c r="F32" s="289">
        <v>0.60209999999999997</v>
      </c>
      <c r="G32" s="289">
        <v>0.58389999999999997</v>
      </c>
      <c r="H32" s="289">
        <v>0.60870000000000002</v>
      </c>
      <c r="I32" s="289">
        <v>0.54559999999999997</v>
      </c>
      <c r="J32" s="289">
        <v>0.59240000000000004</v>
      </c>
      <c r="K32" s="289">
        <v>0.59619999999999995</v>
      </c>
      <c r="L32" s="289">
        <v>0.60109999999999997</v>
      </c>
      <c r="M32" s="289">
        <v>0.62690000000000001</v>
      </c>
      <c r="N32" s="289">
        <v>0.62470000000000003</v>
      </c>
      <c r="O32" s="289">
        <v>0.60560000000000003</v>
      </c>
      <c r="P32" s="289">
        <v>0.62280000000000002</v>
      </c>
      <c r="Q32" s="289">
        <v>0.60650000000000004</v>
      </c>
      <c r="R32" s="289">
        <v>0.60229999999999995</v>
      </c>
      <c r="S32" s="289">
        <v>0.55220000000000002</v>
      </c>
      <c r="T32" s="289">
        <v>0.59219999999999995</v>
      </c>
      <c r="U32" s="289">
        <v>0.59699999999999998</v>
      </c>
      <c r="V32" s="289">
        <v>0.54779999999999995</v>
      </c>
      <c r="W32" s="289">
        <v>0.59870000000000001</v>
      </c>
      <c r="X32" s="289">
        <v>0.60840000000000005</v>
      </c>
      <c r="Y32" s="289">
        <v>0.61439999999999995</v>
      </c>
      <c r="Z32" s="289">
        <v>0.62039999999999995</v>
      </c>
      <c r="AA32" s="289">
        <v>0.60089999999999999</v>
      </c>
      <c r="AB32" s="289">
        <v>0.60119999999999996</v>
      </c>
      <c r="AC32" s="289">
        <v>0.59370000000000001</v>
      </c>
      <c r="AD32" s="289">
        <v>0.58260000000000001</v>
      </c>
      <c r="AE32" s="289">
        <v>0.57840000000000003</v>
      </c>
      <c r="AF32" s="289">
        <v>0.5867</v>
      </c>
      <c r="AG32" s="289">
        <v>0.55110000000000003</v>
      </c>
      <c r="AH32" s="289">
        <v>0.53180000000000005</v>
      </c>
      <c r="AI32" s="289">
        <v>0.50670000000000004</v>
      </c>
      <c r="AJ32" s="289">
        <v>0.5625</v>
      </c>
      <c r="AK32" s="289">
        <v>0.59240000000000004</v>
      </c>
      <c r="AL32" s="289">
        <v>0.5534</v>
      </c>
      <c r="AM32" s="289">
        <v>0.55979999999999996</v>
      </c>
      <c r="AN32" s="289">
        <v>0.58589999999999998</v>
      </c>
      <c r="AO32" s="289">
        <v>0.57730000000000004</v>
      </c>
      <c r="AP32" s="289">
        <v>0.58220000000000005</v>
      </c>
      <c r="AQ32" s="289">
        <v>0.61509999999999998</v>
      </c>
      <c r="AR32" s="289">
        <v>0.61229999999999996</v>
      </c>
      <c r="AS32" s="289">
        <v>0.62809999999999999</v>
      </c>
      <c r="AT32" s="289">
        <v>0.63319999999999999</v>
      </c>
      <c r="AU32" s="289">
        <v>0.63190000000000002</v>
      </c>
      <c r="AV32" s="289">
        <v>0.62070000000000003</v>
      </c>
      <c r="AW32" s="289">
        <v>0.62029999999999996</v>
      </c>
      <c r="AX32" s="289">
        <v>0.62278190512999998</v>
      </c>
      <c r="AY32" s="289">
        <v>0.62787221320999997</v>
      </c>
      <c r="AZ32" s="895">
        <v>0.62960947372999998</v>
      </c>
      <c r="BA32" s="895">
        <v>0.63116527028000002</v>
      </c>
      <c r="BB32" s="355">
        <v>0.63254033502999996</v>
      </c>
      <c r="BC32" s="355">
        <v>0.63642508234999995</v>
      </c>
      <c r="BD32" s="355">
        <v>0.63648842084000001</v>
      </c>
      <c r="BE32" s="355">
        <v>0.63428963937000005</v>
      </c>
      <c r="BF32" s="355">
        <v>0.63209810496999996</v>
      </c>
      <c r="BG32" s="355">
        <v>0.62993959864000004</v>
      </c>
      <c r="BH32" s="355">
        <v>0.62758098003999996</v>
      </c>
      <c r="BI32" s="355">
        <v>0.62549777871000001</v>
      </c>
      <c r="BJ32" s="355">
        <v>0.62346896768000004</v>
      </c>
      <c r="BK32" s="355">
        <v>0.62260089704999999</v>
      </c>
      <c r="BL32" s="355">
        <v>0.62044513373999999</v>
      </c>
      <c r="BM32" s="355">
        <v>0.61811485777999997</v>
      </c>
      <c r="BN32" s="355">
        <v>0.61553743088000001</v>
      </c>
      <c r="BO32" s="355">
        <v>0.61340240678000002</v>
      </c>
      <c r="BP32" s="355">
        <v>0.61145238671000002</v>
      </c>
      <c r="BQ32" s="355">
        <v>0.60922709193000002</v>
      </c>
      <c r="BR32" s="355">
        <v>0.60703604744999995</v>
      </c>
      <c r="BS32" s="355">
        <v>0.60488564389999999</v>
      </c>
      <c r="BT32" s="355">
        <v>0.60253323295000005</v>
      </c>
      <c r="BU32" s="355">
        <v>0.60046660151999998</v>
      </c>
      <c r="BV32" s="355">
        <v>0.59844860559000002</v>
      </c>
      <c r="BW32" s="195"/>
    </row>
    <row r="33" spans="1:75" ht="11.1" customHeight="1" x14ac:dyDescent="0.2">
      <c r="A33" s="323" t="s">
        <v>175</v>
      </c>
      <c r="B33" s="410" t="s">
        <v>194</v>
      </c>
      <c r="C33" s="289">
        <v>2.0274999999999999</v>
      </c>
      <c r="D33" s="289">
        <v>2.0091000000000001</v>
      </c>
      <c r="E33" s="289">
        <v>2.0308999999999999</v>
      </c>
      <c r="F33" s="289">
        <v>2.0184000000000002</v>
      </c>
      <c r="G33" s="289">
        <v>2.0335000000000001</v>
      </c>
      <c r="H33" s="289">
        <v>2.0419</v>
      </c>
      <c r="I33" s="289">
        <v>2.0211999999999999</v>
      </c>
      <c r="J33" s="289">
        <v>2.0348999999999999</v>
      </c>
      <c r="K33" s="289">
        <v>2.0384000000000002</v>
      </c>
      <c r="L33" s="289">
        <v>2.0327999999999999</v>
      </c>
      <c r="M33" s="289">
        <v>2.0383</v>
      </c>
      <c r="N33" s="289">
        <v>2.0301</v>
      </c>
      <c r="O33" s="289">
        <v>2.1225000000000001</v>
      </c>
      <c r="P33" s="289">
        <v>2.1120999999999999</v>
      </c>
      <c r="Q33" s="289">
        <v>2.1221000000000001</v>
      </c>
      <c r="R33" s="289">
        <v>2.1604999999999999</v>
      </c>
      <c r="S33" s="289">
        <v>2.1640000000000001</v>
      </c>
      <c r="T33" s="289">
        <v>2.1480000000000001</v>
      </c>
      <c r="U33" s="289">
        <v>2.0912000000000002</v>
      </c>
      <c r="V33" s="289">
        <v>2.1089000000000002</v>
      </c>
      <c r="W33" s="289">
        <v>2.1214</v>
      </c>
      <c r="X33" s="289">
        <v>2.0975999999999999</v>
      </c>
      <c r="Y33" s="289">
        <v>2.0977000000000001</v>
      </c>
      <c r="Z33" s="289">
        <v>2.0855999999999999</v>
      </c>
      <c r="AA33" s="289">
        <v>2.0543999999999998</v>
      </c>
      <c r="AB33" s="289">
        <v>2.0463</v>
      </c>
      <c r="AC33" s="289">
        <v>2.0415999999999999</v>
      </c>
      <c r="AD33" s="289">
        <v>2.0036999999999998</v>
      </c>
      <c r="AE33" s="289">
        <v>1.9936</v>
      </c>
      <c r="AF33" s="289">
        <v>2.0125000000000002</v>
      </c>
      <c r="AG33" s="289">
        <v>2.0392000000000001</v>
      </c>
      <c r="AH33" s="289">
        <v>2.0375000000000001</v>
      </c>
      <c r="AI33" s="289">
        <v>2.0428000000000002</v>
      </c>
      <c r="AJ33" s="289">
        <v>1.9982</v>
      </c>
      <c r="AK33" s="289">
        <v>1.9576</v>
      </c>
      <c r="AL33" s="289">
        <v>1.8989</v>
      </c>
      <c r="AM33" s="289">
        <v>1.8745000000000001</v>
      </c>
      <c r="AN33" s="289">
        <v>1.8758999999999999</v>
      </c>
      <c r="AO33" s="289">
        <v>1.8496999999999999</v>
      </c>
      <c r="AP33" s="289">
        <v>1.8585</v>
      </c>
      <c r="AQ33" s="289">
        <v>1.85</v>
      </c>
      <c r="AR33" s="289">
        <v>1.8568</v>
      </c>
      <c r="AS33" s="289">
        <v>1.8871</v>
      </c>
      <c r="AT33" s="289">
        <v>1.8839999999999999</v>
      </c>
      <c r="AU33" s="289">
        <v>1.8774</v>
      </c>
      <c r="AV33" s="289">
        <v>1.8641000000000001</v>
      </c>
      <c r="AW33" s="289">
        <v>1.8621000000000001</v>
      </c>
      <c r="AX33" s="289">
        <v>1.8905619634999999</v>
      </c>
      <c r="AY33" s="289">
        <v>1.8890584262000001</v>
      </c>
      <c r="AZ33" s="895">
        <v>1.855922597</v>
      </c>
      <c r="BA33" s="895">
        <v>1.8499478431</v>
      </c>
      <c r="BB33" s="355">
        <v>1.8320745909</v>
      </c>
      <c r="BC33" s="355">
        <v>1.8239120660000001</v>
      </c>
      <c r="BD33" s="355">
        <v>1.8178223672</v>
      </c>
      <c r="BE33" s="355">
        <v>1.8062555935</v>
      </c>
      <c r="BF33" s="355">
        <v>1.8045428533000001</v>
      </c>
      <c r="BG33" s="355">
        <v>1.8000793129999999</v>
      </c>
      <c r="BH33" s="355">
        <v>1.7852582525</v>
      </c>
      <c r="BI33" s="355">
        <v>1.7718471761000001</v>
      </c>
      <c r="BJ33" s="355">
        <v>1.7703042237</v>
      </c>
      <c r="BK33" s="355">
        <v>1.7784864369</v>
      </c>
      <c r="BL33" s="355">
        <v>1.7802019916</v>
      </c>
      <c r="BM33" s="355">
        <v>1.7762689974999999</v>
      </c>
      <c r="BN33" s="355">
        <v>1.7601690469</v>
      </c>
      <c r="BO33" s="355">
        <v>1.7535277666</v>
      </c>
      <c r="BP33" s="355">
        <v>1.7488186832999999</v>
      </c>
      <c r="BQ33" s="355">
        <v>1.7384825793000001</v>
      </c>
      <c r="BR33" s="355">
        <v>1.7379166726999999</v>
      </c>
      <c r="BS33" s="355">
        <v>1.7345040381000001</v>
      </c>
      <c r="BT33" s="355">
        <v>1.7206362938999999</v>
      </c>
      <c r="BU33" s="355">
        <v>1.7081063795</v>
      </c>
      <c r="BV33" s="355">
        <v>1.7073610937000001</v>
      </c>
      <c r="BW33" s="195"/>
    </row>
    <row r="34" spans="1:75" ht="11.1" customHeight="1" x14ac:dyDescent="0.2">
      <c r="A34" s="323" t="s">
        <v>860</v>
      </c>
      <c r="B34" s="410" t="s">
        <v>206</v>
      </c>
      <c r="C34" s="289">
        <v>1.0373000000000001</v>
      </c>
      <c r="D34" s="289">
        <v>1.0463</v>
      </c>
      <c r="E34" s="289">
        <v>1.0532999999999999</v>
      </c>
      <c r="F34" s="289">
        <v>1.0583</v>
      </c>
      <c r="G34" s="289">
        <v>1.0623</v>
      </c>
      <c r="H34" s="289">
        <v>1.0783</v>
      </c>
      <c r="I34" s="289">
        <v>1.0932999999999999</v>
      </c>
      <c r="J34" s="289">
        <v>1.1003000000000001</v>
      </c>
      <c r="K34" s="289">
        <v>1.1003000000000001</v>
      </c>
      <c r="L34" s="289">
        <v>1.1032999999999999</v>
      </c>
      <c r="M34" s="289">
        <v>1.0703</v>
      </c>
      <c r="N34" s="289">
        <v>1.0652999999999999</v>
      </c>
      <c r="O34" s="289">
        <v>1.0743</v>
      </c>
      <c r="P34" s="289">
        <v>1.0704</v>
      </c>
      <c r="Q34" s="289">
        <v>1.0723</v>
      </c>
      <c r="R34" s="289">
        <v>1.0752999999999999</v>
      </c>
      <c r="S34" s="289">
        <v>1.0532999999999999</v>
      </c>
      <c r="T34" s="289">
        <v>1.0495000000000001</v>
      </c>
      <c r="U34" s="289">
        <v>1.0478000000000001</v>
      </c>
      <c r="V34" s="289">
        <v>1.0504</v>
      </c>
      <c r="W34" s="289">
        <v>1.0501</v>
      </c>
      <c r="X34" s="289">
        <v>1.0499000000000001</v>
      </c>
      <c r="Y34" s="289">
        <v>1.0457000000000001</v>
      </c>
      <c r="Z34" s="289">
        <v>1.0490999999999999</v>
      </c>
      <c r="AA34" s="289">
        <v>1.0167999999999999</v>
      </c>
      <c r="AB34" s="289">
        <v>1.0037</v>
      </c>
      <c r="AC34" s="289">
        <v>1.0033000000000001</v>
      </c>
      <c r="AD34" s="289">
        <v>1.0015000000000001</v>
      </c>
      <c r="AE34" s="289">
        <v>1.0011000000000001</v>
      </c>
      <c r="AF34" s="289">
        <v>1.0006999999999999</v>
      </c>
      <c r="AG34" s="289">
        <v>1.0012000000000001</v>
      </c>
      <c r="AH34" s="289">
        <v>1.0018</v>
      </c>
      <c r="AI34" s="289">
        <v>1.0006999999999999</v>
      </c>
      <c r="AJ34" s="289">
        <v>1.0006999999999999</v>
      </c>
      <c r="AK34" s="289">
        <v>0.99399999999999999</v>
      </c>
      <c r="AL34" s="289">
        <v>0.99619999999999997</v>
      </c>
      <c r="AM34" s="289">
        <v>0.99670000000000003</v>
      </c>
      <c r="AN34" s="289">
        <v>0.99560000000000004</v>
      </c>
      <c r="AO34" s="289">
        <v>0.99580000000000002</v>
      </c>
      <c r="AP34" s="289">
        <v>0.99560000000000004</v>
      </c>
      <c r="AQ34" s="289">
        <v>1.0004999999999999</v>
      </c>
      <c r="AR34" s="289">
        <v>1.0064</v>
      </c>
      <c r="AS34" s="289">
        <v>1.0118</v>
      </c>
      <c r="AT34" s="289">
        <v>1.0172000000000001</v>
      </c>
      <c r="AU34" s="289">
        <v>1.0202</v>
      </c>
      <c r="AV34" s="289">
        <v>1.0266999999999999</v>
      </c>
      <c r="AW34" s="289">
        <v>1.0326</v>
      </c>
      <c r="AX34" s="289">
        <v>1.0333145108999999</v>
      </c>
      <c r="AY34" s="289">
        <v>1.0313369001999999</v>
      </c>
      <c r="AZ34" s="895">
        <v>1.0393561041999999</v>
      </c>
      <c r="BA34" s="895">
        <v>1.0443070745</v>
      </c>
      <c r="BB34" s="355">
        <v>1.0492589275999999</v>
      </c>
      <c r="BC34" s="355">
        <v>1.0492494991000001</v>
      </c>
      <c r="BD34" s="355">
        <v>1.0492393606999999</v>
      </c>
      <c r="BE34" s="355">
        <v>1.0492193492999999</v>
      </c>
      <c r="BF34" s="355">
        <v>1.0491918897000001</v>
      </c>
      <c r="BG34" s="355">
        <v>1.0492331872</v>
      </c>
      <c r="BH34" s="355">
        <v>1.0492005461</v>
      </c>
      <c r="BI34" s="355">
        <v>1.0491931671000001</v>
      </c>
      <c r="BJ34" s="355">
        <v>1.0492998785000001</v>
      </c>
      <c r="BK34" s="355">
        <v>1.0354558112000001</v>
      </c>
      <c r="BL34" s="355">
        <v>1.0354046711</v>
      </c>
      <c r="BM34" s="355">
        <v>1.0353681239999999</v>
      </c>
      <c r="BN34" s="355">
        <v>1.0353264017999999</v>
      </c>
      <c r="BO34" s="355">
        <v>1.0353172663000001</v>
      </c>
      <c r="BP34" s="355">
        <v>1.0353079102</v>
      </c>
      <c r="BQ34" s="355">
        <v>1.0352874168999999</v>
      </c>
      <c r="BR34" s="355">
        <v>1.0352618205999999</v>
      </c>
      <c r="BS34" s="355">
        <v>1.0353055887</v>
      </c>
      <c r="BT34" s="355">
        <v>1.0352751748</v>
      </c>
      <c r="BU34" s="355">
        <v>1.0352708832999999</v>
      </c>
      <c r="BV34" s="355">
        <v>1.0353800982000001</v>
      </c>
      <c r="BW34" s="195"/>
    </row>
    <row r="35" spans="1:75" ht="11.1" customHeight="1" x14ac:dyDescent="0.2">
      <c r="A35" s="323" t="s">
        <v>861</v>
      </c>
      <c r="B35" s="410" t="s">
        <v>204</v>
      </c>
      <c r="C35" s="289">
        <v>11.2776</v>
      </c>
      <c r="D35" s="289">
        <v>11.3308</v>
      </c>
      <c r="E35" s="289">
        <v>11.287100000000001</v>
      </c>
      <c r="F35" s="289">
        <v>10.3224</v>
      </c>
      <c r="G35" s="289">
        <v>10.4674</v>
      </c>
      <c r="H35" s="289">
        <v>10.977499999999999</v>
      </c>
      <c r="I35" s="289">
        <v>10.9992</v>
      </c>
      <c r="J35" s="289">
        <v>10.8743</v>
      </c>
      <c r="K35" s="289">
        <v>10.991300000000001</v>
      </c>
      <c r="L35" s="289">
        <v>10.9664</v>
      </c>
      <c r="M35" s="289">
        <v>11.116400000000001</v>
      </c>
      <c r="N35" s="289">
        <v>11.144399999999999</v>
      </c>
      <c r="O35" s="289">
        <v>11.1532</v>
      </c>
      <c r="P35" s="289">
        <v>11.323399999999999</v>
      </c>
      <c r="Q35" s="289">
        <v>10.9947</v>
      </c>
      <c r="R35" s="289">
        <v>10.898899999999999</v>
      </c>
      <c r="S35" s="289">
        <v>10.859400000000001</v>
      </c>
      <c r="T35" s="289">
        <v>10.7743</v>
      </c>
      <c r="U35" s="289">
        <v>10.745699999999999</v>
      </c>
      <c r="V35" s="289">
        <v>10.688700000000001</v>
      </c>
      <c r="W35" s="289">
        <v>10.8087</v>
      </c>
      <c r="X35" s="289">
        <v>10.8657</v>
      </c>
      <c r="Y35" s="289">
        <v>10.8912</v>
      </c>
      <c r="Z35" s="289">
        <v>10.908099999999999</v>
      </c>
      <c r="AA35" s="289">
        <v>10.8886</v>
      </c>
      <c r="AB35" s="289">
        <v>10.8127</v>
      </c>
      <c r="AC35" s="289">
        <v>10.790100000000001</v>
      </c>
      <c r="AD35" s="289">
        <v>10.6874</v>
      </c>
      <c r="AE35" s="289">
        <v>10.546799999999999</v>
      </c>
      <c r="AF35" s="289">
        <v>10.4055</v>
      </c>
      <c r="AG35" s="289">
        <v>10.379899999999999</v>
      </c>
      <c r="AH35" s="289">
        <v>10.3203</v>
      </c>
      <c r="AI35" s="289">
        <v>10.3203</v>
      </c>
      <c r="AJ35" s="289">
        <v>10.3741</v>
      </c>
      <c r="AK35" s="289">
        <v>10.4293</v>
      </c>
      <c r="AL35" s="289">
        <v>10.4505</v>
      </c>
      <c r="AM35" s="289">
        <v>10.4506</v>
      </c>
      <c r="AN35" s="289">
        <v>10.4412</v>
      </c>
      <c r="AO35" s="289">
        <v>10.441599999999999</v>
      </c>
      <c r="AP35" s="289">
        <v>10.5006</v>
      </c>
      <c r="AQ35" s="289">
        <v>10.4664</v>
      </c>
      <c r="AR35" s="289">
        <v>10.432700000000001</v>
      </c>
      <c r="AS35" s="289">
        <v>10.463100000000001</v>
      </c>
      <c r="AT35" s="289">
        <v>10.452999999999999</v>
      </c>
      <c r="AU35" s="289">
        <v>10.5966</v>
      </c>
      <c r="AV35" s="289">
        <v>10.725099999999999</v>
      </c>
      <c r="AW35" s="289">
        <v>10.708</v>
      </c>
      <c r="AX35" s="289">
        <v>10.629521809</v>
      </c>
      <c r="AY35" s="289">
        <v>10.586582543</v>
      </c>
      <c r="AZ35" s="895">
        <v>10.487069211</v>
      </c>
      <c r="BA35" s="895">
        <v>10.5866367</v>
      </c>
      <c r="BB35" s="355">
        <v>10.636904992</v>
      </c>
      <c r="BC35" s="355">
        <v>10.652152047</v>
      </c>
      <c r="BD35" s="355">
        <v>10.617732517</v>
      </c>
      <c r="BE35" s="355">
        <v>10.547826458999999</v>
      </c>
      <c r="BF35" s="355">
        <v>10.537505564</v>
      </c>
      <c r="BG35" s="355">
        <v>10.588147177</v>
      </c>
      <c r="BH35" s="355">
        <v>10.674017528</v>
      </c>
      <c r="BI35" s="355">
        <v>10.706501271</v>
      </c>
      <c r="BJ35" s="355">
        <v>10.727087174999999</v>
      </c>
      <c r="BK35" s="355">
        <v>10.686696423000001</v>
      </c>
      <c r="BL35" s="355">
        <v>10.690368830000001</v>
      </c>
      <c r="BM35" s="355">
        <v>10.693135375000001</v>
      </c>
      <c r="BN35" s="355">
        <v>10.671479529999999</v>
      </c>
      <c r="BO35" s="355">
        <v>10.639677643000001</v>
      </c>
      <c r="BP35" s="355">
        <v>10.608221452</v>
      </c>
      <c r="BQ35" s="355">
        <v>10.541254603000001</v>
      </c>
      <c r="BR35" s="355">
        <v>10.537923486</v>
      </c>
      <c r="BS35" s="355">
        <v>10.588569361999999</v>
      </c>
      <c r="BT35" s="355">
        <v>10.674440764</v>
      </c>
      <c r="BU35" s="355">
        <v>10.706945141</v>
      </c>
      <c r="BV35" s="355">
        <v>10.727541266999999</v>
      </c>
      <c r="BW35" s="195"/>
    </row>
    <row r="36" spans="1:75" ht="11.1" customHeight="1" x14ac:dyDescent="0.2">
      <c r="A36" s="323" t="s">
        <v>862</v>
      </c>
      <c r="B36" s="410"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5">
        <v>0.13</v>
      </c>
      <c r="BA36" s="895">
        <v>0.15</v>
      </c>
      <c r="BB36" s="355">
        <v>0.15</v>
      </c>
      <c r="BC36" s="355">
        <v>0.15</v>
      </c>
      <c r="BD36" s="355">
        <v>0.15</v>
      </c>
      <c r="BE36" s="355">
        <v>0.15</v>
      </c>
      <c r="BF36" s="355">
        <v>0.15</v>
      </c>
      <c r="BG36" s="355">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863</v>
      </c>
      <c r="B37" s="411" t="s">
        <v>864</v>
      </c>
      <c r="C37" s="329">
        <v>6.5699999999999995E-2</v>
      </c>
      <c r="D37" s="329">
        <v>6.7599999999999993E-2</v>
      </c>
      <c r="E37" s="329">
        <v>6.83E-2</v>
      </c>
      <c r="F37" s="329">
        <v>6.7299999999999999E-2</v>
      </c>
      <c r="G37" s="329">
        <v>6.7299999999999999E-2</v>
      </c>
      <c r="H37" s="329">
        <v>6.5500000000000003E-2</v>
      </c>
      <c r="I37" s="329">
        <v>6.4699999999999994E-2</v>
      </c>
      <c r="J37" s="329">
        <v>6.4000000000000001E-2</v>
      </c>
      <c r="K37" s="329">
        <v>6.5199999999999994E-2</v>
      </c>
      <c r="L37" s="329">
        <v>6.7100000000000007E-2</v>
      </c>
      <c r="M37" s="329">
        <v>6.8199999999999997E-2</v>
      </c>
      <c r="N37" s="329">
        <v>6.88E-2</v>
      </c>
      <c r="O37" s="329">
        <v>6.88E-2</v>
      </c>
      <c r="P37" s="329">
        <v>6.9500000000000006E-2</v>
      </c>
      <c r="Q37" s="329">
        <v>6.9800000000000001E-2</v>
      </c>
      <c r="R37" s="329">
        <v>7.0800000000000002E-2</v>
      </c>
      <c r="S37" s="329">
        <v>7.0000000000000007E-2</v>
      </c>
      <c r="T37" s="329">
        <v>7.0300000000000001E-2</v>
      </c>
      <c r="U37" s="329">
        <v>6.8699999999999997E-2</v>
      </c>
      <c r="V37" s="329">
        <v>6.8199999999999997E-2</v>
      </c>
      <c r="W37" s="329">
        <v>6.7699999999999996E-2</v>
      </c>
      <c r="X37" s="329">
        <v>6.9199999999999998E-2</v>
      </c>
      <c r="Y37" s="329">
        <v>7.1300000000000002E-2</v>
      </c>
      <c r="Z37" s="329">
        <v>7.2800000000000004E-2</v>
      </c>
      <c r="AA37" s="329">
        <v>7.1800000000000003E-2</v>
      </c>
      <c r="AB37" s="329">
        <v>5.1799999999999999E-2</v>
      </c>
      <c r="AC37" s="329">
        <v>5.1799999999999999E-2</v>
      </c>
      <c r="AD37" s="329">
        <v>4.1799999999999997E-2</v>
      </c>
      <c r="AE37" s="329">
        <v>3.1800000000000002E-2</v>
      </c>
      <c r="AF37" s="329">
        <v>3.1800000000000002E-2</v>
      </c>
      <c r="AG37" s="329">
        <v>3.1699999999999999E-2</v>
      </c>
      <c r="AH37" s="329">
        <v>3.1699999999999999E-2</v>
      </c>
      <c r="AI37" s="329">
        <v>3.1800000000000002E-2</v>
      </c>
      <c r="AJ37" s="329">
        <v>3.1800000000000002E-2</v>
      </c>
      <c r="AK37" s="329">
        <v>3.1800000000000002E-2</v>
      </c>
      <c r="AL37" s="329">
        <v>3.1800000000000002E-2</v>
      </c>
      <c r="AM37" s="329">
        <v>3.1699999999999999E-2</v>
      </c>
      <c r="AN37" s="329">
        <v>3.1699999999999999E-2</v>
      </c>
      <c r="AO37" s="329">
        <v>3.1699999999999999E-2</v>
      </c>
      <c r="AP37" s="329">
        <v>3.1699999999999999E-2</v>
      </c>
      <c r="AQ37" s="329">
        <v>3.1699999999999999E-2</v>
      </c>
      <c r="AR37" s="329">
        <v>3.1800000000000002E-2</v>
      </c>
      <c r="AS37" s="329">
        <v>3.1800000000000002E-2</v>
      </c>
      <c r="AT37" s="329">
        <v>3.1800000000000002E-2</v>
      </c>
      <c r="AU37" s="329">
        <v>3.1800000000000002E-2</v>
      </c>
      <c r="AV37" s="329">
        <v>3.1800000000000002E-2</v>
      </c>
      <c r="AW37" s="329">
        <v>3.1800000000000002E-2</v>
      </c>
      <c r="AX37" s="329">
        <v>3.2175562180999998E-2</v>
      </c>
      <c r="AY37" s="329">
        <v>3.2135227840000002E-2</v>
      </c>
      <c r="AZ37" s="909">
        <v>3.2167763933999997E-2</v>
      </c>
      <c r="BA37" s="909">
        <v>3.2136351963E-2</v>
      </c>
      <c r="BB37" s="400">
        <v>3.2146189120000002E-2</v>
      </c>
      <c r="BC37" s="400">
        <v>3.2154599628999997E-2</v>
      </c>
      <c r="BD37" s="400">
        <v>3.2184628345000001E-2</v>
      </c>
      <c r="BE37" s="400">
        <v>3.2183005009000003E-2</v>
      </c>
      <c r="BF37" s="400">
        <v>3.2182289436000003E-2</v>
      </c>
      <c r="BG37" s="400">
        <v>3.2185598087999999E-2</v>
      </c>
      <c r="BH37" s="400">
        <v>3.2164750439000002E-2</v>
      </c>
      <c r="BI37" s="400">
        <v>3.2177225825000003E-2</v>
      </c>
      <c r="BJ37" s="400">
        <v>3.2196307790000003E-2</v>
      </c>
      <c r="BK37" s="400">
        <v>3.2159896682999997E-2</v>
      </c>
      <c r="BL37" s="400">
        <v>3.2204294096000001E-2</v>
      </c>
      <c r="BM37" s="400">
        <v>3.2185620573E-2</v>
      </c>
      <c r="BN37" s="400">
        <v>3.2200203298000003E-2</v>
      </c>
      <c r="BO37" s="400">
        <v>3.2205261117999998E-2</v>
      </c>
      <c r="BP37" s="400">
        <v>3.2232745133E-2</v>
      </c>
      <c r="BQ37" s="400">
        <v>3.2227018634000001E-2</v>
      </c>
      <c r="BR37" s="400">
        <v>3.2225494313000001E-2</v>
      </c>
      <c r="BS37" s="400">
        <v>3.2228943703000001E-2</v>
      </c>
      <c r="BT37" s="400">
        <v>3.2208035918999997E-2</v>
      </c>
      <c r="BU37" s="400">
        <v>3.2221730857000003E-2</v>
      </c>
      <c r="BV37" s="400">
        <v>3.2241362927E-2</v>
      </c>
      <c r="BW37" s="195"/>
    </row>
    <row r="38" spans="1:75" ht="12" customHeight="1" x14ac:dyDescent="0.2">
      <c r="B38" s="1013" t="s">
        <v>826</v>
      </c>
      <c r="C38" s="1012"/>
      <c r="D38" s="1012"/>
      <c r="E38" s="1012"/>
      <c r="F38" s="1012"/>
      <c r="G38" s="1012"/>
      <c r="H38" s="1012"/>
      <c r="I38" s="1012"/>
      <c r="J38" s="1012"/>
      <c r="K38" s="1012"/>
      <c r="L38" s="1012"/>
      <c r="M38" s="1012"/>
      <c r="N38" s="1012"/>
      <c r="O38" s="1012"/>
      <c r="P38" s="1012"/>
      <c r="Q38" s="1012"/>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39"/>
      <c r="AZ38" s="639"/>
      <c r="BA38" s="639"/>
      <c r="BB38" s="639"/>
      <c r="BC38" s="639"/>
      <c r="BD38" s="639"/>
      <c r="BE38" s="639"/>
      <c r="BF38" s="639"/>
      <c r="BG38" s="639"/>
      <c r="BH38" s="639"/>
      <c r="BI38" s="639"/>
      <c r="BJ38" s="150"/>
      <c r="BK38" s="150"/>
      <c r="BL38" s="150"/>
      <c r="BM38" s="150"/>
      <c r="BN38" s="150"/>
      <c r="BO38" s="150"/>
      <c r="BP38" s="150"/>
      <c r="BQ38" s="150"/>
      <c r="BR38" s="150"/>
      <c r="BS38" s="150"/>
      <c r="BT38" s="150"/>
      <c r="BU38" s="150"/>
      <c r="BV38" s="150"/>
      <c r="BW38" s="195"/>
    </row>
    <row r="39" spans="1:75" ht="12" customHeight="1" x14ac:dyDescent="0.2">
      <c r="B39" s="1024" t="s">
        <v>827</v>
      </c>
      <c r="C39" s="1024"/>
      <c r="D39" s="1024"/>
      <c r="E39" s="1024"/>
      <c r="F39" s="1024"/>
      <c r="G39" s="1024"/>
      <c r="H39" s="1024"/>
      <c r="I39" s="1024"/>
      <c r="J39" s="1024"/>
      <c r="K39" s="1024"/>
      <c r="L39" s="1024"/>
      <c r="M39" s="1024"/>
      <c r="N39" s="1024"/>
      <c r="O39" s="1024"/>
      <c r="P39" s="1024"/>
      <c r="Q39" s="1024"/>
      <c r="BD39" s="637"/>
      <c r="BE39" s="637"/>
      <c r="BF39" s="637"/>
      <c r="BK39" s="195"/>
      <c r="BL39" s="195"/>
      <c r="BM39" s="195"/>
      <c r="BN39" s="195"/>
      <c r="BO39" s="195"/>
      <c r="BP39" s="195"/>
      <c r="BQ39" s="195"/>
      <c r="BR39" s="195"/>
      <c r="BS39" s="195"/>
      <c r="BT39" s="195"/>
      <c r="BU39" s="195"/>
      <c r="BV39" s="195"/>
      <c r="BW39" s="195"/>
    </row>
    <row r="40" spans="1:75" ht="12" customHeight="1" x14ac:dyDescent="0.2">
      <c r="B40" s="1024" t="s">
        <v>828</v>
      </c>
      <c r="C40" s="1024"/>
      <c r="D40" s="1024"/>
      <c r="E40" s="1024"/>
      <c r="F40" s="1024"/>
      <c r="G40" s="1024"/>
      <c r="H40" s="1024"/>
      <c r="I40" s="1024"/>
      <c r="J40" s="1024"/>
      <c r="K40" s="1024"/>
      <c r="L40" s="1024"/>
      <c r="M40" s="1024"/>
      <c r="N40" s="1024"/>
      <c r="O40" s="1024"/>
      <c r="P40" s="1024"/>
      <c r="Q40" s="1024"/>
      <c r="BD40" s="637"/>
      <c r="BE40" s="637"/>
      <c r="BF40" s="637"/>
      <c r="BK40" s="195"/>
      <c r="BL40" s="195"/>
      <c r="BM40" s="195"/>
      <c r="BN40" s="195"/>
      <c r="BO40" s="195"/>
      <c r="BP40" s="195"/>
      <c r="BQ40" s="195"/>
      <c r="BR40" s="195"/>
      <c r="BS40" s="195"/>
      <c r="BT40" s="195"/>
      <c r="BU40" s="195"/>
      <c r="BV40" s="195"/>
      <c r="BW40" s="195"/>
    </row>
    <row r="41" spans="1:75" s="160" customFormat="1" ht="12" customHeight="1" x14ac:dyDescent="0.2">
      <c r="A41" s="159"/>
      <c r="B41" s="1013" t="s">
        <v>830</v>
      </c>
      <c r="C41" s="1012"/>
      <c r="D41" s="1012"/>
      <c r="E41" s="1012"/>
      <c r="F41" s="1012"/>
      <c r="G41" s="1012"/>
      <c r="H41" s="1012"/>
      <c r="I41" s="1012"/>
      <c r="J41" s="1012"/>
      <c r="K41" s="1012"/>
      <c r="L41" s="1012"/>
      <c r="M41" s="1012"/>
      <c r="N41" s="1012"/>
      <c r="O41" s="1012"/>
      <c r="P41" s="1012"/>
      <c r="Q41" s="1012"/>
      <c r="R41" s="298"/>
      <c r="AY41" s="823"/>
      <c r="AZ41" s="823"/>
      <c r="BA41" s="823"/>
      <c r="BB41" s="823"/>
      <c r="BC41" s="823"/>
      <c r="BD41" s="632"/>
      <c r="BE41" s="632"/>
      <c r="BF41" s="632"/>
      <c r="BG41" s="823"/>
      <c r="BH41" s="823"/>
      <c r="BI41" s="823"/>
      <c r="BJ41" s="221"/>
    </row>
    <row r="42" spans="1:75" s="161" customFormat="1" ht="12" customHeight="1" x14ac:dyDescent="0.2">
      <c r="A42" s="162"/>
      <c r="B42" s="773" t="s">
        <v>809</v>
      </c>
      <c r="C42" s="788"/>
      <c r="D42" s="788"/>
      <c r="E42" s="788"/>
      <c r="F42" s="788"/>
      <c r="G42" s="788"/>
      <c r="H42" s="800"/>
      <c r="I42" s="788"/>
      <c r="J42" s="788"/>
      <c r="K42" s="788"/>
      <c r="L42" s="788"/>
      <c r="M42" s="788"/>
      <c r="N42" s="788"/>
      <c r="O42" s="788"/>
      <c r="P42" s="788"/>
      <c r="Q42" s="788"/>
      <c r="AY42" s="638"/>
      <c r="AZ42" s="638"/>
      <c r="BA42" s="638"/>
      <c r="BB42" s="638"/>
      <c r="BC42" s="638"/>
      <c r="BD42" s="638"/>
      <c r="BE42" s="638"/>
      <c r="BF42" s="638"/>
      <c r="BG42" s="638"/>
      <c r="BH42" s="638"/>
      <c r="BI42" s="638"/>
      <c r="BJ42" s="220"/>
      <c r="BK42" s="220"/>
      <c r="BL42" s="220"/>
      <c r="BM42" s="220"/>
      <c r="BN42" s="220"/>
      <c r="BO42" s="220"/>
      <c r="BP42" s="220"/>
      <c r="BQ42" s="220"/>
      <c r="BR42" s="220"/>
      <c r="BS42" s="220"/>
      <c r="BT42" s="220"/>
      <c r="BU42" s="220"/>
      <c r="BV42" s="220"/>
      <c r="BW42" s="220"/>
    </row>
    <row r="43" spans="1:75" s="161" customFormat="1" ht="12" customHeight="1" x14ac:dyDescent="0.2">
      <c r="A43" s="162"/>
      <c r="B43" s="797" t="str">
        <f>Dates!$G$2</f>
        <v>EIA completed modeling and analysis for this report on Monday, April 6, 2026.</v>
      </c>
      <c r="C43" s="786"/>
      <c r="D43" s="786"/>
      <c r="E43" s="786"/>
      <c r="F43" s="786"/>
      <c r="G43" s="786"/>
      <c r="H43" s="786"/>
      <c r="I43" s="786"/>
      <c r="J43" s="786"/>
      <c r="K43" s="786"/>
      <c r="L43" s="786"/>
      <c r="M43" s="786"/>
      <c r="N43" s="786"/>
      <c r="O43" s="786"/>
      <c r="P43" s="786"/>
      <c r="Q43" s="786"/>
      <c r="AY43" s="638"/>
      <c r="AZ43" s="638"/>
      <c r="BA43" s="638"/>
      <c r="BB43" s="638"/>
      <c r="BC43" s="638"/>
      <c r="BD43" s="636"/>
      <c r="BE43" s="636"/>
      <c r="BF43" s="636"/>
      <c r="BG43" s="638"/>
      <c r="BH43" s="638"/>
      <c r="BI43" s="638"/>
      <c r="BJ43" s="220"/>
    </row>
    <row r="44" spans="1:75" s="161" customFormat="1" ht="12" customHeight="1" x14ac:dyDescent="0.2">
      <c r="A44" s="162"/>
      <c r="B44" s="1009" t="s">
        <v>482</v>
      </c>
      <c r="C44" s="1010"/>
      <c r="D44" s="1010"/>
      <c r="E44" s="1010"/>
      <c r="F44" s="1010"/>
      <c r="G44" s="1010"/>
      <c r="H44" s="1010"/>
      <c r="I44" s="1010"/>
      <c r="J44" s="1010"/>
      <c r="K44" s="1010"/>
      <c r="L44" s="1010"/>
      <c r="M44" s="1010"/>
      <c r="N44" s="1010"/>
      <c r="O44" s="1010"/>
      <c r="P44" s="1010"/>
      <c r="Q44" s="1010"/>
      <c r="AY44" s="638"/>
      <c r="AZ44" s="638"/>
      <c r="BA44" s="638"/>
      <c r="BB44" s="638"/>
      <c r="BC44" s="638"/>
      <c r="BD44" s="636"/>
      <c r="BE44" s="636"/>
      <c r="BF44" s="636"/>
      <c r="BG44" s="638"/>
      <c r="BH44" s="638"/>
      <c r="BI44" s="638"/>
      <c r="BJ44" s="220"/>
    </row>
    <row r="45" spans="1:75" s="161" customFormat="1" ht="12" customHeight="1" x14ac:dyDescent="0.2">
      <c r="A45" s="162"/>
      <c r="B45" s="985" t="s">
        <v>1405</v>
      </c>
      <c r="C45" s="986"/>
      <c r="D45" s="986"/>
      <c r="E45" s="986"/>
      <c r="F45" s="986"/>
      <c r="G45" s="986"/>
      <c r="H45" s="986"/>
      <c r="I45" s="986"/>
      <c r="J45" s="986"/>
      <c r="K45" s="986"/>
      <c r="L45" s="986"/>
      <c r="M45" s="986"/>
      <c r="N45" s="986"/>
      <c r="O45" s="986"/>
      <c r="P45" s="986"/>
      <c r="Q45" s="986"/>
      <c r="AY45" s="638"/>
      <c r="AZ45" s="638"/>
      <c r="BA45" s="638"/>
      <c r="BB45" s="638"/>
      <c r="BC45" s="638"/>
      <c r="BD45" s="636"/>
      <c r="BE45" s="636"/>
      <c r="BF45" s="636"/>
      <c r="BG45" s="638"/>
      <c r="BH45" s="638"/>
      <c r="BI45" s="638"/>
      <c r="BJ45" s="220"/>
    </row>
    <row r="46" spans="1:75" s="161" customFormat="1" ht="12" customHeight="1" x14ac:dyDescent="0.2">
      <c r="A46" s="162"/>
      <c r="B46" s="980" t="s">
        <v>490</v>
      </c>
      <c r="C46" s="1012"/>
      <c r="D46" s="1012"/>
      <c r="E46" s="1012"/>
      <c r="F46" s="1012"/>
      <c r="G46" s="1012"/>
      <c r="H46" s="1012"/>
      <c r="I46" s="1012"/>
      <c r="J46" s="1012"/>
      <c r="K46" s="1012"/>
      <c r="L46" s="1012"/>
      <c r="M46" s="1012"/>
      <c r="N46" s="1012"/>
      <c r="O46" s="1012"/>
      <c r="P46" s="1012"/>
      <c r="Q46" s="1012"/>
      <c r="AY46" s="638"/>
      <c r="AZ46" s="638"/>
      <c r="BA46" s="638"/>
      <c r="BB46" s="638"/>
      <c r="BC46" s="638"/>
      <c r="BD46" s="636"/>
      <c r="BE46" s="636"/>
      <c r="BF46" s="636"/>
      <c r="BG46" s="638"/>
      <c r="BH46" s="638"/>
      <c r="BI46" s="638"/>
      <c r="BJ46" s="220"/>
    </row>
    <row r="47" spans="1:75" s="161" customFormat="1" ht="12" customHeight="1" x14ac:dyDescent="0.2">
      <c r="A47" s="158"/>
      <c r="B47" s="790" t="s">
        <v>823</v>
      </c>
      <c r="C47" s="791"/>
      <c r="D47" s="791"/>
      <c r="E47" s="791"/>
      <c r="F47" s="791"/>
      <c r="G47" s="791"/>
      <c r="H47" s="801"/>
      <c r="I47" s="791"/>
      <c r="J47" s="791"/>
      <c r="K47" s="791"/>
      <c r="L47" s="791"/>
      <c r="M47" s="791"/>
      <c r="N47" s="791"/>
      <c r="O47" s="791"/>
      <c r="P47" s="791"/>
      <c r="Q47" s="789"/>
      <c r="AY47" s="638"/>
      <c r="AZ47" s="638"/>
      <c r="BA47" s="638"/>
      <c r="BB47" s="638"/>
      <c r="BC47" s="638"/>
      <c r="BD47" s="636"/>
      <c r="BE47" s="636"/>
      <c r="BF47" s="636"/>
      <c r="BG47" s="638"/>
      <c r="BH47" s="638"/>
      <c r="BI47" s="638"/>
      <c r="BJ47" s="220"/>
    </row>
    <row r="48" spans="1:75" ht="12.75" x14ac:dyDescent="0.2">
      <c r="B48" s="1026" t="s">
        <v>824</v>
      </c>
      <c r="C48" s="1012"/>
      <c r="D48" s="1012"/>
      <c r="E48" s="1012"/>
      <c r="F48" s="1012"/>
      <c r="G48" s="1012"/>
      <c r="H48" s="1012"/>
      <c r="I48" s="1012"/>
      <c r="J48" s="1012"/>
      <c r="K48" s="1012"/>
      <c r="L48" s="1012"/>
      <c r="M48" s="1012"/>
      <c r="N48" s="1012"/>
      <c r="O48" s="1012"/>
      <c r="P48" s="1012"/>
      <c r="Q48" s="1012"/>
      <c r="BK48" s="151"/>
      <c r="BL48" s="151"/>
      <c r="BM48" s="151"/>
      <c r="BN48" s="151"/>
      <c r="BO48" s="151"/>
      <c r="BP48" s="151"/>
      <c r="BQ48" s="151"/>
      <c r="BR48" s="151"/>
      <c r="BS48" s="151"/>
      <c r="BT48" s="151"/>
      <c r="BU48" s="151"/>
      <c r="BV48" s="151"/>
    </row>
    <row r="49" spans="2:74" ht="12.75" x14ac:dyDescent="0.2">
      <c r="B49" s="1001" t="s">
        <v>825</v>
      </c>
      <c r="C49" s="1012"/>
      <c r="D49" s="1012"/>
      <c r="E49" s="1012"/>
      <c r="F49" s="1012"/>
      <c r="G49" s="1012"/>
      <c r="H49" s="1012"/>
      <c r="I49" s="1012"/>
      <c r="J49" s="1012"/>
      <c r="K49" s="1012"/>
      <c r="L49" s="1012"/>
      <c r="M49" s="1012"/>
      <c r="N49" s="1012"/>
      <c r="O49" s="1012"/>
      <c r="P49" s="1012"/>
      <c r="Q49" s="1012"/>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R27" activePane="bottomRight" state="frozen"/>
      <selection activeCell="BF63" sqref="BF63"/>
      <selection pane="topRight" activeCell="BF63" sqref="BF63"/>
      <selection pane="bottomLeft" activeCell="BF63" sqref="BF63"/>
      <selection pane="bottomRight" activeCell="B69" sqref="B69"/>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customHeight="1" x14ac:dyDescent="0.2">
      <c r="A1" s="996" t="s">
        <v>478</v>
      </c>
      <c r="B1" s="1029" t="s">
        <v>893</v>
      </c>
      <c r="C1" s="1029"/>
      <c r="D1" s="1029"/>
      <c r="E1" s="1029"/>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1029"/>
      <c r="AO1" s="1029"/>
      <c r="AP1" s="1029"/>
      <c r="AQ1" s="1029"/>
      <c r="AR1" s="1029"/>
      <c r="AS1" s="1029"/>
      <c r="AT1" s="1029"/>
      <c r="AU1" s="1029"/>
      <c r="AV1" s="1029"/>
      <c r="AW1" s="1029"/>
      <c r="AX1" s="1029"/>
      <c r="AY1" s="1029"/>
      <c r="AZ1" s="1029"/>
      <c r="BA1" s="1029"/>
      <c r="BB1" s="1029"/>
      <c r="BC1" s="1029"/>
      <c r="BD1" s="1029"/>
      <c r="BE1" s="1029"/>
      <c r="BF1" s="1029"/>
      <c r="BG1" s="1029"/>
      <c r="BH1" s="1029"/>
      <c r="BI1" s="1029"/>
      <c r="BJ1" s="1029"/>
      <c r="BK1" s="1029"/>
      <c r="BL1" s="1029"/>
      <c r="BM1" s="1029"/>
      <c r="BN1" s="1029"/>
      <c r="BO1" s="1029"/>
      <c r="BP1" s="1029"/>
      <c r="BQ1" s="1029"/>
      <c r="BR1" s="1029"/>
      <c r="BS1" s="1029"/>
      <c r="BT1" s="1029"/>
      <c r="BU1" s="1029"/>
      <c r="BV1" s="1029"/>
    </row>
    <row r="2" spans="1:74" ht="12.75" customHeight="1" x14ac:dyDescent="0.2">
      <c r="A2" s="997"/>
      <c r="B2" s="222" t="str">
        <f>"U.S. Energy Information Administration  |  Short-Term Energy Outlook  - "&amp;Dates!D1</f>
        <v>U.S. Energy Information Administration  |  Short-Term Energy Outlook  - April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4"/>
      <c r="AZ2" s="824"/>
      <c r="BA2" s="824"/>
      <c r="BB2" s="824"/>
      <c r="BC2" s="824"/>
      <c r="BD2" s="640"/>
      <c r="BE2" s="640"/>
      <c r="BF2" s="640"/>
      <c r="BG2" s="824"/>
      <c r="BH2" s="824"/>
      <c r="BI2" s="824"/>
      <c r="BJ2" s="261"/>
      <c r="BK2" s="260"/>
      <c r="BL2" s="260"/>
      <c r="BM2" s="260"/>
      <c r="BN2" s="260"/>
      <c r="BO2" s="260"/>
      <c r="BP2" s="260"/>
      <c r="BQ2" s="260"/>
      <c r="BR2" s="260"/>
      <c r="BS2" s="260"/>
      <c r="BT2" s="260"/>
      <c r="BU2" s="260"/>
      <c r="BV2" s="262"/>
    </row>
    <row r="3" spans="1:74" ht="12.75" x14ac:dyDescent="0.2">
      <c r="A3" s="316" t="s">
        <v>760</v>
      </c>
      <c r="B3" s="193"/>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A4" s="322" t="str">
        <f>TEXT(Dates!$D$2,"dddd, mmmm d, yyyy")</f>
        <v>Monday, April 6, 2026</v>
      </c>
      <c r="B4" s="194"/>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35"/>
      <c r="B5" s="327" t="s">
        <v>865</v>
      </c>
      <c r="AY5" s="83"/>
      <c r="BB5" s="858"/>
      <c r="BC5" s="858"/>
      <c r="BD5" s="859"/>
      <c r="BE5" s="859"/>
      <c r="BF5" s="859"/>
      <c r="BG5" s="859"/>
      <c r="BH5" s="859"/>
      <c r="BI5" s="859"/>
      <c r="BJ5" s="399"/>
      <c r="BK5" s="399"/>
      <c r="BL5" s="399"/>
      <c r="BM5" s="399"/>
      <c r="BN5" s="399"/>
      <c r="BO5" s="399"/>
      <c r="BP5" s="399"/>
      <c r="BQ5" s="399"/>
      <c r="BR5" s="399"/>
      <c r="BS5" s="399"/>
      <c r="BT5" s="399"/>
      <c r="BU5" s="399"/>
      <c r="BV5" s="399"/>
    </row>
    <row r="6" spans="1:74" s="272" customFormat="1" ht="11.1" customHeight="1" x14ac:dyDescent="0.2">
      <c r="A6" s="418" t="s">
        <v>811</v>
      </c>
      <c r="B6" s="412" t="s">
        <v>810</v>
      </c>
      <c r="C6" s="105">
        <v>74.604158698999996</v>
      </c>
      <c r="D6" s="105">
        <v>75.846891506000006</v>
      </c>
      <c r="E6" s="105">
        <v>75.751307853</v>
      </c>
      <c r="F6" s="105">
        <v>75.090164361999996</v>
      </c>
      <c r="G6" s="105">
        <v>74.471552674999998</v>
      </c>
      <c r="H6" s="105">
        <v>74.765997295999995</v>
      </c>
      <c r="I6" s="105">
        <v>75.714630002999996</v>
      </c>
      <c r="J6" s="105">
        <v>76.757349501999997</v>
      </c>
      <c r="K6" s="105">
        <v>77.288801934999995</v>
      </c>
      <c r="L6" s="105">
        <v>77.242087061999996</v>
      </c>
      <c r="M6" s="105">
        <v>77.361835893999995</v>
      </c>
      <c r="N6" s="105">
        <v>76.779679826999995</v>
      </c>
      <c r="O6" s="105">
        <v>76.819525017999993</v>
      </c>
      <c r="P6" s="105">
        <v>77.420400388999994</v>
      </c>
      <c r="Q6" s="105">
        <v>77.425712035000004</v>
      </c>
      <c r="R6" s="105">
        <v>76.781533214999996</v>
      </c>
      <c r="S6" s="105">
        <v>76.181143024999997</v>
      </c>
      <c r="T6" s="105">
        <v>76.652682476999999</v>
      </c>
      <c r="U6" s="105">
        <v>76.031262849000001</v>
      </c>
      <c r="V6" s="105">
        <v>75.565976989999996</v>
      </c>
      <c r="W6" s="105">
        <v>76.531095764</v>
      </c>
      <c r="X6" s="105">
        <v>76.731738978999999</v>
      </c>
      <c r="Y6" s="105">
        <v>77.498721110000005</v>
      </c>
      <c r="Z6" s="105">
        <v>77.757852263000004</v>
      </c>
      <c r="AA6" s="105">
        <v>76.365899979000005</v>
      </c>
      <c r="AB6" s="105">
        <v>77.059176042000004</v>
      </c>
      <c r="AC6" s="105">
        <v>77.499530125000007</v>
      </c>
      <c r="AD6" s="105">
        <v>77.022628948000005</v>
      </c>
      <c r="AE6" s="105">
        <v>76.357867713000005</v>
      </c>
      <c r="AF6" s="105">
        <v>76.067908191000001</v>
      </c>
      <c r="AG6" s="105">
        <v>76.359316954999997</v>
      </c>
      <c r="AH6" s="105">
        <v>76.588630512999998</v>
      </c>
      <c r="AI6" s="105">
        <v>75.485522553999999</v>
      </c>
      <c r="AJ6" s="105">
        <v>76.464457538999994</v>
      </c>
      <c r="AK6" s="105">
        <v>76.635218154</v>
      </c>
      <c r="AL6" s="105">
        <v>77.029748583</v>
      </c>
      <c r="AM6" s="105">
        <v>76.697130281</v>
      </c>
      <c r="AN6" s="105">
        <v>76.908649999999994</v>
      </c>
      <c r="AO6" s="105">
        <v>78.019756000000001</v>
      </c>
      <c r="AP6" s="105">
        <v>77.544211000000004</v>
      </c>
      <c r="AQ6" s="105">
        <v>77.637264999999999</v>
      </c>
      <c r="AR6" s="105">
        <v>78.749684000000002</v>
      </c>
      <c r="AS6" s="105">
        <v>79.262681000000001</v>
      </c>
      <c r="AT6" s="105">
        <v>79.756021000000004</v>
      </c>
      <c r="AU6" s="105">
        <v>80.930856000000006</v>
      </c>
      <c r="AV6" s="105">
        <v>80.732562999999999</v>
      </c>
      <c r="AW6" s="105">
        <v>80.535549000000003</v>
      </c>
      <c r="AX6" s="105">
        <v>80.298301835999993</v>
      </c>
      <c r="AY6" s="105">
        <v>78.993325682000005</v>
      </c>
      <c r="AZ6" s="907">
        <v>80.827388612999997</v>
      </c>
      <c r="BA6" s="907">
        <v>72.369698647000007</v>
      </c>
      <c r="BB6" s="388">
        <v>70.805395333999996</v>
      </c>
      <c r="BC6" s="388">
        <v>72.994186947000003</v>
      </c>
      <c r="BD6" s="388">
        <v>75.028988728000002</v>
      </c>
      <c r="BE6" s="388">
        <v>76.556177348000006</v>
      </c>
      <c r="BF6" s="388">
        <v>77.596285613999996</v>
      </c>
      <c r="BG6" s="388">
        <v>79.121649747999996</v>
      </c>
      <c r="BH6" s="388">
        <v>79.518584266000005</v>
      </c>
      <c r="BI6" s="388">
        <v>80.284985633000005</v>
      </c>
      <c r="BJ6" s="388">
        <v>80.306510689000007</v>
      </c>
      <c r="BK6" s="388">
        <v>80.374542289000004</v>
      </c>
      <c r="BL6" s="388">
        <v>80.617325885</v>
      </c>
      <c r="BM6" s="388">
        <v>80.519278194999998</v>
      </c>
      <c r="BN6" s="388">
        <v>80.494411694999997</v>
      </c>
      <c r="BO6" s="388">
        <v>80.068300015999995</v>
      </c>
      <c r="BP6" s="388">
        <v>80.672922033999996</v>
      </c>
      <c r="BQ6" s="388">
        <v>80.783541804999999</v>
      </c>
      <c r="BR6" s="388">
        <v>80.918762622000003</v>
      </c>
      <c r="BS6" s="388">
        <v>80.925248018000005</v>
      </c>
      <c r="BT6" s="388">
        <v>81.329939588000002</v>
      </c>
      <c r="BU6" s="388">
        <v>81.586622352000006</v>
      </c>
      <c r="BV6" s="388">
        <v>81.561090730000004</v>
      </c>
    </row>
    <row r="7" spans="1:74" ht="11.1" customHeight="1" x14ac:dyDescent="0.2">
      <c r="A7" s="335" t="s">
        <v>805</v>
      </c>
      <c r="B7" s="404" t="s">
        <v>850</v>
      </c>
      <c r="C7" s="289">
        <v>38.150100000000002</v>
      </c>
      <c r="D7" s="289">
        <v>38.829000000000001</v>
      </c>
      <c r="E7" s="289">
        <v>38.314900000000002</v>
      </c>
      <c r="F7" s="289">
        <v>37.8581</v>
      </c>
      <c r="G7" s="289">
        <v>37.915700000000001</v>
      </c>
      <c r="H7" s="289">
        <v>38.424599999999998</v>
      </c>
      <c r="I7" s="289">
        <v>38.8825</v>
      </c>
      <c r="J7" s="289">
        <v>39.045099999999998</v>
      </c>
      <c r="K7" s="289">
        <v>39.3309</v>
      </c>
      <c r="L7" s="289">
        <v>38.9392</v>
      </c>
      <c r="M7" s="289">
        <v>38.947699999999998</v>
      </c>
      <c r="N7" s="289">
        <v>38.979399999999998</v>
      </c>
      <c r="O7" s="289">
        <v>38.234699999999997</v>
      </c>
      <c r="P7" s="289">
        <v>38.636899999999997</v>
      </c>
      <c r="Q7" s="289">
        <v>38.546900000000001</v>
      </c>
      <c r="R7" s="289">
        <v>38.254899999999999</v>
      </c>
      <c r="S7" s="289">
        <v>37.518599999999999</v>
      </c>
      <c r="T7" s="289">
        <v>37.5715</v>
      </c>
      <c r="U7" s="289">
        <v>36.472099999999998</v>
      </c>
      <c r="V7" s="289">
        <v>36.007899999999999</v>
      </c>
      <c r="W7" s="289">
        <v>36.836799999999997</v>
      </c>
      <c r="X7" s="289">
        <v>36.795499999999997</v>
      </c>
      <c r="Y7" s="289">
        <v>36.680100000000003</v>
      </c>
      <c r="Z7" s="289">
        <v>36.627499999999998</v>
      </c>
      <c r="AA7" s="289">
        <v>36.603000000000002</v>
      </c>
      <c r="AB7" s="289">
        <v>36.563299999999998</v>
      </c>
      <c r="AC7" s="289">
        <v>36.717700000000001</v>
      </c>
      <c r="AD7" s="289">
        <v>36.474699999999999</v>
      </c>
      <c r="AE7" s="289">
        <v>36.071599999999997</v>
      </c>
      <c r="AF7" s="289">
        <v>35.662500000000001</v>
      </c>
      <c r="AG7" s="289">
        <v>36.069299999999998</v>
      </c>
      <c r="AH7" s="289">
        <v>35.992899999999999</v>
      </c>
      <c r="AI7" s="289">
        <v>35.716299999999997</v>
      </c>
      <c r="AJ7" s="289">
        <v>35.472299999999997</v>
      </c>
      <c r="AK7" s="289">
        <v>35.538400000000003</v>
      </c>
      <c r="AL7" s="289">
        <v>35.448999999999998</v>
      </c>
      <c r="AM7" s="289">
        <v>35.402500000000003</v>
      </c>
      <c r="AN7" s="289">
        <v>35.671100000000003</v>
      </c>
      <c r="AO7" s="289">
        <v>36.033999999999999</v>
      </c>
      <c r="AP7" s="289">
        <v>35.7973</v>
      </c>
      <c r="AQ7" s="289">
        <v>36.154499999999999</v>
      </c>
      <c r="AR7" s="289">
        <v>37.038600000000002</v>
      </c>
      <c r="AS7" s="289">
        <v>36.7408</v>
      </c>
      <c r="AT7" s="289">
        <v>36.875</v>
      </c>
      <c r="AU7" s="289">
        <v>38.050800000000002</v>
      </c>
      <c r="AV7" s="289">
        <v>37.5655</v>
      </c>
      <c r="AW7" s="289">
        <v>37.475200000000001</v>
      </c>
      <c r="AX7" s="289">
        <v>37.212513328999997</v>
      </c>
      <c r="AY7" s="289">
        <v>36.648370370999999</v>
      </c>
      <c r="AZ7" s="895">
        <v>37.791949010000003</v>
      </c>
      <c r="BA7" s="895">
        <v>30.030033929999998</v>
      </c>
      <c r="BB7" s="355">
        <v>28.841926638</v>
      </c>
      <c r="BC7" s="355">
        <v>31.017729609</v>
      </c>
      <c r="BD7" s="355">
        <v>32.844141739999998</v>
      </c>
      <c r="BE7" s="355">
        <v>34.225714742999997</v>
      </c>
      <c r="BF7" s="355">
        <v>35.267235683000003</v>
      </c>
      <c r="BG7" s="355">
        <v>36.849810830000003</v>
      </c>
      <c r="BH7" s="355">
        <v>37.037798338999998</v>
      </c>
      <c r="BI7" s="355">
        <v>37.392576491</v>
      </c>
      <c r="BJ7" s="355">
        <v>37.385780371000003</v>
      </c>
      <c r="BK7" s="355">
        <v>37.455511364000003</v>
      </c>
      <c r="BL7" s="355">
        <v>37.453140009000002</v>
      </c>
      <c r="BM7" s="355">
        <v>37.546445622999997</v>
      </c>
      <c r="BN7" s="355">
        <v>37.599819578999998</v>
      </c>
      <c r="BO7" s="355">
        <v>37.390720051000002</v>
      </c>
      <c r="BP7" s="355">
        <v>37.699592447000001</v>
      </c>
      <c r="BQ7" s="355">
        <v>37.688872746000001</v>
      </c>
      <c r="BR7" s="355">
        <v>37.552002979000001</v>
      </c>
      <c r="BS7" s="355">
        <v>37.583880166999997</v>
      </c>
      <c r="BT7" s="355">
        <v>37.574549562000001</v>
      </c>
      <c r="BU7" s="355">
        <v>37.456733595000003</v>
      </c>
      <c r="BV7" s="355">
        <v>37.449290046000002</v>
      </c>
    </row>
    <row r="8" spans="1:74" ht="11.1" customHeight="1" x14ac:dyDescent="0.2">
      <c r="A8" s="335" t="s">
        <v>866</v>
      </c>
      <c r="B8" s="404" t="s">
        <v>195</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13.789249</v>
      </c>
      <c r="AX8" s="289">
        <v>13.656181999999999</v>
      </c>
      <c r="AY8" s="289">
        <v>13.246397</v>
      </c>
      <c r="AZ8" s="895">
        <v>13.525573051</v>
      </c>
      <c r="BA8" s="895">
        <v>13.559440425</v>
      </c>
      <c r="BB8" s="355">
        <v>13.63801</v>
      </c>
      <c r="BC8" s="355">
        <v>13.59375</v>
      </c>
      <c r="BD8" s="355">
        <v>13.552809999999999</v>
      </c>
      <c r="BE8" s="355">
        <v>13.48582</v>
      </c>
      <c r="BF8" s="355">
        <v>13.455880000000001</v>
      </c>
      <c r="BG8" s="355">
        <v>13.334350000000001</v>
      </c>
      <c r="BH8" s="355">
        <v>13.44332</v>
      </c>
      <c r="BI8" s="355">
        <v>13.5992</v>
      </c>
      <c r="BJ8" s="355">
        <v>13.69051</v>
      </c>
      <c r="BK8" s="355">
        <v>13.74366</v>
      </c>
      <c r="BL8" s="355">
        <v>13.72133</v>
      </c>
      <c r="BM8" s="355">
        <v>13.87884</v>
      </c>
      <c r="BN8" s="355">
        <v>13.931089999999999</v>
      </c>
      <c r="BO8" s="355">
        <v>13.96515</v>
      </c>
      <c r="BP8" s="355">
        <v>13.98197</v>
      </c>
      <c r="BQ8" s="355">
        <v>13.9566</v>
      </c>
      <c r="BR8" s="355">
        <v>13.9848</v>
      </c>
      <c r="BS8" s="355">
        <v>13.896050000000001</v>
      </c>
      <c r="BT8" s="355">
        <v>13.99756</v>
      </c>
      <c r="BU8" s="355">
        <v>14.1144</v>
      </c>
      <c r="BV8" s="355">
        <v>14.15671</v>
      </c>
    </row>
    <row r="9" spans="1:74" ht="11.1" customHeight="1" x14ac:dyDescent="0.2">
      <c r="A9" s="335" t="s">
        <v>867</v>
      </c>
      <c r="B9" s="404" t="s">
        <v>968</v>
      </c>
      <c r="C9" s="289">
        <v>25.003489698999999</v>
      </c>
      <c r="D9" s="289">
        <v>25.552767505999999</v>
      </c>
      <c r="E9" s="289">
        <v>25.548029852999999</v>
      </c>
      <c r="F9" s="289">
        <v>25.402484361999999</v>
      </c>
      <c r="G9" s="289">
        <v>24.798245675</v>
      </c>
      <c r="H9" s="289">
        <v>24.422328296</v>
      </c>
      <c r="I9" s="289">
        <v>24.823182002999999</v>
      </c>
      <c r="J9" s="289">
        <v>25.577797501999999</v>
      </c>
      <c r="K9" s="289">
        <v>25.528690935</v>
      </c>
      <c r="L9" s="289">
        <v>25.860944062000002</v>
      </c>
      <c r="M9" s="289">
        <v>25.920990893999999</v>
      </c>
      <c r="N9" s="289">
        <v>25.598761827000001</v>
      </c>
      <c r="O9" s="289">
        <v>25.944720018000002</v>
      </c>
      <c r="P9" s="289">
        <v>26.162577388999999</v>
      </c>
      <c r="Q9" s="289">
        <v>26.011658035</v>
      </c>
      <c r="R9" s="289">
        <v>25.792470215000002</v>
      </c>
      <c r="S9" s="289">
        <v>25.930283025000001</v>
      </c>
      <c r="T9" s="289">
        <v>26.294149477000001</v>
      </c>
      <c r="U9" s="289">
        <v>26.646698849</v>
      </c>
      <c r="V9" s="289">
        <v>26.558927990000001</v>
      </c>
      <c r="W9" s="289">
        <v>26.516355764</v>
      </c>
      <c r="X9" s="289">
        <v>26.722883978999999</v>
      </c>
      <c r="Y9" s="289">
        <v>27.502968110000001</v>
      </c>
      <c r="Z9" s="289">
        <v>27.833372263000001</v>
      </c>
      <c r="AA9" s="289">
        <v>27.245571979000001</v>
      </c>
      <c r="AB9" s="289">
        <v>27.366977041999998</v>
      </c>
      <c r="AC9" s="289">
        <v>27.591521125</v>
      </c>
      <c r="AD9" s="289">
        <v>27.234089948000001</v>
      </c>
      <c r="AE9" s="289">
        <v>27.030194713</v>
      </c>
      <c r="AF9" s="289">
        <v>27.153756190999999</v>
      </c>
      <c r="AG9" s="289">
        <v>27.077776955000001</v>
      </c>
      <c r="AH9" s="289">
        <v>27.185220513000001</v>
      </c>
      <c r="AI9" s="289">
        <v>26.598636553999999</v>
      </c>
      <c r="AJ9" s="289">
        <v>27.462245539000001</v>
      </c>
      <c r="AK9" s="289">
        <v>27.700987154</v>
      </c>
      <c r="AL9" s="289">
        <v>28.143474583</v>
      </c>
      <c r="AM9" s="289">
        <v>28.154257281</v>
      </c>
      <c r="AN9" s="289">
        <v>27.998000000000001</v>
      </c>
      <c r="AO9" s="289">
        <v>28.532800000000002</v>
      </c>
      <c r="AP9" s="289">
        <v>28.281300000000002</v>
      </c>
      <c r="AQ9" s="289">
        <v>28.036200000000001</v>
      </c>
      <c r="AR9" s="289">
        <v>28.1006</v>
      </c>
      <c r="AS9" s="289">
        <v>28.814599999999999</v>
      </c>
      <c r="AT9" s="289">
        <v>29.070900000000002</v>
      </c>
      <c r="AU9" s="289">
        <v>29.0519</v>
      </c>
      <c r="AV9" s="289">
        <v>29.3033</v>
      </c>
      <c r="AW9" s="289">
        <v>29.271100000000001</v>
      </c>
      <c r="AX9" s="289">
        <v>29.429606506999999</v>
      </c>
      <c r="AY9" s="289">
        <v>29.098558311000001</v>
      </c>
      <c r="AZ9" s="895">
        <v>29.509866551999998</v>
      </c>
      <c r="BA9" s="895">
        <v>28.780224292</v>
      </c>
      <c r="BB9" s="355">
        <v>28.325458695999998</v>
      </c>
      <c r="BC9" s="355">
        <v>28.382707337999999</v>
      </c>
      <c r="BD9" s="355">
        <v>28.632036986999999</v>
      </c>
      <c r="BE9" s="355">
        <v>28.844642605000001</v>
      </c>
      <c r="BF9" s="355">
        <v>28.873169931</v>
      </c>
      <c r="BG9" s="355">
        <v>28.937488918</v>
      </c>
      <c r="BH9" s="355">
        <v>29.037465927</v>
      </c>
      <c r="BI9" s="355">
        <v>29.293209140999998</v>
      </c>
      <c r="BJ9" s="355">
        <v>29.230220318000001</v>
      </c>
      <c r="BK9" s="355">
        <v>29.175370924999999</v>
      </c>
      <c r="BL9" s="355">
        <v>29.442855875999999</v>
      </c>
      <c r="BM9" s="355">
        <v>29.093992573000001</v>
      </c>
      <c r="BN9" s="355">
        <v>28.963502115000001</v>
      </c>
      <c r="BO9" s="355">
        <v>28.712429964999998</v>
      </c>
      <c r="BP9" s="355">
        <v>28.991359587000002</v>
      </c>
      <c r="BQ9" s="355">
        <v>29.138069058999999</v>
      </c>
      <c r="BR9" s="355">
        <v>29.381959642999998</v>
      </c>
      <c r="BS9" s="355">
        <v>29.445317849999999</v>
      </c>
      <c r="BT9" s="355">
        <v>29.757830025000001</v>
      </c>
      <c r="BU9" s="355">
        <v>30.015488757</v>
      </c>
      <c r="BV9" s="355">
        <v>29.955090684000002</v>
      </c>
    </row>
    <row r="10" spans="1:74" ht="11.1" customHeight="1" x14ac:dyDescent="0.2">
      <c r="A10" s="335"/>
      <c r="B10" s="413"/>
      <c r="AY10" s="83"/>
      <c r="AZ10" s="641"/>
      <c r="BA10" s="641"/>
      <c r="BB10" s="399"/>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837</v>
      </c>
      <c r="C11" s="105">
        <v>26.75</v>
      </c>
      <c r="D11" s="105">
        <v>27.6</v>
      </c>
      <c r="E11" s="105">
        <v>27.215</v>
      </c>
      <c r="F11" s="105">
        <v>27.62</v>
      </c>
      <c r="G11" s="105">
        <v>27.204599999999999</v>
      </c>
      <c r="H11" s="105">
        <v>27.4</v>
      </c>
      <c r="I11" s="105">
        <v>27.54</v>
      </c>
      <c r="J11" s="105">
        <v>28.52</v>
      </c>
      <c r="K11" s="105">
        <v>28.7</v>
      </c>
      <c r="L11" s="105">
        <v>28.364999999999998</v>
      </c>
      <c r="M11" s="105">
        <v>27.99</v>
      </c>
      <c r="N11" s="105">
        <v>28</v>
      </c>
      <c r="O11" s="105">
        <v>27.395</v>
      </c>
      <c r="P11" s="105">
        <v>27.68</v>
      </c>
      <c r="Q11" s="105">
        <v>27.914999999999999</v>
      </c>
      <c r="R11" s="105">
        <v>27.82</v>
      </c>
      <c r="S11" s="105">
        <v>27.315000000000001</v>
      </c>
      <c r="T11" s="105">
        <v>27.405000000000001</v>
      </c>
      <c r="U11" s="105">
        <v>26.55</v>
      </c>
      <c r="V11" s="105">
        <v>26.245000000000001</v>
      </c>
      <c r="W11" s="105">
        <v>26.905000000000001</v>
      </c>
      <c r="X11" s="105">
        <v>26.855</v>
      </c>
      <c r="Y11" s="105">
        <v>26.95</v>
      </c>
      <c r="Z11" s="105">
        <v>26.94</v>
      </c>
      <c r="AA11" s="105">
        <v>26.81</v>
      </c>
      <c r="AB11" s="105">
        <v>27.094999999999999</v>
      </c>
      <c r="AC11" s="105">
        <v>27.395</v>
      </c>
      <c r="AD11" s="105">
        <v>27.34</v>
      </c>
      <c r="AE11" s="105">
        <v>27.23</v>
      </c>
      <c r="AF11" s="105">
        <v>26.82</v>
      </c>
      <c r="AG11" s="105">
        <v>27.25</v>
      </c>
      <c r="AH11" s="105">
        <v>27.18</v>
      </c>
      <c r="AI11" s="105">
        <v>26.56</v>
      </c>
      <c r="AJ11" s="105">
        <v>27.08</v>
      </c>
      <c r="AK11" s="105">
        <v>27.094999999999999</v>
      </c>
      <c r="AL11" s="105">
        <v>27.18</v>
      </c>
      <c r="AM11" s="105">
        <v>27.04</v>
      </c>
      <c r="AN11" s="105">
        <v>27.16</v>
      </c>
      <c r="AO11" s="105">
        <v>27.42</v>
      </c>
      <c r="AP11" s="105">
        <v>27.234999999999999</v>
      </c>
      <c r="AQ11" s="105">
        <v>27.71</v>
      </c>
      <c r="AR11" s="105">
        <v>28.18</v>
      </c>
      <c r="AS11" s="105">
        <v>27.9</v>
      </c>
      <c r="AT11" s="105">
        <v>27.914999999999999</v>
      </c>
      <c r="AU11" s="105">
        <v>29.13</v>
      </c>
      <c r="AV11" s="105">
        <v>28.815000000000001</v>
      </c>
      <c r="AW11" s="105">
        <v>28.635000000000002</v>
      </c>
      <c r="AX11" s="105">
        <v>28.695</v>
      </c>
      <c r="AY11" s="105">
        <v>28.59</v>
      </c>
      <c r="AZ11" s="907">
        <v>29.39</v>
      </c>
      <c r="BA11" s="907">
        <v>21.38</v>
      </c>
      <c r="BB11" s="388">
        <v>19.856999999999999</v>
      </c>
      <c r="BC11" s="388">
        <v>22.038499999999999</v>
      </c>
      <c r="BD11" s="388">
        <v>23.684750000000001</v>
      </c>
      <c r="BE11" s="388">
        <v>25.03875</v>
      </c>
      <c r="BF11" s="388">
        <v>26.060749999999999</v>
      </c>
      <c r="BG11" s="388">
        <v>27.643000000000001</v>
      </c>
      <c r="BH11" s="388">
        <v>27.839008</v>
      </c>
      <c r="BI11" s="388">
        <v>28.210999999999999</v>
      </c>
      <c r="BJ11" s="388">
        <v>28.210999999999999</v>
      </c>
      <c r="BK11" s="388">
        <v>28.295000000000002</v>
      </c>
      <c r="BL11" s="388">
        <v>28.298999999999999</v>
      </c>
      <c r="BM11" s="388">
        <v>28.402999999999999</v>
      </c>
      <c r="BN11" s="388">
        <v>28.477</v>
      </c>
      <c r="BO11" s="388">
        <v>28.481000000000002</v>
      </c>
      <c r="BP11" s="388">
        <v>28.605</v>
      </c>
      <c r="BQ11" s="388">
        <v>28.609000000000002</v>
      </c>
      <c r="BR11" s="388">
        <v>28.613</v>
      </c>
      <c r="BS11" s="388">
        <v>28.516999999999999</v>
      </c>
      <c r="BT11" s="388">
        <v>28.521000000000001</v>
      </c>
      <c r="BU11" s="388">
        <v>28.425000000000001</v>
      </c>
      <c r="BV11" s="388">
        <v>28.428999999999998</v>
      </c>
    </row>
    <row r="12" spans="1:74" ht="11.1" customHeight="1" x14ac:dyDescent="0.2">
      <c r="A12" s="335" t="s">
        <v>548</v>
      </c>
      <c r="B12" s="404" t="s">
        <v>969</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95">
        <v>0.98</v>
      </c>
      <c r="BA12" s="895">
        <v>0.98</v>
      </c>
      <c r="BB12" s="355" t="s">
        <v>1612</v>
      </c>
      <c r="BC12" s="355" t="s">
        <v>1612</v>
      </c>
      <c r="BD12" s="355" t="s">
        <v>1612</v>
      </c>
      <c r="BE12" s="355" t="s">
        <v>1612</v>
      </c>
      <c r="BF12" s="355" t="s">
        <v>1612</v>
      </c>
      <c r="BG12" s="355" t="s">
        <v>1612</v>
      </c>
      <c r="BH12" s="355" t="s">
        <v>1612</v>
      </c>
      <c r="BI12" s="355" t="s">
        <v>1612</v>
      </c>
      <c r="BJ12" s="355" t="s">
        <v>1612</v>
      </c>
      <c r="BK12" s="355" t="s">
        <v>1612</v>
      </c>
      <c r="BL12" s="355" t="s">
        <v>1612</v>
      </c>
      <c r="BM12" s="355" t="s">
        <v>1612</v>
      </c>
      <c r="BN12" s="355" t="s">
        <v>1612</v>
      </c>
      <c r="BO12" s="355" t="s">
        <v>1612</v>
      </c>
      <c r="BP12" s="355" t="s">
        <v>1612</v>
      </c>
      <c r="BQ12" s="355" t="s">
        <v>1612</v>
      </c>
      <c r="BR12" s="355" t="s">
        <v>1612</v>
      </c>
      <c r="BS12" s="355" t="s">
        <v>1612</v>
      </c>
      <c r="BT12" s="355" t="s">
        <v>1612</v>
      </c>
      <c r="BU12" s="355" t="s">
        <v>1612</v>
      </c>
      <c r="BV12" s="355" t="s">
        <v>1612</v>
      </c>
    </row>
    <row r="13" spans="1:74" ht="11.1" customHeight="1" x14ac:dyDescent="0.2">
      <c r="A13" s="335" t="s">
        <v>572</v>
      </c>
      <c r="B13" s="404" t="s">
        <v>970</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95">
        <v>0.24</v>
      </c>
      <c r="BA13" s="895">
        <v>0.24</v>
      </c>
      <c r="BB13" s="355" t="s">
        <v>1612</v>
      </c>
      <c r="BC13" s="355" t="s">
        <v>1612</v>
      </c>
      <c r="BD13" s="355" t="s">
        <v>1612</v>
      </c>
      <c r="BE13" s="355" t="s">
        <v>1612</v>
      </c>
      <c r="BF13" s="355" t="s">
        <v>1612</v>
      </c>
      <c r="BG13" s="355" t="s">
        <v>1612</v>
      </c>
      <c r="BH13" s="355" t="s">
        <v>1612</v>
      </c>
      <c r="BI13" s="355" t="s">
        <v>1612</v>
      </c>
      <c r="BJ13" s="355" t="s">
        <v>1612</v>
      </c>
      <c r="BK13" s="355" t="s">
        <v>1612</v>
      </c>
      <c r="BL13" s="355" t="s">
        <v>1612</v>
      </c>
      <c r="BM13" s="355" t="s">
        <v>1612</v>
      </c>
      <c r="BN13" s="355" t="s">
        <v>1612</v>
      </c>
      <c r="BO13" s="355" t="s">
        <v>1612</v>
      </c>
      <c r="BP13" s="355" t="s">
        <v>1612</v>
      </c>
      <c r="BQ13" s="355" t="s">
        <v>1612</v>
      </c>
      <c r="BR13" s="355" t="s">
        <v>1612</v>
      </c>
      <c r="BS13" s="355" t="s">
        <v>1612</v>
      </c>
      <c r="BT13" s="355" t="s">
        <v>1612</v>
      </c>
      <c r="BU13" s="355" t="s">
        <v>1612</v>
      </c>
      <c r="BV13" s="355" t="s">
        <v>1612</v>
      </c>
    </row>
    <row r="14" spans="1:74" ht="11.1" customHeight="1" x14ac:dyDescent="0.2">
      <c r="A14" s="335" t="s">
        <v>565</v>
      </c>
      <c r="B14" s="404" t="s">
        <v>971</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5.5E-2</v>
      </c>
      <c r="AZ14" s="895">
        <v>0.05</v>
      </c>
      <c r="BA14" s="895">
        <v>0.05</v>
      </c>
      <c r="BB14" s="355" t="s">
        <v>1612</v>
      </c>
      <c r="BC14" s="355" t="s">
        <v>1612</v>
      </c>
      <c r="BD14" s="355" t="s">
        <v>1612</v>
      </c>
      <c r="BE14" s="355" t="s">
        <v>1612</v>
      </c>
      <c r="BF14" s="355" t="s">
        <v>1612</v>
      </c>
      <c r="BG14" s="355" t="s">
        <v>1612</v>
      </c>
      <c r="BH14" s="355" t="s">
        <v>1612</v>
      </c>
      <c r="BI14" s="355" t="s">
        <v>1612</v>
      </c>
      <c r="BJ14" s="355" t="s">
        <v>1612</v>
      </c>
      <c r="BK14" s="355" t="s">
        <v>1612</v>
      </c>
      <c r="BL14" s="355" t="s">
        <v>1612</v>
      </c>
      <c r="BM14" s="355" t="s">
        <v>1612</v>
      </c>
      <c r="BN14" s="355" t="s">
        <v>1612</v>
      </c>
      <c r="BO14" s="355" t="s">
        <v>1612</v>
      </c>
      <c r="BP14" s="355" t="s">
        <v>1612</v>
      </c>
      <c r="BQ14" s="355" t="s">
        <v>1612</v>
      </c>
      <c r="BR14" s="355" t="s">
        <v>1612</v>
      </c>
      <c r="BS14" s="355" t="s">
        <v>1612</v>
      </c>
      <c r="BT14" s="355" t="s">
        <v>1612</v>
      </c>
      <c r="BU14" s="355" t="s">
        <v>1612</v>
      </c>
      <c r="BV14" s="355" t="s">
        <v>1612</v>
      </c>
    </row>
    <row r="15" spans="1:74" ht="11.1" customHeight="1" x14ac:dyDescent="0.2">
      <c r="A15" s="335" t="s">
        <v>549</v>
      </c>
      <c r="B15" s="404" t="s">
        <v>972</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95">
        <v>0.24</v>
      </c>
      <c r="BA15" s="895">
        <v>0.23</v>
      </c>
      <c r="BB15" s="355" t="s">
        <v>1612</v>
      </c>
      <c r="BC15" s="355" t="s">
        <v>1612</v>
      </c>
      <c r="BD15" s="355" t="s">
        <v>1612</v>
      </c>
      <c r="BE15" s="355" t="s">
        <v>1612</v>
      </c>
      <c r="BF15" s="355" t="s">
        <v>1612</v>
      </c>
      <c r="BG15" s="355" t="s">
        <v>1612</v>
      </c>
      <c r="BH15" s="355" t="s">
        <v>1612</v>
      </c>
      <c r="BI15" s="355" t="s">
        <v>1612</v>
      </c>
      <c r="BJ15" s="355" t="s">
        <v>1612</v>
      </c>
      <c r="BK15" s="355" t="s">
        <v>1612</v>
      </c>
      <c r="BL15" s="355" t="s">
        <v>1612</v>
      </c>
      <c r="BM15" s="355" t="s">
        <v>1612</v>
      </c>
      <c r="BN15" s="355" t="s">
        <v>1612</v>
      </c>
      <c r="BO15" s="355" t="s">
        <v>1612</v>
      </c>
      <c r="BP15" s="355" t="s">
        <v>1612</v>
      </c>
      <c r="BQ15" s="355" t="s">
        <v>1612</v>
      </c>
      <c r="BR15" s="355" t="s">
        <v>1612</v>
      </c>
      <c r="BS15" s="355" t="s">
        <v>1612</v>
      </c>
      <c r="BT15" s="355" t="s">
        <v>1612</v>
      </c>
      <c r="BU15" s="355" t="s">
        <v>1612</v>
      </c>
      <c r="BV15" s="355" t="s">
        <v>1612</v>
      </c>
    </row>
    <row r="16" spans="1:74" ht="11.1" customHeight="1" x14ac:dyDescent="0.2">
      <c r="A16" s="335" t="s">
        <v>868</v>
      </c>
      <c r="B16" s="404" t="s">
        <v>973</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3.35</v>
      </c>
      <c r="AZ16" s="895">
        <v>3.37</v>
      </c>
      <c r="BA16" s="895">
        <v>3.27</v>
      </c>
      <c r="BB16" s="355" t="s">
        <v>1612</v>
      </c>
      <c r="BC16" s="355" t="s">
        <v>1612</v>
      </c>
      <c r="BD16" s="355" t="s">
        <v>1612</v>
      </c>
      <c r="BE16" s="355" t="s">
        <v>1612</v>
      </c>
      <c r="BF16" s="355" t="s">
        <v>1612</v>
      </c>
      <c r="BG16" s="355" t="s">
        <v>1612</v>
      </c>
      <c r="BH16" s="355" t="s">
        <v>1612</v>
      </c>
      <c r="BI16" s="355" t="s">
        <v>1612</v>
      </c>
      <c r="BJ16" s="355" t="s">
        <v>1612</v>
      </c>
      <c r="BK16" s="355" t="s">
        <v>1612</v>
      </c>
      <c r="BL16" s="355" t="s">
        <v>1612</v>
      </c>
      <c r="BM16" s="355" t="s">
        <v>1612</v>
      </c>
      <c r="BN16" s="355" t="s">
        <v>1612</v>
      </c>
      <c r="BO16" s="355" t="s">
        <v>1612</v>
      </c>
      <c r="BP16" s="355" t="s">
        <v>1612</v>
      </c>
      <c r="BQ16" s="355" t="s">
        <v>1612</v>
      </c>
      <c r="BR16" s="355" t="s">
        <v>1612</v>
      </c>
      <c r="BS16" s="355" t="s">
        <v>1612</v>
      </c>
      <c r="BT16" s="355" t="s">
        <v>1612</v>
      </c>
      <c r="BU16" s="355" t="s">
        <v>1612</v>
      </c>
      <c r="BV16" s="355" t="s">
        <v>1612</v>
      </c>
    </row>
    <row r="17" spans="1:74" ht="11.1" customHeight="1" x14ac:dyDescent="0.2">
      <c r="A17" s="335" t="s">
        <v>190</v>
      </c>
      <c r="B17" s="404" t="s">
        <v>974</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95">
        <v>4.37</v>
      </c>
      <c r="BA17" s="895">
        <v>1.6</v>
      </c>
      <c r="BB17" s="355" t="s">
        <v>1612</v>
      </c>
      <c r="BC17" s="355" t="s">
        <v>1612</v>
      </c>
      <c r="BD17" s="355" t="s">
        <v>1612</v>
      </c>
      <c r="BE17" s="355" t="s">
        <v>1612</v>
      </c>
      <c r="BF17" s="355" t="s">
        <v>1612</v>
      </c>
      <c r="BG17" s="355" t="s">
        <v>1612</v>
      </c>
      <c r="BH17" s="355" t="s">
        <v>1612</v>
      </c>
      <c r="BI17" s="355" t="s">
        <v>1612</v>
      </c>
      <c r="BJ17" s="355" t="s">
        <v>1612</v>
      </c>
      <c r="BK17" s="355" t="s">
        <v>1612</v>
      </c>
      <c r="BL17" s="355" t="s">
        <v>1612</v>
      </c>
      <c r="BM17" s="355" t="s">
        <v>1612</v>
      </c>
      <c r="BN17" s="355" t="s">
        <v>1612</v>
      </c>
      <c r="BO17" s="355" t="s">
        <v>1612</v>
      </c>
      <c r="BP17" s="355" t="s">
        <v>1612</v>
      </c>
      <c r="BQ17" s="355" t="s">
        <v>1612</v>
      </c>
      <c r="BR17" s="355" t="s">
        <v>1612</v>
      </c>
      <c r="BS17" s="355" t="s">
        <v>1612</v>
      </c>
      <c r="BT17" s="355" t="s">
        <v>1612</v>
      </c>
      <c r="BU17" s="355" t="s">
        <v>1612</v>
      </c>
      <c r="BV17" s="355" t="s">
        <v>1612</v>
      </c>
    </row>
    <row r="18" spans="1:74" ht="11.1" customHeight="1" x14ac:dyDescent="0.2">
      <c r="A18" s="335" t="s">
        <v>184</v>
      </c>
      <c r="B18" s="404" t="s">
        <v>975</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95">
        <v>2.56</v>
      </c>
      <c r="BA18" s="895">
        <v>1.3</v>
      </c>
      <c r="BB18" s="355" t="s">
        <v>1612</v>
      </c>
      <c r="BC18" s="355" t="s">
        <v>1612</v>
      </c>
      <c r="BD18" s="355" t="s">
        <v>1612</v>
      </c>
      <c r="BE18" s="355" t="s">
        <v>1612</v>
      </c>
      <c r="BF18" s="355" t="s">
        <v>1612</v>
      </c>
      <c r="BG18" s="355" t="s">
        <v>1612</v>
      </c>
      <c r="BH18" s="355" t="s">
        <v>1612</v>
      </c>
      <c r="BI18" s="355" t="s">
        <v>1612</v>
      </c>
      <c r="BJ18" s="355" t="s">
        <v>1612</v>
      </c>
      <c r="BK18" s="355" t="s">
        <v>1612</v>
      </c>
      <c r="BL18" s="355" t="s">
        <v>1612</v>
      </c>
      <c r="BM18" s="355" t="s">
        <v>1612</v>
      </c>
      <c r="BN18" s="355" t="s">
        <v>1612</v>
      </c>
      <c r="BO18" s="355" t="s">
        <v>1612</v>
      </c>
      <c r="BP18" s="355" t="s">
        <v>1612</v>
      </c>
      <c r="BQ18" s="355" t="s">
        <v>1612</v>
      </c>
      <c r="BR18" s="355" t="s">
        <v>1612</v>
      </c>
      <c r="BS18" s="355" t="s">
        <v>1612</v>
      </c>
      <c r="BT18" s="355" t="s">
        <v>1612</v>
      </c>
      <c r="BU18" s="355" t="s">
        <v>1612</v>
      </c>
      <c r="BV18" s="355" t="s">
        <v>1612</v>
      </c>
    </row>
    <row r="19" spans="1:74" ht="11.1" customHeight="1" x14ac:dyDescent="0.2">
      <c r="A19" s="335" t="s">
        <v>185</v>
      </c>
      <c r="B19" s="404" t="s">
        <v>976</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1.32</v>
      </c>
      <c r="AZ19" s="895">
        <v>1.32</v>
      </c>
      <c r="BA19" s="895">
        <v>1.27</v>
      </c>
      <c r="BB19" s="355" t="s">
        <v>1612</v>
      </c>
      <c r="BC19" s="355" t="s">
        <v>1612</v>
      </c>
      <c r="BD19" s="355" t="s">
        <v>1612</v>
      </c>
      <c r="BE19" s="355" t="s">
        <v>1612</v>
      </c>
      <c r="BF19" s="355" t="s">
        <v>1612</v>
      </c>
      <c r="BG19" s="355" t="s">
        <v>1612</v>
      </c>
      <c r="BH19" s="355" t="s">
        <v>1612</v>
      </c>
      <c r="BI19" s="355" t="s">
        <v>1612</v>
      </c>
      <c r="BJ19" s="355" t="s">
        <v>1612</v>
      </c>
      <c r="BK19" s="355" t="s">
        <v>1612</v>
      </c>
      <c r="BL19" s="355" t="s">
        <v>1612</v>
      </c>
      <c r="BM19" s="355" t="s">
        <v>1612</v>
      </c>
      <c r="BN19" s="355" t="s">
        <v>1612</v>
      </c>
      <c r="BO19" s="355" t="s">
        <v>1612</v>
      </c>
      <c r="BP19" s="355" t="s">
        <v>1612</v>
      </c>
      <c r="BQ19" s="355" t="s">
        <v>1612</v>
      </c>
      <c r="BR19" s="355" t="s">
        <v>1612</v>
      </c>
      <c r="BS19" s="355" t="s">
        <v>1612</v>
      </c>
      <c r="BT19" s="355" t="s">
        <v>1612</v>
      </c>
      <c r="BU19" s="355" t="s">
        <v>1612</v>
      </c>
      <c r="BV19" s="355" t="s">
        <v>1612</v>
      </c>
    </row>
    <row r="20" spans="1:74" ht="11.1" customHeight="1" x14ac:dyDescent="0.2">
      <c r="A20" s="335" t="s">
        <v>186</v>
      </c>
      <c r="B20" s="404" t="s">
        <v>977</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95">
        <v>1.35</v>
      </c>
      <c r="BA20" s="895">
        <v>1.35</v>
      </c>
      <c r="BB20" s="355" t="s">
        <v>1612</v>
      </c>
      <c r="BC20" s="355" t="s">
        <v>1612</v>
      </c>
      <c r="BD20" s="355" t="s">
        <v>1612</v>
      </c>
      <c r="BE20" s="355" t="s">
        <v>1612</v>
      </c>
      <c r="BF20" s="355" t="s">
        <v>1612</v>
      </c>
      <c r="BG20" s="355" t="s">
        <v>1612</v>
      </c>
      <c r="BH20" s="355" t="s">
        <v>1612</v>
      </c>
      <c r="BI20" s="355" t="s">
        <v>1612</v>
      </c>
      <c r="BJ20" s="355" t="s">
        <v>1612</v>
      </c>
      <c r="BK20" s="355" t="s">
        <v>1612</v>
      </c>
      <c r="BL20" s="355" t="s">
        <v>1612</v>
      </c>
      <c r="BM20" s="355" t="s">
        <v>1612</v>
      </c>
      <c r="BN20" s="355" t="s">
        <v>1612</v>
      </c>
      <c r="BO20" s="355" t="s">
        <v>1612</v>
      </c>
      <c r="BP20" s="355" t="s">
        <v>1612</v>
      </c>
      <c r="BQ20" s="355" t="s">
        <v>1612</v>
      </c>
      <c r="BR20" s="355" t="s">
        <v>1612</v>
      </c>
      <c r="BS20" s="355" t="s">
        <v>1612</v>
      </c>
      <c r="BT20" s="355" t="s">
        <v>1612</v>
      </c>
      <c r="BU20" s="355" t="s">
        <v>1612</v>
      </c>
      <c r="BV20" s="355" t="s">
        <v>1612</v>
      </c>
    </row>
    <row r="21" spans="1:74" ht="11.1" customHeight="1" x14ac:dyDescent="0.2">
      <c r="A21" s="335" t="s">
        <v>187</v>
      </c>
      <c r="B21" s="404" t="s">
        <v>978</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95">
        <v>10.4</v>
      </c>
      <c r="BA21" s="895">
        <v>7.8</v>
      </c>
      <c r="BB21" s="355" t="s">
        <v>1612</v>
      </c>
      <c r="BC21" s="355" t="s">
        <v>1612</v>
      </c>
      <c r="BD21" s="355" t="s">
        <v>1612</v>
      </c>
      <c r="BE21" s="355" t="s">
        <v>1612</v>
      </c>
      <c r="BF21" s="355" t="s">
        <v>1612</v>
      </c>
      <c r="BG21" s="355" t="s">
        <v>1612</v>
      </c>
      <c r="BH21" s="355" t="s">
        <v>1612</v>
      </c>
      <c r="BI21" s="355" t="s">
        <v>1612</v>
      </c>
      <c r="BJ21" s="355" t="s">
        <v>1612</v>
      </c>
      <c r="BK21" s="355" t="s">
        <v>1612</v>
      </c>
      <c r="BL21" s="355" t="s">
        <v>1612</v>
      </c>
      <c r="BM21" s="355" t="s">
        <v>1612</v>
      </c>
      <c r="BN21" s="355" t="s">
        <v>1612</v>
      </c>
      <c r="BO21" s="355" t="s">
        <v>1612</v>
      </c>
      <c r="BP21" s="355" t="s">
        <v>1612</v>
      </c>
      <c r="BQ21" s="355" t="s">
        <v>1612</v>
      </c>
      <c r="BR21" s="355" t="s">
        <v>1612</v>
      </c>
      <c r="BS21" s="355" t="s">
        <v>1612</v>
      </c>
      <c r="BT21" s="355" t="s">
        <v>1612</v>
      </c>
      <c r="BU21" s="355" t="s">
        <v>1612</v>
      </c>
      <c r="BV21" s="355" t="s">
        <v>1612</v>
      </c>
    </row>
    <row r="22" spans="1:74" ht="11.1" customHeight="1" x14ac:dyDescent="0.2">
      <c r="A22" s="335" t="s">
        <v>188</v>
      </c>
      <c r="B22" s="404" t="s">
        <v>979</v>
      </c>
      <c r="C22" s="289">
        <v>2.96</v>
      </c>
      <c r="D22" s="289">
        <v>3.15</v>
      </c>
      <c r="E22" s="289">
        <v>3.13</v>
      </c>
      <c r="F22" s="289">
        <v>3.25</v>
      </c>
      <c r="G22" s="289">
        <v>3.31</v>
      </c>
      <c r="H22" s="289">
        <v>3.38</v>
      </c>
      <c r="I22" s="289">
        <v>3.3</v>
      </c>
      <c r="J22" s="289">
        <v>3.35</v>
      </c>
      <c r="K22" s="289">
        <v>3.39</v>
      </c>
      <c r="L22" s="289">
        <v>3.46</v>
      </c>
      <c r="M22" s="289">
        <v>3.38</v>
      </c>
      <c r="N22" s="289">
        <v>3.34</v>
      </c>
      <c r="O22" s="289">
        <v>3.34</v>
      </c>
      <c r="P22" s="289">
        <v>3.34</v>
      </c>
      <c r="Q22" s="289">
        <v>3.36</v>
      </c>
      <c r="R22" s="289">
        <v>3.26</v>
      </c>
      <c r="S22" s="289">
        <v>3.23</v>
      </c>
      <c r="T22" s="289">
        <v>3.17</v>
      </c>
      <c r="U22" s="289">
        <v>3.16</v>
      </c>
      <c r="V22" s="289">
        <v>3.07</v>
      </c>
      <c r="W22" s="289">
        <v>3.08</v>
      </c>
      <c r="X22" s="289">
        <v>3.14</v>
      </c>
      <c r="Y22" s="289">
        <v>3.18</v>
      </c>
      <c r="Z22" s="289">
        <v>3.24</v>
      </c>
      <c r="AA22" s="289">
        <v>3.27</v>
      </c>
      <c r="AB22" s="289">
        <v>3.25</v>
      </c>
      <c r="AC22" s="289">
        <v>3.22</v>
      </c>
      <c r="AD22" s="289">
        <v>3.21</v>
      </c>
      <c r="AE22" s="289">
        <v>3.25</v>
      </c>
      <c r="AF22" s="289">
        <v>3.24</v>
      </c>
      <c r="AG22" s="289">
        <v>3.23</v>
      </c>
      <c r="AH22" s="289">
        <v>3.24</v>
      </c>
      <c r="AI22" s="289">
        <v>3.35</v>
      </c>
      <c r="AJ22" s="289">
        <v>3.37</v>
      </c>
      <c r="AK22" s="289">
        <v>3.37</v>
      </c>
      <c r="AL22" s="289">
        <v>3.3</v>
      </c>
      <c r="AM22" s="289">
        <v>3.17</v>
      </c>
      <c r="AN22" s="289">
        <v>3.16</v>
      </c>
      <c r="AO22" s="289">
        <v>3.17</v>
      </c>
      <c r="AP22" s="289">
        <v>3.18</v>
      </c>
      <c r="AQ22" s="289">
        <v>3.3</v>
      </c>
      <c r="AR22" s="289">
        <v>3.27</v>
      </c>
      <c r="AS22" s="289">
        <v>3.44</v>
      </c>
      <c r="AT22" s="289">
        <v>3.48</v>
      </c>
      <c r="AU22" s="289">
        <v>3.55</v>
      </c>
      <c r="AV22" s="289">
        <v>3.52</v>
      </c>
      <c r="AW22" s="289">
        <v>3.58</v>
      </c>
      <c r="AX22" s="289">
        <v>3.52</v>
      </c>
      <c r="AY22" s="289">
        <v>3.54</v>
      </c>
      <c r="AZ22" s="895">
        <v>3.6</v>
      </c>
      <c r="BA22" s="895">
        <v>2.34</v>
      </c>
      <c r="BB22" s="355" t="s">
        <v>1612</v>
      </c>
      <c r="BC22" s="355" t="s">
        <v>1612</v>
      </c>
      <c r="BD22" s="355" t="s">
        <v>1612</v>
      </c>
      <c r="BE22" s="355" t="s">
        <v>1612</v>
      </c>
      <c r="BF22" s="355" t="s">
        <v>1612</v>
      </c>
      <c r="BG22" s="355" t="s">
        <v>1612</v>
      </c>
      <c r="BH22" s="355" t="s">
        <v>1612</v>
      </c>
      <c r="BI22" s="355" t="s">
        <v>1612</v>
      </c>
      <c r="BJ22" s="355" t="s">
        <v>1612</v>
      </c>
      <c r="BK22" s="355" t="s">
        <v>1612</v>
      </c>
      <c r="BL22" s="355" t="s">
        <v>1612</v>
      </c>
      <c r="BM22" s="355" t="s">
        <v>1612</v>
      </c>
      <c r="BN22" s="355" t="s">
        <v>1612</v>
      </c>
      <c r="BO22" s="355" t="s">
        <v>1612</v>
      </c>
      <c r="BP22" s="355" t="s">
        <v>1612</v>
      </c>
      <c r="BQ22" s="355" t="s">
        <v>1612</v>
      </c>
      <c r="BR22" s="355" t="s">
        <v>1612</v>
      </c>
      <c r="BS22" s="355" t="s">
        <v>1612</v>
      </c>
      <c r="BT22" s="355" t="s">
        <v>1612</v>
      </c>
      <c r="BU22" s="355" t="s">
        <v>1612</v>
      </c>
      <c r="BV22" s="355" t="s">
        <v>1612</v>
      </c>
    </row>
    <row r="23" spans="1:74" ht="11.1" customHeight="1" x14ac:dyDescent="0.2">
      <c r="A23" s="335" t="s">
        <v>189</v>
      </c>
      <c r="B23" s="404" t="s">
        <v>980</v>
      </c>
      <c r="C23" s="289">
        <v>0.68</v>
      </c>
      <c r="D23" s="289">
        <v>0.7</v>
      </c>
      <c r="E23" s="289">
        <v>0.72499999999999998</v>
      </c>
      <c r="F23" s="289">
        <v>0.75</v>
      </c>
      <c r="G23" s="289">
        <v>0.72</v>
      </c>
      <c r="H23" s="289">
        <v>0.7</v>
      </c>
      <c r="I23" s="289">
        <v>0.62</v>
      </c>
      <c r="J23" s="289">
        <v>0.7</v>
      </c>
      <c r="K23" s="289">
        <v>0.67</v>
      </c>
      <c r="L23" s="289">
        <v>0.72</v>
      </c>
      <c r="M23" s="289">
        <v>0.67</v>
      </c>
      <c r="N23" s="289">
        <v>0.67</v>
      </c>
      <c r="O23" s="289">
        <v>0.72</v>
      </c>
      <c r="P23" s="289">
        <v>0.67</v>
      </c>
      <c r="Q23" s="289">
        <v>0.7</v>
      </c>
      <c r="R23" s="289">
        <v>0.74</v>
      </c>
      <c r="S23" s="289">
        <v>0.76</v>
      </c>
      <c r="T23" s="289">
        <v>0.76</v>
      </c>
      <c r="U23" s="289">
        <v>0.79</v>
      </c>
      <c r="V23" s="289">
        <v>0.76</v>
      </c>
      <c r="W23" s="289">
        <v>0.73499999999999999</v>
      </c>
      <c r="X23" s="289">
        <v>0.73499999999999999</v>
      </c>
      <c r="Y23" s="289">
        <v>0.75</v>
      </c>
      <c r="Z23" s="289">
        <v>0.76</v>
      </c>
      <c r="AA23" s="289">
        <v>0.77</v>
      </c>
      <c r="AB23" s="289">
        <v>0.80500000000000005</v>
      </c>
      <c r="AC23" s="289">
        <v>0.80500000000000005</v>
      </c>
      <c r="AD23" s="289">
        <v>0.82</v>
      </c>
      <c r="AE23" s="289">
        <v>0.84</v>
      </c>
      <c r="AF23" s="289">
        <v>0.83</v>
      </c>
      <c r="AG23" s="289">
        <v>0.84</v>
      </c>
      <c r="AH23" s="289">
        <v>0.86</v>
      </c>
      <c r="AI23" s="289">
        <v>0.87</v>
      </c>
      <c r="AJ23" s="289">
        <v>0.88</v>
      </c>
      <c r="AK23" s="289">
        <v>0.82</v>
      </c>
      <c r="AL23" s="289">
        <v>0.86</v>
      </c>
      <c r="AM23" s="289">
        <v>0.9</v>
      </c>
      <c r="AN23" s="289">
        <v>0.91</v>
      </c>
      <c r="AO23" s="289">
        <v>0.92</v>
      </c>
      <c r="AP23" s="289">
        <v>0.93</v>
      </c>
      <c r="AQ23" s="289">
        <v>0.94</v>
      </c>
      <c r="AR23" s="289">
        <v>0.95</v>
      </c>
      <c r="AS23" s="289">
        <v>0.95</v>
      </c>
      <c r="AT23" s="289">
        <v>0.96499999999999997</v>
      </c>
      <c r="AU23" s="289">
        <v>0.97</v>
      </c>
      <c r="AV23" s="289">
        <v>0.97499999999999998</v>
      </c>
      <c r="AW23" s="289">
        <v>0.97499999999999998</v>
      </c>
      <c r="AX23" s="289">
        <v>0.875</v>
      </c>
      <c r="AY23" s="289">
        <v>0.77500000000000002</v>
      </c>
      <c r="AZ23" s="895">
        <v>0.91</v>
      </c>
      <c r="BA23" s="895">
        <v>0.95</v>
      </c>
      <c r="BB23" s="355" t="s">
        <v>1612</v>
      </c>
      <c r="BC23" s="355" t="s">
        <v>1612</v>
      </c>
      <c r="BD23" s="355" t="s">
        <v>1612</v>
      </c>
      <c r="BE23" s="355" t="s">
        <v>1612</v>
      </c>
      <c r="BF23" s="355" t="s">
        <v>1612</v>
      </c>
      <c r="BG23" s="355" t="s">
        <v>1612</v>
      </c>
      <c r="BH23" s="355" t="s">
        <v>1612</v>
      </c>
      <c r="BI23" s="355" t="s">
        <v>1612</v>
      </c>
      <c r="BJ23" s="355" t="s">
        <v>1612</v>
      </c>
      <c r="BK23" s="355" t="s">
        <v>1612</v>
      </c>
      <c r="BL23" s="355" t="s">
        <v>1612</v>
      </c>
      <c r="BM23" s="355" t="s">
        <v>1612</v>
      </c>
      <c r="BN23" s="355" t="s">
        <v>1612</v>
      </c>
      <c r="BO23" s="355" t="s">
        <v>1612</v>
      </c>
      <c r="BP23" s="355" t="s">
        <v>1612</v>
      </c>
      <c r="BQ23" s="355" t="s">
        <v>1612</v>
      </c>
      <c r="BR23" s="355" t="s">
        <v>1612</v>
      </c>
      <c r="BS23" s="355" t="s">
        <v>1612</v>
      </c>
      <c r="BT23" s="355" t="s">
        <v>1612</v>
      </c>
      <c r="BU23" s="355" t="s">
        <v>1612</v>
      </c>
      <c r="BV23" s="355" t="s">
        <v>1612</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5"/>
      <c r="BA24" s="89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805</v>
      </c>
      <c r="B25" s="412" t="s">
        <v>850</v>
      </c>
      <c r="C25" s="105">
        <v>38.150100000000002</v>
      </c>
      <c r="D25" s="105">
        <v>38.829000000000001</v>
      </c>
      <c r="E25" s="105">
        <v>38.314900000000002</v>
      </c>
      <c r="F25" s="105">
        <v>37.8581</v>
      </c>
      <c r="G25" s="105">
        <v>37.915700000000001</v>
      </c>
      <c r="H25" s="105">
        <v>38.424599999999998</v>
      </c>
      <c r="I25" s="105">
        <v>38.8825</v>
      </c>
      <c r="J25" s="105">
        <v>39.045099999999998</v>
      </c>
      <c r="K25" s="105">
        <v>39.3309</v>
      </c>
      <c r="L25" s="105">
        <v>38.9392</v>
      </c>
      <c r="M25" s="105">
        <v>38.947699999999998</v>
      </c>
      <c r="N25" s="105">
        <v>38.979399999999998</v>
      </c>
      <c r="O25" s="105">
        <v>38.234699999999997</v>
      </c>
      <c r="P25" s="105">
        <v>38.636899999999997</v>
      </c>
      <c r="Q25" s="105">
        <v>38.546900000000001</v>
      </c>
      <c r="R25" s="105">
        <v>38.254899999999999</v>
      </c>
      <c r="S25" s="105">
        <v>37.518599999999999</v>
      </c>
      <c r="T25" s="105">
        <v>37.5715</v>
      </c>
      <c r="U25" s="105">
        <v>36.472099999999998</v>
      </c>
      <c r="V25" s="105">
        <v>36.007899999999999</v>
      </c>
      <c r="W25" s="105">
        <v>36.836799999999997</v>
      </c>
      <c r="X25" s="105">
        <v>36.795499999999997</v>
      </c>
      <c r="Y25" s="105">
        <v>36.680100000000003</v>
      </c>
      <c r="Z25" s="105">
        <v>36.627499999999998</v>
      </c>
      <c r="AA25" s="105">
        <v>36.603000000000002</v>
      </c>
      <c r="AB25" s="105">
        <v>36.563299999999998</v>
      </c>
      <c r="AC25" s="105">
        <v>36.717700000000001</v>
      </c>
      <c r="AD25" s="105">
        <v>36.474699999999999</v>
      </c>
      <c r="AE25" s="105">
        <v>36.071599999999997</v>
      </c>
      <c r="AF25" s="105">
        <v>35.662500000000001</v>
      </c>
      <c r="AG25" s="105">
        <v>36.069299999999998</v>
      </c>
      <c r="AH25" s="105">
        <v>35.992899999999999</v>
      </c>
      <c r="AI25" s="105">
        <v>35.716299999999997</v>
      </c>
      <c r="AJ25" s="105">
        <v>35.472299999999997</v>
      </c>
      <c r="AK25" s="105">
        <v>35.538400000000003</v>
      </c>
      <c r="AL25" s="105">
        <v>35.448999999999998</v>
      </c>
      <c r="AM25" s="105">
        <v>35.402500000000003</v>
      </c>
      <c r="AN25" s="105">
        <v>35.671100000000003</v>
      </c>
      <c r="AO25" s="105">
        <v>36.033999999999999</v>
      </c>
      <c r="AP25" s="105">
        <v>35.7973</v>
      </c>
      <c r="AQ25" s="105">
        <v>36.154499999999999</v>
      </c>
      <c r="AR25" s="105">
        <v>37.038600000000002</v>
      </c>
      <c r="AS25" s="105">
        <v>36.7408</v>
      </c>
      <c r="AT25" s="105">
        <v>36.875</v>
      </c>
      <c r="AU25" s="105">
        <v>38.050800000000002</v>
      </c>
      <c r="AV25" s="105">
        <v>37.5655</v>
      </c>
      <c r="AW25" s="105">
        <v>37.475200000000001</v>
      </c>
      <c r="AX25" s="105">
        <v>37.212513328999997</v>
      </c>
      <c r="AY25" s="105">
        <v>36.648370370999999</v>
      </c>
      <c r="AZ25" s="907">
        <v>37.791949010000003</v>
      </c>
      <c r="BA25" s="907">
        <v>30.030033929999998</v>
      </c>
      <c r="BB25" s="388">
        <v>28.841926638</v>
      </c>
      <c r="BC25" s="388">
        <v>31.017729609</v>
      </c>
      <c r="BD25" s="388">
        <v>32.844141739999998</v>
      </c>
      <c r="BE25" s="388">
        <v>34.225714742999997</v>
      </c>
      <c r="BF25" s="388">
        <v>35.267235683000003</v>
      </c>
      <c r="BG25" s="388">
        <v>36.849810830000003</v>
      </c>
      <c r="BH25" s="388">
        <v>37.037798338999998</v>
      </c>
      <c r="BI25" s="388">
        <v>37.392576491</v>
      </c>
      <c r="BJ25" s="388">
        <v>37.385780371000003</v>
      </c>
      <c r="BK25" s="388">
        <v>37.455511364000003</v>
      </c>
      <c r="BL25" s="388">
        <v>37.453140009000002</v>
      </c>
      <c r="BM25" s="388">
        <v>37.546445622999997</v>
      </c>
      <c r="BN25" s="388">
        <v>37.599819578999998</v>
      </c>
      <c r="BO25" s="388">
        <v>37.390720051000002</v>
      </c>
      <c r="BP25" s="388">
        <v>37.699592447000001</v>
      </c>
      <c r="BQ25" s="388">
        <v>37.688872746000001</v>
      </c>
      <c r="BR25" s="388">
        <v>37.552002979000001</v>
      </c>
      <c r="BS25" s="388">
        <v>37.583880166999997</v>
      </c>
      <c r="BT25" s="388">
        <v>37.574549562000001</v>
      </c>
      <c r="BU25" s="388">
        <v>37.456733595000003</v>
      </c>
      <c r="BV25" s="388">
        <v>37.449290046000002</v>
      </c>
    </row>
    <row r="26" spans="1:74" s="272" customFormat="1" ht="11.1" customHeight="1" x14ac:dyDescent="0.2">
      <c r="A26" s="418" t="s">
        <v>869</v>
      </c>
      <c r="B26" s="419" t="s">
        <v>966</v>
      </c>
      <c r="C26" s="105">
        <v>22.59</v>
      </c>
      <c r="D26" s="105">
        <v>23.22</v>
      </c>
      <c r="E26" s="105">
        <v>22.81</v>
      </c>
      <c r="F26" s="105">
        <v>23.36</v>
      </c>
      <c r="G26" s="105">
        <v>23.2546</v>
      </c>
      <c r="H26" s="105">
        <v>23.55</v>
      </c>
      <c r="I26" s="105">
        <v>23.82</v>
      </c>
      <c r="J26" s="105">
        <v>24.15</v>
      </c>
      <c r="K26" s="105">
        <v>24.35</v>
      </c>
      <c r="L26" s="105">
        <v>23.934999999999999</v>
      </c>
      <c r="M26" s="105">
        <v>23.65</v>
      </c>
      <c r="N26" s="105">
        <v>23.62</v>
      </c>
      <c r="O26" s="105">
        <v>22.995000000000001</v>
      </c>
      <c r="P26" s="105">
        <v>23.25</v>
      </c>
      <c r="Q26" s="105">
        <v>23.425000000000001</v>
      </c>
      <c r="R26" s="105">
        <v>23.26</v>
      </c>
      <c r="S26" s="105">
        <v>22.655000000000001</v>
      </c>
      <c r="T26" s="105">
        <v>22.715</v>
      </c>
      <c r="U26" s="105">
        <v>21.78</v>
      </c>
      <c r="V26" s="105">
        <v>21.324999999999999</v>
      </c>
      <c r="W26" s="105">
        <v>21.96</v>
      </c>
      <c r="X26" s="105">
        <v>21.87</v>
      </c>
      <c r="Y26" s="105">
        <v>21.81</v>
      </c>
      <c r="Z26" s="105">
        <v>21.76</v>
      </c>
      <c r="AA26" s="105">
        <v>21.8</v>
      </c>
      <c r="AB26" s="105">
        <v>21.93</v>
      </c>
      <c r="AC26" s="105">
        <v>22.17</v>
      </c>
      <c r="AD26" s="105">
        <v>22.08</v>
      </c>
      <c r="AE26" s="105">
        <v>21.95</v>
      </c>
      <c r="AF26" s="105">
        <v>21.53</v>
      </c>
      <c r="AG26" s="105">
        <v>21.94</v>
      </c>
      <c r="AH26" s="105">
        <v>22.07</v>
      </c>
      <c r="AI26" s="105">
        <v>21.72</v>
      </c>
      <c r="AJ26" s="105">
        <v>21.78</v>
      </c>
      <c r="AK26" s="105">
        <v>21.675000000000001</v>
      </c>
      <c r="AL26" s="105">
        <v>21.67</v>
      </c>
      <c r="AM26" s="105">
        <v>21.51</v>
      </c>
      <c r="AN26" s="105">
        <v>21.53</v>
      </c>
      <c r="AO26" s="105">
        <v>21.91</v>
      </c>
      <c r="AP26" s="105">
        <v>21.625</v>
      </c>
      <c r="AQ26" s="105">
        <v>22.01</v>
      </c>
      <c r="AR26" s="105">
        <v>22.69</v>
      </c>
      <c r="AS26" s="105">
        <v>22.29</v>
      </c>
      <c r="AT26" s="105">
        <v>22.39</v>
      </c>
      <c r="AU26" s="105">
        <v>23.46</v>
      </c>
      <c r="AV26" s="105">
        <v>23.11</v>
      </c>
      <c r="AW26" s="105">
        <v>23.03</v>
      </c>
      <c r="AX26" s="105">
        <v>23.07</v>
      </c>
      <c r="AY26" s="105">
        <v>23.145</v>
      </c>
      <c r="AZ26" s="907">
        <v>23.79</v>
      </c>
      <c r="BA26" s="907">
        <v>15.89</v>
      </c>
      <c r="BB26" s="388">
        <v>14.567</v>
      </c>
      <c r="BC26" s="388">
        <v>16.708500000000001</v>
      </c>
      <c r="BD26" s="388">
        <v>18.454750000000001</v>
      </c>
      <c r="BE26" s="388">
        <v>19.80875</v>
      </c>
      <c r="BF26" s="388">
        <v>20.830749999999998</v>
      </c>
      <c r="BG26" s="388">
        <v>22.413</v>
      </c>
      <c r="BH26" s="388">
        <v>22.609007999999999</v>
      </c>
      <c r="BI26" s="388">
        <v>22.981000000000002</v>
      </c>
      <c r="BJ26" s="388">
        <v>22.981000000000002</v>
      </c>
      <c r="BK26" s="388">
        <v>23.06</v>
      </c>
      <c r="BL26" s="388">
        <v>23.059000000000001</v>
      </c>
      <c r="BM26" s="388">
        <v>23.158000000000001</v>
      </c>
      <c r="BN26" s="388">
        <v>23.227</v>
      </c>
      <c r="BO26" s="388">
        <v>23.225999999999999</v>
      </c>
      <c r="BP26" s="388">
        <v>23.344999999999999</v>
      </c>
      <c r="BQ26" s="388">
        <v>23.344000000000001</v>
      </c>
      <c r="BR26" s="388">
        <v>23.343</v>
      </c>
      <c r="BS26" s="388">
        <v>23.242000000000001</v>
      </c>
      <c r="BT26" s="388">
        <v>23.241</v>
      </c>
      <c r="BU26" s="388">
        <v>23.14</v>
      </c>
      <c r="BV26" s="388">
        <v>23.138999999999999</v>
      </c>
    </row>
    <row r="27" spans="1:74" s="272" customFormat="1" ht="11.1" customHeight="1" x14ac:dyDescent="0.2">
      <c r="A27" s="418" t="s">
        <v>870</v>
      </c>
      <c r="B27" s="420" t="s">
        <v>967</v>
      </c>
      <c r="C27" s="105">
        <v>15.5601</v>
      </c>
      <c r="D27" s="105">
        <v>15.609</v>
      </c>
      <c r="E27" s="105">
        <v>15.504899999999999</v>
      </c>
      <c r="F27" s="105">
        <v>14.498100000000001</v>
      </c>
      <c r="G27" s="105">
        <v>14.661099999999999</v>
      </c>
      <c r="H27" s="105">
        <v>14.874599999999999</v>
      </c>
      <c r="I27" s="105">
        <v>15.0625</v>
      </c>
      <c r="J27" s="105">
        <v>14.895099999999999</v>
      </c>
      <c r="K27" s="105">
        <v>14.9809</v>
      </c>
      <c r="L27" s="105">
        <v>15.004200000000001</v>
      </c>
      <c r="M27" s="105">
        <v>15.297700000000001</v>
      </c>
      <c r="N27" s="105">
        <v>15.359400000000001</v>
      </c>
      <c r="O27" s="105">
        <v>15.239699999999999</v>
      </c>
      <c r="P27" s="105">
        <v>15.386900000000001</v>
      </c>
      <c r="Q27" s="105">
        <v>15.1219</v>
      </c>
      <c r="R27" s="105">
        <v>14.994899999999999</v>
      </c>
      <c r="S27" s="105">
        <v>14.8636</v>
      </c>
      <c r="T27" s="105">
        <v>14.8565</v>
      </c>
      <c r="U27" s="105">
        <v>14.6921</v>
      </c>
      <c r="V27" s="105">
        <v>14.6829</v>
      </c>
      <c r="W27" s="105">
        <v>14.876799999999999</v>
      </c>
      <c r="X27" s="105">
        <v>14.9255</v>
      </c>
      <c r="Y27" s="105">
        <v>14.870100000000001</v>
      </c>
      <c r="Z27" s="105">
        <v>14.8675</v>
      </c>
      <c r="AA27" s="105">
        <v>14.803000000000001</v>
      </c>
      <c r="AB27" s="105">
        <v>14.6333</v>
      </c>
      <c r="AC27" s="105">
        <v>14.547700000000001</v>
      </c>
      <c r="AD27" s="105">
        <v>14.3947</v>
      </c>
      <c r="AE27" s="105">
        <v>14.121600000000001</v>
      </c>
      <c r="AF27" s="105">
        <v>14.1325</v>
      </c>
      <c r="AG27" s="105">
        <v>14.129300000000001</v>
      </c>
      <c r="AH27" s="105">
        <v>13.9229</v>
      </c>
      <c r="AI27" s="105">
        <v>13.9963</v>
      </c>
      <c r="AJ27" s="105">
        <v>13.692299999999999</v>
      </c>
      <c r="AK27" s="105">
        <v>13.8634</v>
      </c>
      <c r="AL27" s="105">
        <v>13.779</v>
      </c>
      <c r="AM27" s="105">
        <v>13.8925</v>
      </c>
      <c r="AN27" s="105">
        <v>14.1411</v>
      </c>
      <c r="AO27" s="105">
        <v>14.124000000000001</v>
      </c>
      <c r="AP27" s="105">
        <v>14.1723</v>
      </c>
      <c r="AQ27" s="105">
        <v>14.144500000000001</v>
      </c>
      <c r="AR27" s="105">
        <v>14.348599999999999</v>
      </c>
      <c r="AS27" s="105">
        <v>14.450799999999999</v>
      </c>
      <c r="AT27" s="105">
        <v>14.484999999999999</v>
      </c>
      <c r="AU27" s="105">
        <v>14.5908</v>
      </c>
      <c r="AV27" s="105">
        <v>14.455500000000001</v>
      </c>
      <c r="AW27" s="105">
        <v>14.4452</v>
      </c>
      <c r="AX27" s="105">
        <v>14.142513329</v>
      </c>
      <c r="AY27" s="105">
        <v>13.503370371000001</v>
      </c>
      <c r="AZ27" s="907">
        <v>14.001949010000001</v>
      </c>
      <c r="BA27" s="907">
        <v>14.14003393</v>
      </c>
      <c r="BB27" s="388">
        <v>14.274926638</v>
      </c>
      <c r="BC27" s="388">
        <v>14.309229609000001</v>
      </c>
      <c r="BD27" s="388">
        <v>14.389391740000001</v>
      </c>
      <c r="BE27" s="388">
        <v>14.416964742999999</v>
      </c>
      <c r="BF27" s="388">
        <v>14.436485683000001</v>
      </c>
      <c r="BG27" s="388">
        <v>14.436810830000001</v>
      </c>
      <c r="BH27" s="388">
        <v>14.428790339000001</v>
      </c>
      <c r="BI27" s="388">
        <v>14.411576491</v>
      </c>
      <c r="BJ27" s="388">
        <v>14.404780370999999</v>
      </c>
      <c r="BK27" s="388">
        <v>14.395511364000001</v>
      </c>
      <c r="BL27" s="388">
        <v>14.394140008999999</v>
      </c>
      <c r="BM27" s="388">
        <v>14.388445623000001</v>
      </c>
      <c r="BN27" s="388">
        <v>14.372819579</v>
      </c>
      <c r="BO27" s="388">
        <v>14.164720051</v>
      </c>
      <c r="BP27" s="388">
        <v>14.354592447</v>
      </c>
      <c r="BQ27" s="388">
        <v>14.344872746</v>
      </c>
      <c r="BR27" s="388">
        <v>14.209002978999999</v>
      </c>
      <c r="BS27" s="388">
        <v>14.341880166999999</v>
      </c>
      <c r="BT27" s="388">
        <v>14.333549562</v>
      </c>
      <c r="BU27" s="388">
        <v>14.316733595000001</v>
      </c>
      <c r="BV27" s="388">
        <v>14.310290046</v>
      </c>
    </row>
    <row r="28" spans="1:74" ht="11.1" customHeight="1" x14ac:dyDescent="0.2">
      <c r="A28" s="335" t="s">
        <v>871</v>
      </c>
      <c r="B28" s="406" t="s">
        <v>202</v>
      </c>
      <c r="C28" s="289">
        <v>0.57879999999999998</v>
      </c>
      <c r="D28" s="289">
        <v>0.56420000000000003</v>
      </c>
      <c r="E28" s="289">
        <v>0.57730000000000004</v>
      </c>
      <c r="F28" s="289">
        <v>0.57699999999999996</v>
      </c>
      <c r="G28" s="289">
        <v>0.56920000000000004</v>
      </c>
      <c r="H28" s="289">
        <v>0.52139999999999997</v>
      </c>
      <c r="I28" s="289">
        <v>0.54779999999999995</v>
      </c>
      <c r="J28" s="289">
        <v>0.55189999999999995</v>
      </c>
      <c r="K28" s="289">
        <v>0.54090000000000005</v>
      </c>
      <c r="L28" s="289">
        <v>0.54510000000000003</v>
      </c>
      <c r="M28" s="289">
        <v>0.54790000000000005</v>
      </c>
      <c r="N28" s="289">
        <v>0.54590000000000005</v>
      </c>
      <c r="O28" s="289">
        <v>0.53090000000000004</v>
      </c>
      <c r="P28" s="289">
        <v>0.52890000000000004</v>
      </c>
      <c r="Q28" s="289">
        <v>0.51290000000000002</v>
      </c>
      <c r="R28" s="289">
        <v>0.50990000000000002</v>
      </c>
      <c r="S28" s="289">
        <v>0.49790000000000001</v>
      </c>
      <c r="T28" s="289">
        <v>0.49790000000000001</v>
      </c>
      <c r="U28" s="289">
        <v>0.49690000000000001</v>
      </c>
      <c r="V28" s="289">
        <v>0.49590000000000001</v>
      </c>
      <c r="W28" s="289">
        <v>0.4889</v>
      </c>
      <c r="X28" s="289">
        <v>0.4869</v>
      </c>
      <c r="Y28" s="289">
        <v>0.4899</v>
      </c>
      <c r="Z28" s="289">
        <v>0.47989999999999999</v>
      </c>
      <c r="AA28" s="289">
        <v>0.4718</v>
      </c>
      <c r="AB28" s="289">
        <v>0.4738</v>
      </c>
      <c r="AC28" s="289">
        <v>0.4788</v>
      </c>
      <c r="AD28" s="289">
        <v>0.4798</v>
      </c>
      <c r="AE28" s="289">
        <v>0.4587</v>
      </c>
      <c r="AF28" s="289">
        <v>0.48449999999999999</v>
      </c>
      <c r="AG28" s="289">
        <v>0.48509999999999998</v>
      </c>
      <c r="AH28" s="289">
        <v>0.47970000000000002</v>
      </c>
      <c r="AI28" s="289">
        <v>0.48010000000000003</v>
      </c>
      <c r="AJ28" s="289">
        <v>0.48349999999999999</v>
      </c>
      <c r="AK28" s="289">
        <v>0.48659999999999998</v>
      </c>
      <c r="AL28" s="289">
        <v>0.48480000000000001</v>
      </c>
      <c r="AM28" s="289">
        <v>0.48180000000000001</v>
      </c>
      <c r="AN28" s="289">
        <v>0.46279999999999999</v>
      </c>
      <c r="AO28" s="289">
        <v>0.45979999999999999</v>
      </c>
      <c r="AP28" s="289">
        <v>0.45279999999999998</v>
      </c>
      <c r="AQ28" s="289">
        <v>0.45440000000000003</v>
      </c>
      <c r="AR28" s="289">
        <v>0.4511</v>
      </c>
      <c r="AS28" s="289">
        <v>0.44769999999999999</v>
      </c>
      <c r="AT28" s="289">
        <v>0.44450000000000001</v>
      </c>
      <c r="AU28" s="289">
        <v>0.44119999999999998</v>
      </c>
      <c r="AV28" s="289">
        <v>0.438</v>
      </c>
      <c r="AW28" s="289">
        <v>0.43480000000000002</v>
      </c>
      <c r="AX28" s="289">
        <v>0.43169379315</v>
      </c>
      <c r="AY28" s="289">
        <v>0.42856964176000001</v>
      </c>
      <c r="AZ28" s="895">
        <v>0.42547616154000001</v>
      </c>
      <c r="BA28" s="895">
        <v>0.42241301602999998</v>
      </c>
      <c r="BB28" s="355" t="s">
        <v>1612</v>
      </c>
      <c r="BC28" s="355" t="s">
        <v>1612</v>
      </c>
      <c r="BD28" s="355" t="s">
        <v>1612</v>
      </c>
      <c r="BE28" s="355" t="s">
        <v>1612</v>
      </c>
      <c r="BF28" s="355" t="s">
        <v>1612</v>
      </c>
      <c r="BG28" s="355" t="s">
        <v>1612</v>
      </c>
      <c r="BH28" s="355" t="s">
        <v>1612</v>
      </c>
      <c r="BI28" s="355" t="s">
        <v>1612</v>
      </c>
      <c r="BJ28" s="355" t="s">
        <v>1612</v>
      </c>
      <c r="BK28" s="355" t="s">
        <v>1612</v>
      </c>
      <c r="BL28" s="355" t="s">
        <v>1612</v>
      </c>
      <c r="BM28" s="355" t="s">
        <v>1612</v>
      </c>
      <c r="BN28" s="355" t="s">
        <v>1612</v>
      </c>
      <c r="BO28" s="355" t="s">
        <v>1612</v>
      </c>
      <c r="BP28" s="355" t="s">
        <v>1612</v>
      </c>
      <c r="BQ28" s="355" t="s">
        <v>1612</v>
      </c>
      <c r="BR28" s="355" t="s">
        <v>1612</v>
      </c>
      <c r="BS28" s="355" t="s">
        <v>1612</v>
      </c>
      <c r="BT28" s="355" t="s">
        <v>1612</v>
      </c>
      <c r="BU28" s="355" t="s">
        <v>1612</v>
      </c>
      <c r="BV28" s="355" t="s">
        <v>1612</v>
      </c>
    </row>
    <row r="29" spans="1:74" ht="11.1" customHeight="1" x14ac:dyDescent="0.2">
      <c r="A29" s="335" t="s">
        <v>872</v>
      </c>
      <c r="B29" s="406" t="s">
        <v>855</v>
      </c>
      <c r="C29" s="289">
        <v>0.161</v>
      </c>
      <c r="D29" s="289">
        <v>0.18099999999999999</v>
      </c>
      <c r="E29" s="289">
        <v>0.19800000000000001</v>
      </c>
      <c r="F29" s="289">
        <v>0.19</v>
      </c>
      <c r="G29" s="289">
        <v>0.16700000000000001</v>
      </c>
      <c r="H29" s="289">
        <v>0.20200000000000001</v>
      </c>
      <c r="I29" s="289">
        <v>0.20200000000000001</v>
      </c>
      <c r="J29" s="289">
        <v>0.2</v>
      </c>
      <c r="K29" s="289">
        <v>0.20399999999999999</v>
      </c>
      <c r="L29" s="289">
        <v>0.20100000000000001</v>
      </c>
      <c r="M29" s="289">
        <v>0.154</v>
      </c>
      <c r="N29" s="289">
        <v>0.2</v>
      </c>
      <c r="O29" s="289">
        <v>0.13700000000000001</v>
      </c>
      <c r="P29" s="289">
        <v>0.16700000000000001</v>
      </c>
      <c r="Q29" s="289">
        <v>0.19600000000000001</v>
      </c>
      <c r="R29" s="289">
        <v>0.188</v>
      </c>
      <c r="S29" s="289">
        <v>0.19600000000000001</v>
      </c>
      <c r="T29" s="289">
        <v>0.20200000000000001</v>
      </c>
      <c r="U29" s="289">
        <v>0.11799999999999999</v>
      </c>
      <c r="V29" s="289">
        <v>0.19</v>
      </c>
      <c r="W29" s="289">
        <v>0.19900000000000001</v>
      </c>
      <c r="X29" s="289">
        <v>0.20200000000000001</v>
      </c>
      <c r="Y29" s="289">
        <v>0.2</v>
      </c>
      <c r="Z29" s="289">
        <v>0.16500000000000001</v>
      </c>
      <c r="AA29" s="289">
        <v>0.19700000000000001</v>
      </c>
      <c r="AB29" s="289">
        <v>0.14799999999999999</v>
      </c>
      <c r="AC29" s="289">
        <v>0.158</v>
      </c>
      <c r="AD29" s="289">
        <v>0.188</v>
      </c>
      <c r="AE29" s="289">
        <v>0.185</v>
      </c>
      <c r="AF29" s="289">
        <v>0.17799999999999999</v>
      </c>
      <c r="AG29" s="289">
        <v>0.17699999999999999</v>
      </c>
      <c r="AH29" s="289">
        <v>0.153</v>
      </c>
      <c r="AI29" s="289">
        <v>0.156</v>
      </c>
      <c r="AJ29" s="289">
        <v>0.17599999999999999</v>
      </c>
      <c r="AK29" s="289">
        <v>0.184</v>
      </c>
      <c r="AL29" s="289">
        <v>0.186</v>
      </c>
      <c r="AM29" s="289">
        <v>0.191</v>
      </c>
      <c r="AN29" s="289">
        <v>0.182</v>
      </c>
      <c r="AO29" s="289">
        <v>0.182</v>
      </c>
      <c r="AP29" s="289">
        <v>0.185</v>
      </c>
      <c r="AQ29" s="289">
        <v>0.17299999999999999</v>
      </c>
      <c r="AR29" s="289">
        <v>0.186</v>
      </c>
      <c r="AS29" s="289">
        <v>0.187</v>
      </c>
      <c r="AT29" s="289">
        <v>0.18</v>
      </c>
      <c r="AU29" s="289">
        <v>0.18</v>
      </c>
      <c r="AV29" s="289">
        <v>0.184</v>
      </c>
      <c r="AW29" s="289">
        <v>0.184</v>
      </c>
      <c r="AX29" s="289">
        <v>9.7000000000000003E-2</v>
      </c>
      <c r="AY29" s="289">
        <v>6.6000000000000003E-2</v>
      </c>
      <c r="AZ29" s="895">
        <v>0.193</v>
      </c>
      <c r="BA29" s="895">
        <v>0.05</v>
      </c>
      <c r="BB29" s="355" t="s">
        <v>1612</v>
      </c>
      <c r="BC29" s="355" t="s">
        <v>1612</v>
      </c>
      <c r="BD29" s="355" t="s">
        <v>1612</v>
      </c>
      <c r="BE29" s="355" t="s">
        <v>1612</v>
      </c>
      <c r="BF29" s="355" t="s">
        <v>1612</v>
      </c>
      <c r="BG29" s="355" t="s">
        <v>1612</v>
      </c>
      <c r="BH29" s="355" t="s">
        <v>1612</v>
      </c>
      <c r="BI29" s="355" t="s">
        <v>1612</v>
      </c>
      <c r="BJ29" s="355" t="s">
        <v>1612</v>
      </c>
      <c r="BK29" s="355" t="s">
        <v>1612</v>
      </c>
      <c r="BL29" s="355" t="s">
        <v>1612</v>
      </c>
      <c r="BM29" s="355" t="s">
        <v>1612</v>
      </c>
      <c r="BN29" s="355" t="s">
        <v>1612</v>
      </c>
      <c r="BO29" s="355" t="s">
        <v>1612</v>
      </c>
      <c r="BP29" s="355" t="s">
        <v>1612</v>
      </c>
      <c r="BQ29" s="355" t="s">
        <v>1612</v>
      </c>
      <c r="BR29" s="355" t="s">
        <v>1612</v>
      </c>
      <c r="BS29" s="355" t="s">
        <v>1612</v>
      </c>
      <c r="BT29" s="355" t="s">
        <v>1612</v>
      </c>
      <c r="BU29" s="355" t="s">
        <v>1612</v>
      </c>
      <c r="BV29" s="355" t="s">
        <v>1612</v>
      </c>
    </row>
    <row r="30" spans="1:74" ht="11.1" customHeight="1" x14ac:dyDescent="0.2">
      <c r="A30" s="335" t="s">
        <v>873</v>
      </c>
      <c r="B30" s="406" t="s">
        <v>857</v>
      </c>
      <c r="C30" s="289">
        <v>7.9600000000000004E-2</v>
      </c>
      <c r="D30" s="289">
        <v>8.2100000000000006E-2</v>
      </c>
      <c r="E30" s="289">
        <v>8.0699999999999994E-2</v>
      </c>
      <c r="F30" s="289">
        <v>8.2500000000000004E-2</v>
      </c>
      <c r="G30" s="289">
        <v>7.1999999999999995E-2</v>
      </c>
      <c r="H30" s="289">
        <v>6.9699999999999998E-2</v>
      </c>
      <c r="I30" s="289">
        <v>6.9800000000000001E-2</v>
      </c>
      <c r="J30" s="289">
        <v>7.6899999999999996E-2</v>
      </c>
      <c r="K30" s="289">
        <v>5.5500000000000001E-2</v>
      </c>
      <c r="L30" s="289">
        <v>5.0099999999999999E-2</v>
      </c>
      <c r="M30" s="289">
        <v>7.5700000000000003E-2</v>
      </c>
      <c r="N30" s="289">
        <v>7.46E-2</v>
      </c>
      <c r="O30" s="289">
        <v>7.3599999999999999E-2</v>
      </c>
      <c r="P30" s="289">
        <v>7.2900000000000006E-2</v>
      </c>
      <c r="Q30" s="289">
        <v>9.8900000000000002E-2</v>
      </c>
      <c r="R30" s="289">
        <v>7.51E-2</v>
      </c>
      <c r="S30" s="289">
        <v>4.4499999999999998E-2</v>
      </c>
      <c r="T30" s="289">
        <v>6.6000000000000003E-2</v>
      </c>
      <c r="U30" s="289">
        <v>7.6100000000000001E-2</v>
      </c>
      <c r="V30" s="289">
        <v>6.7799999999999999E-2</v>
      </c>
      <c r="W30" s="289">
        <v>6.2E-2</v>
      </c>
      <c r="X30" s="289">
        <v>7.0499999999999993E-2</v>
      </c>
      <c r="Y30" s="289">
        <v>8.0199999999999994E-2</v>
      </c>
      <c r="Z30" s="289">
        <v>8.1500000000000003E-2</v>
      </c>
      <c r="AA30" s="289">
        <v>8.1000000000000003E-2</v>
      </c>
      <c r="AB30" s="289">
        <v>7.6499999999999999E-2</v>
      </c>
      <c r="AC30" s="289">
        <v>7.6899999999999996E-2</v>
      </c>
      <c r="AD30" s="289">
        <v>7.1999999999999995E-2</v>
      </c>
      <c r="AE30" s="289">
        <v>5.2999999999999999E-2</v>
      </c>
      <c r="AF30" s="289">
        <v>6.8699999999999997E-2</v>
      </c>
      <c r="AG30" s="289">
        <v>8.9700000000000002E-2</v>
      </c>
      <c r="AH30" s="289">
        <v>8.9700000000000002E-2</v>
      </c>
      <c r="AI30" s="289">
        <v>9.1200000000000003E-2</v>
      </c>
      <c r="AJ30" s="289">
        <v>0.08</v>
      </c>
      <c r="AK30" s="289">
        <v>8.3099999999999993E-2</v>
      </c>
      <c r="AL30" s="289">
        <v>8.8200000000000001E-2</v>
      </c>
      <c r="AM30" s="289">
        <v>8.8999999999999996E-2</v>
      </c>
      <c r="AN30" s="289">
        <v>9.0700000000000003E-2</v>
      </c>
      <c r="AO30" s="289">
        <v>8.5900000000000004E-2</v>
      </c>
      <c r="AP30" s="289">
        <v>8.7499999999999994E-2</v>
      </c>
      <c r="AQ30" s="289">
        <v>6.7000000000000004E-2</v>
      </c>
      <c r="AR30" s="289">
        <v>8.0600000000000005E-2</v>
      </c>
      <c r="AS30" s="289">
        <v>8.9300000000000004E-2</v>
      </c>
      <c r="AT30" s="289">
        <v>8.2600000000000007E-2</v>
      </c>
      <c r="AU30" s="289">
        <v>8.1900000000000001E-2</v>
      </c>
      <c r="AV30" s="289">
        <v>9.1399999999999995E-2</v>
      </c>
      <c r="AW30" s="289">
        <v>9.0399999999999994E-2</v>
      </c>
      <c r="AX30" s="289">
        <v>9.2700000000000005E-2</v>
      </c>
      <c r="AY30" s="289">
        <v>9.1899999999999996E-2</v>
      </c>
      <c r="AZ30" s="895">
        <v>8.5991666667000005E-2</v>
      </c>
      <c r="BA30" s="895">
        <v>8.5599305555999997E-2</v>
      </c>
      <c r="BB30" s="355" t="s">
        <v>1612</v>
      </c>
      <c r="BC30" s="355" t="s">
        <v>1612</v>
      </c>
      <c r="BD30" s="355" t="s">
        <v>1612</v>
      </c>
      <c r="BE30" s="355" t="s">
        <v>1612</v>
      </c>
      <c r="BF30" s="355" t="s">
        <v>1612</v>
      </c>
      <c r="BG30" s="355" t="s">
        <v>1612</v>
      </c>
      <c r="BH30" s="355" t="s">
        <v>1612</v>
      </c>
      <c r="BI30" s="355" t="s">
        <v>1612</v>
      </c>
      <c r="BJ30" s="355" t="s">
        <v>1612</v>
      </c>
      <c r="BK30" s="355" t="s">
        <v>1612</v>
      </c>
      <c r="BL30" s="355" t="s">
        <v>1612</v>
      </c>
      <c r="BM30" s="355" t="s">
        <v>1612</v>
      </c>
      <c r="BN30" s="355" t="s">
        <v>1612</v>
      </c>
      <c r="BO30" s="355" t="s">
        <v>1612</v>
      </c>
      <c r="BP30" s="355" t="s">
        <v>1612</v>
      </c>
      <c r="BQ30" s="355" t="s">
        <v>1612</v>
      </c>
      <c r="BR30" s="355" t="s">
        <v>1612</v>
      </c>
      <c r="BS30" s="355" t="s">
        <v>1612</v>
      </c>
      <c r="BT30" s="355" t="s">
        <v>1612</v>
      </c>
      <c r="BU30" s="355" t="s">
        <v>1612</v>
      </c>
      <c r="BV30" s="355" t="s">
        <v>1612</v>
      </c>
    </row>
    <row r="31" spans="1:74" ht="11.1" customHeight="1" x14ac:dyDescent="0.2">
      <c r="A31" s="335" t="s">
        <v>874</v>
      </c>
      <c r="B31" s="406" t="s">
        <v>203</v>
      </c>
      <c r="C31" s="289">
        <v>1.5929</v>
      </c>
      <c r="D31" s="289">
        <v>1.6163000000000001</v>
      </c>
      <c r="E31" s="289">
        <v>1.5646</v>
      </c>
      <c r="F31" s="289">
        <v>1.4292</v>
      </c>
      <c r="G31" s="289">
        <v>1.5421</v>
      </c>
      <c r="H31" s="289">
        <v>1.1783999999999999</v>
      </c>
      <c r="I31" s="289">
        <v>1.3712</v>
      </c>
      <c r="J31" s="289">
        <v>1.1811</v>
      </c>
      <c r="K31" s="289">
        <v>1.3063</v>
      </c>
      <c r="L31" s="289">
        <v>1.397</v>
      </c>
      <c r="M31" s="289">
        <v>1.6285000000000001</v>
      </c>
      <c r="N31" s="289">
        <v>1.6351</v>
      </c>
      <c r="O31" s="289">
        <v>1.6382000000000001</v>
      </c>
      <c r="P31" s="289">
        <v>1.5941000000000001</v>
      </c>
      <c r="Q31" s="289">
        <v>1.5963000000000001</v>
      </c>
      <c r="R31" s="289">
        <v>1.6129</v>
      </c>
      <c r="S31" s="289">
        <v>1.556</v>
      </c>
      <c r="T31" s="289">
        <v>1.5570999999999999</v>
      </c>
      <c r="U31" s="289">
        <v>1.4770000000000001</v>
      </c>
      <c r="V31" s="289">
        <v>1.4236</v>
      </c>
      <c r="W31" s="289">
        <v>1.5754999999999999</v>
      </c>
      <c r="X31" s="289">
        <v>1.5955999999999999</v>
      </c>
      <c r="Y31" s="289">
        <v>1.5334000000000001</v>
      </c>
      <c r="Z31" s="289">
        <v>1.5802</v>
      </c>
      <c r="AA31" s="289">
        <v>1.5837000000000001</v>
      </c>
      <c r="AB31" s="289">
        <v>1.5744</v>
      </c>
      <c r="AC31" s="289">
        <v>1.5789</v>
      </c>
      <c r="AD31" s="289">
        <v>1.5490999999999999</v>
      </c>
      <c r="AE31" s="289">
        <v>1.4539</v>
      </c>
      <c r="AF31" s="289">
        <v>1.5458000000000001</v>
      </c>
      <c r="AG31" s="289">
        <v>1.5507</v>
      </c>
      <c r="AH31" s="289">
        <v>1.4476</v>
      </c>
      <c r="AI31" s="289">
        <v>1.605</v>
      </c>
      <c r="AJ31" s="289">
        <v>1.2908999999999999</v>
      </c>
      <c r="AK31" s="289">
        <v>1.4479</v>
      </c>
      <c r="AL31" s="289">
        <v>1.427</v>
      </c>
      <c r="AM31" s="289">
        <v>1.5578000000000001</v>
      </c>
      <c r="AN31" s="289">
        <v>1.7979000000000001</v>
      </c>
      <c r="AO31" s="289">
        <v>1.8401000000000001</v>
      </c>
      <c r="AP31" s="289">
        <v>1.7807999999999999</v>
      </c>
      <c r="AQ31" s="289">
        <v>1.7107000000000001</v>
      </c>
      <c r="AR31" s="289">
        <v>1.8386</v>
      </c>
      <c r="AS31" s="289">
        <v>1.7981</v>
      </c>
      <c r="AT31" s="289">
        <v>1.8432999999999999</v>
      </c>
      <c r="AU31" s="289">
        <v>1.8461000000000001</v>
      </c>
      <c r="AV31" s="289">
        <v>1.6664000000000001</v>
      </c>
      <c r="AW31" s="289">
        <v>1.7264999999999999</v>
      </c>
      <c r="AX31" s="289">
        <v>1.6048048692000001</v>
      </c>
      <c r="AY31" s="289">
        <v>1.0591997291999999</v>
      </c>
      <c r="AZ31" s="895">
        <v>1.5111291817000001</v>
      </c>
      <c r="BA31" s="895">
        <v>1.6713096086999999</v>
      </c>
      <c r="BB31" s="355" t="s">
        <v>1612</v>
      </c>
      <c r="BC31" s="355" t="s">
        <v>1612</v>
      </c>
      <c r="BD31" s="355" t="s">
        <v>1612</v>
      </c>
      <c r="BE31" s="355" t="s">
        <v>1612</v>
      </c>
      <c r="BF31" s="355" t="s">
        <v>1612</v>
      </c>
      <c r="BG31" s="355" t="s">
        <v>1612</v>
      </c>
      <c r="BH31" s="355" t="s">
        <v>1612</v>
      </c>
      <c r="BI31" s="355" t="s">
        <v>1612</v>
      </c>
      <c r="BJ31" s="355" t="s">
        <v>1612</v>
      </c>
      <c r="BK31" s="355" t="s">
        <v>1612</v>
      </c>
      <c r="BL31" s="355" t="s">
        <v>1612</v>
      </c>
      <c r="BM31" s="355" t="s">
        <v>1612</v>
      </c>
      <c r="BN31" s="355" t="s">
        <v>1612</v>
      </c>
      <c r="BO31" s="355" t="s">
        <v>1612</v>
      </c>
      <c r="BP31" s="355" t="s">
        <v>1612</v>
      </c>
      <c r="BQ31" s="355" t="s">
        <v>1612</v>
      </c>
      <c r="BR31" s="355" t="s">
        <v>1612</v>
      </c>
      <c r="BS31" s="355" t="s">
        <v>1612</v>
      </c>
      <c r="BT31" s="355" t="s">
        <v>1612</v>
      </c>
      <c r="BU31" s="355" t="s">
        <v>1612</v>
      </c>
      <c r="BV31" s="355" t="s">
        <v>1612</v>
      </c>
    </row>
    <row r="32" spans="1:74" ht="11.1" customHeight="1" x14ac:dyDescent="0.2">
      <c r="A32" s="335" t="s">
        <v>875</v>
      </c>
      <c r="B32" s="406" t="s">
        <v>193</v>
      </c>
      <c r="C32" s="289">
        <v>0.40200000000000002</v>
      </c>
      <c r="D32" s="289">
        <v>0.441</v>
      </c>
      <c r="E32" s="289">
        <v>0.40300000000000002</v>
      </c>
      <c r="F32" s="289">
        <v>0.39900000000000002</v>
      </c>
      <c r="G32" s="289">
        <v>0.379</v>
      </c>
      <c r="H32" s="289">
        <v>0.40600000000000003</v>
      </c>
      <c r="I32" s="289">
        <v>0.34499999999999997</v>
      </c>
      <c r="J32" s="289">
        <v>0.39100000000000001</v>
      </c>
      <c r="K32" s="289">
        <v>0.39700000000000002</v>
      </c>
      <c r="L32" s="289">
        <v>0.39300000000000002</v>
      </c>
      <c r="M32" s="289">
        <v>0.41</v>
      </c>
      <c r="N32" s="289">
        <v>0.40300000000000002</v>
      </c>
      <c r="O32" s="289">
        <v>0.38500000000000001</v>
      </c>
      <c r="P32" s="289">
        <v>0.39900000000000002</v>
      </c>
      <c r="Q32" s="289">
        <v>0.39200000000000002</v>
      </c>
      <c r="R32" s="289">
        <v>0.375</v>
      </c>
      <c r="S32" s="289">
        <v>0.34499999999999997</v>
      </c>
      <c r="T32" s="289">
        <v>0.371</v>
      </c>
      <c r="U32" s="289">
        <v>0.378</v>
      </c>
      <c r="V32" s="289">
        <v>0.33600000000000002</v>
      </c>
      <c r="W32" s="289">
        <v>0.36499999999999999</v>
      </c>
      <c r="X32" s="289">
        <v>0.375</v>
      </c>
      <c r="Y32" s="289">
        <v>0.378</v>
      </c>
      <c r="Z32" s="289">
        <v>0.376</v>
      </c>
      <c r="AA32" s="289">
        <v>0.36299999999999999</v>
      </c>
      <c r="AB32" s="289">
        <v>0.36399999999999999</v>
      </c>
      <c r="AC32" s="289">
        <v>0.36799999999999999</v>
      </c>
      <c r="AD32" s="289">
        <v>0.375</v>
      </c>
      <c r="AE32" s="289">
        <v>0.35499999999999998</v>
      </c>
      <c r="AF32" s="289">
        <v>0.36199999999999999</v>
      </c>
      <c r="AG32" s="289">
        <v>0.33900000000000002</v>
      </c>
      <c r="AH32" s="289">
        <v>0.31</v>
      </c>
      <c r="AI32" s="289">
        <v>0.27600000000000002</v>
      </c>
      <c r="AJ32" s="289">
        <v>0.33300000000000002</v>
      </c>
      <c r="AK32" s="289">
        <v>0.35699999999999998</v>
      </c>
      <c r="AL32" s="289">
        <v>0.33100000000000002</v>
      </c>
      <c r="AM32" s="289">
        <v>0.33079999999999998</v>
      </c>
      <c r="AN32" s="289">
        <v>0.35210000000000002</v>
      </c>
      <c r="AO32" s="289">
        <v>0.34300000000000003</v>
      </c>
      <c r="AP32" s="289">
        <v>0.34300000000000003</v>
      </c>
      <c r="AQ32" s="289">
        <v>0.37940000000000002</v>
      </c>
      <c r="AR32" s="289">
        <v>0.37080000000000002</v>
      </c>
      <c r="AS32" s="289">
        <v>0.38519999999999999</v>
      </c>
      <c r="AT32" s="289">
        <v>0.38950000000000001</v>
      </c>
      <c r="AU32" s="289">
        <v>0.39240000000000003</v>
      </c>
      <c r="AV32" s="289">
        <v>0.38159999999999999</v>
      </c>
      <c r="AW32" s="289">
        <v>0.38159999999999999</v>
      </c>
      <c r="AX32" s="289">
        <v>0.38159999999999999</v>
      </c>
      <c r="AY32" s="289">
        <v>0.3856</v>
      </c>
      <c r="AZ32" s="895">
        <v>0.3876</v>
      </c>
      <c r="BA32" s="895">
        <v>0.3896</v>
      </c>
      <c r="BB32" s="355" t="s">
        <v>1612</v>
      </c>
      <c r="BC32" s="355" t="s">
        <v>1612</v>
      </c>
      <c r="BD32" s="355" t="s">
        <v>1612</v>
      </c>
      <c r="BE32" s="355" t="s">
        <v>1612</v>
      </c>
      <c r="BF32" s="355" t="s">
        <v>1612</v>
      </c>
      <c r="BG32" s="355" t="s">
        <v>1612</v>
      </c>
      <c r="BH32" s="355" t="s">
        <v>1612</v>
      </c>
      <c r="BI32" s="355" t="s">
        <v>1612</v>
      </c>
      <c r="BJ32" s="355" t="s">
        <v>1612</v>
      </c>
      <c r="BK32" s="355" t="s">
        <v>1612</v>
      </c>
      <c r="BL32" s="355" t="s">
        <v>1612</v>
      </c>
      <c r="BM32" s="355" t="s">
        <v>1612</v>
      </c>
      <c r="BN32" s="355" t="s">
        <v>1612</v>
      </c>
      <c r="BO32" s="355" t="s">
        <v>1612</v>
      </c>
      <c r="BP32" s="355" t="s">
        <v>1612</v>
      </c>
      <c r="BQ32" s="355" t="s">
        <v>1612</v>
      </c>
      <c r="BR32" s="355" t="s">
        <v>1612</v>
      </c>
      <c r="BS32" s="355" t="s">
        <v>1612</v>
      </c>
      <c r="BT32" s="355" t="s">
        <v>1612</v>
      </c>
      <c r="BU32" s="355" t="s">
        <v>1612</v>
      </c>
      <c r="BV32" s="355" t="s">
        <v>1612</v>
      </c>
    </row>
    <row r="33" spans="1:74" ht="11.1" customHeight="1" x14ac:dyDescent="0.2">
      <c r="A33" s="335" t="s">
        <v>876</v>
      </c>
      <c r="B33" s="406" t="s">
        <v>194</v>
      </c>
      <c r="C33" s="289">
        <v>1.6519999999999999</v>
      </c>
      <c r="D33" s="289">
        <v>1.6337999999999999</v>
      </c>
      <c r="E33" s="289">
        <v>1.625</v>
      </c>
      <c r="F33" s="289">
        <v>1.607</v>
      </c>
      <c r="G33" s="289">
        <v>1.6161000000000001</v>
      </c>
      <c r="H33" s="289">
        <v>1.6242000000000001</v>
      </c>
      <c r="I33" s="289">
        <v>1.6220000000000001</v>
      </c>
      <c r="J33" s="289">
        <v>1.6258999999999999</v>
      </c>
      <c r="K33" s="289">
        <v>1.6183000000000001</v>
      </c>
      <c r="L33" s="289">
        <v>1.6213</v>
      </c>
      <c r="M33" s="289">
        <v>1.6068</v>
      </c>
      <c r="N33" s="289">
        <v>1.6168</v>
      </c>
      <c r="O33" s="289">
        <v>1.6476999999999999</v>
      </c>
      <c r="P33" s="289">
        <v>1.6425000000000001</v>
      </c>
      <c r="Q33" s="289">
        <v>1.6545000000000001</v>
      </c>
      <c r="R33" s="289">
        <v>1.6666000000000001</v>
      </c>
      <c r="S33" s="289">
        <v>1.6752</v>
      </c>
      <c r="T33" s="289">
        <v>1.6711</v>
      </c>
      <c r="U33" s="289">
        <v>1.6365000000000001</v>
      </c>
      <c r="V33" s="289">
        <v>1.6664000000000001</v>
      </c>
      <c r="W33" s="289">
        <v>1.6557999999999999</v>
      </c>
      <c r="X33" s="289">
        <v>1.6389</v>
      </c>
      <c r="Y33" s="289">
        <v>1.6294999999999999</v>
      </c>
      <c r="Z33" s="289">
        <v>1.625</v>
      </c>
      <c r="AA33" s="289">
        <v>1.6017999999999999</v>
      </c>
      <c r="AB33" s="289">
        <v>1.597</v>
      </c>
      <c r="AC33" s="289">
        <v>1.5949</v>
      </c>
      <c r="AD33" s="289">
        <v>1.5593999999999999</v>
      </c>
      <c r="AE33" s="289">
        <v>1.5642</v>
      </c>
      <c r="AF33" s="289">
        <v>1.5709</v>
      </c>
      <c r="AG33" s="289">
        <v>1.5652999999999999</v>
      </c>
      <c r="AH33" s="289">
        <v>1.5701000000000001</v>
      </c>
      <c r="AI33" s="289">
        <v>1.5608</v>
      </c>
      <c r="AJ33" s="289">
        <v>1.5270999999999999</v>
      </c>
      <c r="AK33" s="289">
        <v>1.4882</v>
      </c>
      <c r="AL33" s="289">
        <v>1.4426000000000001</v>
      </c>
      <c r="AM33" s="289">
        <v>1.4226000000000001</v>
      </c>
      <c r="AN33" s="289">
        <v>1.4266000000000001</v>
      </c>
      <c r="AO33" s="289">
        <v>1.4044000000000001</v>
      </c>
      <c r="AP33" s="289">
        <v>1.4295</v>
      </c>
      <c r="AQ33" s="289">
        <v>1.4326000000000001</v>
      </c>
      <c r="AR33" s="289">
        <v>1.4258999999999999</v>
      </c>
      <c r="AS33" s="289">
        <v>1.4397</v>
      </c>
      <c r="AT33" s="289">
        <v>1.4336</v>
      </c>
      <c r="AU33" s="289">
        <v>1.4315</v>
      </c>
      <c r="AV33" s="289">
        <v>1.4216</v>
      </c>
      <c r="AW33" s="289">
        <v>1.4158999999999999</v>
      </c>
      <c r="AX33" s="289">
        <v>1.4318120000000001</v>
      </c>
      <c r="AY33" s="289">
        <v>1.432577</v>
      </c>
      <c r="AZ33" s="895">
        <v>1.434752</v>
      </c>
      <c r="BA33" s="895">
        <v>1.4321120000000001</v>
      </c>
      <c r="BB33" s="355" t="s">
        <v>1612</v>
      </c>
      <c r="BC33" s="355" t="s">
        <v>1612</v>
      </c>
      <c r="BD33" s="355" t="s">
        <v>1612</v>
      </c>
      <c r="BE33" s="355" t="s">
        <v>1612</v>
      </c>
      <c r="BF33" s="355" t="s">
        <v>1612</v>
      </c>
      <c r="BG33" s="355" t="s">
        <v>1612</v>
      </c>
      <c r="BH33" s="355" t="s">
        <v>1612</v>
      </c>
      <c r="BI33" s="355" t="s">
        <v>1612</v>
      </c>
      <c r="BJ33" s="355" t="s">
        <v>1612</v>
      </c>
      <c r="BK33" s="355" t="s">
        <v>1612</v>
      </c>
      <c r="BL33" s="355" t="s">
        <v>1612</v>
      </c>
      <c r="BM33" s="355" t="s">
        <v>1612</v>
      </c>
      <c r="BN33" s="355" t="s">
        <v>1612</v>
      </c>
      <c r="BO33" s="355" t="s">
        <v>1612</v>
      </c>
      <c r="BP33" s="355" t="s">
        <v>1612</v>
      </c>
      <c r="BQ33" s="355" t="s">
        <v>1612</v>
      </c>
      <c r="BR33" s="355" t="s">
        <v>1612</v>
      </c>
      <c r="BS33" s="355" t="s">
        <v>1612</v>
      </c>
      <c r="BT33" s="355" t="s">
        <v>1612</v>
      </c>
      <c r="BU33" s="355" t="s">
        <v>1612</v>
      </c>
      <c r="BV33" s="355" t="s">
        <v>1612</v>
      </c>
    </row>
    <row r="34" spans="1:74" ht="11.1" customHeight="1" x14ac:dyDescent="0.2">
      <c r="A34" s="335" t="s">
        <v>877</v>
      </c>
      <c r="B34" s="406" t="s">
        <v>206</v>
      </c>
      <c r="C34" s="289">
        <v>0.81</v>
      </c>
      <c r="D34" s="289">
        <v>0.81799999999999995</v>
      </c>
      <c r="E34" s="289">
        <v>0.82899999999999996</v>
      </c>
      <c r="F34" s="289">
        <v>0.83799999999999997</v>
      </c>
      <c r="G34" s="289">
        <v>0.83899999999999997</v>
      </c>
      <c r="H34" s="289">
        <v>0.85199999999999998</v>
      </c>
      <c r="I34" s="289">
        <v>0.86499999999999999</v>
      </c>
      <c r="J34" s="289">
        <v>0.88</v>
      </c>
      <c r="K34" s="289">
        <v>0.88200000000000001</v>
      </c>
      <c r="L34" s="289">
        <v>0.879</v>
      </c>
      <c r="M34" s="289">
        <v>0.84099999999999997</v>
      </c>
      <c r="N34" s="289">
        <v>0.84</v>
      </c>
      <c r="O34" s="289">
        <v>0.83799999999999997</v>
      </c>
      <c r="P34" s="289">
        <v>0.83599999999999997</v>
      </c>
      <c r="Q34" s="289">
        <v>0.83699999999999997</v>
      </c>
      <c r="R34" s="289">
        <v>0.83899999999999997</v>
      </c>
      <c r="S34" s="289">
        <v>0.81299999999999994</v>
      </c>
      <c r="T34" s="289">
        <v>0.80179999999999996</v>
      </c>
      <c r="U34" s="289">
        <v>0.80089999999999995</v>
      </c>
      <c r="V34" s="289">
        <v>0.80179999999999996</v>
      </c>
      <c r="W34" s="289">
        <v>0.80189999999999995</v>
      </c>
      <c r="X34" s="289">
        <v>0.8014</v>
      </c>
      <c r="Y34" s="289">
        <v>0.80179999999999996</v>
      </c>
      <c r="Z34" s="289">
        <v>0.80110000000000003</v>
      </c>
      <c r="AA34" s="289">
        <v>0.77190000000000003</v>
      </c>
      <c r="AB34" s="289">
        <v>0.76180000000000003</v>
      </c>
      <c r="AC34" s="289">
        <v>0.75949999999999995</v>
      </c>
      <c r="AD34" s="289">
        <v>0.75860000000000005</v>
      </c>
      <c r="AE34" s="289">
        <v>0.75900000000000001</v>
      </c>
      <c r="AF34" s="289">
        <v>0.75980000000000003</v>
      </c>
      <c r="AG34" s="289">
        <v>0.75980000000000003</v>
      </c>
      <c r="AH34" s="289">
        <v>0.75990000000000002</v>
      </c>
      <c r="AI34" s="289">
        <v>0.75929999999999997</v>
      </c>
      <c r="AJ34" s="289">
        <v>0.75890000000000002</v>
      </c>
      <c r="AK34" s="289">
        <v>0.75170000000000003</v>
      </c>
      <c r="AL34" s="289">
        <v>0.75449999999999995</v>
      </c>
      <c r="AM34" s="289">
        <v>0.75460000000000005</v>
      </c>
      <c r="AN34" s="289">
        <v>0.754</v>
      </c>
      <c r="AO34" s="289">
        <v>0.75380000000000003</v>
      </c>
      <c r="AP34" s="289">
        <v>0.75560000000000005</v>
      </c>
      <c r="AQ34" s="289">
        <v>0.75929999999999997</v>
      </c>
      <c r="AR34" s="289">
        <v>0.76749999999999996</v>
      </c>
      <c r="AS34" s="289">
        <v>0.77580000000000005</v>
      </c>
      <c r="AT34" s="289">
        <v>0.78349999999999997</v>
      </c>
      <c r="AU34" s="289">
        <v>0.78959999999999997</v>
      </c>
      <c r="AV34" s="289">
        <v>0.7944</v>
      </c>
      <c r="AW34" s="289">
        <v>0.80389999999999995</v>
      </c>
      <c r="AX34" s="289">
        <v>0.80473600000000001</v>
      </c>
      <c r="AY34" s="289">
        <v>0.80352400000000002</v>
      </c>
      <c r="AZ34" s="895">
        <v>0.79800000000000004</v>
      </c>
      <c r="BA34" s="895">
        <v>0.80300000000000005</v>
      </c>
      <c r="BB34" s="355" t="s">
        <v>1612</v>
      </c>
      <c r="BC34" s="355" t="s">
        <v>1612</v>
      </c>
      <c r="BD34" s="355" t="s">
        <v>1612</v>
      </c>
      <c r="BE34" s="355" t="s">
        <v>1612</v>
      </c>
      <c r="BF34" s="355" t="s">
        <v>1612</v>
      </c>
      <c r="BG34" s="355" t="s">
        <v>1612</v>
      </c>
      <c r="BH34" s="355" t="s">
        <v>1612</v>
      </c>
      <c r="BI34" s="355" t="s">
        <v>1612</v>
      </c>
      <c r="BJ34" s="355" t="s">
        <v>1612</v>
      </c>
      <c r="BK34" s="355" t="s">
        <v>1612</v>
      </c>
      <c r="BL34" s="355" t="s">
        <v>1612</v>
      </c>
      <c r="BM34" s="355" t="s">
        <v>1612</v>
      </c>
      <c r="BN34" s="355" t="s">
        <v>1612</v>
      </c>
      <c r="BO34" s="355" t="s">
        <v>1612</v>
      </c>
      <c r="BP34" s="355" t="s">
        <v>1612</v>
      </c>
      <c r="BQ34" s="355" t="s">
        <v>1612</v>
      </c>
      <c r="BR34" s="355" t="s">
        <v>1612</v>
      </c>
      <c r="BS34" s="355" t="s">
        <v>1612</v>
      </c>
      <c r="BT34" s="355" t="s">
        <v>1612</v>
      </c>
      <c r="BU34" s="355" t="s">
        <v>1612</v>
      </c>
      <c r="BV34" s="355" t="s">
        <v>1612</v>
      </c>
    </row>
    <row r="35" spans="1:74" ht="11.1" customHeight="1" x14ac:dyDescent="0.2">
      <c r="A35" s="335" t="s">
        <v>878</v>
      </c>
      <c r="B35" s="406" t="s">
        <v>204</v>
      </c>
      <c r="C35" s="289">
        <v>10.066000000000001</v>
      </c>
      <c r="D35" s="289">
        <v>10.047000000000001</v>
      </c>
      <c r="E35" s="289">
        <v>10.01</v>
      </c>
      <c r="F35" s="289">
        <v>9.1548999999999996</v>
      </c>
      <c r="G35" s="289">
        <v>9.2578999999999994</v>
      </c>
      <c r="H35" s="289">
        <v>9.8019999999999996</v>
      </c>
      <c r="I35" s="289">
        <v>9.82</v>
      </c>
      <c r="J35" s="289">
        <v>9.7680000000000007</v>
      </c>
      <c r="K35" s="289">
        <v>9.7508999999999997</v>
      </c>
      <c r="L35" s="289">
        <v>9.6929999999999996</v>
      </c>
      <c r="M35" s="289">
        <v>9.8160000000000007</v>
      </c>
      <c r="N35" s="289">
        <v>9.8320000000000007</v>
      </c>
      <c r="O35" s="289">
        <v>9.7827999999999999</v>
      </c>
      <c r="P35" s="289">
        <v>9.9428000000000001</v>
      </c>
      <c r="Q35" s="289">
        <v>9.6417999999999999</v>
      </c>
      <c r="R35" s="289">
        <v>9.5418000000000003</v>
      </c>
      <c r="S35" s="289">
        <v>9.5337999999999994</v>
      </c>
      <c r="T35" s="289">
        <v>9.4738000000000007</v>
      </c>
      <c r="U35" s="289">
        <v>9.4847999999999999</v>
      </c>
      <c r="V35" s="289">
        <v>9.4778000000000002</v>
      </c>
      <c r="W35" s="289">
        <v>9.5028000000000006</v>
      </c>
      <c r="X35" s="289">
        <v>9.5277999999999992</v>
      </c>
      <c r="Y35" s="289">
        <v>9.5277999999999992</v>
      </c>
      <c r="Z35" s="289">
        <v>9.5277999999999992</v>
      </c>
      <c r="AA35" s="289">
        <v>9.5028000000000006</v>
      </c>
      <c r="AB35" s="289">
        <v>9.4277999999999995</v>
      </c>
      <c r="AC35" s="289">
        <v>9.4026999999999994</v>
      </c>
      <c r="AD35" s="289">
        <v>9.3027999999999995</v>
      </c>
      <c r="AE35" s="289">
        <v>9.2027999999999999</v>
      </c>
      <c r="AF35" s="289">
        <v>9.0728000000000009</v>
      </c>
      <c r="AG35" s="289">
        <v>9.0726999999999993</v>
      </c>
      <c r="AH35" s="289">
        <v>9.0228999999999999</v>
      </c>
      <c r="AI35" s="289">
        <v>8.9779</v>
      </c>
      <c r="AJ35" s="289">
        <v>8.9528999999999996</v>
      </c>
      <c r="AK35" s="289">
        <v>8.9748999999999999</v>
      </c>
      <c r="AL35" s="289">
        <v>8.9748999999999999</v>
      </c>
      <c r="AM35" s="289">
        <v>8.9748999999999999</v>
      </c>
      <c r="AN35" s="289">
        <v>8.9649999999999999</v>
      </c>
      <c r="AO35" s="289">
        <v>8.9649999999999999</v>
      </c>
      <c r="AP35" s="289">
        <v>9.0480999999999998</v>
      </c>
      <c r="AQ35" s="289">
        <v>9.0480999999999998</v>
      </c>
      <c r="AR35" s="289">
        <v>9.0480999999999998</v>
      </c>
      <c r="AS35" s="289">
        <v>9.1479999999999997</v>
      </c>
      <c r="AT35" s="289">
        <v>9.1479999999999997</v>
      </c>
      <c r="AU35" s="289">
        <v>9.2481000000000009</v>
      </c>
      <c r="AV35" s="289">
        <v>9.2980999999999998</v>
      </c>
      <c r="AW35" s="289">
        <v>9.2481000000000009</v>
      </c>
      <c r="AX35" s="289">
        <v>9.1481666666999999</v>
      </c>
      <c r="AY35" s="289">
        <v>9.1059999999999999</v>
      </c>
      <c r="AZ35" s="895">
        <v>9.0060000000000002</v>
      </c>
      <c r="BA35" s="895">
        <v>9.1059999999999999</v>
      </c>
      <c r="BB35" s="355" t="s">
        <v>1612</v>
      </c>
      <c r="BC35" s="355" t="s">
        <v>1612</v>
      </c>
      <c r="BD35" s="355" t="s">
        <v>1612</v>
      </c>
      <c r="BE35" s="355" t="s">
        <v>1612</v>
      </c>
      <c r="BF35" s="355" t="s">
        <v>1612</v>
      </c>
      <c r="BG35" s="355" t="s">
        <v>1612</v>
      </c>
      <c r="BH35" s="355" t="s">
        <v>1612</v>
      </c>
      <c r="BI35" s="355" t="s">
        <v>1612</v>
      </c>
      <c r="BJ35" s="355" t="s">
        <v>1612</v>
      </c>
      <c r="BK35" s="355" t="s">
        <v>1612</v>
      </c>
      <c r="BL35" s="355" t="s">
        <v>1612</v>
      </c>
      <c r="BM35" s="355" t="s">
        <v>1612</v>
      </c>
      <c r="BN35" s="355" t="s">
        <v>1612</v>
      </c>
      <c r="BO35" s="355" t="s">
        <v>1612</v>
      </c>
      <c r="BP35" s="355" t="s">
        <v>1612</v>
      </c>
      <c r="BQ35" s="355" t="s">
        <v>1612</v>
      </c>
      <c r="BR35" s="355" t="s">
        <v>1612</v>
      </c>
      <c r="BS35" s="355" t="s">
        <v>1612</v>
      </c>
      <c r="BT35" s="355" t="s">
        <v>1612</v>
      </c>
      <c r="BU35" s="355" t="s">
        <v>1612</v>
      </c>
      <c r="BV35" s="355" t="s">
        <v>1612</v>
      </c>
    </row>
    <row r="36" spans="1:74" ht="11.1" customHeight="1" x14ac:dyDescent="0.2">
      <c r="A36" s="335" t="s">
        <v>879</v>
      </c>
      <c r="B36" s="406"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5">
        <v>0.13</v>
      </c>
      <c r="BA36" s="895">
        <v>0.15</v>
      </c>
      <c r="BB36" s="355" t="s">
        <v>1612</v>
      </c>
      <c r="BC36" s="355" t="s">
        <v>1612</v>
      </c>
      <c r="BD36" s="355" t="s">
        <v>1612</v>
      </c>
      <c r="BE36" s="355" t="s">
        <v>1612</v>
      </c>
      <c r="BF36" s="355" t="s">
        <v>1612</v>
      </c>
      <c r="BG36" s="355" t="s">
        <v>1612</v>
      </c>
      <c r="BH36" s="355" t="s">
        <v>1612</v>
      </c>
      <c r="BI36" s="355" t="s">
        <v>1612</v>
      </c>
      <c r="BJ36" s="355" t="s">
        <v>1612</v>
      </c>
      <c r="BK36" s="355" t="s">
        <v>1612</v>
      </c>
      <c r="BL36" s="355" t="s">
        <v>1612</v>
      </c>
      <c r="BM36" s="355" t="s">
        <v>1612</v>
      </c>
      <c r="BN36" s="355" t="s">
        <v>1612</v>
      </c>
      <c r="BO36" s="355" t="s">
        <v>1612</v>
      </c>
      <c r="BP36" s="355" t="s">
        <v>1612</v>
      </c>
      <c r="BQ36" s="355" t="s">
        <v>1612</v>
      </c>
      <c r="BR36" s="355" t="s">
        <v>1612</v>
      </c>
      <c r="BS36" s="355" t="s">
        <v>1612</v>
      </c>
      <c r="BT36" s="355" t="s">
        <v>1612</v>
      </c>
      <c r="BU36" s="355" t="s">
        <v>1612</v>
      </c>
      <c r="BV36" s="355" t="s">
        <v>1612</v>
      </c>
    </row>
    <row r="37" spans="1:74" ht="11.1" customHeight="1" x14ac:dyDescent="0.2">
      <c r="A37" s="335" t="s">
        <v>880</v>
      </c>
      <c r="B37" s="406" t="s">
        <v>864</v>
      </c>
      <c r="C37" s="289">
        <v>6.3899999999999998E-2</v>
      </c>
      <c r="D37" s="289">
        <v>6.5799999999999997E-2</v>
      </c>
      <c r="E37" s="289">
        <v>6.6500000000000004E-2</v>
      </c>
      <c r="F37" s="289">
        <v>6.5500000000000003E-2</v>
      </c>
      <c r="G37" s="289">
        <v>6.5500000000000003E-2</v>
      </c>
      <c r="H37" s="289">
        <v>6.3700000000000007E-2</v>
      </c>
      <c r="I37" s="289">
        <v>6.2899999999999998E-2</v>
      </c>
      <c r="J37" s="289">
        <v>6.2199999999999998E-2</v>
      </c>
      <c r="K37" s="289">
        <v>6.3399999999999998E-2</v>
      </c>
      <c r="L37" s="289">
        <v>6.5299999999999997E-2</v>
      </c>
      <c r="M37" s="289">
        <v>6.6400000000000001E-2</v>
      </c>
      <c r="N37" s="289">
        <v>6.7000000000000004E-2</v>
      </c>
      <c r="O37" s="289">
        <v>6.7000000000000004E-2</v>
      </c>
      <c r="P37" s="289">
        <v>6.7699999999999996E-2</v>
      </c>
      <c r="Q37" s="289">
        <v>6.8000000000000005E-2</v>
      </c>
      <c r="R37" s="289">
        <v>6.9000000000000006E-2</v>
      </c>
      <c r="S37" s="289">
        <v>6.8199999999999997E-2</v>
      </c>
      <c r="T37" s="289">
        <v>6.8500000000000005E-2</v>
      </c>
      <c r="U37" s="289">
        <v>6.6900000000000001E-2</v>
      </c>
      <c r="V37" s="289">
        <v>6.6400000000000001E-2</v>
      </c>
      <c r="W37" s="289">
        <v>6.59E-2</v>
      </c>
      <c r="X37" s="289">
        <v>6.7400000000000002E-2</v>
      </c>
      <c r="Y37" s="289">
        <v>6.9500000000000006E-2</v>
      </c>
      <c r="Z37" s="289">
        <v>7.0999999999999994E-2</v>
      </c>
      <c r="AA37" s="289">
        <v>7.0000000000000007E-2</v>
      </c>
      <c r="AB37" s="289">
        <v>0.05</v>
      </c>
      <c r="AC37" s="289">
        <v>0.05</v>
      </c>
      <c r="AD37" s="289">
        <v>0.04</v>
      </c>
      <c r="AE37" s="289">
        <v>0.03</v>
      </c>
      <c r="AF37" s="289">
        <v>0.03</v>
      </c>
      <c r="AG37" s="289">
        <v>0.03</v>
      </c>
      <c r="AH37" s="289">
        <v>0.03</v>
      </c>
      <c r="AI37" s="289">
        <v>0.03</v>
      </c>
      <c r="AJ37" s="289">
        <v>0.03</v>
      </c>
      <c r="AK37" s="289">
        <v>0.03</v>
      </c>
      <c r="AL37" s="289">
        <v>0.03</v>
      </c>
      <c r="AM37" s="289">
        <v>0.03</v>
      </c>
      <c r="AN37" s="289">
        <v>0.03</v>
      </c>
      <c r="AO37" s="289">
        <v>0.03</v>
      </c>
      <c r="AP37" s="289">
        <v>0.03</v>
      </c>
      <c r="AQ37" s="289">
        <v>0.03</v>
      </c>
      <c r="AR37" s="289">
        <v>0.03</v>
      </c>
      <c r="AS37" s="289">
        <v>0.03</v>
      </c>
      <c r="AT37" s="289">
        <v>0.03</v>
      </c>
      <c r="AU37" s="289">
        <v>0.03</v>
      </c>
      <c r="AV37" s="289">
        <v>0.03</v>
      </c>
      <c r="AW37" s="289">
        <v>0.03</v>
      </c>
      <c r="AX37" s="289">
        <v>0.03</v>
      </c>
      <c r="AY37" s="289">
        <v>0.03</v>
      </c>
      <c r="AZ37" s="895">
        <v>0.03</v>
      </c>
      <c r="BA37" s="895">
        <v>0.03</v>
      </c>
      <c r="BB37" s="355" t="s">
        <v>1612</v>
      </c>
      <c r="BC37" s="355" t="s">
        <v>1612</v>
      </c>
      <c r="BD37" s="355" t="s">
        <v>1612</v>
      </c>
      <c r="BE37" s="355" t="s">
        <v>1612</v>
      </c>
      <c r="BF37" s="355" t="s">
        <v>1612</v>
      </c>
      <c r="BG37" s="355" t="s">
        <v>1612</v>
      </c>
      <c r="BH37" s="355" t="s">
        <v>1612</v>
      </c>
      <c r="BI37" s="355" t="s">
        <v>1612</v>
      </c>
      <c r="BJ37" s="355" t="s">
        <v>1612</v>
      </c>
      <c r="BK37" s="355" t="s">
        <v>1612</v>
      </c>
      <c r="BL37" s="355" t="s">
        <v>1612</v>
      </c>
      <c r="BM37" s="355" t="s">
        <v>1612</v>
      </c>
      <c r="BN37" s="355" t="s">
        <v>1612</v>
      </c>
      <c r="BO37" s="355" t="s">
        <v>1612</v>
      </c>
      <c r="BP37" s="355" t="s">
        <v>1612</v>
      </c>
      <c r="BQ37" s="355" t="s">
        <v>1612</v>
      </c>
      <c r="BR37" s="355" t="s">
        <v>1612</v>
      </c>
      <c r="BS37" s="355" t="s">
        <v>1612</v>
      </c>
      <c r="BT37" s="355" t="s">
        <v>1612</v>
      </c>
      <c r="BU37" s="355" t="s">
        <v>1612</v>
      </c>
      <c r="BV37" s="355" t="s">
        <v>1612</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95"/>
      <c r="BA38" s="895"/>
      <c r="BB38" s="355"/>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881</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895"/>
      <c r="BA39" s="89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284</v>
      </c>
      <c r="B40" s="412" t="s">
        <v>882</v>
      </c>
      <c r="C40" s="105">
        <v>30.2</v>
      </c>
      <c r="D40" s="105">
        <v>30.43</v>
      </c>
      <c r="E40" s="105">
        <v>30.26</v>
      </c>
      <c r="F40" s="105">
        <v>30.13</v>
      </c>
      <c r="G40" s="105">
        <v>29.75</v>
      </c>
      <c r="H40" s="105">
        <v>29.68</v>
      </c>
      <c r="I40" s="105">
        <v>29.44</v>
      </c>
      <c r="J40" s="105">
        <v>29.97</v>
      </c>
      <c r="K40" s="105">
        <v>30.05</v>
      </c>
      <c r="L40" s="105">
        <v>30.204999999999998</v>
      </c>
      <c r="M40" s="105">
        <v>30.13</v>
      </c>
      <c r="N40" s="105">
        <v>30.23</v>
      </c>
      <c r="O40" s="105">
        <v>30.395</v>
      </c>
      <c r="P40" s="105">
        <v>30.5</v>
      </c>
      <c r="Q40" s="105">
        <v>30.5076</v>
      </c>
      <c r="R40" s="105">
        <v>30.024999999999999</v>
      </c>
      <c r="S40" s="105">
        <v>30.315999999999999</v>
      </c>
      <c r="T40" s="105">
        <v>30.317</v>
      </c>
      <c r="U40" s="105">
        <v>30.34</v>
      </c>
      <c r="V40" s="105">
        <v>30.597000000000001</v>
      </c>
      <c r="W40" s="105">
        <v>30.774999999999999</v>
      </c>
      <c r="X40" s="105">
        <v>30.893999999999998</v>
      </c>
      <c r="Y40" s="105">
        <v>30.978999999999999</v>
      </c>
      <c r="Z40" s="105">
        <v>31.167999999999999</v>
      </c>
      <c r="AA40" s="105">
        <v>31.126999999999999</v>
      </c>
      <c r="AB40" s="105">
        <v>31.285</v>
      </c>
      <c r="AC40" s="105">
        <v>31.456</v>
      </c>
      <c r="AD40" s="105">
        <v>31.428999999999998</v>
      </c>
      <c r="AE40" s="105">
        <v>31.568999999999999</v>
      </c>
      <c r="AF40" s="105">
        <v>31.588000000000001</v>
      </c>
      <c r="AG40" s="105">
        <v>31.689</v>
      </c>
      <c r="AH40" s="105">
        <v>31.568999999999999</v>
      </c>
      <c r="AI40" s="105">
        <v>31.207000000000001</v>
      </c>
      <c r="AJ40" s="105">
        <v>31.638999999999999</v>
      </c>
      <c r="AK40" s="105">
        <v>31.75</v>
      </c>
      <c r="AL40" s="105">
        <v>31.986000000000001</v>
      </c>
      <c r="AM40" s="105">
        <v>32.037999999999997</v>
      </c>
      <c r="AN40" s="105">
        <v>32.176000000000002</v>
      </c>
      <c r="AO40" s="105">
        <v>32.091000000000001</v>
      </c>
      <c r="AP40" s="105">
        <v>32.146999999999998</v>
      </c>
      <c r="AQ40" s="105">
        <v>32.311</v>
      </c>
      <c r="AR40" s="105">
        <v>32.106999999999999</v>
      </c>
      <c r="AS40" s="105">
        <v>32.094000000000001</v>
      </c>
      <c r="AT40" s="105">
        <v>32.14</v>
      </c>
      <c r="AU40" s="105">
        <v>32.298000000000002</v>
      </c>
      <c r="AV40" s="105">
        <v>32.44</v>
      </c>
      <c r="AW40" s="105">
        <v>32.28</v>
      </c>
      <c r="AX40" s="105">
        <v>32.32</v>
      </c>
      <c r="AY40" s="105">
        <v>32.204999999999998</v>
      </c>
      <c r="AZ40" s="907">
        <v>32.335000000000001</v>
      </c>
      <c r="BA40" s="907">
        <v>21.4</v>
      </c>
      <c r="BB40" s="388">
        <v>19.896999999999998</v>
      </c>
      <c r="BC40" s="388">
        <v>22.078499999999998</v>
      </c>
      <c r="BD40" s="388">
        <v>23.72475</v>
      </c>
      <c r="BE40" s="388">
        <v>25.078749999999999</v>
      </c>
      <c r="BF40" s="388">
        <v>26.100750000000001</v>
      </c>
      <c r="BG40" s="388">
        <v>27.683</v>
      </c>
      <c r="BH40" s="388">
        <v>27.879007999999999</v>
      </c>
      <c r="BI40" s="388">
        <v>32.045999999999999</v>
      </c>
      <c r="BJ40" s="388">
        <v>32.045999999999999</v>
      </c>
      <c r="BK40" s="388">
        <v>32.25</v>
      </c>
      <c r="BL40" s="388">
        <v>32.253999999999998</v>
      </c>
      <c r="BM40" s="388">
        <v>32.258000000000003</v>
      </c>
      <c r="BN40" s="388">
        <v>32.311999999999998</v>
      </c>
      <c r="BO40" s="388">
        <v>32.316000000000003</v>
      </c>
      <c r="BP40" s="388">
        <v>32.32</v>
      </c>
      <c r="BQ40" s="388">
        <v>32.323999999999998</v>
      </c>
      <c r="BR40" s="388">
        <v>32.328000000000003</v>
      </c>
      <c r="BS40" s="388">
        <v>32.332000000000001</v>
      </c>
      <c r="BT40" s="388">
        <v>32.335999999999999</v>
      </c>
      <c r="BU40" s="388">
        <v>32.340000000000003</v>
      </c>
      <c r="BV40" s="388">
        <v>32.344000000000001</v>
      </c>
    </row>
    <row r="41" spans="1:74" ht="11.1" customHeight="1" x14ac:dyDescent="0.2">
      <c r="A41" s="335" t="s">
        <v>273</v>
      </c>
      <c r="B41" s="404" t="s">
        <v>981</v>
      </c>
      <c r="C41" s="289">
        <v>25.55</v>
      </c>
      <c r="D41" s="289">
        <v>25.6</v>
      </c>
      <c r="E41" s="289">
        <v>25.65</v>
      </c>
      <c r="F41" s="289">
        <v>25.65</v>
      </c>
      <c r="G41" s="289">
        <v>25.55</v>
      </c>
      <c r="H41" s="289">
        <v>25.55</v>
      </c>
      <c r="I41" s="289">
        <v>25.6</v>
      </c>
      <c r="J41" s="289">
        <v>25.65</v>
      </c>
      <c r="K41" s="289">
        <v>25.63</v>
      </c>
      <c r="L41" s="289">
        <v>25.73</v>
      </c>
      <c r="M41" s="289">
        <v>25.74</v>
      </c>
      <c r="N41" s="289">
        <v>25.74</v>
      </c>
      <c r="O41" s="289">
        <v>25.81</v>
      </c>
      <c r="P41" s="289">
        <v>25.86</v>
      </c>
      <c r="Q41" s="289">
        <v>25.8826</v>
      </c>
      <c r="R41" s="289">
        <v>25.535</v>
      </c>
      <c r="S41" s="289">
        <v>25.611000000000001</v>
      </c>
      <c r="T41" s="289">
        <v>25.622</v>
      </c>
      <c r="U41" s="289">
        <v>25.74</v>
      </c>
      <c r="V41" s="289">
        <v>25.942</v>
      </c>
      <c r="W41" s="289">
        <v>26.06</v>
      </c>
      <c r="X41" s="289">
        <v>26.158999999999999</v>
      </c>
      <c r="Y41" s="289">
        <v>26.239000000000001</v>
      </c>
      <c r="Z41" s="289">
        <v>26.338000000000001</v>
      </c>
      <c r="AA41" s="289">
        <v>26.516999999999999</v>
      </c>
      <c r="AB41" s="289">
        <v>26.57</v>
      </c>
      <c r="AC41" s="289">
        <v>26.681000000000001</v>
      </c>
      <c r="AD41" s="289">
        <v>26.689</v>
      </c>
      <c r="AE41" s="289">
        <v>26.759</v>
      </c>
      <c r="AF41" s="289">
        <v>26.777999999999999</v>
      </c>
      <c r="AG41" s="289">
        <v>26.859000000000002</v>
      </c>
      <c r="AH41" s="289">
        <v>26.899000000000001</v>
      </c>
      <c r="AI41" s="289">
        <v>26.986999999999998</v>
      </c>
      <c r="AJ41" s="289">
        <v>26.899000000000001</v>
      </c>
      <c r="AK41" s="289">
        <v>26.97</v>
      </c>
      <c r="AL41" s="289">
        <v>26.986000000000001</v>
      </c>
      <c r="AM41" s="289">
        <v>27.047999999999998</v>
      </c>
      <c r="AN41" s="289">
        <v>27.096</v>
      </c>
      <c r="AO41" s="289">
        <v>27.001000000000001</v>
      </c>
      <c r="AP41" s="289">
        <v>27.047000000000001</v>
      </c>
      <c r="AQ41" s="289">
        <v>27.120999999999999</v>
      </c>
      <c r="AR41" s="289">
        <v>26.887</v>
      </c>
      <c r="AS41" s="289">
        <v>26.893999999999998</v>
      </c>
      <c r="AT41" s="289">
        <v>26.895</v>
      </c>
      <c r="AU41" s="289">
        <v>26.998000000000001</v>
      </c>
      <c r="AV41" s="289">
        <v>27.184999999999999</v>
      </c>
      <c r="AW41" s="289">
        <v>27.114999999999998</v>
      </c>
      <c r="AX41" s="289">
        <v>27.164999999999999</v>
      </c>
      <c r="AY41" s="289">
        <v>27.204999999999998</v>
      </c>
      <c r="AZ41" s="895">
        <v>27.225000000000001</v>
      </c>
      <c r="BA41" s="895">
        <v>16.309999999999999</v>
      </c>
      <c r="BB41" s="355">
        <v>14.73</v>
      </c>
      <c r="BC41" s="355">
        <v>16.872499999999999</v>
      </c>
      <c r="BD41" s="355">
        <v>18.618749999999999</v>
      </c>
      <c r="BE41" s="355">
        <v>19.983750000000001</v>
      </c>
      <c r="BF41" s="355">
        <v>21.00675</v>
      </c>
      <c r="BG41" s="355">
        <v>22.59</v>
      </c>
      <c r="BH41" s="355">
        <v>22.787008</v>
      </c>
      <c r="BI41" s="355">
        <v>26.954999999999998</v>
      </c>
      <c r="BJ41" s="355">
        <v>26.954999999999998</v>
      </c>
      <c r="BK41" s="355">
        <v>27.105</v>
      </c>
      <c r="BL41" s="355">
        <v>27.105</v>
      </c>
      <c r="BM41" s="355">
        <v>27.105</v>
      </c>
      <c r="BN41" s="355">
        <v>27.105</v>
      </c>
      <c r="BO41" s="355">
        <v>27.105</v>
      </c>
      <c r="BP41" s="355">
        <v>27.105</v>
      </c>
      <c r="BQ41" s="355">
        <v>27.105</v>
      </c>
      <c r="BR41" s="355">
        <v>27.105</v>
      </c>
      <c r="BS41" s="355">
        <v>27.105</v>
      </c>
      <c r="BT41" s="355">
        <v>27.105</v>
      </c>
      <c r="BU41" s="355">
        <v>27.105</v>
      </c>
      <c r="BV41" s="355">
        <v>27.105</v>
      </c>
    </row>
    <row r="42" spans="1:74" ht="11.1" customHeight="1" x14ac:dyDescent="0.2">
      <c r="A42" s="335" t="s">
        <v>550</v>
      </c>
      <c r="B42" s="404" t="s">
        <v>982</v>
      </c>
      <c r="C42" s="289">
        <v>4.6500000000000004</v>
      </c>
      <c r="D42" s="289">
        <v>4.83</v>
      </c>
      <c r="E42" s="289">
        <v>4.6100000000000003</v>
      </c>
      <c r="F42" s="289">
        <v>4.4800000000000004</v>
      </c>
      <c r="G42" s="289">
        <v>4.2</v>
      </c>
      <c r="H42" s="289">
        <v>4.13</v>
      </c>
      <c r="I42" s="289">
        <v>3.84</v>
      </c>
      <c r="J42" s="289">
        <v>4.32</v>
      </c>
      <c r="K42" s="289">
        <v>4.42</v>
      </c>
      <c r="L42" s="289">
        <v>4.4749999999999996</v>
      </c>
      <c r="M42" s="289">
        <v>4.3899999999999997</v>
      </c>
      <c r="N42" s="289">
        <v>4.49</v>
      </c>
      <c r="O42" s="289">
        <v>4.585</v>
      </c>
      <c r="P42" s="289">
        <v>4.6399999999999997</v>
      </c>
      <c r="Q42" s="289">
        <v>4.625</v>
      </c>
      <c r="R42" s="289">
        <v>4.49</v>
      </c>
      <c r="S42" s="289">
        <v>4.7050000000000001</v>
      </c>
      <c r="T42" s="289">
        <v>4.6950000000000003</v>
      </c>
      <c r="U42" s="289">
        <v>4.5999999999999996</v>
      </c>
      <c r="V42" s="289">
        <v>4.6550000000000002</v>
      </c>
      <c r="W42" s="289">
        <v>4.7149999999999999</v>
      </c>
      <c r="X42" s="289">
        <v>4.7350000000000003</v>
      </c>
      <c r="Y42" s="289">
        <v>4.74</v>
      </c>
      <c r="Z42" s="289">
        <v>4.83</v>
      </c>
      <c r="AA42" s="289">
        <v>4.6100000000000003</v>
      </c>
      <c r="AB42" s="289">
        <v>4.7149999999999999</v>
      </c>
      <c r="AC42" s="289">
        <v>4.7750000000000004</v>
      </c>
      <c r="AD42" s="289">
        <v>4.74</v>
      </c>
      <c r="AE42" s="289">
        <v>4.8099999999999996</v>
      </c>
      <c r="AF42" s="289">
        <v>4.8099999999999996</v>
      </c>
      <c r="AG42" s="289">
        <v>4.83</v>
      </c>
      <c r="AH42" s="289">
        <v>4.67</v>
      </c>
      <c r="AI42" s="289">
        <v>4.22</v>
      </c>
      <c r="AJ42" s="289">
        <v>4.74</v>
      </c>
      <c r="AK42" s="289">
        <v>4.78</v>
      </c>
      <c r="AL42" s="289">
        <v>5</v>
      </c>
      <c r="AM42" s="289">
        <v>4.99</v>
      </c>
      <c r="AN42" s="289">
        <v>5.08</v>
      </c>
      <c r="AO42" s="289">
        <v>5.09</v>
      </c>
      <c r="AP42" s="289">
        <v>5.0999999999999996</v>
      </c>
      <c r="AQ42" s="289">
        <v>5.19</v>
      </c>
      <c r="AR42" s="289">
        <v>5.22</v>
      </c>
      <c r="AS42" s="289">
        <v>5.2</v>
      </c>
      <c r="AT42" s="289">
        <v>5.2450000000000001</v>
      </c>
      <c r="AU42" s="289">
        <v>5.3</v>
      </c>
      <c r="AV42" s="289">
        <v>5.2549999999999999</v>
      </c>
      <c r="AW42" s="289">
        <v>5.165</v>
      </c>
      <c r="AX42" s="289">
        <v>5.1550000000000002</v>
      </c>
      <c r="AY42" s="289">
        <v>5</v>
      </c>
      <c r="AZ42" s="895">
        <v>5.1100000000000003</v>
      </c>
      <c r="BA42" s="895">
        <v>5.09</v>
      </c>
      <c r="BB42" s="355">
        <v>5.1669999999999998</v>
      </c>
      <c r="BC42" s="355">
        <v>5.2060000000000004</v>
      </c>
      <c r="BD42" s="355">
        <v>5.1059999999999999</v>
      </c>
      <c r="BE42" s="355">
        <v>5.0949999999999998</v>
      </c>
      <c r="BF42" s="355">
        <v>5.0940000000000003</v>
      </c>
      <c r="BG42" s="355">
        <v>5.093</v>
      </c>
      <c r="BH42" s="355">
        <v>5.0919999999999996</v>
      </c>
      <c r="BI42" s="355">
        <v>5.0910000000000002</v>
      </c>
      <c r="BJ42" s="355">
        <v>5.0910000000000002</v>
      </c>
      <c r="BK42" s="355">
        <v>5.1449999999999996</v>
      </c>
      <c r="BL42" s="355">
        <v>5.149</v>
      </c>
      <c r="BM42" s="355">
        <v>5.1529999999999996</v>
      </c>
      <c r="BN42" s="355">
        <v>5.2069999999999999</v>
      </c>
      <c r="BO42" s="355">
        <v>5.2110000000000003</v>
      </c>
      <c r="BP42" s="355">
        <v>5.2149999999999999</v>
      </c>
      <c r="BQ42" s="355">
        <v>5.2190000000000003</v>
      </c>
      <c r="BR42" s="355">
        <v>5.2229999999999999</v>
      </c>
      <c r="BS42" s="355">
        <v>5.2270000000000003</v>
      </c>
      <c r="BT42" s="355">
        <v>5.2309999999999999</v>
      </c>
      <c r="BU42" s="355">
        <v>5.2350000000000003</v>
      </c>
      <c r="BV42" s="355">
        <v>5.2389999999999999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95"/>
      <c r="BA43" s="895"/>
      <c r="BB43" s="355"/>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883</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895"/>
      <c r="BA44" s="895"/>
      <c r="BB44" s="355"/>
      <c r="BC44" s="355"/>
      <c r="BD44" s="355"/>
      <c r="BE44" s="355"/>
      <c r="BF44" s="355"/>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481</v>
      </c>
      <c r="B45" s="412" t="s">
        <v>882</v>
      </c>
      <c r="C45" s="105">
        <v>3.45</v>
      </c>
      <c r="D45" s="105">
        <v>2.83</v>
      </c>
      <c r="E45" s="105">
        <v>3.0449999999999999</v>
      </c>
      <c r="F45" s="105">
        <v>2.5099999999999998</v>
      </c>
      <c r="G45" s="105">
        <v>2.5453999999999999</v>
      </c>
      <c r="H45" s="105">
        <v>2.2799999999999998</v>
      </c>
      <c r="I45" s="105">
        <v>1.9</v>
      </c>
      <c r="J45" s="105">
        <v>1.45</v>
      </c>
      <c r="K45" s="105">
        <v>1.35</v>
      </c>
      <c r="L45" s="105">
        <v>1.84</v>
      </c>
      <c r="M45" s="105">
        <v>2.14</v>
      </c>
      <c r="N45" s="105">
        <v>2.23</v>
      </c>
      <c r="O45" s="105">
        <v>3</v>
      </c>
      <c r="P45" s="105">
        <v>2.82</v>
      </c>
      <c r="Q45" s="105">
        <v>2.5926</v>
      </c>
      <c r="R45" s="105">
        <v>2.2050000000000001</v>
      </c>
      <c r="S45" s="105">
        <v>3.0009999999999999</v>
      </c>
      <c r="T45" s="105">
        <v>2.9119999999999999</v>
      </c>
      <c r="U45" s="105">
        <v>3.79</v>
      </c>
      <c r="V45" s="105">
        <v>4.3520000000000003</v>
      </c>
      <c r="W45" s="105">
        <v>3.87</v>
      </c>
      <c r="X45" s="105">
        <v>4.0389999999999997</v>
      </c>
      <c r="Y45" s="105">
        <v>4.0289999999999999</v>
      </c>
      <c r="Z45" s="105">
        <v>4.2279999999999998</v>
      </c>
      <c r="AA45" s="105">
        <v>4.3170000000000002</v>
      </c>
      <c r="AB45" s="105">
        <v>4.1900000000000004</v>
      </c>
      <c r="AC45" s="105">
        <v>4.0609999999999999</v>
      </c>
      <c r="AD45" s="105">
        <v>4.0890000000000004</v>
      </c>
      <c r="AE45" s="105">
        <v>4.3390000000000004</v>
      </c>
      <c r="AF45" s="105">
        <v>4.7679999999999998</v>
      </c>
      <c r="AG45" s="105">
        <v>4.4390000000000001</v>
      </c>
      <c r="AH45" s="105">
        <v>4.3890000000000002</v>
      </c>
      <c r="AI45" s="105">
        <v>4.6470000000000002</v>
      </c>
      <c r="AJ45" s="105">
        <v>4.5590000000000002</v>
      </c>
      <c r="AK45" s="105">
        <v>4.6550000000000002</v>
      </c>
      <c r="AL45" s="105">
        <v>4.806</v>
      </c>
      <c r="AM45" s="105">
        <v>4.9980000000000002</v>
      </c>
      <c r="AN45" s="105">
        <v>5.016</v>
      </c>
      <c r="AO45" s="105">
        <v>4.6710000000000003</v>
      </c>
      <c r="AP45" s="105">
        <v>4.9119999999999999</v>
      </c>
      <c r="AQ45" s="105">
        <v>4.601</v>
      </c>
      <c r="AR45" s="105">
        <v>3.927</v>
      </c>
      <c r="AS45" s="105">
        <v>4.194</v>
      </c>
      <c r="AT45" s="105">
        <v>4.2249999999999996</v>
      </c>
      <c r="AU45" s="105">
        <v>3.1680000000000001</v>
      </c>
      <c r="AV45" s="105">
        <v>3.625</v>
      </c>
      <c r="AW45" s="105">
        <v>3.645</v>
      </c>
      <c r="AX45" s="105">
        <v>3.625</v>
      </c>
      <c r="AY45" s="105">
        <v>3.6150000000000002</v>
      </c>
      <c r="AZ45" s="907">
        <v>2.9449999999999998</v>
      </c>
      <c r="BA45" s="907">
        <v>0.02</v>
      </c>
      <c r="BB45" s="388">
        <v>0.04</v>
      </c>
      <c r="BC45" s="388">
        <v>0.04</v>
      </c>
      <c r="BD45" s="388">
        <v>0.04</v>
      </c>
      <c r="BE45" s="388">
        <v>0.04</v>
      </c>
      <c r="BF45" s="388">
        <v>0.04</v>
      </c>
      <c r="BG45" s="388">
        <v>0.04</v>
      </c>
      <c r="BH45" s="388">
        <v>0.04</v>
      </c>
      <c r="BI45" s="388">
        <v>3.835</v>
      </c>
      <c r="BJ45" s="388">
        <v>3.835</v>
      </c>
      <c r="BK45" s="388">
        <v>3.9550000000000001</v>
      </c>
      <c r="BL45" s="388">
        <v>3.9550000000000001</v>
      </c>
      <c r="BM45" s="388">
        <v>3.855</v>
      </c>
      <c r="BN45" s="388">
        <v>3.835</v>
      </c>
      <c r="BO45" s="388">
        <v>3.835</v>
      </c>
      <c r="BP45" s="388">
        <v>3.7149999999999999</v>
      </c>
      <c r="BQ45" s="388">
        <v>3.7149999999999999</v>
      </c>
      <c r="BR45" s="388">
        <v>3.7149999999999999</v>
      </c>
      <c r="BS45" s="388">
        <v>3.8149999999999999</v>
      </c>
      <c r="BT45" s="388">
        <v>3.8149999999999999</v>
      </c>
      <c r="BU45" s="388">
        <v>3.915</v>
      </c>
      <c r="BV45" s="388">
        <v>3.915</v>
      </c>
    </row>
    <row r="46" spans="1:74" ht="11.1" customHeight="1" x14ac:dyDescent="0.2">
      <c r="A46" s="335" t="s">
        <v>274</v>
      </c>
      <c r="B46" s="404" t="s">
        <v>981</v>
      </c>
      <c r="C46" s="289">
        <v>3.26</v>
      </c>
      <c r="D46" s="289">
        <v>2.69</v>
      </c>
      <c r="E46" s="289">
        <v>2.98</v>
      </c>
      <c r="F46" s="289">
        <v>2.44</v>
      </c>
      <c r="G46" s="289">
        <v>2.3954</v>
      </c>
      <c r="H46" s="289">
        <v>2.15</v>
      </c>
      <c r="I46" s="289">
        <v>1.88</v>
      </c>
      <c r="J46" s="289">
        <v>1.44</v>
      </c>
      <c r="K46" s="289">
        <v>1.34</v>
      </c>
      <c r="L46" s="289">
        <v>1.84</v>
      </c>
      <c r="M46" s="289">
        <v>2.12</v>
      </c>
      <c r="N46" s="289">
        <v>2.21</v>
      </c>
      <c r="O46" s="289">
        <v>2.99</v>
      </c>
      <c r="P46" s="289">
        <v>2.81</v>
      </c>
      <c r="Q46" s="289">
        <v>2.5726</v>
      </c>
      <c r="R46" s="289">
        <v>2.1949999999999998</v>
      </c>
      <c r="S46" s="289">
        <v>2.9609999999999999</v>
      </c>
      <c r="T46" s="289">
        <v>2.8420000000000001</v>
      </c>
      <c r="U46" s="289">
        <v>3.73</v>
      </c>
      <c r="V46" s="289">
        <v>4.2720000000000002</v>
      </c>
      <c r="W46" s="289">
        <v>3.8</v>
      </c>
      <c r="X46" s="289">
        <v>3.9790000000000001</v>
      </c>
      <c r="Y46" s="289">
        <v>3.9689999999999999</v>
      </c>
      <c r="Z46" s="289">
        <v>4.1580000000000004</v>
      </c>
      <c r="AA46" s="289">
        <v>4.2270000000000003</v>
      </c>
      <c r="AB46" s="289">
        <v>4.09</v>
      </c>
      <c r="AC46" s="289">
        <v>3.9609999999999999</v>
      </c>
      <c r="AD46" s="289">
        <v>3.9889999999999999</v>
      </c>
      <c r="AE46" s="289">
        <v>4.2290000000000001</v>
      </c>
      <c r="AF46" s="289">
        <v>4.6580000000000004</v>
      </c>
      <c r="AG46" s="289">
        <v>4.3390000000000004</v>
      </c>
      <c r="AH46" s="289">
        <v>4.2889999999999997</v>
      </c>
      <c r="AI46" s="289">
        <v>4.5469999999999997</v>
      </c>
      <c r="AJ46" s="289">
        <v>4.4589999999999996</v>
      </c>
      <c r="AK46" s="289">
        <v>4.55</v>
      </c>
      <c r="AL46" s="289">
        <v>4.7160000000000002</v>
      </c>
      <c r="AM46" s="289">
        <v>4.9080000000000004</v>
      </c>
      <c r="AN46" s="289">
        <v>4.9359999999999999</v>
      </c>
      <c r="AO46" s="289">
        <v>4.5810000000000004</v>
      </c>
      <c r="AP46" s="289">
        <v>4.827</v>
      </c>
      <c r="AQ46" s="289">
        <v>4.5209999999999999</v>
      </c>
      <c r="AR46" s="289">
        <v>3.847</v>
      </c>
      <c r="AS46" s="289">
        <v>4.1239999999999997</v>
      </c>
      <c r="AT46" s="289">
        <v>4.165</v>
      </c>
      <c r="AU46" s="289">
        <v>3.1179999999999999</v>
      </c>
      <c r="AV46" s="289">
        <v>3.5649999999999999</v>
      </c>
      <c r="AW46" s="289">
        <v>3.6150000000000002</v>
      </c>
      <c r="AX46" s="289">
        <v>3.5950000000000002</v>
      </c>
      <c r="AY46" s="289">
        <v>3.5750000000000002</v>
      </c>
      <c r="AZ46" s="895">
        <v>2.9249999999999998</v>
      </c>
      <c r="BA46" s="895">
        <v>0</v>
      </c>
      <c r="BB46" s="355">
        <v>0</v>
      </c>
      <c r="BC46" s="355">
        <v>0</v>
      </c>
      <c r="BD46" s="355">
        <v>0</v>
      </c>
      <c r="BE46" s="355">
        <v>0</v>
      </c>
      <c r="BF46" s="355">
        <v>0</v>
      </c>
      <c r="BG46" s="355">
        <v>0</v>
      </c>
      <c r="BH46" s="355">
        <v>0</v>
      </c>
      <c r="BI46" s="355">
        <v>3.7949999999999999</v>
      </c>
      <c r="BJ46" s="355">
        <v>3.7949999999999999</v>
      </c>
      <c r="BK46" s="355">
        <v>3.9249999999999998</v>
      </c>
      <c r="BL46" s="355">
        <v>3.9249999999999998</v>
      </c>
      <c r="BM46" s="355">
        <v>3.8250000000000002</v>
      </c>
      <c r="BN46" s="355">
        <v>3.8050000000000002</v>
      </c>
      <c r="BO46" s="355">
        <v>3.8050000000000002</v>
      </c>
      <c r="BP46" s="355">
        <v>3.6850000000000001</v>
      </c>
      <c r="BQ46" s="355">
        <v>3.6850000000000001</v>
      </c>
      <c r="BR46" s="355">
        <v>3.6850000000000001</v>
      </c>
      <c r="BS46" s="355">
        <v>3.7850000000000001</v>
      </c>
      <c r="BT46" s="355">
        <v>3.7850000000000001</v>
      </c>
      <c r="BU46" s="355">
        <v>3.8849999999999998</v>
      </c>
      <c r="BV46" s="355">
        <v>3.8849999999999998</v>
      </c>
    </row>
    <row r="47" spans="1:74" ht="11.1" customHeight="1" x14ac:dyDescent="0.2">
      <c r="A47" s="335" t="s">
        <v>551</v>
      </c>
      <c r="B47" s="404" t="s">
        <v>982</v>
      </c>
      <c r="C47" s="289">
        <v>0.19</v>
      </c>
      <c r="D47" s="289">
        <v>0.14000000000000001</v>
      </c>
      <c r="E47" s="289">
        <v>6.5000000000000002E-2</v>
      </c>
      <c r="F47" s="289">
        <v>7.0000000000000007E-2</v>
      </c>
      <c r="G47" s="289">
        <v>0.15</v>
      </c>
      <c r="H47" s="289">
        <v>0.13</v>
      </c>
      <c r="I47" s="289">
        <v>0.02</v>
      </c>
      <c r="J47" s="289">
        <v>0.01</v>
      </c>
      <c r="K47" s="289">
        <v>0.01</v>
      </c>
      <c r="L47" s="289">
        <v>0</v>
      </c>
      <c r="M47" s="289">
        <v>0.02</v>
      </c>
      <c r="N47" s="289">
        <v>0.02</v>
      </c>
      <c r="O47" s="289">
        <v>0.01</v>
      </c>
      <c r="P47" s="289">
        <v>0.01</v>
      </c>
      <c r="Q47" s="289">
        <v>0.02</v>
      </c>
      <c r="R47" s="289">
        <v>0.01</v>
      </c>
      <c r="S47" s="289">
        <v>0.04</v>
      </c>
      <c r="T47" s="289">
        <v>7.0000000000000007E-2</v>
      </c>
      <c r="U47" s="289">
        <v>0.06</v>
      </c>
      <c r="V47" s="289">
        <v>0.08</v>
      </c>
      <c r="W47" s="289">
        <v>7.0000000000000007E-2</v>
      </c>
      <c r="X47" s="289">
        <v>0.06</v>
      </c>
      <c r="Y47" s="289">
        <v>0.06</v>
      </c>
      <c r="Z47" s="289">
        <v>7.0000000000000007E-2</v>
      </c>
      <c r="AA47" s="289">
        <v>0.09</v>
      </c>
      <c r="AB47" s="289">
        <v>0.1</v>
      </c>
      <c r="AC47" s="289">
        <v>0.1</v>
      </c>
      <c r="AD47" s="289">
        <v>0.1</v>
      </c>
      <c r="AE47" s="289">
        <v>0.11</v>
      </c>
      <c r="AF47" s="289">
        <v>0.11</v>
      </c>
      <c r="AG47" s="289">
        <v>0.1</v>
      </c>
      <c r="AH47" s="289">
        <v>0.1</v>
      </c>
      <c r="AI47" s="289">
        <v>0.1</v>
      </c>
      <c r="AJ47" s="289">
        <v>0.1</v>
      </c>
      <c r="AK47" s="289">
        <v>0.105</v>
      </c>
      <c r="AL47" s="289">
        <v>0.09</v>
      </c>
      <c r="AM47" s="289">
        <v>0.09</v>
      </c>
      <c r="AN47" s="289">
        <v>0.08</v>
      </c>
      <c r="AO47" s="289">
        <v>0.09</v>
      </c>
      <c r="AP47" s="289">
        <v>8.5000000000000006E-2</v>
      </c>
      <c r="AQ47" s="289">
        <v>0.08</v>
      </c>
      <c r="AR47" s="289">
        <v>0.08</v>
      </c>
      <c r="AS47" s="289">
        <v>7.0000000000000007E-2</v>
      </c>
      <c r="AT47" s="289">
        <v>0.06</v>
      </c>
      <c r="AU47" s="289">
        <v>0.05</v>
      </c>
      <c r="AV47" s="289">
        <v>0.06</v>
      </c>
      <c r="AW47" s="289">
        <v>0.03</v>
      </c>
      <c r="AX47" s="289">
        <v>0.03</v>
      </c>
      <c r="AY47" s="289">
        <v>0.04</v>
      </c>
      <c r="AZ47" s="895">
        <v>0.02</v>
      </c>
      <c r="BA47" s="895">
        <v>0.02</v>
      </c>
      <c r="BB47" s="355">
        <v>0.04</v>
      </c>
      <c r="BC47" s="355">
        <v>0.04</v>
      </c>
      <c r="BD47" s="355">
        <v>0.04</v>
      </c>
      <c r="BE47" s="355">
        <v>0.04</v>
      </c>
      <c r="BF47" s="355">
        <v>0.04</v>
      </c>
      <c r="BG47" s="355">
        <v>0.04</v>
      </c>
      <c r="BH47" s="355">
        <v>0.04</v>
      </c>
      <c r="BI47" s="355">
        <v>0.04</v>
      </c>
      <c r="BJ47" s="355">
        <v>0.04</v>
      </c>
      <c r="BK47" s="355">
        <v>0.03</v>
      </c>
      <c r="BL47" s="355">
        <v>0.03</v>
      </c>
      <c r="BM47" s="355">
        <v>0.03</v>
      </c>
      <c r="BN47" s="355">
        <v>0.03</v>
      </c>
      <c r="BO47" s="355">
        <v>0.03</v>
      </c>
      <c r="BP47" s="355">
        <v>0.03</v>
      </c>
      <c r="BQ47" s="355">
        <v>0.03</v>
      </c>
      <c r="BR47" s="355">
        <v>0.03</v>
      </c>
      <c r="BS47" s="355">
        <v>0.03</v>
      </c>
      <c r="BT47" s="355">
        <v>0.03</v>
      </c>
      <c r="BU47" s="355">
        <v>0.03</v>
      </c>
      <c r="BV47" s="355">
        <v>0.03</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95"/>
      <c r="BA48" s="895"/>
      <c r="BB48" s="355"/>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832</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895"/>
      <c r="BA49" s="895"/>
      <c r="BB49" s="355"/>
      <c r="BC49" s="355"/>
      <c r="BD49" s="355"/>
      <c r="BE49" s="355"/>
      <c r="BF49" s="355"/>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884</v>
      </c>
      <c r="B50" s="415" t="s">
        <v>882</v>
      </c>
      <c r="C50" s="106">
        <v>2.0840000000000001</v>
      </c>
      <c r="D50" s="106">
        <v>1.8640000000000001</v>
      </c>
      <c r="E50" s="106">
        <v>1.994</v>
      </c>
      <c r="F50" s="106">
        <v>2.1040000000000001</v>
      </c>
      <c r="G50" s="106">
        <v>2.5640000000000001</v>
      </c>
      <c r="H50" s="106">
        <v>2.5939999999999999</v>
      </c>
      <c r="I50" s="106">
        <v>2.8919999999999999</v>
      </c>
      <c r="J50" s="106">
        <v>2.31</v>
      </c>
      <c r="K50" s="106">
        <v>2.2999999999999998</v>
      </c>
      <c r="L50" s="106">
        <v>2.1419999999999999</v>
      </c>
      <c r="M50" s="106">
        <v>2.1579999999999999</v>
      </c>
      <c r="N50" s="106">
        <v>2.1059999999999999</v>
      </c>
      <c r="O50" s="106">
        <v>2.0099999999999998</v>
      </c>
      <c r="P50" s="106">
        <v>1.8979999999999999</v>
      </c>
      <c r="Q50" s="106">
        <v>1.8754</v>
      </c>
      <c r="R50" s="106">
        <v>2.3730000000000002</v>
      </c>
      <c r="S50" s="106">
        <v>2.0590000000000002</v>
      </c>
      <c r="T50" s="106">
        <v>2.0760000000000001</v>
      </c>
      <c r="U50" s="106">
        <v>2.12</v>
      </c>
      <c r="V50" s="106">
        <v>1.9179999999999999</v>
      </c>
      <c r="W50" s="106">
        <v>1.633</v>
      </c>
      <c r="X50" s="106">
        <v>1.526</v>
      </c>
      <c r="Y50" s="106">
        <v>1.371</v>
      </c>
      <c r="Z50" s="106">
        <v>1.222</v>
      </c>
      <c r="AA50" s="106">
        <v>1.5629999999999999</v>
      </c>
      <c r="AB50" s="106">
        <v>1.41</v>
      </c>
      <c r="AC50" s="106">
        <v>1.274</v>
      </c>
      <c r="AD50" s="106">
        <v>1.3660000000000001</v>
      </c>
      <c r="AE50" s="106">
        <v>1.276</v>
      </c>
      <c r="AF50" s="106">
        <v>1.2969999999999999</v>
      </c>
      <c r="AG50" s="106">
        <v>1.216</v>
      </c>
      <c r="AH50" s="106">
        <v>1.3759999999999999</v>
      </c>
      <c r="AI50" s="106">
        <v>1.798</v>
      </c>
      <c r="AJ50" s="106">
        <v>1.3859999999999999</v>
      </c>
      <c r="AK50" s="106">
        <v>1.1950000000000001</v>
      </c>
      <c r="AL50" s="106">
        <v>1.0189999999999999</v>
      </c>
      <c r="AM50" s="106">
        <v>1.0669999999999999</v>
      </c>
      <c r="AN50" s="106">
        <v>0.92900000000000005</v>
      </c>
      <c r="AO50" s="106">
        <v>1.0740000000000001</v>
      </c>
      <c r="AP50" s="106">
        <v>0.96799999999999997</v>
      </c>
      <c r="AQ50" s="106">
        <v>0.90400000000000003</v>
      </c>
      <c r="AR50" s="106">
        <v>1.1279999999999999</v>
      </c>
      <c r="AS50" s="106">
        <v>1.0509999999999999</v>
      </c>
      <c r="AT50" s="106">
        <v>1.02</v>
      </c>
      <c r="AU50" s="106">
        <v>0.91700000000000004</v>
      </c>
      <c r="AV50" s="106">
        <v>0.87</v>
      </c>
      <c r="AW50" s="106">
        <v>0.93</v>
      </c>
      <c r="AX50" s="106">
        <v>0.94</v>
      </c>
      <c r="AY50" s="106">
        <v>1.1200000000000001</v>
      </c>
      <c r="AZ50" s="908">
        <v>0.96499999999999997</v>
      </c>
      <c r="BA50" s="908">
        <v>8.2469999999999999</v>
      </c>
      <c r="BB50" s="403" t="s">
        <v>1612</v>
      </c>
      <c r="BC50" s="403" t="s">
        <v>1612</v>
      </c>
      <c r="BD50" s="403" t="s">
        <v>1612</v>
      </c>
      <c r="BE50" s="403" t="s">
        <v>1612</v>
      </c>
      <c r="BF50" s="403" t="s">
        <v>1612</v>
      </c>
      <c r="BG50" s="403" t="s">
        <v>1612</v>
      </c>
      <c r="BH50" s="403" t="s">
        <v>1612</v>
      </c>
      <c r="BI50" s="403" t="s">
        <v>1612</v>
      </c>
      <c r="BJ50" s="403" t="s">
        <v>1612</v>
      </c>
      <c r="BK50" s="403" t="s">
        <v>1612</v>
      </c>
      <c r="BL50" s="403" t="s">
        <v>1612</v>
      </c>
      <c r="BM50" s="403" t="s">
        <v>1612</v>
      </c>
      <c r="BN50" s="403" t="s">
        <v>1612</v>
      </c>
      <c r="BO50" s="403" t="s">
        <v>1612</v>
      </c>
      <c r="BP50" s="403" t="s">
        <v>1612</v>
      </c>
      <c r="BQ50" s="403" t="s">
        <v>1612</v>
      </c>
      <c r="BR50" s="403" t="s">
        <v>1612</v>
      </c>
      <c r="BS50" s="403" t="s">
        <v>1612</v>
      </c>
      <c r="BT50" s="403" t="s">
        <v>1612</v>
      </c>
      <c r="BU50" s="403" t="s">
        <v>1612</v>
      </c>
      <c r="BV50" s="403" t="s">
        <v>1612</v>
      </c>
    </row>
    <row r="51" spans="1:74" ht="12" customHeight="1" x14ac:dyDescent="0.2">
      <c r="B51" s="792" t="s">
        <v>829</v>
      </c>
      <c r="C51" s="762"/>
      <c r="D51" s="762"/>
      <c r="E51" s="762"/>
      <c r="F51" s="762"/>
      <c r="G51" s="762"/>
      <c r="H51" s="762"/>
      <c r="I51" s="762"/>
      <c r="J51" s="762"/>
      <c r="K51" s="762"/>
      <c r="L51" s="762"/>
      <c r="M51" s="762"/>
      <c r="N51" s="762"/>
      <c r="O51" s="762"/>
      <c r="P51" s="762"/>
      <c r="Q51" s="762"/>
      <c r="BD51" s="637"/>
      <c r="BE51" s="637"/>
      <c r="BF51" s="637"/>
    </row>
    <row r="52" spans="1:74" ht="12" customHeight="1" x14ac:dyDescent="0.2">
      <c r="B52" s="339" t="s">
        <v>827</v>
      </c>
      <c r="C52" s="339"/>
      <c r="D52" s="339"/>
      <c r="E52" s="339"/>
      <c r="F52" s="339"/>
      <c r="G52" s="339"/>
      <c r="H52" s="339"/>
      <c r="I52" s="339"/>
      <c r="J52" s="339"/>
      <c r="K52" s="339"/>
      <c r="L52" s="339"/>
      <c r="M52" s="339"/>
      <c r="N52" s="339"/>
      <c r="O52" s="339"/>
      <c r="P52" s="339"/>
      <c r="Q52" s="339"/>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row>
    <row r="53" spans="1:74" ht="12" customHeight="1" x14ac:dyDescent="0.2">
      <c r="B53" s="339" t="s">
        <v>828</v>
      </c>
      <c r="C53" s="339"/>
      <c r="D53" s="339"/>
      <c r="E53" s="339"/>
      <c r="F53" s="339"/>
      <c r="G53" s="339"/>
      <c r="H53" s="339"/>
      <c r="I53" s="339"/>
      <c r="J53" s="339"/>
      <c r="K53" s="339"/>
      <c r="L53" s="339"/>
      <c r="M53" s="339"/>
      <c r="N53" s="339"/>
      <c r="O53" s="339"/>
      <c r="P53" s="339"/>
      <c r="Q53" s="339"/>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row>
    <row r="54" spans="1:74" ht="12" customHeight="1" x14ac:dyDescent="0.2">
      <c r="B54" s="793" t="s">
        <v>830</v>
      </c>
      <c r="C54" s="794"/>
      <c r="D54" s="794"/>
      <c r="E54" s="794"/>
      <c r="F54" s="794"/>
      <c r="G54" s="794"/>
      <c r="H54" s="794"/>
      <c r="I54" s="794"/>
      <c r="J54" s="794"/>
      <c r="K54" s="794"/>
      <c r="L54" s="794"/>
      <c r="M54" s="794"/>
      <c r="N54" s="794"/>
      <c r="O54" s="794"/>
      <c r="P54" s="794"/>
      <c r="Q54" s="794"/>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c r="BD54" s="637"/>
      <c r="BE54" s="637"/>
      <c r="BF54" s="637"/>
    </row>
    <row r="55" spans="1:74" ht="12" customHeight="1" x14ac:dyDescent="0.2">
      <c r="B55" s="795" t="s">
        <v>809</v>
      </c>
      <c r="C55" s="796"/>
      <c r="D55" s="796"/>
      <c r="E55" s="796"/>
      <c r="F55" s="796"/>
      <c r="G55" s="796"/>
      <c r="H55" s="796"/>
      <c r="I55" s="796"/>
      <c r="J55" s="796"/>
      <c r="K55" s="796"/>
      <c r="L55" s="796"/>
      <c r="M55" s="796"/>
      <c r="N55" s="796"/>
      <c r="O55" s="796"/>
      <c r="P55" s="796"/>
      <c r="Q55" s="796"/>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row>
    <row r="56" spans="1:74" ht="12" customHeight="1" x14ac:dyDescent="0.2">
      <c r="B56" s="797" t="str">
        <f>Dates!$G$2</f>
        <v>EIA completed modeling and analysis for this report on Monday, April 6, 2026.</v>
      </c>
      <c r="C56" s="767"/>
      <c r="D56" s="767"/>
      <c r="E56" s="767"/>
      <c r="F56" s="767"/>
      <c r="G56" s="767"/>
      <c r="H56" s="767"/>
      <c r="I56" s="767"/>
      <c r="J56" s="767"/>
      <c r="K56" s="767"/>
      <c r="L56" s="767"/>
      <c r="M56" s="767"/>
      <c r="N56" s="767"/>
      <c r="O56" s="767"/>
      <c r="P56" s="767"/>
      <c r="Q56" s="767"/>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row>
    <row r="57" spans="1:74" ht="12" customHeight="1" x14ac:dyDescent="0.2">
      <c r="B57" s="766" t="s">
        <v>482</v>
      </c>
      <c r="C57" s="767"/>
      <c r="D57" s="767"/>
      <c r="E57" s="767"/>
      <c r="F57" s="767"/>
      <c r="G57" s="767"/>
      <c r="H57" s="767"/>
      <c r="I57" s="767"/>
      <c r="J57" s="767"/>
      <c r="K57" s="767"/>
      <c r="L57" s="767"/>
      <c r="M57" s="767"/>
      <c r="N57" s="767"/>
      <c r="O57" s="767"/>
      <c r="P57" s="767"/>
      <c r="Q57" s="767"/>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row>
    <row r="58" spans="1:74" ht="12" customHeight="1" x14ac:dyDescent="0.2">
      <c r="B58" s="985" t="s">
        <v>1405</v>
      </c>
      <c r="C58" s="986"/>
      <c r="D58" s="986"/>
      <c r="E58" s="986"/>
      <c r="F58" s="986"/>
      <c r="G58" s="986"/>
      <c r="H58" s="986"/>
      <c r="I58" s="986"/>
      <c r="J58" s="986"/>
      <c r="K58" s="986"/>
      <c r="L58" s="986"/>
      <c r="M58" s="986"/>
      <c r="N58" s="986"/>
      <c r="O58" s="986"/>
      <c r="P58" s="986"/>
      <c r="Q58" s="986"/>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row>
    <row r="59" spans="1:74" ht="12" customHeight="1" x14ac:dyDescent="0.2">
      <c r="B59" s="798" t="s">
        <v>490</v>
      </c>
      <c r="C59" s="767"/>
      <c r="D59" s="767"/>
      <c r="E59" s="767"/>
      <c r="F59" s="767"/>
      <c r="G59" s="767"/>
      <c r="H59" s="767"/>
      <c r="I59" s="767"/>
      <c r="J59" s="767"/>
      <c r="K59" s="767"/>
      <c r="L59" s="767"/>
      <c r="M59" s="767"/>
      <c r="N59" s="767"/>
      <c r="O59" s="767"/>
      <c r="P59" s="767"/>
      <c r="Q59" s="767"/>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row>
    <row r="60" spans="1:74" ht="12.6" customHeight="1" x14ac:dyDescent="0.2">
      <c r="B60" s="629" t="s">
        <v>823</v>
      </c>
      <c r="C60" s="767"/>
      <c r="D60" s="767"/>
      <c r="E60" s="767"/>
      <c r="F60" s="767"/>
      <c r="G60" s="767"/>
      <c r="H60" s="767"/>
      <c r="I60" s="767"/>
      <c r="J60" s="767"/>
      <c r="K60" s="767"/>
      <c r="L60" s="767"/>
      <c r="M60" s="767"/>
      <c r="N60" s="767"/>
      <c r="O60" s="767"/>
      <c r="P60" s="767"/>
      <c r="Q60" s="767"/>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row>
    <row r="61" spans="1:74" ht="12.6" customHeight="1" x14ac:dyDescent="0.2">
      <c r="B61" s="799" t="s">
        <v>824</v>
      </c>
      <c r="C61" s="767"/>
      <c r="D61" s="767"/>
      <c r="E61" s="767"/>
      <c r="F61" s="767"/>
      <c r="G61" s="767"/>
      <c r="H61" s="767"/>
      <c r="I61" s="767"/>
      <c r="J61" s="767"/>
      <c r="K61" s="767"/>
      <c r="L61" s="767"/>
      <c r="M61" s="767"/>
      <c r="N61" s="767"/>
      <c r="O61" s="767"/>
      <c r="P61" s="767"/>
      <c r="Q61" s="767"/>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row>
    <row r="62" spans="1:74" ht="12.6" customHeight="1" x14ac:dyDescent="0.2">
      <c r="B62" s="696" t="s">
        <v>825</v>
      </c>
      <c r="C62" s="767"/>
      <c r="D62" s="767"/>
      <c r="E62" s="767"/>
      <c r="F62" s="767"/>
      <c r="G62" s="767"/>
      <c r="H62" s="767"/>
      <c r="I62" s="767"/>
      <c r="J62" s="767"/>
      <c r="K62" s="767"/>
      <c r="L62" s="767"/>
      <c r="M62" s="767"/>
      <c r="N62" s="767"/>
      <c r="O62" s="767"/>
      <c r="P62" s="767"/>
      <c r="Q62" s="767"/>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row>
    <row r="63" spans="1:7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row>
    <row r="64" spans="1:7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row>
    <row r="65" spans="2:50" x14ac:dyDescent="0.2">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row>
    <row r="66" spans="2:50" x14ac:dyDescent="0.2">
      <c r="B66" s="641"/>
      <c r="C66" s="641"/>
      <c r="D66" s="641"/>
      <c r="E66" s="641"/>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c r="AN66" s="641"/>
      <c r="AO66" s="641"/>
      <c r="AP66" s="641"/>
      <c r="AQ66" s="641"/>
      <c r="AR66" s="641"/>
      <c r="AS66" s="641"/>
      <c r="AT66" s="641"/>
      <c r="AU66" s="641"/>
      <c r="AV66" s="641"/>
      <c r="AW66" s="641"/>
      <c r="AX66" s="641"/>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30" t="s">
        <v>885</v>
      </c>
      <c r="C1" s="1031"/>
      <c r="D1" s="1031"/>
      <c r="E1" s="1031"/>
      <c r="F1" s="1031"/>
      <c r="G1" s="1031"/>
      <c r="H1" s="1031"/>
      <c r="I1" s="1031"/>
      <c r="J1" s="1031"/>
      <c r="K1" s="1031"/>
      <c r="L1" s="1031"/>
      <c r="M1" s="1031"/>
      <c r="N1" s="1031"/>
      <c r="O1" s="1031"/>
      <c r="P1" s="1031"/>
      <c r="Q1" s="1031"/>
    </row>
    <row r="2" spans="1:74" ht="12.75" x14ac:dyDescent="0.2">
      <c r="B2" s="1032" t="str">
        <f>"U.S. Energy Information Administration  |  Short-Term Energy Outlook - "&amp;Dates!D1</f>
        <v>U.S. Energy Information Administration  |  Short-Term Energy Outlook - April 2026</v>
      </c>
      <c r="C2" s="1033"/>
      <c r="D2" s="1033"/>
      <c r="E2" s="1033"/>
      <c r="F2" s="1033"/>
      <c r="G2" s="1033"/>
      <c r="H2" s="1033"/>
      <c r="I2" s="1033"/>
      <c r="J2" s="1033"/>
      <c r="K2" s="1033"/>
      <c r="L2" s="1033"/>
      <c r="M2" s="1033"/>
      <c r="N2" s="1033"/>
      <c r="O2" s="1033"/>
      <c r="P2" s="1033"/>
      <c r="Q2" s="1033"/>
    </row>
    <row r="3" spans="1:74" ht="12.75" x14ac:dyDescent="0.2">
      <c r="B3" s="193"/>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B4" s="337"/>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x14ac:dyDescent="0.2">
      <c r="B5" s="338" t="s">
        <v>894</v>
      </c>
      <c r="C5" s="424"/>
      <c r="D5" s="424"/>
      <c r="E5" s="424"/>
      <c r="F5" s="424"/>
      <c r="G5" s="424"/>
      <c r="H5" s="424"/>
      <c r="I5" s="424"/>
      <c r="J5" s="424"/>
      <c r="K5" s="424"/>
      <c r="L5" s="424"/>
      <c r="M5" s="424"/>
      <c r="N5" s="424"/>
      <c r="O5" s="424"/>
      <c r="P5" s="424"/>
      <c r="Q5" s="424"/>
      <c r="R5" s="339"/>
      <c r="AY5" s="336"/>
      <c r="BA5" s="967"/>
      <c r="BB5" s="423"/>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810</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99.741219165000004</v>
      </c>
      <c r="AB6" s="105">
        <v>101.90490412</v>
      </c>
      <c r="AC6" s="105">
        <v>101.32258548</v>
      </c>
      <c r="AD6" s="105">
        <v>102.15385436</v>
      </c>
      <c r="AE6" s="105">
        <v>103.13807822</v>
      </c>
      <c r="AF6" s="105">
        <v>103.80818554</v>
      </c>
      <c r="AG6" s="105">
        <v>103.99153504</v>
      </c>
      <c r="AH6" s="105">
        <v>103.52202978</v>
      </c>
      <c r="AI6" s="105">
        <v>103.39707464999999</v>
      </c>
      <c r="AJ6" s="105">
        <v>103.71816346999999</v>
      </c>
      <c r="AK6" s="105">
        <v>103.34333011</v>
      </c>
      <c r="AL6" s="105">
        <v>103.56513674</v>
      </c>
      <c r="AM6" s="105">
        <v>101.71868123</v>
      </c>
      <c r="AN6" s="105">
        <v>103.21030914000001</v>
      </c>
      <c r="AO6" s="105">
        <v>102.01623938</v>
      </c>
      <c r="AP6" s="105">
        <v>103.27665439</v>
      </c>
      <c r="AQ6" s="105">
        <v>103.19940212</v>
      </c>
      <c r="AR6" s="105">
        <v>105.4199136</v>
      </c>
      <c r="AS6" s="105">
        <v>105.11781053</v>
      </c>
      <c r="AT6" s="105">
        <v>104.18818025</v>
      </c>
      <c r="AU6" s="105">
        <v>105.54586446</v>
      </c>
      <c r="AV6" s="105">
        <v>104.14409684</v>
      </c>
      <c r="AW6" s="105">
        <v>103.93844842999999</v>
      </c>
      <c r="AX6" s="105">
        <v>105.82505162</v>
      </c>
      <c r="AY6" s="105">
        <v>102.93120891</v>
      </c>
      <c r="AZ6" s="907">
        <v>104.75406744999999</v>
      </c>
      <c r="BA6" s="907">
        <v>102.89337930000001</v>
      </c>
      <c r="BB6" s="388">
        <v>103.41356273</v>
      </c>
      <c r="BC6" s="388">
        <v>103.85420387000001</v>
      </c>
      <c r="BD6" s="388">
        <v>105.54367741999999</v>
      </c>
      <c r="BE6" s="388">
        <v>105.41081867</v>
      </c>
      <c r="BF6" s="388">
        <v>105.33255497</v>
      </c>
      <c r="BG6" s="388">
        <v>105.48841932000001</v>
      </c>
      <c r="BH6" s="388">
        <v>104.25368804</v>
      </c>
      <c r="BI6" s="388">
        <v>104.94191566000001</v>
      </c>
      <c r="BJ6" s="388">
        <v>106.01279572999999</v>
      </c>
      <c r="BK6" s="388">
        <v>103.35775608</v>
      </c>
      <c r="BL6" s="388">
        <v>105.87631878000001</v>
      </c>
      <c r="BM6" s="388">
        <v>104.76121539</v>
      </c>
      <c r="BN6" s="388">
        <v>105.56554961000001</v>
      </c>
      <c r="BO6" s="388">
        <v>105.82286997999999</v>
      </c>
      <c r="BP6" s="388">
        <v>107.37502924</v>
      </c>
      <c r="BQ6" s="388">
        <v>107.01447037</v>
      </c>
      <c r="BR6" s="388">
        <v>106.89791911</v>
      </c>
      <c r="BS6" s="388">
        <v>107.06975322</v>
      </c>
      <c r="BT6" s="388">
        <v>105.83895884</v>
      </c>
      <c r="BU6" s="388">
        <v>106.60447043000001</v>
      </c>
      <c r="BV6" s="388">
        <v>107.71363896</v>
      </c>
    </row>
    <row r="7" spans="1:74" ht="11.1" customHeight="1" x14ac:dyDescent="0.2">
      <c r="A7" s="335" t="s">
        <v>166</v>
      </c>
      <c r="B7" s="404" t="s">
        <v>983</v>
      </c>
      <c r="C7" s="289">
        <v>44.441421400000003</v>
      </c>
      <c r="D7" s="289">
        <v>46.603728472</v>
      </c>
      <c r="E7" s="289">
        <v>46.140415629000003</v>
      </c>
      <c r="F7" s="289">
        <v>44.485986988999997</v>
      </c>
      <c r="G7" s="289">
        <v>44.945332161000003</v>
      </c>
      <c r="H7" s="289">
        <v>46.115895272000003</v>
      </c>
      <c r="I7" s="289">
        <v>45.713259893999997</v>
      </c>
      <c r="J7" s="289">
        <v>46.536002281000002</v>
      </c>
      <c r="K7" s="289">
        <v>46.134259845999999</v>
      </c>
      <c r="L7" s="289">
        <v>45.044369766000003</v>
      </c>
      <c r="M7" s="289">
        <v>46.010772123999999</v>
      </c>
      <c r="N7" s="289">
        <v>45.956097591999999</v>
      </c>
      <c r="O7" s="289">
        <v>43.988347840000003</v>
      </c>
      <c r="P7" s="289">
        <v>46.208346427999999</v>
      </c>
      <c r="Q7" s="289">
        <v>45.870443047999998</v>
      </c>
      <c r="R7" s="289">
        <v>44.505314886000001</v>
      </c>
      <c r="S7" s="289">
        <v>45.460024699000002</v>
      </c>
      <c r="T7" s="289">
        <v>46.598897158</v>
      </c>
      <c r="U7" s="289">
        <v>45.68647996</v>
      </c>
      <c r="V7" s="289">
        <v>46.306116537999998</v>
      </c>
      <c r="W7" s="289">
        <v>45.612835410999999</v>
      </c>
      <c r="X7" s="289">
        <v>46.207943620000002</v>
      </c>
      <c r="Y7" s="289">
        <v>46.358800692000003</v>
      </c>
      <c r="Z7" s="289">
        <v>45.949306565999997</v>
      </c>
      <c r="AA7" s="289">
        <v>44.558887788</v>
      </c>
      <c r="AB7" s="289">
        <v>45.309075331999999</v>
      </c>
      <c r="AC7" s="289">
        <v>44.926488683999999</v>
      </c>
      <c r="AD7" s="289">
        <v>45.475564716000001</v>
      </c>
      <c r="AE7" s="289">
        <v>46.010722416999997</v>
      </c>
      <c r="AF7" s="289">
        <v>46.132544705999997</v>
      </c>
      <c r="AG7" s="289">
        <v>46.560237962999999</v>
      </c>
      <c r="AH7" s="289">
        <v>46.794467642999997</v>
      </c>
      <c r="AI7" s="289">
        <v>46.128636401000001</v>
      </c>
      <c r="AJ7" s="289">
        <v>47.257419849999998</v>
      </c>
      <c r="AK7" s="289">
        <v>46.052735165999998</v>
      </c>
      <c r="AL7" s="289">
        <v>45.858425971000003</v>
      </c>
      <c r="AM7" s="289">
        <v>45.228490166999997</v>
      </c>
      <c r="AN7" s="289">
        <v>45.812416456000001</v>
      </c>
      <c r="AO7" s="289">
        <v>44.866275340000001</v>
      </c>
      <c r="AP7" s="289">
        <v>45.680414788</v>
      </c>
      <c r="AQ7" s="289">
        <v>44.920634739999997</v>
      </c>
      <c r="AR7" s="289">
        <v>46.474652618</v>
      </c>
      <c r="AS7" s="289">
        <v>46.707563933000003</v>
      </c>
      <c r="AT7" s="289">
        <v>46.159343188999998</v>
      </c>
      <c r="AU7" s="289">
        <v>46.733038061000002</v>
      </c>
      <c r="AV7" s="289">
        <v>46.464172736999998</v>
      </c>
      <c r="AW7" s="289">
        <v>45.203823563</v>
      </c>
      <c r="AX7" s="289">
        <v>46.457242409000003</v>
      </c>
      <c r="AY7" s="289">
        <v>45.32764495</v>
      </c>
      <c r="AZ7" s="895">
        <v>46.254299893000002</v>
      </c>
      <c r="BA7" s="895">
        <v>45.171634947000001</v>
      </c>
      <c r="BB7" s="355">
        <v>44.960406313999997</v>
      </c>
      <c r="BC7" s="355">
        <v>44.877847481000003</v>
      </c>
      <c r="BD7" s="355">
        <v>45.767270322000002</v>
      </c>
      <c r="BE7" s="355">
        <v>46.058194665999999</v>
      </c>
      <c r="BF7" s="355">
        <v>46.372908383999999</v>
      </c>
      <c r="BG7" s="355">
        <v>45.691671999999997</v>
      </c>
      <c r="BH7" s="355">
        <v>45.807425866000003</v>
      </c>
      <c r="BI7" s="355">
        <v>45.384620534</v>
      </c>
      <c r="BJ7" s="355">
        <v>45.678114721</v>
      </c>
      <c r="BK7" s="355">
        <v>44.732111854999999</v>
      </c>
      <c r="BL7" s="355">
        <v>46.136953771000002</v>
      </c>
      <c r="BM7" s="355">
        <v>45.418483170999998</v>
      </c>
      <c r="BN7" s="355">
        <v>45.373721498000002</v>
      </c>
      <c r="BO7" s="355">
        <v>45.283060554999999</v>
      </c>
      <c r="BP7" s="355">
        <v>46.123796740000003</v>
      </c>
      <c r="BQ7" s="355">
        <v>46.338789110999997</v>
      </c>
      <c r="BR7" s="355">
        <v>46.656373846000001</v>
      </c>
      <c r="BS7" s="355">
        <v>45.977233578000003</v>
      </c>
      <c r="BT7" s="355">
        <v>46.110174667999999</v>
      </c>
      <c r="BU7" s="355">
        <v>45.736095927000001</v>
      </c>
      <c r="BV7" s="355">
        <v>46.069167280000002</v>
      </c>
    </row>
    <row r="8" spans="1:74" ht="11.1" customHeight="1" x14ac:dyDescent="0.2">
      <c r="A8" s="335" t="s">
        <v>172</v>
      </c>
      <c r="B8" s="404" t="s">
        <v>936</v>
      </c>
      <c r="C8" s="289">
        <v>52.762986024</v>
      </c>
      <c r="D8" s="289">
        <v>53.852326040000001</v>
      </c>
      <c r="E8" s="289">
        <v>53.081588443000001</v>
      </c>
      <c r="F8" s="289">
        <v>53.434654180999999</v>
      </c>
      <c r="G8" s="289">
        <v>54.255745148000003</v>
      </c>
      <c r="H8" s="289">
        <v>54.890055767</v>
      </c>
      <c r="I8" s="289">
        <v>54.517770411000001</v>
      </c>
      <c r="J8" s="289">
        <v>54.256623374999997</v>
      </c>
      <c r="K8" s="289">
        <v>54.934244395</v>
      </c>
      <c r="L8" s="289">
        <v>53.795941407999997</v>
      </c>
      <c r="M8" s="289">
        <v>54.363462763000001</v>
      </c>
      <c r="N8" s="289">
        <v>54.995888989000001</v>
      </c>
      <c r="O8" s="289">
        <v>53.942258299999999</v>
      </c>
      <c r="P8" s="289">
        <v>55.344907360999997</v>
      </c>
      <c r="Q8" s="289">
        <v>55.138160933999998</v>
      </c>
      <c r="R8" s="289">
        <v>55.524644227000003</v>
      </c>
      <c r="S8" s="289">
        <v>55.989245803000003</v>
      </c>
      <c r="T8" s="289">
        <v>56.545140275999998</v>
      </c>
      <c r="U8" s="289">
        <v>56.105460450999999</v>
      </c>
      <c r="V8" s="289">
        <v>55.749170837999998</v>
      </c>
      <c r="W8" s="289">
        <v>56.403702912</v>
      </c>
      <c r="X8" s="289">
        <v>55.257344304</v>
      </c>
      <c r="Y8" s="289">
        <v>56.011795974000002</v>
      </c>
      <c r="Z8" s="289">
        <v>56.609507506999996</v>
      </c>
      <c r="AA8" s="289">
        <v>55.182331376</v>
      </c>
      <c r="AB8" s="289">
        <v>56.595828787000002</v>
      </c>
      <c r="AC8" s="289">
        <v>56.396096798999999</v>
      </c>
      <c r="AD8" s="289">
        <v>56.678289644000003</v>
      </c>
      <c r="AE8" s="289">
        <v>57.127355803999997</v>
      </c>
      <c r="AF8" s="289">
        <v>57.675640835999999</v>
      </c>
      <c r="AG8" s="289">
        <v>57.431297080999997</v>
      </c>
      <c r="AH8" s="289">
        <v>56.727562137</v>
      </c>
      <c r="AI8" s="289">
        <v>57.268438246999999</v>
      </c>
      <c r="AJ8" s="289">
        <v>56.460743618000002</v>
      </c>
      <c r="AK8" s="289">
        <v>57.290594947000002</v>
      </c>
      <c r="AL8" s="289">
        <v>57.706710766999997</v>
      </c>
      <c r="AM8" s="289">
        <v>56.490191058999997</v>
      </c>
      <c r="AN8" s="289">
        <v>57.397892687000002</v>
      </c>
      <c r="AO8" s="289">
        <v>57.149964042000001</v>
      </c>
      <c r="AP8" s="289">
        <v>57.596239605999997</v>
      </c>
      <c r="AQ8" s="289">
        <v>58.278767383999998</v>
      </c>
      <c r="AR8" s="289">
        <v>58.94526098</v>
      </c>
      <c r="AS8" s="289">
        <v>58.410246600999997</v>
      </c>
      <c r="AT8" s="289">
        <v>58.028837056999997</v>
      </c>
      <c r="AU8" s="289">
        <v>58.812826397999999</v>
      </c>
      <c r="AV8" s="289">
        <v>57.679924100999997</v>
      </c>
      <c r="AW8" s="289">
        <v>58.734624869000001</v>
      </c>
      <c r="AX8" s="289">
        <v>59.367809215999998</v>
      </c>
      <c r="AY8" s="289">
        <v>57.603563964000003</v>
      </c>
      <c r="AZ8" s="895">
        <v>58.499767554000002</v>
      </c>
      <c r="BA8" s="895">
        <v>57.721744354999998</v>
      </c>
      <c r="BB8" s="355">
        <v>58.453156415999999</v>
      </c>
      <c r="BC8" s="355">
        <v>58.976356389000003</v>
      </c>
      <c r="BD8" s="355">
        <v>59.776407096</v>
      </c>
      <c r="BE8" s="355">
        <v>59.352623999999999</v>
      </c>
      <c r="BF8" s="355">
        <v>58.959646589999998</v>
      </c>
      <c r="BG8" s="355">
        <v>59.796747320000001</v>
      </c>
      <c r="BH8" s="355">
        <v>58.446262173999997</v>
      </c>
      <c r="BI8" s="355">
        <v>59.557295129000003</v>
      </c>
      <c r="BJ8" s="355">
        <v>60.334681011999997</v>
      </c>
      <c r="BK8" s="355">
        <v>58.625644221999998</v>
      </c>
      <c r="BL8" s="355">
        <v>59.739365012</v>
      </c>
      <c r="BM8" s="355">
        <v>59.342732216000002</v>
      </c>
      <c r="BN8" s="355">
        <v>60.191828111</v>
      </c>
      <c r="BO8" s="355">
        <v>60.539809419999997</v>
      </c>
      <c r="BP8" s="355">
        <v>61.251232496999997</v>
      </c>
      <c r="BQ8" s="355">
        <v>60.675681261999998</v>
      </c>
      <c r="BR8" s="355">
        <v>60.241545262999999</v>
      </c>
      <c r="BS8" s="355">
        <v>61.092519647000003</v>
      </c>
      <c r="BT8" s="355">
        <v>59.728784173000001</v>
      </c>
      <c r="BU8" s="355">
        <v>60.868374500000002</v>
      </c>
      <c r="BV8" s="355">
        <v>61.644471676000002</v>
      </c>
    </row>
    <row r="9" spans="1:74" ht="11.1" customHeight="1" x14ac:dyDescent="0.2">
      <c r="B9" s="413"/>
      <c r="AY9" s="336"/>
      <c r="BB9" s="423"/>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810</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99.741219165000004</v>
      </c>
      <c r="AB10" s="105">
        <v>101.90490412</v>
      </c>
      <c r="AC10" s="105">
        <v>101.32258548</v>
      </c>
      <c r="AD10" s="105">
        <v>102.15385436</v>
      </c>
      <c r="AE10" s="105">
        <v>103.13807822</v>
      </c>
      <c r="AF10" s="105">
        <v>103.80818554</v>
      </c>
      <c r="AG10" s="105">
        <v>103.99153504</v>
      </c>
      <c r="AH10" s="105">
        <v>103.52202978</v>
      </c>
      <c r="AI10" s="105">
        <v>103.39707464999999</v>
      </c>
      <c r="AJ10" s="105">
        <v>103.71816346999999</v>
      </c>
      <c r="AK10" s="105">
        <v>103.34333011</v>
      </c>
      <c r="AL10" s="105">
        <v>103.56513674</v>
      </c>
      <c r="AM10" s="105">
        <v>101.71868123</v>
      </c>
      <c r="AN10" s="105">
        <v>103.21030914000001</v>
      </c>
      <c r="AO10" s="105">
        <v>102.01623938</v>
      </c>
      <c r="AP10" s="105">
        <v>103.27665439</v>
      </c>
      <c r="AQ10" s="105">
        <v>103.19940212</v>
      </c>
      <c r="AR10" s="105">
        <v>105.4199136</v>
      </c>
      <c r="AS10" s="105">
        <v>105.11781053</v>
      </c>
      <c r="AT10" s="105">
        <v>104.18818025</v>
      </c>
      <c r="AU10" s="105">
        <v>105.54586446</v>
      </c>
      <c r="AV10" s="105">
        <v>104.14409684</v>
      </c>
      <c r="AW10" s="105">
        <v>103.93844842999999</v>
      </c>
      <c r="AX10" s="105">
        <v>105.82505162</v>
      </c>
      <c r="AY10" s="105">
        <v>102.93120891</v>
      </c>
      <c r="AZ10" s="907">
        <v>104.75406744999999</v>
      </c>
      <c r="BA10" s="907">
        <v>102.89337930000001</v>
      </c>
      <c r="BB10" s="388">
        <v>103.41356273</v>
      </c>
      <c r="BC10" s="388">
        <v>103.85420387000001</v>
      </c>
      <c r="BD10" s="388">
        <v>105.54367741999999</v>
      </c>
      <c r="BE10" s="388">
        <v>105.41081867</v>
      </c>
      <c r="BF10" s="388">
        <v>105.33255497</v>
      </c>
      <c r="BG10" s="388">
        <v>105.48841932000001</v>
      </c>
      <c r="BH10" s="388">
        <v>104.25368804</v>
      </c>
      <c r="BI10" s="388">
        <v>104.94191566000001</v>
      </c>
      <c r="BJ10" s="388">
        <v>106.01279572999999</v>
      </c>
      <c r="BK10" s="388">
        <v>103.35775608</v>
      </c>
      <c r="BL10" s="388">
        <v>105.87631878000001</v>
      </c>
      <c r="BM10" s="388">
        <v>104.76121539</v>
      </c>
      <c r="BN10" s="388">
        <v>105.56554961000001</v>
      </c>
      <c r="BO10" s="388">
        <v>105.82286997999999</v>
      </c>
      <c r="BP10" s="388">
        <v>107.37502924</v>
      </c>
      <c r="BQ10" s="388">
        <v>107.01447037</v>
      </c>
      <c r="BR10" s="388">
        <v>106.89791911</v>
      </c>
      <c r="BS10" s="388">
        <v>107.06975322</v>
      </c>
      <c r="BT10" s="388">
        <v>105.83895884</v>
      </c>
      <c r="BU10" s="388">
        <v>106.60447043000001</v>
      </c>
      <c r="BV10" s="388">
        <v>107.71363896</v>
      </c>
    </row>
    <row r="11" spans="1:74" s="425" customFormat="1" ht="11.1" customHeight="1" x14ac:dyDescent="0.2">
      <c r="A11" s="418" t="s">
        <v>301</v>
      </c>
      <c r="B11" s="416" t="s">
        <v>959</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23.970279000000001</v>
      </c>
      <c r="AB11" s="105">
        <v>24.253878</v>
      </c>
      <c r="AC11" s="105">
        <v>24.147687999999999</v>
      </c>
      <c r="AD11" s="105">
        <v>24.213578999999999</v>
      </c>
      <c r="AE11" s="105">
        <v>25.201733999999998</v>
      </c>
      <c r="AF11" s="105">
        <v>24.986177000000001</v>
      </c>
      <c r="AG11" s="105">
        <v>25.112378</v>
      </c>
      <c r="AH11" s="105">
        <v>25.394348999999998</v>
      </c>
      <c r="AI11" s="105">
        <v>24.657995</v>
      </c>
      <c r="AJ11" s="105">
        <v>25.501472</v>
      </c>
      <c r="AK11" s="105">
        <v>24.734103000000001</v>
      </c>
      <c r="AL11" s="105">
        <v>24.813545999999999</v>
      </c>
      <c r="AM11" s="105">
        <v>24.957366</v>
      </c>
      <c r="AN11" s="105">
        <v>24.495835</v>
      </c>
      <c r="AO11" s="105">
        <v>24.148306999999999</v>
      </c>
      <c r="AP11" s="105">
        <v>24.371853000000002</v>
      </c>
      <c r="AQ11" s="105">
        <v>24.532074999999999</v>
      </c>
      <c r="AR11" s="105">
        <v>25.266939000000001</v>
      </c>
      <c r="AS11" s="105">
        <v>25.392613999999998</v>
      </c>
      <c r="AT11" s="105">
        <v>25.557969</v>
      </c>
      <c r="AU11" s="105">
        <v>25.273015000000001</v>
      </c>
      <c r="AV11" s="105">
        <v>25.184645</v>
      </c>
      <c r="AW11" s="105">
        <v>24.666055</v>
      </c>
      <c r="AX11" s="105">
        <v>25.136703000000001</v>
      </c>
      <c r="AY11" s="105">
        <v>24.89944908</v>
      </c>
      <c r="AZ11" s="907">
        <v>24.885601653999998</v>
      </c>
      <c r="BA11" s="907">
        <v>24.595922874999999</v>
      </c>
      <c r="BB11" s="388">
        <v>24.590713058999999</v>
      </c>
      <c r="BC11" s="388">
        <v>24.725837772999999</v>
      </c>
      <c r="BD11" s="388">
        <v>25.241302937</v>
      </c>
      <c r="BE11" s="388">
        <v>25.182325051999999</v>
      </c>
      <c r="BF11" s="388">
        <v>25.454535177</v>
      </c>
      <c r="BG11" s="388">
        <v>24.780743683000001</v>
      </c>
      <c r="BH11" s="388">
        <v>25.065631777</v>
      </c>
      <c r="BI11" s="388">
        <v>24.550613572</v>
      </c>
      <c r="BJ11" s="388">
        <v>24.639659437999999</v>
      </c>
      <c r="BK11" s="388">
        <v>24.385571568</v>
      </c>
      <c r="BL11" s="388">
        <v>24.706554725</v>
      </c>
      <c r="BM11" s="388">
        <v>24.587211117999999</v>
      </c>
      <c r="BN11" s="388">
        <v>24.770674165999999</v>
      </c>
      <c r="BO11" s="388">
        <v>24.964309840999999</v>
      </c>
      <c r="BP11" s="388">
        <v>25.458242047999999</v>
      </c>
      <c r="BQ11" s="388">
        <v>25.343714213999998</v>
      </c>
      <c r="BR11" s="388">
        <v>25.630722036000002</v>
      </c>
      <c r="BS11" s="388">
        <v>24.956831287</v>
      </c>
      <c r="BT11" s="388">
        <v>25.261115619000002</v>
      </c>
      <c r="BU11" s="388">
        <v>24.802044161000001</v>
      </c>
      <c r="BV11" s="388">
        <v>24.939107216</v>
      </c>
    </row>
    <row r="12" spans="1:74" ht="11.1" customHeight="1" x14ac:dyDescent="0.2">
      <c r="A12" s="335" t="s">
        <v>162</v>
      </c>
      <c r="B12" s="406" t="s">
        <v>940</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2.6114999999999999</v>
      </c>
      <c r="AX12" s="289">
        <v>2.4679000000000002</v>
      </c>
      <c r="AY12" s="289">
        <v>2.4681214213999998</v>
      </c>
      <c r="AZ12" s="895">
        <v>2.4852766435999998</v>
      </c>
      <c r="BA12" s="895">
        <v>2.4167569549999999</v>
      </c>
      <c r="BB12" s="355">
        <v>2.3687347676999999</v>
      </c>
      <c r="BC12" s="355">
        <v>2.4237794895999998</v>
      </c>
      <c r="BD12" s="355">
        <v>2.5069361388</v>
      </c>
      <c r="BE12" s="355">
        <v>2.5523097197000002</v>
      </c>
      <c r="BF12" s="355">
        <v>2.5552254391</v>
      </c>
      <c r="BG12" s="355">
        <v>2.5192223234000002</v>
      </c>
      <c r="BH12" s="355">
        <v>2.5159047613999999</v>
      </c>
      <c r="BI12" s="355">
        <v>2.5134341962</v>
      </c>
      <c r="BJ12" s="355">
        <v>2.4743501440000002</v>
      </c>
      <c r="BK12" s="355">
        <v>2.4550643603000002</v>
      </c>
      <c r="BL12" s="355">
        <v>2.4923253877999998</v>
      </c>
      <c r="BM12" s="355">
        <v>2.3734681956000001</v>
      </c>
      <c r="BN12" s="355">
        <v>2.3152807808999998</v>
      </c>
      <c r="BO12" s="355">
        <v>2.4206246343000002</v>
      </c>
      <c r="BP12" s="355">
        <v>2.5140465618999999</v>
      </c>
      <c r="BQ12" s="355">
        <v>2.5595493512999998</v>
      </c>
      <c r="BR12" s="355">
        <v>2.5624733737000001</v>
      </c>
      <c r="BS12" s="355">
        <v>2.5263677333999999</v>
      </c>
      <c r="BT12" s="355">
        <v>2.5230407239999999</v>
      </c>
      <c r="BU12" s="355">
        <v>2.5205631235000001</v>
      </c>
      <c r="BV12" s="355">
        <v>2.4813677733000001</v>
      </c>
    </row>
    <row r="13" spans="1:74" ht="11.1" customHeight="1" x14ac:dyDescent="0.2">
      <c r="A13" s="335" t="s">
        <v>302</v>
      </c>
      <c r="B13" s="406" t="s">
        <v>194</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1.7588999999999999</v>
      </c>
      <c r="AB13" s="289">
        <v>1.8436999999999999</v>
      </c>
      <c r="AC13" s="289">
        <v>1.8599000000000001</v>
      </c>
      <c r="AD13" s="289">
        <v>1.8506</v>
      </c>
      <c r="AE13" s="289">
        <v>1.8964000000000001</v>
      </c>
      <c r="AF13" s="289">
        <v>1.9084000000000001</v>
      </c>
      <c r="AG13" s="289">
        <v>1.9438</v>
      </c>
      <c r="AH13" s="289">
        <v>1.887</v>
      </c>
      <c r="AI13" s="289">
        <v>1.8047</v>
      </c>
      <c r="AJ13" s="289">
        <v>1.7626999999999999</v>
      </c>
      <c r="AK13" s="289">
        <v>1.8088</v>
      </c>
      <c r="AL13" s="289">
        <v>1.7702</v>
      </c>
      <c r="AM13" s="289">
        <v>1.7582</v>
      </c>
      <c r="AN13" s="289">
        <v>1.8428</v>
      </c>
      <c r="AO13" s="289">
        <v>1.7783</v>
      </c>
      <c r="AP13" s="289">
        <v>1.8479000000000001</v>
      </c>
      <c r="AQ13" s="289">
        <v>1.8640000000000001</v>
      </c>
      <c r="AR13" s="289">
        <v>1.9076</v>
      </c>
      <c r="AS13" s="289">
        <v>1.9004000000000001</v>
      </c>
      <c r="AT13" s="289">
        <v>1.8385</v>
      </c>
      <c r="AU13" s="289">
        <v>1.8218000000000001</v>
      </c>
      <c r="AV13" s="289">
        <v>1.7845</v>
      </c>
      <c r="AW13" s="289">
        <v>1.8203</v>
      </c>
      <c r="AX13" s="289">
        <v>1.8098000000000001</v>
      </c>
      <c r="AY13" s="289">
        <v>1.7740866587999999</v>
      </c>
      <c r="AZ13" s="895">
        <v>1.8379551678999999</v>
      </c>
      <c r="BA13" s="895">
        <v>1.8271286846000001</v>
      </c>
      <c r="BB13" s="355">
        <v>1.8533762909</v>
      </c>
      <c r="BC13" s="355">
        <v>1.8447762832000001</v>
      </c>
      <c r="BD13" s="355">
        <v>1.8894247985999999</v>
      </c>
      <c r="BE13" s="355">
        <v>1.8737933324</v>
      </c>
      <c r="BF13" s="355">
        <v>1.8569377384000001</v>
      </c>
      <c r="BG13" s="355">
        <v>1.8074193594000001</v>
      </c>
      <c r="BH13" s="355">
        <v>1.8085850156000001</v>
      </c>
      <c r="BI13" s="355">
        <v>1.7894573761999999</v>
      </c>
      <c r="BJ13" s="355">
        <v>1.7795872939999999</v>
      </c>
      <c r="BK13" s="355">
        <v>1.7276132078999999</v>
      </c>
      <c r="BL13" s="355">
        <v>1.7912453367000001</v>
      </c>
      <c r="BM13" s="355">
        <v>1.7804589228000001</v>
      </c>
      <c r="BN13" s="355">
        <v>1.8066093854</v>
      </c>
      <c r="BO13" s="355">
        <v>1.7980412068</v>
      </c>
      <c r="BP13" s="355">
        <v>1.8325614863999999</v>
      </c>
      <c r="BQ13" s="355">
        <v>1.8269508624999999</v>
      </c>
      <c r="BR13" s="355">
        <v>1.8001946623</v>
      </c>
      <c r="BS13" s="355">
        <v>1.7508595531</v>
      </c>
      <c r="BT13" s="355">
        <v>1.7520208952</v>
      </c>
      <c r="BU13" s="355">
        <v>1.7429270375999999</v>
      </c>
      <c r="BV13" s="355">
        <v>1.7729454432</v>
      </c>
    </row>
    <row r="14" spans="1:74" ht="11.1" customHeight="1" x14ac:dyDescent="0.2">
      <c r="A14" s="335" t="s">
        <v>160</v>
      </c>
      <c r="B14" s="406" t="s">
        <v>195</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21.007196</v>
      </c>
      <c r="AS14" s="289">
        <v>20.984271</v>
      </c>
      <c r="AT14" s="289">
        <v>21.195426000000001</v>
      </c>
      <c r="AU14" s="289">
        <v>20.720071999999998</v>
      </c>
      <c r="AV14" s="289">
        <v>20.846402000000001</v>
      </c>
      <c r="AW14" s="289">
        <v>20.226611999999999</v>
      </c>
      <c r="AX14" s="289">
        <v>20.85136</v>
      </c>
      <c r="AY14" s="289">
        <v>20.649559</v>
      </c>
      <c r="AZ14" s="895">
        <v>20.554687843</v>
      </c>
      <c r="BA14" s="895">
        <v>20.344355234999998</v>
      </c>
      <c r="BB14" s="355">
        <v>20.36092</v>
      </c>
      <c r="BC14" s="355">
        <v>20.4496</v>
      </c>
      <c r="BD14" s="355">
        <v>20.837260000000001</v>
      </c>
      <c r="BE14" s="355">
        <v>20.748539999999998</v>
      </c>
      <c r="BF14" s="355">
        <v>21.034690000000001</v>
      </c>
      <c r="BG14" s="355">
        <v>20.44642</v>
      </c>
      <c r="BH14" s="355">
        <v>20.733460000000001</v>
      </c>
      <c r="BI14" s="355">
        <v>20.24004</v>
      </c>
      <c r="BJ14" s="355">
        <v>20.378039999999999</v>
      </c>
      <c r="BK14" s="355">
        <v>20.195180000000001</v>
      </c>
      <c r="BL14" s="355">
        <v>20.41527</v>
      </c>
      <c r="BM14" s="355">
        <v>20.42557</v>
      </c>
      <c r="BN14" s="355">
        <v>20.641069999999999</v>
      </c>
      <c r="BO14" s="355">
        <v>20.737929999999999</v>
      </c>
      <c r="BP14" s="355">
        <v>21.103919999999999</v>
      </c>
      <c r="BQ14" s="355">
        <v>20.9495</v>
      </c>
      <c r="BR14" s="355">
        <v>21.260339999999999</v>
      </c>
      <c r="BS14" s="355">
        <v>20.671890000000001</v>
      </c>
      <c r="BT14" s="355">
        <v>20.978339999999999</v>
      </c>
      <c r="BU14" s="355">
        <v>20.530840000000001</v>
      </c>
      <c r="BV14" s="355">
        <v>20.67708</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95"/>
      <c r="BA15" s="895"/>
      <c r="BB15" s="355"/>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303</v>
      </c>
      <c r="B16" s="416" t="s">
        <v>960</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6.6150923217999997</v>
      </c>
      <c r="AN16" s="105">
        <v>6.9045565443000001</v>
      </c>
      <c r="AO16" s="105">
        <v>6.9274542596000002</v>
      </c>
      <c r="AP16" s="105">
        <v>7.0015932732000001</v>
      </c>
      <c r="AQ16" s="105">
        <v>6.8687798084000002</v>
      </c>
      <c r="AR16" s="105">
        <v>7.0315319690000004</v>
      </c>
      <c r="AS16" s="105">
        <v>7.0337437339999997</v>
      </c>
      <c r="AT16" s="105">
        <v>7.0946114077000004</v>
      </c>
      <c r="AU16" s="105">
        <v>7.1561025572999997</v>
      </c>
      <c r="AV16" s="105">
        <v>7.092243624</v>
      </c>
      <c r="AW16" s="105">
        <v>6.9810427264000001</v>
      </c>
      <c r="AX16" s="105">
        <v>7.0298117740999997</v>
      </c>
      <c r="AY16" s="105">
        <v>6.7515471141000001</v>
      </c>
      <c r="AZ16" s="907">
        <v>7.0410896881999996</v>
      </c>
      <c r="BA16" s="907">
        <v>7.0589811093000003</v>
      </c>
      <c r="BB16" s="388">
        <v>7.1415228123999999</v>
      </c>
      <c r="BC16" s="388">
        <v>7.0169420701999998</v>
      </c>
      <c r="BD16" s="388">
        <v>7.1865420324000002</v>
      </c>
      <c r="BE16" s="388">
        <v>7.1997267253999997</v>
      </c>
      <c r="BF16" s="388">
        <v>7.2362083184000001</v>
      </c>
      <c r="BG16" s="388">
        <v>7.2825943297000002</v>
      </c>
      <c r="BH16" s="388">
        <v>7.2270806938999996</v>
      </c>
      <c r="BI16" s="388">
        <v>7.1271599634999996</v>
      </c>
      <c r="BJ16" s="388">
        <v>7.2131811424999999</v>
      </c>
      <c r="BK16" s="388">
        <v>6.9077287387000004</v>
      </c>
      <c r="BL16" s="388">
        <v>7.2031882099000004</v>
      </c>
      <c r="BM16" s="388">
        <v>7.2203670110999996</v>
      </c>
      <c r="BN16" s="388">
        <v>7.3040521111999999</v>
      </c>
      <c r="BO16" s="388">
        <v>7.1768638638000004</v>
      </c>
      <c r="BP16" s="388">
        <v>7.3499389248</v>
      </c>
      <c r="BQ16" s="388">
        <v>7.3617713926999997</v>
      </c>
      <c r="BR16" s="388">
        <v>7.3988382894000004</v>
      </c>
      <c r="BS16" s="388">
        <v>7.4458509477000003</v>
      </c>
      <c r="BT16" s="388">
        <v>7.3872729316000001</v>
      </c>
      <c r="BU16" s="388">
        <v>7.2860576112000004</v>
      </c>
      <c r="BV16" s="388">
        <v>7.3746379679</v>
      </c>
    </row>
    <row r="17" spans="1:74" ht="11.1" customHeight="1" x14ac:dyDescent="0.2">
      <c r="A17" s="335" t="s">
        <v>304</v>
      </c>
      <c r="B17" s="406" t="s">
        <v>949</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3.1323531280000001</v>
      </c>
      <c r="AN17" s="289">
        <v>3.3155936715999998</v>
      </c>
      <c r="AO17" s="289">
        <v>3.3493558487000001</v>
      </c>
      <c r="AP17" s="289">
        <v>3.3414064502</v>
      </c>
      <c r="AQ17" s="289">
        <v>3.280106129</v>
      </c>
      <c r="AR17" s="289">
        <v>3.3667220320000002</v>
      </c>
      <c r="AS17" s="289">
        <v>3.3542475035999999</v>
      </c>
      <c r="AT17" s="289">
        <v>3.4335540192999998</v>
      </c>
      <c r="AU17" s="289">
        <v>3.4819963504999998</v>
      </c>
      <c r="AV17" s="289">
        <v>3.4921855005000002</v>
      </c>
      <c r="AW17" s="289">
        <v>3.3684235884999998</v>
      </c>
      <c r="AX17" s="289">
        <v>3.3918277782000001</v>
      </c>
      <c r="AY17" s="289">
        <v>3.1743617739999999</v>
      </c>
      <c r="AZ17" s="895">
        <v>3.3600597950000002</v>
      </c>
      <c r="BA17" s="895">
        <v>3.3942747637999999</v>
      </c>
      <c r="BB17" s="355">
        <v>3.3862187542000002</v>
      </c>
      <c r="BC17" s="355">
        <v>3.3240963215999999</v>
      </c>
      <c r="BD17" s="355">
        <v>3.4118738486</v>
      </c>
      <c r="BE17" s="355">
        <v>3.3992320217000001</v>
      </c>
      <c r="BF17" s="355">
        <v>3.4796021336999998</v>
      </c>
      <c r="BG17" s="355">
        <v>3.5286941351999999</v>
      </c>
      <c r="BH17" s="355">
        <v>3.5390199341000002</v>
      </c>
      <c r="BI17" s="355">
        <v>3.4135982249999999</v>
      </c>
      <c r="BJ17" s="355">
        <v>3.4373162932999999</v>
      </c>
      <c r="BK17" s="355">
        <v>3.2456164499</v>
      </c>
      <c r="BL17" s="355">
        <v>3.4354828213999999</v>
      </c>
      <c r="BM17" s="355">
        <v>3.4704658111</v>
      </c>
      <c r="BN17" s="355">
        <v>3.4622289687999999</v>
      </c>
      <c r="BO17" s="355">
        <v>3.3987120783</v>
      </c>
      <c r="BP17" s="355">
        <v>3.4884599412999999</v>
      </c>
      <c r="BQ17" s="355">
        <v>3.4755343442000002</v>
      </c>
      <c r="BR17" s="355">
        <v>3.5577085186000001</v>
      </c>
      <c r="BS17" s="355">
        <v>3.6079024846999999</v>
      </c>
      <c r="BT17" s="355">
        <v>3.6184600660999999</v>
      </c>
      <c r="BU17" s="355">
        <v>3.4902230247000001</v>
      </c>
      <c r="BV17" s="355">
        <v>3.5144734907999999</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305</v>
      </c>
      <c r="B19" s="416" t="s">
        <v>961</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13.283341991</v>
      </c>
      <c r="AB19" s="105">
        <v>13.72581244</v>
      </c>
      <c r="AC19" s="105">
        <v>13.673085817</v>
      </c>
      <c r="AD19" s="105">
        <v>14.448394952999999</v>
      </c>
      <c r="AE19" s="105">
        <v>14.210334293000001</v>
      </c>
      <c r="AF19" s="105">
        <v>14.511908050000001</v>
      </c>
      <c r="AG19" s="105">
        <v>15.021177027</v>
      </c>
      <c r="AH19" s="105">
        <v>14.651276964999999</v>
      </c>
      <c r="AI19" s="105">
        <v>14.783659825999999</v>
      </c>
      <c r="AJ19" s="105">
        <v>14.938590297999999</v>
      </c>
      <c r="AK19" s="105">
        <v>14.235778722999999</v>
      </c>
      <c r="AL19" s="105">
        <v>13.709206676000001</v>
      </c>
      <c r="AM19" s="105">
        <v>13.22921204</v>
      </c>
      <c r="AN19" s="105">
        <v>14.066884604</v>
      </c>
      <c r="AO19" s="105">
        <v>13.776692807</v>
      </c>
      <c r="AP19" s="105">
        <v>14.520551391</v>
      </c>
      <c r="AQ19" s="105">
        <v>14.131952948</v>
      </c>
      <c r="AR19" s="105">
        <v>14.770423815999999</v>
      </c>
      <c r="AS19" s="105">
        <v>14.689947822000001</v>
      </c>
      <c r="AT19" s="105">
        <v>14.124925674</v>
      </c>
      <c r="AU19" s="105">
        <v>14.760197068</v>
      </c>
      <c r="AV19" s="105">
        <v>14.669227832000001</v>
      </c>
      <c r="AW19" s="105">
        <v>13.801238435</v>
      </c>
      <c r="AX19" s="105">
        <v>14.088837565</v>
      </c>
      <c r="AY19" s="105">
        <v>13.347811568999999</v>
      </c>
      <c r="AZ19" s="907">
        <v>14.070669187</v>
      </c>
      <c r="BA19" s="907">
        <v>13.903773450999999</v>
      </c>
      <c r="BB19" s="388">
        <v>14.095179419999999</v>
      </c>
      <c r="BC19" s="388">
        <v>13.991527961999999</v>
      </c>
      <c r="BD19" s="388">
        <v>14.358612425</v>
      </c>
      <c r="BE19" s="388">
        <v>14.593582283</v>
      </c>
      <c r="BF19" s="388">
        <v>14.469183822</v>
      </c>
      <c r="BG19" s="388">
        <v>14.634349227</v>
      </c>
      <c r="BH19" s="388">
        <v>14.456763657</v>
      </c>
      <c r="BI19" s="388">
        <v>14.068560393</v>
      </c>
      <c r="BJ19" s="388">
        <v>13.849074605</v>
      </c>
      <c r="BK19" s="388">
        <v>13.277768145</v>
      </c>
      <c r="BL19" s="388">
        <v>14.106842596</v>
      </c>
      <c r="BM19" s="388">
        <v>13.938625274</v>
      </c>
      <c r="BN19" s="388">
        <v>14.131481170000001</v>
      </c>
      <c r="BO19" s="388">
        <v>14.026938286</v>
      </c>
      <c r="BP19" s="388">
        <v>14.396841465</v>
      </c>
      <c r="BQ19" s="388">
        <v>14.633577632</v>
      </c>
      <c r="BR19" s="388">
        <v>14.508226283999999</v>
      </c>
      <c r="BS19" s="388">
        <v>14.674657527999999</v>
      </c>
      <c r="BT19" s="388">
        <v>14.495624293000001</v>
      </c>
      <c r="BU19" s="388">
        <v>14.104488849000001</v>
      </c>
      <c r="BV19" s="388">
        <v>13.883456477999999</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907"/>
      <c r="BA20" s="907"/>
      <c r="BB20" s="388"/>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306</v>
      </c>
      <c r="B21" s="416" t="s">
        <v>962</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4.7339455329</v>
      </c>
      <c r="AN21" s="105">
        <v>4.9998896811</v>
      </c>
      <c r="AO21" s="105">
        <v>4.8618295420999997</v>
      </c>
      <c r="AP21" s="105">
        <v>4.8342183029000001</v>
      </c>
      <c r="AQ21" s="105">
        <v>4.9995128233999999</v>
      </c>
      <c r="AR21" s="105">
        <v>5.2146788052000002</v>
      </c>
      <c r="AS21" s="105">
        <v>5.2946978859999998</v>
      </c>
      <c r="AT21" s="105">
        <v>5.4135571847000001</v>
      </c>
      <c r="AU21" s="105">
        <v>5.2989244797000001</v>
      </c>
      <c r="AV21" s="105">
        <v>5.1842219370000002</v>
      </c>
      <c r="AW21" s="105">
        <v>5.2278692743999997</v>
      </c>
      <c r="AX21" s="105">
        <v>5.2564145504999997</v>
      </c>
      <c r="AY21" s="105">
        <v>4.7343193501999998</v>
      </c>
      <c r="AZ21" s="907">
        <v>5.0030122023999999</v>
      </c>
      <c r="BA21" s="907">
        <v>4.8635586867000002</v>
      </c>
      <c r="BB21" s="388">
        <v>4.8357386996000002</v>
      </c>
      <c r="BC21" s="388">
        <v>5.0026775872</v>
      </c>
      <c r="BD21" s="388">
        <v>5.2200028153</v>
      </c>
      <c r="BE21" s="388">
        <v>5.3008436661999996</v>
      </c>
      <c r="BF21" s="388">
        <v>5.4208883745999996</v>
      </c>
      <c r="BG21" s="388">
        <v>5.3051219818000002</v>
      </c>
      <c r="BH21" s="388">
        <v>5.1894208913000002</v>
      </c>
      <c r="BI21" s="388">
        <v>5.2334667218000002</v>
      </c>
      <c r="BJ21" s="388">
        <v>5.2622250229</v>
      </c>
      <c r="BK21" s="388">
        <v>4.7379466034000002</v>
      </c>
      <c r="BL21" s="388">
        <v>5.0097785805999999</v>
      </c>
      <c r="BM21" s="388">
        <v>4.8686184377000004</v>
      </c>
      <c r="BN21" s="388">
        <v>4.8402967158000001</v>
      </c>
      <c r="BO21" s="388">
        <v>5.0093336618000004</v>
      </c>
      <c r="BP21" s="388">
        <v>5.2293469342999996</v>
      </c>
      <c r="BQ21" s="388">
        <v>5.3111444173000004</v>
      </c>
      <c r="BR21" s="388">
        <v>5.4326909404999997</v>
      </c>
      <c r="BS21" s="388">
        <v>5.3154541820999999</v>
      </c>
      <c r="BT21" s="388">
        <v>5.1979701881000002</v>
      </c>
      <c r="BU21" s="388">
        <v>5.2426519704999999</v>
      </c>
      <c r="BV21" s="388">
        <v>5.2719353679000003</v>
      </c>
    </row>
    <row r="22" spans="1:74" ht="11.1" customHeight="1" x14ac:dyDescent="0.2">
      <c r="A22" s="335" t="s">
        <v>307</v>
      </c>
      <c r="B22" s="406" t="s">
        <v>204</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3.5182128830999999</v>
      </c>
      <c r="AN22" s="289">
        <v>3.7437191962999998</v>
      </c>
      <c r="AO22" s="289">
        <v>3.6121262072000002</v>
      </c>
      <c r="AP22" s="289">
        <v>3.555549224</v>
      </c>
      <c r="AQ22" s="289">
        <v>3.7234326437999998</v>
      </c>
      <c r="AR22" s="289">
        <v>3.9338530290999998</v>
      </c>
      <c r="AS22" s="289">
        <v>4.0039893018999999</v>
      </c>
      <c r="AT22" s="289">
        <v>4.1234184590999998</v>
      </c>
      <c r="AU22" s="289">
        <v>4.0040949314000001</v>
      </c>
      <c r="AV22" s="289">
        <v>3.8259150902000001</v>
      </c>
      <c r="AW22" s="289">
        <v>3.8857025347</v>
      </c>
      <c r="AX22" s="289">
        <v>3.9453984992</v>
      </c>
      <c r="AY22" s="289">
        <v>3.5036392878</v>
      </c>
      <c r="AZ22" s="895">
        <v>3.7313971225999998</v>
      </c>
      <c r="BA22" s="895">
        <v>3.5984902702000001</v>
      </c>
      <c r="BB22" s="355">
        <v>3.5413484058</v>
      </c>
      <c r="BC22" s="355">
        <v>3.7109080232</v>
      </c>
      <c r="BD22" s="355">
        <v>3.9234293077000002</v>
      </c>
      <c r="BE22" s="355">
        <v>3.9942658416999999</v>
      </c>
      <c r="BF22" s="355">
        <v>4.1148874149000001</v>
      </c>
      <c r="BG22" s="355">
        <v>3.9943725258999998</v>
      </c>
      <c r="BH22" s="355">
        <v>3.8144136845999999</v>
      </c>
      <c r="BI22" s="355">
        <v>3.8747980645000002</v>
      </c>
      <c r="BJ22" s="355">
        <v>3.9350900512</v>
      </c>
      <c r="BK22" s="355">
        <v>3.4983815963999998</v>
      </c>
      <c r="BL22" s="355">
        <v>3.7289830242000002</v>
      </c>
      <c r="BM22" s="355">
        <v>3.5944168086000001</v>
      </c>
      <c r="BN22" s="355">
        <v>3.5365615188000001</v>
      </c>
      <c r="BO22" s="355">
        <v>3.7082381150999999</v>
      </c>
      <c r="BP22" s="355">
        <v>3.9234127617999999</v>
      </c>
      <c r="BQ22" s="355">
        <v>3.9951337012999999</v>
      </c>
      <c r="BR22" s="355">
        <v>4.1172612539999998</v>
      </c>
      <c r="BS22" s="355">
        <v>3.9952417172999999</v>
      </c>
      <c r="BT22" s="355">
        <v>3.8130360612</v>
      </c>
      <c r="BU22" s="355">
        <v>3.8741743498000001</v>
      </c>
      <c r="BV22" s="355">
        <v>3.9352190915</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5"/>
      <c r="BA23" s="895"/>
      <c r="BB23" s="355"/>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308</v>
      </c>
      <c r="B24" s="416" t="s">
        <v>963</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9.0144515326000008</v>
      </c>
      <c r="AN24" s="105">
        <v>8.9648626561999993</v>
      </c>
      <c r="AO24" s="105">
        <v>9.0018256080000008</v>
      </c>
      <c r="AP24" s="105">
        <v>9.0708820883999994</v>
      </c>
      <c r="AQ24" s="105">
        <v>9.6835364854999995</v>
      </c>
      <c r="AR24" s="105">
        <v>10.166146221</v>
      </c>
      <c r="AS24" s="105">
        <v>10.155063131</v>
      </c>
      <c r="AT24" s="105">
        <v>10.227197642</v>
      </c>
      <c r="AU24" s="105">
        <v>9.9618735598000008</v>
      </c>
      <c r="AV24" s="105">
        <v>9.6226752972000007</v>
      </c>
      <c r="AW24" s="105">
        <v>9.2030173658999992</v>
      </c>
      <c r="AX24" s="105">
        <v>9.1942124130000007</v>
      </c>
      <c r="AY24" s="105">
        <v>8.8989330426999995</v>
      </c>
      <c r="AZ24" s="907">
        <v>8.8533951187</v>
      </c>
      <c r="BA24" s="907">
        <v>8.6690458491999998</v>
      </c>
      <c r="BB24" s="388">
        <v>8.7353211210000001</v>
      </c>
      <c r="BC24" s="388">
        <v>9.4642030441999996</v>
      </c>
      <c r="BD24" s="388">
        <v>9.9698376571999994</v>
      </c>
      <c r="BE24" s="388">
        <v>9.9461857027999994</v>
      </c>
      <c r="BF24" s="388">
        <v>10.034991138000001</v>
      </c>
      <c r="BG24" s="388">
        <v>9.7634920725000001</v>
      </c>
      <c r="BH24" s="388">
        <v>9.5097462785999998</v>
      </c>
      <c r="BI24" s="388">
        <v>9.0813833077999995</v>
      </c>
      <c r="BJ24" s="388">
        <v>9.0653296668000003</v>
      </c>
      <c r="BK24" s="388">
        <v>9.1840363521999997</v>
      </c>
      <c r="BL24" s="388">
        <v>9.1373640974000008</v>
      </c>
      <c r="BM24" s="388">
        <v>9.1723369331000004</v>
      </c>
      <c r="BN24" s="388">
        <v>9.2401807525000006</v>
      </c>
      <c r="BO24" s="388">
        <v>9.8866864914000008</v>
      </c>
      <c r="BP24" s="388">
        <v>10.365595926999999</v>
      </c>
      <c r="BQ24" s="388">
        <v>10.249505396</v>
      </c>
      <c r="BR24" s="388">
        <v>10.330798195</v>
      </c>
      <c r="BS24" s="388">
        <v>10.050266823999999</v>
      </c>
      <c r="BT24" s="388">
        <v>9.8209274001000004</v>
      </c>
      <c r="BU24" s="388">
        <v>9.3813266739000003</v>
      </c>
      <c r="BV24" s="388">
        <v>9.3658629572999992</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907"/>
      <c r="BA25" s="907"/>
      <c r="BB25" s="388"/>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311</v>
      </c>
      <c r="B26" s="416" t="s">
        <v>964</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4.8378550085000001</v>
      </c>
      <c r="AN26" s="105">
        <v>4.8287702438000002</v>
      </c>
      <c r="AO26" s="105">
        <v>4.8570825609000003</v>
      </c>
      <c r="AP26" s="105">
        <v>4.8537906283999996</v>
      </c>
      <c r="AQ26" s="105">
        <v>4.8218641025000002</v>
      </c>
      <c r="AR26" s="105">
        <v>4.8236667768999997</v>
      </c>
      <c r="AS26" s="105">
        <v>4.7023740590000003</v>
      </c>
      <c r="AT26" s="105">
        <v>4.7202053817999996</v>
      </c>
      <c r="AU26" s="105">
        <v>4.7249544519000004</v>
      </c>
      <c r="AV26" s="105">
        <v>4.7974512780999996</v>
      </c>
      <c r="AW26" s="105">
        <v>4.8853481838999997</v>
      </c>
      <c r="AX26" s="105">
        <v>4.8993133243999996</v>
      </c>
      <c r="AY26" s="105">
        <v>4.9871480598</v>
      </c>
      <c r="AZ26" s="907">
        <v>4.9778199992000003</v>
      </c>
      <c r="BA26" s="907">
        <v>5.0068905384000004</v>
      </c>
      <c r="BB26" s="388">
        <v>5.0035104457999999</v>
      </c>
      <c r="BC26" s="388">
        <v>4.9707289070999998</v>
      </c>
      <c r="BD26" s="388">
        <v>4.9725798582999996</v>
      </c>
      <c r="BE26" s="388">
        <v>4.8480388436000004</v>
      </c>
      <c r="BF26" s="388">
        <v>4.8663477006999996</v>
      </c>
      <c r="BG26" s="388">
        <v>4.8712239539000004</v>
      </c>
      <c r="BH26" s="388">
        <v>4.9456622915999997</v>
      </c>
      <c r="BI26" s="388">
        <v>5.0359131328000002</v>
      </c>
      <c r="BJ26" s="388">
        <v>5.0502522688000004</v>
      </c>
      <c r="BK26" s="388">
        <v>5.1668411937999998</v>
      </c>
      <c r="BL26" s="388">
        <v>5.1572690845000002</v>
      </c>
      <c r="BM26" s="388">
        <v>5.1871001918999999</v>
      </c>
      <c r="BN26" s="388">
        <v>5.1836316664000002</v>
      </c>
      <c r="BO26" s="388">
        <v>5.1499924691999999</v>
      </c>
      <c r="BP26" s="388">
        <v>5.1518918464999999</v>
      </c>
      <c r="BQ26" s="388">
        <v>5.0240924836999996</v>
      </c>
      <c r="BR26" s="388">
        <v>5.0428803527000001</v>
      </c>
      <c r="BS26" s="388">
        <v>5.0478841825999998</v>
      </c>
      <c r="BT26" s="388">
        <v>5.1242700395999998</v>
      </c>
      <c r="BU26" s="388">
        <v>5.2168821002000003</v>
      </c>
      <c r="BV26" s="388">
        <v>5.2315963888999999</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907"/>
      <c r="BA27" s="907"/>
      <c r="BB27" s="388"/>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309</v>
      </c>
      <c r="B28" s="416" t="s">
        <v>965</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38.330758789999997</v>
      </c>
      <c r="AN28" s="105">
        <v>38.949510412999999</v>
      </c>
      <c r="AO28" s="105">
        <v>38.443047604999997</v>
      </c>
      <c r="AP28" s="105">
        <v>38.623765710000001</v>
      </c>
      <c r="AQ28" s="105">
        <v>38.161680957000002</v>
      </c>
      <c r="AR28" s="105">
        <v>38.14652701</v>
      </c>
      <c r="AS28" s="105">
        <v>37.849369901999999</v>
      </c>
      <c r="AT28" s="105">
        <v>37.049713957000002</v>
      </c>
      <c r="AU28" s="105">
        <v>38.370797342000003</v>
      </c>
      <c r="AV28" s="105">
        <v>37.593631870000003</v>
      </c>
      <c r="AW28" s="105">
        <v>39.173877445999999</v>
      </c>
      <c r="AX28" s="105">
        <v>40.219758998000003</v>
      </c>
      <c r="AY28" s="105">
        <v>39.312000697999999</v>
      </c>
      <c r="AZ28" s="907">
        <v>39.922479598000002</v>
      </c>
      <c r="BA28" s="907">
        <v>38.795206792000002</v>
      </c>
      <c r="BB28" s="388">
        <v>39.011577172000003</v>
      </c>
      <c r="BC28" s="388">
        <v>38.682286527000002</v>
      </c>
      <c r="BD28" s="388">
        <v>38.594799692999999</v>
      </c>
      <c r="BE28" s="388">
        <v>38.340116393999999</v>
      </c>
      <c r="BF28" s="388">
        <v>37.850400442999998</v>
      </c>
      <c r="BG28" s="388">
        <v>38.850894072000003</v>
      </c>
      <c r="BH28" s="388">
        <v>37.859382451999998</v>
      </c>
      <c r="BI28" s="388">
        <v>39.844818572000001</v>
      </c>
      <c r="BJ28" s="388">
        <v>40.933073589000003</v>
      </c>
      <c r="BK28" s="388">
        <v>39.697863476000002</v>
      </c>
      <c r="BL28" s="388">
        <v>40.555321489999997</v>
      </c>
      <c r="BM28" s="388">
        <v>39.786956420999999</v>
      </c>
      <c r="BN28" s="388">
        <v>40.095233026999999</v>
      </c>
      <c r="BO28" s="388">
        <v>39.608745362000001</v>
      </c>
      <c r="BP28" s="388">
        <v>39.423172090999998</v>
      </c>
      <c r="BQ28" s="388">
        <v>39.090664838000002</v>
      </c>
      <c r="BR28" s="388">
        <v>38.553763011000001</v>
      </c>
      <c r="BS28" s="388">
        <v>39.578808273</v>
      </c>
      <c r="BT28" s="388">
        <v>38.551778370999997</v>
      </c>
      <c r="BU28" s="388">
        <v>40.571019061000001</v>
      </c>
      <c r="BV28" s="388">
        <v>41.647042579000001</v>
      </c>
    </row>
    <row r="29" spans="1:74" ht="11.1" customHeight="1" x14ac:dyDescent="0.2">
      <c r="A29" s="335" t="s">
        <v>169</v>
      </c>
      <c r="B29" s="406" t="s">
        <v>944</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16.255184287999999</v>
      </c>
      <c r="AN29" s="289">
        <v>16.655399141</v>
      </c>
      <c r="AO29" s="289">
        <v>16.404392141999999</v>
      </c>
      <c r="AP29" s="289">
        <v>16.767741475000001</v>
      </c>
      <c r="AQ29" s="289">
        <v>16.646583279000001</v>
      </c>
      <c r="AR29" s="289">
        <v>16.666155313000001</v>
      </c>
      <c r="AS29" s="289">
        <v>16.426350869</v>
      </c>
      <c r="AT29" s="289">
        <v>15.944277263</v>
      </c>
      <c r="AU29" s="289">
        <v>17.009504758999999</v>
      </c>
      <c r="AV29" s="289">
        <v>15.871693349999999</v>
      </c>
      <c r="AW29" s="289">
        <v>17.024079402000002</v>
      </c>
      <c r="AX29" s="289">
        <v>17.56544272</v>
      </c>
      <c r="AY29" s="289">
        <v>16.681169101999998</v>
      </c>
      <c r="AZ29" s="895">
        <v>16.967782233000001</v>
      </c>
      <c r="BA29" s="895">
        <v>16.608760526000001</v>
      </c>
      <c r="BB29" s="355">
        <v>17.195713095999999</v>
      </c>
      <c r="BC29" s="355">
        <v>16.734253391999999</v>
      </c>
      <c r="BD29" s="355">
        <v>16.805413996999999</v>
      </c>
      <c r="BE29" s="355">
        <v>16.651166163999999</v>
      </c>
      <c r="BF29" s="355">
        <v>16.093646635999999</v>
      </c>
      <c r="BG29" s="355">
        <v>17.247635481</v>
      </c>
      <c r="BH29" s="355">
        <v>15.963149539</v>
      </c>
      <c r="BI29" s="355">
        <v>17.155145399999999</v>
      </c>
      <c r="BJ29" s="355">
        <v>17.797856434</v>
      </c>
      <c r="BK29" s="355">
        <v>16.802063135000001</v>
      </c>
      <c r="BL29" s="355">
        <v>17.094665668000001</v>
      </c>
      <c r="BM29" s="355">
        <v>16.728141424</v>
      </c>
      <c r="BN29" s="355">
        <v>17.441700125000001</v>
      </c>
      <c r="BO29" s="355">
        <v>16.970597218999998</v>
      </c>
      <c r="BP29" s="355">
        <v>17.04324488</v>
      </c>
      <c r="BQ29" s="355">
        <v>16.885773703000002</v>
      </c>
      <c r="BR29" s="355">
        <v>16.316603595</v>
      </c>
      <c r="BS29" s="355">
        <v>17.494707541</v>
      </c>
      <c r="BT29" s="355">
        <v>16.183379477999999</v>
      </c>
      <c r="BU29" s="355">
        <v>17.400284678999999</v>
      </c>
      <c r="BV29" s="355">
        <v>18.056426554000002</v>
      </c>
    </row>
    <row r="30" spans="1:74" ht="11.1" customHeight="1" x14ac:dyDescent="0.2">
      <c r="A30" s="335" t="s">
        <v>310</v>
      </c>
      <c r="B30" s="406" t="s">
        <v>957</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5.6923774812000003</v>
      </c>
      <c r="AN30" s="289">
        <v>5.7275895881999999</v>
      </c>
      <c r="AO30" s="289">
        <v>5.7491138303999998</v>
      </c>
      <c r="AP30" s="289">
        <v>5.7082691326999999</v>
      </c>
      <c r="AQ30" s="289">
        <v>5.8971993903</v>
      </c>
      <c r="AR30" s="289">
        <v>5.6878376636999999</v>
      </c>
      <c r="AS30" s="289">
        <v>5.4499373822999999</v>
      </c>
      <c r="AT30" s="289">
        <v>5.3250574366999999</v>
      </c>
      <c r="AU30" s="289">
        <v>5.3647490376000002</v>
      </c>
      <c r="AV30" s="289">
        <v>5.6558543840000004</v>
      </c>
      <c r="AW30" s="289">
        <v>5.8885999548000001</v>
      </c>
      <c r="AX30" s="289">
        <v>5.9088707181000002</v>
      </c>
      <c r="AY30" s="289">
        <v>5.902692493</v>
      </c>
      <c r="AZ30" s="895">
        <v>6.0353807673000004</v>
      </c>
      <c r="BA30" s="895">
        <v>5.9535771088000002</v>
      </c>
      <c r="BB30" s="355">
        <v>5.9717490932999997</v>
      </c>
      <c r="BC30" s="355">
        <v>6.1519068181999996</v>
      </c>
      <c r="BD30" s="355">
        <v>5.9904862829000001</v>
      </c>
      <c r="BE30" s="355">
        <v>5.7438801918999998</v>
      </c>
      <c r="BF30" s="355">
        <v>5.6608848040000002</v>
      </c>
      <c r="BG30" s="355">
        <v>5.6459729121000004</v>
      </c>
      <c r="BH30" s="355">
        <v>5.8857921195999996</v>
      </c>
      <c r="BI30" s="355">
        <v>6.1300614951999997</v>
      </c>
      <c r="BJ30" s="355">
        <v>6.1513359138999997</v>
      </c>
      <c r="BK30" s="355">
        <v>6.0336758384999998</v>
      </c>
      <c r="BL30" s="355">
        <v>6.3709841250999997</v>
      </c>
      <c r="BM30" s="355">
        <v>6.3592687346999996</v>
      </c>
      <c r="BN30" s="355">
        <v>6.3262824121000003</v>
      </c>
      <c r="BO30" s="355">
        <v>6.5047023771000001</v>
      </c>
      <c r="BP30" s="355">
        <v>6.3144727206000004</v>
      </c>
      <c r="BQ30" s="355">
        <v>6.0454067713999997</v>
      </c>
      <c r="BR30" s="355">
        <v>5.9583814294000002</v>
      </c>
      <c r="BS30" s="355">
        <v>5.9427454703000002</v>
      </c>
      <c r="BT30" s="355">
        <v>6.1942094259999996</v>
      </c>
      <c r="BU30" s="355">
        <v>6.4503396338999996</v>
      </c>
      <c r="BV30" s="355">
        <v>6.4526470609000004</v>
      </c>
    </row>
    <row r="31" spans="1:74" ht="11.1" customHeight="1" x14ac:dyDescent="0.2">
      <c r="A31" s="335" t="s">
        <v>164</v>
      </c>
      <c r="B31" s="406" t="s">
        <v>942</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3.1232000000000002</v>
      </c>
      <c r="AX31" s="329">
        <v>3.5110000000000001</v>
      </c>
      <c r="AY31" s="329">
        <v>3.3786561310000001</v>
      </c>
      <c r="AZ31" s="909">
        <v>3.5417007436999999</v>
      </c>
      <c r="BA31" s="909">
        <v>3.1837359513000001</v>
      </c>
      <c r="BB31" s="400">
        <v>2.8513699900999998</v>
      </c>
      <c r="BC31" s="400">
        <v>2.6737387337</v>
      </c>
      <c r="BD31" s="400">
        <v>2.6792365095999999</v>
      </c>
      <c r="BE31" s="400">
        <v>2.7880091489000001</v>
      </c>
      <c r="BF31" s="400">
        <v>2.8543817250000001</v>
      </c>
      <c r="BG31" s="400">
        <v>2.7840580793999998</v>
      </c>
      <c r="BH31" s="400">
        <v>2.8082674377000001</v>
      </c>
      <c r="BI31" s="400">
        <v>3.0888771642999999</v>
      </c>
      <c r="BJ31" s="400">
        <v>3.4402123855000002</v>
      </c>
      <c r="BK31" s="400">
        <v>3.2696982139999999</v>
      </c>
      <c r="BL31" s="400">
        <v>3.4489846642000002</v>
      </c>
      <c r="BM31" s="400">
        <v>3.1473428206</v>
      </c>
      <c r="BN31" s="400">
        <v>2.8315954843000002</v>
      </c>
      <c r="BO31" s="400">
        <v>2.6282271884999999</v>
      </c>
      <c r="BP31" s="400">
        <v>2.6238174014000002</v>
      </c>
      <c r="BQ31" s="400">
        <v>2.7205621</v>
      </c>
      <c r="BR31" s="400">
        <v>2.7855719540999999</v>
      </c>
      <c r="BS31" s="400">
        <v>2.7166921516000002</v>
      </c>
      <c r="BT31" s="400">
        <v>2.7404044577</v>
      </c>
      <c r="BU31" s="400">
        <v>3.0152528734000001</v>
      </c>
      <c r="BV31" s="400">
        <v>3.3593746902000001</v>
      </c>
    </row>
    <row r="32" spans="1:74" ht="28.35" customHeight="1" x14ac:dyDescent="0.2">
      <c r="B32" s="1036" t="s">
        <v>886</v>
      </c>
      <c r="C32" s="1037"/>
      <c r="D32" s="1037"/>
      <c r="E32" s="1037"/>
      <c r="F32" s="1037"/>
      <c r="G32" s="1037"/>
      <c r="H32" s="1037"/>
      <c r="I32" s="1037"/>
      <c r="J32" s="1037"/>
      <c r="K32" s="1037"/>
      <c r="L32" s="1037"/>
      <c r="M32" s="1037"/>
      <c r="N32" s="1037"/>
      <c r="O32" s="1037"/>
      <c r="P32" s="1037"/>
      <c r="Q32" s="1037"/>
    </row>
    <row r="33" spans="2:17" ht="34.5" customHeight="1" x14ac:dyDescent="0.2">
      <c r="B33" s="1037" t="s">
        <v>887</v>
      </c>
      <c r="C33" s="1037"/>
      <c r="D33" s="1037"/>
      <c r="E33" s="1037"/>
      <c r="F33" s="1037"/>
      <c r="G33" s="1037"/>
      <c r="H33" s="1037"/>
      <c r="I33" s="1037"/>
      <c r="J33" s="1037"/>
      <c r="K33" s="1037"/>
      <c r="L33" s="1037"/>
      <c r="M33" s="1037"/>
      <c r="N33" s="1037"/>
      <c r="O33" s="1037"/>
      <c r="P33" s="1037"/>
      <c r="Q33" s="1037"/>
    </row>
    <row r="34" spans="2:17" ht="12" customHeight="1" x14ac:dyDescent="0.2">
      <c r="B34" s="773" t="s">
        <v>809</v>
      </c>
      <c r="C34" s="788"/>
      <c r="D34" s="788"/>
      <c r="E34" s="788"/>
      <c r="F34" s="788"/>
      <c r="G34" s="788"/>
      <c r="H34" s="788"/>
      <c r="I34" s="788"/>
      <c r="J34" s="788"/>
      <c r="K34" s="788"/>
      <c r="L34" s="788"/>
      <c r="M34" s="788"/>
      <c r="N34" s="788"/>
      <c r="O34" s="788"/>
      <c r="P34" s="788"/>
      <c r="Q34" s="788"/>
    </row>
    <row r="35" spans="2:17" ht="12" customHeight="1" x14ac:dyDescent="0.2">
      <c r="B35" s="994" t="str">
        <f>Dates!$G$2</f>
        <v>EIA completed modeling and analysis for this report on Monday, April 6, 2026.</v>
      </c>
      <c r="C35" s="995"/>
      <c r="D35" s="995"/>
      <c r="E35" s="995"/>
      <c r="F35" s="995"/>
      <c r="G35" s="995"/>
      <c r="H35" s="995"/>
      <c r="I35" s="995"/>
      <c r="J35" s="995"/>
      <c r="K35" s="995"/>
      <c r="L35" s="995"/>
      <c r="M35" s="995"/>
      <c r="N35" s="995"/>
      <c r="O35" s="995"/>
      <c r="P35" s="995"/>
      <c r="Q35" s="995"/>
    </row>
    <row r="36" spans="2:17" ht="12" customHeight="1" x14ac:dyDescent="0.2">
      <c r="B36" s="1009" t="s">
        <v>482</v>
      </c>
      <c r="C36" s="1010"/>
      <c r="D36" s="1010"/>
      <c r="E36" s="1010"/>
      <c r="F36" s="1010"/>
      <c r="G36" s="1010"/>
      <c r="H36" s="1010"/>
      <c r="I36" s="1010"/>
      <c r="J36" s="1010"/>
      <c r="K36" s="1010"/>
      <c r="L36" s="1010"/>
      <c r="M36" s="1010"/>
      <c r="N36" s="1010"/>
      <c r="O36" s="1010"/>
      <c r="P36" s="1010"/>
      <c r="Q36" s="1010"/>
    </row>
    <row r="37" spans="2:17" ht="12" customHeight="1" x14ac:dyDescent="0.2">
      <c r="B37" s="985" t="s">
        <v>1405</v>
      </c>
      <c r="C37" s="986"/>
      <c r="D37" s="986"/>
      <c r="E37" s="986"/>
      <c r="F37" s="986"/>
      <c r="G37" s="986"/>
      <c r="H37" s="986"/>
      <c r="I37" s="986"/>
      <c r="J37" s="986"/>
      <c r="K37" s="986"/>
      <c r="L37" s="986"/>
      <c r="M37" s="986"/>
      <c r="N37" s="986"/>
      <c r="O37" s="986"/>
      <c r="P37" s="986"/>
      <c r="Q37" s="986"/>
    </row>
    <row r="38" spans="2:17" ht="12" customHeight="1" x14ac:dyDescent="0.2">
      <c r="B38" s="980" t="s">
        <v>490</v>
      </c>
      <c r="C38" s="1012"/>
      <c r="D38" s="1012"/>
      <c r="E38" s="1012"/>
      <c r="F38" s="1012"/>
      <c r="G38" s="1012"/>
      <c r="H38" s="1012"/>
      <c r="I38" s="1012"/>
      <c r="J38" s="1012"/>
      <c r="K38" s="1012"/>
      <c r="L38" s="1012"/>
      <c r="M38" s="1012"/>
      <c r="N38" s="1012"/>
      <c r="O38" s="1012"/>
      <c r="P38" s="1012"/>
      <c r="Q38" s="1012"/>
    </row>
    <row r="39" spans="2:17" ht="12" customHeight="1" x14ac:dyDescent="0.2">
      <c r="B39" s="790" t="s">
        <v>823</v>
      </c>
      <c r="C39" s="791"/>
      <c r="D39" s="791"/>
      <c r="E39" s="791"/>
      <c r="F39" s="791"/>
      <c r="G39" s="791"/>
      <c r="H39" s="791"/>
      <c r="I39" s="791"/>
      <c r="J39" s="791"/>
      <c r="K39" s="791"/>
      <c r="L39" s="791"/>
      <c r="M39" s="791"/>
      <c r="N39" s="791"/>
      <c r="O39" s="791"/>
      <c r="P39" s="791"/>
      <c r="Q39" s="789"/>
    </row>
    <row r="40" spans="2:17" ht="12.75" x14ac:dyDescent="0.2">
      <c r="B40" s="1034" t="s">
        <v>824</v>
      </c>
      <c r="C40" s="1035"/>
      <c r="D40" s="1035"/>
      <c r="E40" s="1035"/>
      <c r="F40" s="1035"/>
      <c r="G40" s="1035"/>
      <c r="H40" s="1035"/>
      <c r="I40" s="1035"/>
      <c r="J40" s="1035"/>
      <c r="K40" s="1035"/>
      <c r="L40" s="1035"/>
      <c r="M40" s="1035"/>
      <c r="N40" s="1035"/>
      <c r="O40" s="1035"/>
      <c r="P40" s="1035"/>
      <c r="Q40" s="1035"/>
    </row>
    <row r="41" spans="2:17" ht="12.75" x14ac:dyDescent="0.2">
      <c r="B41" s="1001" t="s">
        <v>825</v>
      </c>
      <c r="C41" s="1035"/>
      <c r="D41" s="1035"/>
      <c r="E41" s="1035"/>
      <c r="F41" s="1035"/>
      <c r="G41" s="1035"/>
      <c r="H41" s="1035"/>
      <c r="I41" s="1035"/>
      <c r="J41" s="1035"/>
      <c r="K41" s="1035"/>
      <c r="L41" s="1035"/>
      <c r="M41" s="1035"/>
      <c r="N41" s="1035"/>
      <c r="O41" s="1035"/>
      <c r="P41" s="1035"/>
      <c r="Q41" s="1035"/>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Hess, Timothy</cp:lastModifiedBy>
  <cp:lastPrinted>2023-03-01T21:02:34Z</cp:lastPrinted>
  <dcterms:created xsi:type="dcterms:W3CDTF">2006-10-10T12:45:59Z</dcterms:created>
  <dcterms:modified xsi:type="dcterms:W3CDTF">2026-04-06T18:42:36Z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