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outlooks\ieo\excel\"/>
    </mc:Choice>
  </mc:AlternateContent>
  <bookViews>
    <workbookView xWindow="0" yWindow="0" windowWidth="4560" windowHeight="6110"/>
  </bookViews>
  <sheets>
    <sheet name="Fig 1" sheetId="1" r:id="rId1"/>
  </sheets>
  <externalReferences>
    <externalReference r:id="rId2"/>
  </externalReferences>
  <definedNames>
    <definedName name="_xlcn.LinkedTable_Table1" hidden="1">[1]!Table1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52511"/>
  <pivotCaches>
    <pivotCache cacheId="6" r:id="rId3"/>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generation-eee73559-ad2d-4c03-a835-e70d5683c227" name="generation" connection="Query - generation"/>
          <x15:modelTable id="fuel map-5bc2b496-578d-47e8-89d9-face658b2c7f" name="fuel map" connection="LinkedTable_Table1"/>
        </x15:modelTables>
        <x15:modelRelationships>
          <x15:modelRelationship fromTable="generation" fromColumn="ProcessSetDesc" toTable="fuel map" toColumn="ProcessSetDesc"/>
        </x15:modelRelationships>
      </x15:dataModel>
    </ext>
  </extLst>
</workbook>
</file>

<file path=xl/calcChain.xml><?xml version="1.0" encoding="utf-8"?>
<calcChain xmlns="http://schemas.openxmlformats.org/spreadsheetml/2006/main">
  <c r="O5" i="1" l="1"/>
  <c r="P5" i="1"/>
  <c r="Q5" i="1"/>
  <c r="Q6" i="1" s="1"/>
  <c r="R5" i="1"/>
  <c r="S5" i="1"/>
  <c r="S6" i="1" s="1"/>
  <c r="T5" i="1"/>
  <c r="T6" i="1" s="1"/>
  <c r="U5" i="1"/>
  <c r="V5" i="1"/>
  <c r="W5" i="1"/>
  <c r="W6" i="1" s="1"/>
  <c r="O6" i="1"/>
  <c r="P6" i="1"/>
  <c r="R6" i="1"/>
  <c r="U6" i="1"/>
  <c r="V6" i="1"/>
  <c r="O8" i="1"/>
  <c r="P8" i="1"/>
  <c r="Q8" i="1"/>
  <c r="R8" i="1"/>
  <c r="S8" i="1"/>
  <c r="T8" i="1"/>
  <c r="U8" i="1"/>
  <c r="V8" i="1"/>
  <c r="W8" i="1"/>
  <c r="X9" i="1"/>
  <c r="Y9" i="1"/>
  <c r="Z9" i="1"/>
  <c r="AA9" i="1"/>
  <c r="AB9" i="1"/>
  <c r="AC9" i="1"/>
  <c r="AD9" i="1"/>
  <c r="AE9" i="1"/>
  <c r="O11" i="1"/>
  <c r="P11" i="1"/>
  <c r="Q11" i="1"/>
  <c r="R11" i="1"/>
  <c r="S11" i="1"/>
  <c r="T11" i="1"/>
  <c r="U11" i="1"/>
  <c r="V11" i="1"/>
  <c r="W11" i="1"/>
  <c r="X12" i="1"/>
  <c r="Y12" i="1"/>
  <c r="Z12" i="1"/>
  <c r="AA12" i="1"/>
  <c r="AB12" i="1"/>
  <c r="AC12" i="1"/>
  <c r="AD12" i="1"/>
  <c r="AE12" i="1"/>
</calcChain>
</file>

<file path=xl/comments1.xml><?xml version="1.0" encoding="utf-8"?>
<comments xmlns="http://schemas.openxmlformats.org/spreadsheetml/2006/main">
  <authors>
    <author xml:space="preserve">Sukunta, Manussawee </author>
  </authors>
  <commentList>
    <comment ref="O6" authorId="0" shapeId="0">
      <text>
        <r>
          <rPr>
            <b/>
            <sz val="9"/>
            <color indexed="81"/>
            <rFont val="Tahoma"/>
            <family val="2"/>
          </rPr>
          <t>Sukunta, Manussawee :</t>
        </r>
        <r>
          <rPr>
            <sz val="9"/>
            <color indexed="81"/>
            <rFont val="Tahoma"/>
            <family val="2"/>
          </rPr>
          <t xml:space="preserve">
For graphic purpose only</t>
        </r>
      </text>
    </comment>
  </commentList>
</comments>
</file>

<file path=xl/connections.xml><?xml version="1.0" encoding="utf-8"?>
<connections xmlns="http://schemas.openxmlformats.org/spreadsheetml/2006/main">
  <connection id="1" name="LinkedTable_Table1" type="102" refreshedVersion="5" minRefreshableVersion="5">
    <extLst>
      <ext xmlns:x15="http://schemas.microsoft.com/office/spreadsheetml/2010/11/main" uri="{DE250136-89BD-433C-8126-D09CA5730AF9}">
        <x15:connection id="fuel map-5bc2b496-578d-47e8-89d9-face658b2c7f">
          <x15:rangePr sourceName="_xlcn.LinkedTable_Table1"/>
        </x15:connection>
      </ext>
    </extLst>
  </connection>
  <connection id="2" name="Query - generation" description="Connection to the 'generation' query in the workbook." type="100" refreshedVersion="5" minRefreshableVersion="5">
    <extLst>
      <ext xmlns:x15="http://schemas.microsoft.com/office/spreadsheetml/2010/11/main" uri="{DE250136-89BD-433C-8126-D09CA5730AF9}">
        <x15:connection id="a5f877a9-b488-4484-8134-52678e99b019"/>
      </ext>
    </extLst>
  </connection>
  <connection id="3" keepAlive="1" name="ThisWorkbookDataModel" description="Data Model" type="5" refreshedVersion="5"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<sst xmlns="http://schemas.openxmlformats.org/spreadsheetml/2006/main" count="38" uniqueCount="18">
  <si>
    <t>2050 Total</t>
  </si>
  <si>
    <t>2_Two-Region</t>
  </si>
  <si>
    <t>1_Comparative Reference</t>
  </si>
  <si>
    <t>2030 Total</t>
  </si>
  <si>
    <t>2019 Total</t>
  </si>
  <si>
    <t>other renewables</t>
  </si>
  <si>
    <t>solar</t>
  </si>
  <si>
    <t>wind</t>
  </si>
  <si>
    <t>hydro</t>
  </si>
  <si>
    <t>nuclear</t>
  </si>
  <si>
    <t>natural gas</t>
  </si>
  <si>
    <t>oil</t>
  </si>
  <si>
    <t>coal</t>
  </si>
  <si>
    <t>Grand Total</t>
  </si>
  <si>
    <t>ScenarioDesc</t>
  </si>
  <si>
    <t>Period</t>
  </si>
  <si>
    <t>Fuel Type</t>
  </si>
  <si>
    <t>Sum of bkWh</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</si>
</sst>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scheme val="minor"/>
    </font>
    <font>
      <sz val="11"/>
      <color theme="0" tint="-0.14999847407452621"/>
      <name val="Calibri"/>
      <family val="2"/>
      <scheme val="minor"/>
    </font>
    <font>
      <sz val="11"/>
      <color theme="6"/>
      <name val="Calibri"/>
      <family val="2"/>
      <scheme val="minor"/>
    </font>
    <font>
      <b/>
      <sz val="9"/>
      <color indexed="81"/>
      <name val="Tahoma"/>
      <family val="2"/>
    </font>
    <font>
      <sz val="9"/>
      <color indexed="81"/>
      <name val="Tahoma"/>
      <family val="2"/>
    </font>
  </fonts>
  <fills count="4">
    <fill>
      <patternFill patternType="none"/>
    </fill>
    <fill>
      <patternFill patternType="gray125"/>
    </fill>
    <fill>
      <patternFill patternType="solid">
        <fgColor rgb="FFFFFFCC"/>
      </patternFill>
    </fill>
    <fill>
      <patternFill patternType="solid">
        <fgColor theme="0"/>
        <bgColor indexed="64"/>
      </patternFill>
    </fill>
  </fills>
  <borders count="2">
    <border>
      <left/>
      <right/>
      <top/>
      <bottom/>
      <diagonal/>
    </border>
    <border>
      <left style="thin">
        <color rgb="FFB2B2B2"/>
      </left>
      <right style="thin">
        <color rgb="FFB2B2B2"/>
      </right>
      <top style="thin">
        <color rgb="FFB2B2B2"/>
      </top>
      <bottom style="thin">
        <color rgb="FFB2B2B2"/>
      </bottom>
      <diagonal/>
    </border>
  </borders>
  <cellStyleXfs count="2">
    <xf numFmtId="0" fontId="0" fillId="0" borderId="0"/>
    <xf numFmtId="0" fontId="1" fillId="2" borderId="1" applyNumberFormat="0" applyFont="0" applyAlignment="0" applyProtection="0"/>
  </cellStyleXfs>
  <cellXfs count="12">
    <xf numFmtId="0" fontId="0" fillId="0" borderId="0" xfId="0"/>
    <xf numFmtId="0" fontId="2" fillId="0" borderId="0" xfId="0" applyFont="1"/>
    <xf numFmtId="0" fontId="0" fillId="0" borderId="0" xfId="0" applyFill="1"/>
    <xf numFmtId="0" fontId="2" fillId="0" borderId="0" xfId="0" applyFont="1" applyFill="1"/>
    <xf numFmtId="0" fontId="0" fillId="3" borderId="0" xfId="0" applyFill="1"/>
    <xf numFmtId="3" fontId="2" fillId="0" borderId="0" xfId="0" applyNumberFormat="1" applyFont="1"/>
    <xf numFmtId="3" fontId="0" fillId="0" borderId="0" xfId="0" applyNumberFormat="1"/>
    <xf numFmtId="1" fontId="3" fillId="0" borderId="0" xfId="0" applyNumberFormat="1" applyFont="1"/>
    <xf numFmtId="0" fontId="3" fillId="0" borderId="0" xfId="0" applyFont="1"/>
    <xf numFmtId="1" fontId="3" fillId="2" borderId="1" xfId="1" applyNumberFormat="1" applyFont="1"/>
    <xf numFmtId="0" fontId="0" fillId="2" borderId="1" xfId="1" applyNumberFormat="1" applyFont="1"/>
    <xf numFmtId="0" fontId="0" fillId="0" borderId="0" xfId="0" pivotButton="1"/>
  </cellXfs>
  <cellStyles count="2">
    <cellStyle name="Normal" xfId="0" builtinId="0"/>
    <cellStyle name="Note"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owerPivotData" Target="model/item.data"/><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578302712160981E-2"/>
          <c:y val="0.11574074074074074"/>
          <c:w val="0.77105132691746869"/>
          <c:h val="0.71429753572470112"/>
        </c:manualLayout>
      </c:layout>
      <c:barChart>
        <c:barDir val="col"/>
        <c:grouping val="stacked"/>
        <c:varyColors val="0"/>
        <c:ser>
          <c:idx val="0"/>
          <c:order val="0"/>
          <c:tx>
            <c:strRef>
              <c:f>'Fig 1'!$P$4</c:f>
              <c:strCache>
                <c:ptCount val="1"/>
                <c:pt idx="0">
                  <c:v>coal</c:v>
                </c:pt>
              </c:strCache>
            </c:strRef>
          </c:tx>
          <c:spPr>
            <a:solidFill>
              <a:schemeClr val="tx1">
                <a:lumMod val="65000"/>
                <a:lumOff val="35000"/>
              </a:schemeClr>
            </a:solidFill>
            <a:ln>
              <a:noFill/>
            </a:ln>
            <a:effectLst/>
          </c:spPr>
          <c:invertIfNegative val="0"/>
          <c:cat>
            <c:numRef>
              <c:f>'Fig 1'!$O$6:$O$12</c:f>
              <c:numCache>
                <c:formatCode>General</c:formatCode>
                <c:ptCount val="7"/>
                <c:pt idx="0">
                  <c:v>2019</c:v>
                </c:pt>
                <c:pt idx="2">
                  <c:v>2030</c:v>
                </c:pt>
                <c:pt idx="5">
                  <c:v>2050</c:v>
                </c:pt>
              </c:numCache>
            </c:numRef>
          </c:cat>
          <c:val>
            <c:numRef>
              <c:f>'Fig 1'!$P$6:$P$12</c:f>
              <c:numCache>
                <c:formatCode>General</c:formatCode>
                <c:ptCount val="7"/>
                <c:pt idx="0" formatCode="0">
                  <c:v>265.36350477994887</c:v>
                </c:pt>
                <c:pt idx="2" formatCode="0">
                  <c:v>293.96122223088133</c:v>
                </c:pt>
                <c:pt idx="5" formatCode="0">
                  <c:v>150.84540447328828</c:v>
                </c:pt>
              </c:numCache>
            </c:numRef>
          </c:val>
        </c:ser>
        <c:ser>
          <c:idx val="3"/>
          <c:order val="1"/>
          <c:tx>
            <c:strRef>
              <c:f>'Fig 1'!$Q$4</c:f>
              <c:strCache>
                <c:ptCount val="1"/>
                <c:pt idx="0">
                  <c:v>oil</c:v>
                </c:pt>
              </c:strCache>
            </c:strRef>
          </c:tx>
          <c:spPr>
            <a:solidFill>
              <a:schemeClr val="accent2"/>
            </a:solidFill>
            <a:ln>
              <a:noFill/>
            </a:ln>
            <a:effectLst/>
          </c:spPr>
          <c:invertIfNegative val="0"/>
          <c:cat>
            <c:numRef>
              <c:f>'Fig 1'!$O$6:$O$12</c:f>
              <c:numCache>
                <c:formatCode>General</c:formatCode>
                <c:ptCount val="7"/>
                <c:pt idx="0">
                  <c:v>2019</c:v>
                </c:pt>
                <c:pt idx="2">
                  <c:v>2030</c:v>
                </c:pt>
                <c:pt idx="5">
                  <c:v>2050</c:v>
                </c:pt>
              </c:numCache>
            </c:numRef>
          </c:cat>
          <c:val>
            <c:numRef>
              <c:f>'Fig 1'!$Q$6:$Q$12</c:f>
              <c:numCache>
                <c:formatCode>General</c:formatCode>
                <c:ptCount val="7"/>
                <c:pt idx="0" formatCode="0">
                  <c:v>78.012889195384389</c:v>
                </c:pt>
                <c:pt idx="2" formatCode="0">
                  <c:v>31.061418664013654</c:v>
                </c:pt>
                <c:pt idx="5" formatCode="0">
                  <c:v>6.6962194090238265</c:v>
                </c:pt>
              </c:numCache>
            </c:numRef>
          </c:val>
        </c:ser>
        <c:ser>
          <c:idx val="5"/>
          <c:order val="2"/>
          <c:tx>
            <c:strRef>
              <c:f>'Fig 1'!$R$4</c:f>
              <c:strCache>
                <c:ptCount val="1"/>
                <c:pt idx="0">
                  <c:v>natural gas</c:v>
                </c:pt>
              </c:strCache>
            </c:strRef>
          </c:tx>
          <c:spPr>
            <a:solidFill>
              <a:schemeClr val="accent1"/>
            </a:solidFill>
            <a:ln>
              <a:noFill/>
            </a:ln>
            <a:effectLst/>
          </c:spPr>
          <c:invertIfNegative val="0"/>
          <c:cat>
            <c:numRef>
              <c:f>'Fig 1'!$O$6:$O$12</c:f>
              <c:numCache>
                <c:formatCode>General</c:formatCode>
                <c:ptCount val="7"/>
                <c:pt idx="0">
                  <c:v>2019</c:v>
                </c:pt>
                <c:pt idx="2">
                  <c:v>2030</c:v>
                </c:pt>
                <c:pt idx="5">
                  <c:v>2050</c:v>
                </c:pt>
              </c:numCache>
            </c:numRef>
          </c:cat>
          <c:val>
            <c:numRef>
              <c:f>'Fig 1'!$R$6:$R$12</c:f>
              <c:numCache>
                <c:formatCode>General</c:formatCode>
                <c:ptCount val="7"/>
                <c:pt idx="0" formatCode="0">
                  <c:v>292.35459692795951</c:v>
                </c:pt>
                <c:pt idx="2" formatCode="0">
                  <c:v>289.13262555483544</c:v>
                </c:pt>
                <c:pt idx="5" formatCode="0">
                  <c:v>391.02138839769071</c:v>
                </c:pt>
              </c:numCache>
            </c:numRef>
          </c:val>
        </c:ser>
        <c:ser>
          <c:idx val="4"/>
          <c:order val="3"/>
          <c:tx>
            <c:strRef>
              <c:f>'Fig 1'!$S$4</c:f>
              <c:strCache>
                <c:ptCount val="1"/>
                <c:pt idx="0">
                  <c:v>nuclear</c:v>
                </c:pt>
              </c:strCache>
            </c:strRef>
          </c:tx>
          <c:spPr>
            <a:solidFill>
              <a:schemeClr val="accent5"/>
            </a:solidFill>
            <a:ln>
              <a:noFill/>
            </a:ln>
            <a:effectLst/>
          </c:spPr>
          <c:invertIfNegative val="0"/>
          <c:cat>
            <c:numRef>
              <c:f>'Fig 1'!$O$6:$O$12</c:f>
              <c:numCache>
                <c:formatCode>General</c:formatCode>
                <c:ptCount val="7"/>
                <c:pt idx="0">
                  <c:v>2019</c:v>
                </c:pt>
                <c:pt idx="2">
                  <c:v>2030</c:v>
                </c:pt>
                <c:pt idx="5">
                  <c:v>2050</c:v>
                </c:pt>
              </c:numCache>
            </c:numRef>
          </c:cat>
          <c:val>
            <c:numRef>
              <c:f>'Fig 1'!$S$6:$S$12</c:f>
              <c:numCache>
                <c:formatCode>General</c:formatCode>
                <c:ptCount val="7"/>
                <c:pt idx="0" formatCode="0">
                  <c:v>12.932561999008147</c:v>
                </c:pt>
                <c:pt idx="2" formatCode="0">
                  <c:v>22.388628836992623</c:v>
                </c:pt>
                <c:pt idx="5" formatCode="0">
                  <c:v>37.82426735193787</c:v>
                </c:pt>
              </c:numCache>
            </c:numRef>
          </c:val>
        </c:ser>
        <c:ser>
          <c:idx val="11"/>
          <c:order val="4"/>
          <c:tx>
            <c:strRef>
              <c:f>'Fig 1'!$T$4</c:f>
              <c:strCache>
                <c:ptCount val="1"/>
                <c:pt idx="0">
                  <c:v>hydro</c:v>
                </c:pt>
              </c:strCache>
            </c:strRef>
          </c:tx>
          <c:spPr>
            <a:solidFill>
              <a:schemeClr val="tx2"/>
            </a:solidFill>
            <a:ln>
              <a:noFill/>
            </a:ln>
            <a:effectLst/>
          </c:spPr>
          <c:invertIfNegative val="0"/>
          <c:cat>
            <c:numRef>
              <c:f>'Fig 1'!$O$6:$O$12</c:f>
              <c:numCache>
                <c:formatCode>General</c:formatCode>
                <c:ptCount val="7"/>
                <c:pt idx="0">
                  <c:v>2019</c:v>
                </c:pt>
                <c:pt idx="2">
                  <c:v>2030</c:v>
                </c:pt>
                <c:pt idx="5">
                  <c:v>2050</c:v>
                </c:pt>
              </c:numCache>
            </c:numRef>
          </c:cat>
          <c:val>
            <c:numRef>
              <c:f>'Fig 1'!$T$6:$T$12</c:f>
              <c:numCache>
                <c:formatCode>General</c:formatCode>
                <c:ptCount val="7"/>
                <c:pt idx="0" formatCode="0">
                  <c:v>116.79471598412272</c:v>
                </c:pt>
                <c:pt idx="2" formatCode="0">
                  <c:v>199.58131171700686</c:v>
                </c:pt>
                <c:pt idx="5" formatCode="0">
                  <c:v>577.26456658525092</c:v>
                </c:pt>
              </c:numCache>
            </c:numRef>
          </c:val>
        </c:ser>
        <c:ser>
          <c:idx val="10"/>
          <c:order val="5"/>
          <c:tx>
            <c:strRef>
              <c:f>'Fig 1'!$U$4</c:f>
              <c:strCache>
                <c:ptCount val="1"/>
                <c:pt idx="0">
                  <c:v>wind</c:v>
                </c:pt>
              </c:strCache>
            </c:strRef>
          </c:tx>
          <c:spPr>
            <a:solidFill>
              <a:schemeClr val="accent3"/>
            </a:solidFill>
            <a:ln>
              <a:noFill/>
            </a:ln>
            <a:effectLst/>
          </c:spPr>
          <c:invertIfNegative val="0"/>
          <c:cat>
            <c:numRef>
              <c:f>'Fig 1'!$O$6:$O$12</c:f>
              <c:numCache>
                <c:formatCode>General</c:formatCode>
                <c:ptCount val="7"/>
                <c:pt idx="0">
                  <c:v>2019</c:v>
                </c:pt>
                <c:pt idx="2">
                  <c:v>2030</c:v>
                </c:pt>
                <c:pt idx="5">
                  <c:v>2050</c:v>
                </c:pt>
              </c:numCache>
            </c:numRef>
          </c:cat>
          <c:val>
            <c:numRef>
              <c:f>'Fig 1'!$U$6:$U$12</c:f>
              <c:numCache>
                <c:formatCode>General</c:formatCode>
                <c:ptCount val="7"/>
                <c:pt idx="0" formatCode="0">
                  <c:v>17.810603152953682</c:v>
                </c:pt>
                <c:pt idx="2" formatCode="0">
                  <c:v>87.485794190041318</c:v>
                </c:pt>
                <c:pt idx="5" formatCode="0">
                  <c:v>101.69803173302999</c:v>
                </c:pt>
              </c:numCache>
            </c:numRef>
          </c:val>
        </c:ser>
        <c:ser>
          <c:idx val="7"/>
          <c:order val="6"/>
          <c:tx>
            <c:strRef>
              <c:f>'Fig 1'!$V$4</c:f>
              <c:strCache>
                <c:ptCount val="1"/>
                <c:pt idx="0">
                  <c:v>solar</c:v>
                </c:pt>
              </c:strCache>
            </c:strRef>
          </c:tx>
          <c:spPr>
            <a:solidFill>
              <a:schemeClr val="accent4"/>
            </a:solidFill>
            <a:ln>
              <a:noFill/>
            </a:ln>
            <a:effectLst/>
          </c:spPr>
          <c:invertIfNegative val="0"/>
          <c:cat>
            <c:numRef>
              <c:f>'Fig 1'!$O$6:$O$12</c:f>
              <c:numCache>
                <c:formatCode>General</c:formatCode>
                <c:ptCount val="7"/>
                <c:pt idx="0">
                  <c:v>2019</c:v>
                </c:pt>
                <c:pt idx="2">
                  <c:v>2030</c:v>
                </c:pt>
                <c:pt idx="5">
                  <c:v>2050</c:v>
                </c:pt>
              </c:numCache>
            </c:numRef>
          </c:cat>
          <c:val>
            <c:numRef>
              <c:f>'Fig 1'!$V$6:$V$12</c:f>
              <c:numCache>
                <c:formatCode>General</c:formatCode>
                <c:ptCount val="7"/>
                <c:pt idx="0" formatCode="0">
                  <c:v>15.093697560083532</c:v>
                </c:pt>
                <c:pt idx="2" formatCode="0">
                  <c:v>94.084941352602456</c:v>
                </c:pt>
                <c:pt idx="5" formatCode="0">
                  <c:v>558.33820782963539</c:v>
                </c:pt>
              </c:numCache>
            </c:numRef>
          </c:val>
        </c:ser>
        <c:ser>
          <c:idx val="8"/>
          <c:order val="7"/>
          <c:tx>
            <c:strRef>
              <c:f>'Fig 1'!$W$4</c:f>
              <c:strCache>
                <c:ptCount val="1"/>
                <c:pt idx="0">
                  <c:v>other renewables</c:v>
                </c:pt>
              </c:strCache>
            </c:strRef>
          </c:tx>
          <c:spPr>
            <a:solidFill>
              <a:schemeClr val="bg1">
                <a:lumMod val="65000"/>
              </a:schemeClr>
            </a:solidFill>
            <a:ln>
              <a:noFill/>
            </a:ln>
            <a:effectLst/>
          </c:spPr>
          <c:invertIfNegative val="0"/>
          <c:cat>
            <c:numRef>
              <c:f>'Fig 1'!$O$6:$O$12</c:f>
              <c:numCache>
                <c:formatCode>General</c:formatCode>
                <c:ptCount val="7"/>
                <c:pt idx="0">
                  <c:v>2019</c:v>
                </c:pt>
                <c:pt idx="2">
                  <c:v>2030</c:v>
                </c:pt>
                <c:pt idx="5">
                  <c:v>2050</c:v>
                </c:pt>
              </c:numCache>
            </c:numRef>
          </c:cat>
          <c:val>
            <c:numRef>
              <c:f>'Fig 1'!$W$6:$W$12</c:f>
              <c:numCache>
                <c:formatCode>General</c:formatCode>
                <c:ptCount val="7"/>
                <c:pt idx="0" formatCode="0">
                  <c:v>5.5103578717903989</c:v>
                </c:pt>
                <c:pt idx="2" formatCode="0">
                  <c:v>39.835430726556361</c:v>
                </c:pt>
                <c:pt idx="5" formatCode="0">
                  <c:v>72.380516515571799</c:v>
                </c:pt>
              </c:numCache>
            </c:numRef>
          </c:val>
        </c:ser>
        <c:ser>
          <c:idx val="9"/>
          <c:order val="8"/>
          <c:tx>
            <c:strRef>
              <c:f>'Fig 1'!$X$4</c:f>
              <c:strCache>
                <c:ptCount val="1"/>
                <c:pt idx="0">
                  <c:v>coal</c:v>
                </c:pt>
              </c:strCache>
            </c:strRef>
          </c:tx>
          <c:spPr>
            <a:solidFill>
              <a:schemeClr val="tx1">
                <a:lumMod val="65000"/>
                <a:lumOff val="35000"/>
              </a:schemeClr>
            </a:solidFill>
            <a:ln>
              <a:noFill/>
            </a:ln>
            <a:effectLst/>
          </c:spPr>
          <c:invertIfNegative val="0"/>
          <c:cat>
            <c:numRef>
              <c:f>'Fig 1'!$O$6:$O$12</c:f>
              <c:numCache>
                <c:formatCode>General</c:formatCode>
                <c:ptCount val="7"/>
                <c:pt idx="0">
                  <c:v>2019</c:v>
                </c:pt>
                <c:pt idx="2">
                  <c:v>2030</c:v>
                </c:pt>
                <c:pt idx="5">
                  <c:v>2050</c:v>
                </c:pt>
              </c:numCache>
            </c:numRef>
          </c:cat>
          <c:val>
            <c:numRef>
              <c:f>'Fig 1'!$X$6:$X$12</c:f>
              <c:numCache>
                <c:formatCode>General</c:formatCode>
                <c:ptCount val="7"/>
                <c:pt idx="3" formatCode="0">
                  <c:v>245.71557280533895</c:v>
                </c:pt>
                <c:pt idx="6" formatCode="0">
                  <c:v>373.82720891424151</c:v>
                </c:pt>
              </c:numCache>
            </c:numRef>
          </c:val>
        </c:ser>
        <c:ser>
          <c:idx val="15"/>
          <c:order val="9"/>
          <c:tx>
            <c:strRef>
              <c:f>'Fig 1'!$Y$4</c:f>
              <c:strCache>
                <c:ptCount val="1"/>
                <c:pt idx="0">
                  <c:v>oil</c:v>
                </c:pt>
              </c:strCache>
            </c:strRef>
          </c:tx>
          <c:spPr>
            <a:solidFill>
              <a:schemeClr val="accent2"/>
            </a:solidFill>
            <a:ln>
              <a:noFill/>
            </a:ln>
            <a:effectLst/>
          </c:spPr>
          <c:invertIfNegative val="0"/>
          <c:cat>
            <c:numRef>
              <c:f>'Fig 1'!$O$6:$O$12</c:f>
              <c:numCache>
                <c:formatCode>General</c:formatCode>
                <c:ptCount val="7"/>
                <c:pt idx="0">
                  <c:v>2019</c:v>
                </c:pt>
                <c:pt idx="2">
                  <c:v>2030</c:v>
                </c:pt>
                <c:pt idx="5">
                  <c:v>2050</c:v>
                </c:pt>
              </c:numCache>
            </c:numRef>
          </c:cat>
          <c:val>
            <c:numRef>
              <c:f>'Fig 1'!$Y$6:$Y$12</c:f>
              <c:numCache>
                <c:formatCode>General</c:formatCode>
                <c:ptCount val="7"/>
                <c:pt idx="3" formatCode="0">
                  <c:v>28.643195757016642</c:v>
                </c:pt>
                <c:pt idx="6" formatCode="0">
                  <c:v>6.6848726782741448</c:v>
                </c:pt>
              </c:numCache>
            </c:numRef>
          </c:val>
        </c:ser>
        <c:ser>
          <c:idx val="14"/>
          <c:order val="10"/>
          <c:tx>
            <c:strRef>
              <c:f>'Fig 1'!$Z$4</c:f>
              <c:strCache>
                <c:ptCount val="1"/>
                <c:pt idx="0">
                  <c:v>natural gas</c:v>
                </c:pt>
              </c:strCache>
            </c:strRef>
          </c:tx>
          <c:spPr>
            <a:solidFill>
              <a:schemeClr val="accent1"/>
            </a:solidFill>
            <a:ln>
              <a:noFill/>
            </a:ln>
            <a:effectLst/>
          </c:spPr>
          <c:invertIfNegative val="0"/>
          <c:cat>
            <c:numRef>
              <c:f>'Fig 1'!$O$6:$O$12</c:f>
              <c:numCache>
                <c:formatCode>General</c:formatCode>
                <c:ptCount val="7"/>
                <c:pt idx="0">
                  <c:v>2019</c:v>
                </c:pt>
                <c:pt idx="2">
                  <c:v>2030</c:v>
                </c:pt>
                <c:pt idx="5">
                  <c:v>2050</c:v>
                </c:pt>
              </c:numCache>
            </c:numRef>
          </c:cat>
          <c:val>
            <c:numRef>
              <c:f>'Fig 1'!$Z$6:$Z$12</c:f>
              <c:numCache>
                <c:formatCode>General</c:formatCode>
                <c:ptCount val="7"/>
                <c:pt idx="3" formatCode="0">
                  <c:v>391.43803307714552</c:v>
                </c:pt>
                <c:pt idx="6" formatCode="0">
                  <c:v>689.34027651179076</c:v>
                </c:pt>
              </c:numCache>
            </c:numRef>
          </c:val>
        </c:ser>
        <c:ser>
          <c:idx val="16"/>
          <c:order val="11"/>
          <c:tx>
            <c:strRef>
              <c:f>'Fig 1'!$AA$4</c:f>
              <c:strCache>
                <c:ptCount val="1"/>
                <c:pt idx="0">
                  <c:v>nuclear</c:v>
                </c:pt>
              </c:strCache>
            </c:strRef>
          </c:tx>
          <c:spPr>
            <a:solidFill>
              <a:schemeClr val="accent5"/>
            </a:solidFill>
            <a:ln>
              <a:noFill/>
            </a:ln>
            <a:effectLst/>
          </c:spPr>
          <c:invertIfNegative val="0"/>
          <c:cat>
            <c:numRef>
              <c:f>'Fig 1'!$O$6:$O$12</c:f>
              <c:numCache>
                <c:formatCode>General</c:formatCode>
                <c:ptCount val="7"/>
                <c:pt idx="0">
                  <c:v>2019</c:v>
                </c:pt>
                <c:pt idx="2">
                  <c:v>2030</c:v>
                </c:pt>
                <c:pt idx="5">
                  <c:v>2050</c:v>
                </c:pt>
              </c:numCache>
            </c:numRef>
          </c:cat>
          <c:val>
            <c:numRef>
              <c:f>'Fig 1'!$AA$6:$AA$12</c:f>
              <c:numCache>
                <c:formatCode>General</c:formatCode>
                <c:ptCount val="7"/>
                <c:pt idx="3" formatCode="0">
                  <c:v>22.388628836992623</c:v>
                </c:pt>
                <c:pt idx="6" formatCode="0">
                  <c:v>37.824267351937856</c:v>
                </c:pt>
              </c:numCache>
            </c:numRef>
          </c:val>
        </c:ser>
        <c:ser>
          <c:idx val="13"/>
          <c:order val="12"/>
          <c:tx>
            <c:strRef>
              <c:f>'Fig 1'!$AB$4</c:f>
              <c:strCache>
                <c:ptCount val="1"/>
                <c:pt idx="0">
                  <c:v>hydro</c:v>
                </c:pt>
              </c:strCache>
            </c:strRef>
          </c:tx>
          <c:spPr>
            <a:solidFill>
              <a:schemeClr val="tx2"/>
            </a:solidFill>
            <a:ln>
              <a:noFill/>
            </a:ln>
            <a:effectLst/>
          </c:spPr>
          <c:invertIfNegative val="0"/>
          <c:cat>
            <c:numRef>
              <c:f>'Fig 1'!$O$6:$O$12</c:f>
              <c:numCache>
                <c:formatCode>General</c:formatCode>
                <c:ptCount val="7"/>
                <c:pt idx="0">
                  <c:v>2019</c:v>
                </c:pt>
                <c:pt idx="2">
                  <c:v>2030</c:v>
                </c:pt>
                <c:pt idx="5">
                  <c:v>2050</c:v>
                </c:pt>
              </c:numCache>
            </c:numRef>
          </c:cat>
          <c:val>
            <c:numRef>
              <c:f>'Fig 1'!$AB$6:$AB$12</c:f>
              <c:numCache>
                <c:formatCode>General</c:formatCode>
                <c:ptCount val="7"/>
                <c:pt idx="3" formatCode="0">
                  <c:v>160.49833127890724</c:v>
                </c:pt>
                <c:pt idx="6" formatCode="0">
                  <c:v>333.97199063517689</c:v>
                </c:pt>
              </c:numCache>
            </c:numRef>
          </c:val>
        </c:ser>
        <c:ser>
          <c:idx val="19"/>
          <c:order val="13"/>
          <c:tx>
            <c:strRef>
              <c:f>'Fig 1'!$AC$4</c:f>
              <c:strCache>
                <c:ptCount val="1"/>
                <c:pt idx="0">
                  <c:v>wind</c:v>
                </c:pt>
              </c:strCache>
            </c:strRef>
          </c:tx>
          <c:spPr>
            <a:solidFill>
              <a:schemeClr val="accent3"/>
            </a:solidFill>
            <a:ln>
              <a:noFill/>
            </a:ln>
            <a:effectLst/>
          </c:spPr>
          <c:invertIfNegative val="0"/>
          <c:cat>
            <c:numRef>
              <c:f>'Fig 1'!$O$6:$O$12</c:f>
              <c:numCache>
                <c:formatCode>General</c:formatCode>
                <c:ptCount val="7"/>
                <c:pt idx="0">
                  <c:v>2019</c:v>
                </c:pt>
                <c:pt idx="2">
                  <c:v>2030</c:v>
                </c:pt>
                <c:pt idx="5">
                  <c:v>2050</c:v>
                </c:pt>
              </c:numCache>
            </c:numRef>
          </c:cat>
          <c:val>
            <c:numRef>
              <c:f>'Fig 1'!$AC$6:$AC$12</c:f>
              <c:numCache>
                <c:formatCode>General</c:formatCode>
                <c:ptCount val="7"/>
                <c:pt idx="3" formatCode="0">
                  <c:v>87.711633108399084</c:v>
                </c:pt>
                <c:pt idx="6" formatCode="0">
                  <c:v>102.6048818521426</c:v>
                </c:pt>
              </c:numCache>
            </c:numRef>
          </c:val>
        </c:ser>
        <c:ser>
          <c:idx val="18"/>
          <c:order val="14"/>
          <c:tx>
            <c:strRef>
              <c:f>'Fig 1'!$AD$4</c:f>
              <c:strCache>
                <c:ptCount val="1"/>
                <c:pt idx="0">
                  <c:v>solar</c:v>
                </c:pt>
              </c:strCache>
            </c:strRef>
          </c:tx>
          <c:spPr>
            <a:solidFill>
              <a:schemeClr val="accent4"/>
            </a:solidFill>
            <a:ln>
              <a:noFill/>
            </a:ln>
            <a:effectLst/>
          </c:spPr>
          <c:invertIfNegative val="0"/>
          <c:cat>
            <c:numRef>
              <c:f>'Fig 1'!$O$6:$O$12</c:f>
              <c:numCache>
                <c:formatCode>General</c:formatCode>
                <c:ptCount val="7"/>
                <c:pt idx="0">
                  <c:v>2019</c:v>
                </c:pt>
                <c:pt idx="2">
                  <c:v>2030</c:v>
                </c:pt>
                <c:pt idx="5">
                  <c:v>2050</c:v>
                </c:pt>
              </c:numCache>
            </c:numRef>
          </c:cat>
          <c:val>
            <c:numRef>
              <c:f>'Fig 1'!$AD$6:$AD$12</c:f>
              <c:numCache>
                <c:formatCode>General</c:formatCode>
                <c:ptCount val="7"/>
                <c:pt idx="3" formatCode="0">
                  <c:v>78.67103251362451</c:v>
                </c:pt>
                <c:pt idx="6" formatCode="0">
                  <c:v>246.08232233346544</c:v>
                </c:pt>
              </c:numCache>
            </c:numRef>
          </c:val>
        </c:ser>
        <c:ser>
          <c:idx val="20"/>
          <c:order val="15"/>
          <c:tx>
            <c:strRef>
              <c:f>'Fig 1'!$AE$4</c:f>
              <c:strCache>
                <c:ptCount val="1"/>
                <c:pt idx="0">
                  <c:v>other renewables</c:v>
                </c:pt>
              </c:strCache>
            </c:strRef>
          </c:tx>
          <c:spPr>
            <a:solidFill>
              <a:schemeClr val="bg1">
                <a:lumMod val="65000"/>
              </a:schemeClr>
            </a:solidFill>
            <a:ln>
              <a:noFill/>
            </a:ln>
            <a:effectLst/>
          </c:spPr>
          <c:invertIfNegative val="0"/>
          <c:cat>
            <c:numRef>
              <c:f>'Fig 1'!$O$6:$O$12</c:f>
              <c:numCache>
                <c:formatCode>General</c:formatCode>
                <c:ptCount val="7"/>
                <c:pt idx="0">
                  <c:v>2019</c:v>
                </c:pt>
                <c:pt idx="2">
                  <c:v>2030</c:v>
                </c:pt>
                <c:pt idx="5">
                  <c:v>2050</c:v>
                </c:pt>
              </c:numCache>
            </c:numRef>
          </c:cat>
          <c:val>
            <c:numRef>
              <c:f>'Fig 1'!$AE$6:$AE$12</c:f>
              <c:numCache>
                <c:formatCode>General</c:formatCode>
                <c:ptCount val="7"/>
                <c:pt idx="3" formatCode="0">
                  <c:v>41.174534559583712</c:v>
                </c:pt>
                <c:pt idx="6" formatCode="0">
                  <c:v>75.711619493685106</c:v>
                </c:pt>
              </c:numCache>
            </c:numRef>
          </c:val>
        </c:ser>
        <c:dLbls>
          <c:showLegendKey val="0"/>
          <c:showVal val="0"/>
          <c:showCatName val="0"/>
          <c:showSerName val="0"/>
          <c:showPercent val="0"/>
          <c:showBubbleSize val="0"/>
        </c:dLbls>
        <c:gapWidth val="25"/>
        <c:overlap val="100"/>
        <c:axId val="1170575824"/>
        <c:axId val="1170570928"/>
      </c:barChart>
      <c:catAx>
        <c:axId val="1170575824"/>
        <c:scaling>
          <c:orientation val="minMax"/>
        </c:scaling>
        <c:delete val="0"/>
        <c:axPos val="b"/>
        <c:numFmt formatCode="General" sourceLinked="1"/>
        <c:majorTickMark val="none"/>
        <c:minorTickMark val="none"/>
        <c:tickLblPos val="none"/>
        <c:spPr>
          <a:noFill/>
          <a:ln w="12700"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70570928"/>
        <c:crosses val="autoZero"/>
        <c:auto val="1"/>
        <c:lblAlgn val="ctr"/>
        <c:lblOffset val="100"/>
        <c:noMultiLvlLbl val="0"/>
      </c:catAx>
      <c:valAx>
        <c:axId val="1170570928"/>
        <c:scaling>
          <c:orientation val="minMax"/>
        </c:scaling>
        <c:delete val="0"/>
        <c:axPos val="l"/>
        <c:majorGridlines>
          <c:spPr>
            <a:ln w="9525" cap="flat" cmpd="sng" algn="ctr">
              <a:solidFill>
                <a:schemeClr val="bg1">
                  <a:lumMod val="65000"/>
                </a:schemeClr>
              </a:solidFill>
              <a:round/>
            </a:ln>
            <a:effectLst/>
          </c:spPr>
        </c:majorGridlines>
        <c:numFmt formatCode="#,##0" sourceLinked="0"/>
        <c:majorTickMark val="none"/>
        <c:minorTickMark val="none"/>
        <c:tickLblPos val="low"/>
        <c:spPr>
          <a:noFill/>
          <a:ln w="19050">
            <a:noFill/>
            <a:prstDash val="dash"/>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170575824"/>
        <c:crossesAt val="3"/>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19</xdr:col>
      <xdr:colOff>61631</xdr:colOff>
      <xdr:row>17</xdr:row>
      <xdr:rowOff>68356</xdr:rowOff>
    </xdr:from>
    <xdr:to>
      <xdr:col>27</xdr:col>
      <xdr:colOff>79561</xdr:colOff>
      <xdr:row>32</xdr:row>
      <xdr:rowOff>122144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219075</xdr:colOff>
      <xdr:row>15</xdr:row>
      <xdr:rowOff>28574</xdr:rowOff>
    </xdr:from>
    <xdr:to>
      <xdr:col>8</xdr:col>
      <xdr:colOff>310515</xdr:colOff>
      <xdr:row>30</xdr:row>
      <xdr:rowOff>148589</xdr:rowOff>
    </xdr:to>
    <xdr:sp macro="" textlink="">
      <xdr:nvSpPr>
        <xdr:cNvPr id="3" name="TextBox 2"/>
        <xdr:cNvSpPr txBox="1"/>
      </xdr:nvSpPr>
      <xdr:spPr bwMode="auto">
        <a:xfrm>
          <a:off x="2860675" y="2695574"/>
          <a:ext cx="2733040" cy="2787015"/>
        </a:xfrm>
        <a:prstGeom prst="rect">
          <a:avLst/>
        </a:prstGeom>
        <a:solidFill>
          <a:srgbClr val="FFFF00"/>
        </a:solidFill>
        <a:ln w="25400">
          <a:solidFill>
            <a:schemeClr val="bg1">
              <a:lumMod val="65000"/>
            </a:schemeClr>
          </a:solidFill>
          <a:miter lim="800000"/>
          <a:headEnd/>
          <a:tailEnd/>
        </a:ln>
      </xdr:spPr>
      <xdr:txBody>
        <a:bodyPr vertOverflow="clip" horzOverflow="clip" wrap="square" lIns="45720" tIns="45720" rIns="45720" rtlCol="0" anchor="t">
          <a:prstTxWarp prst="textNoShape">
            <a:avLst/>
          </a:prstTxWarp>
        </a:bodyPr>
        <a:lstStyle/>
        <a:p>
          <a:pPr eaLnBrk="0" hangingPunct="0"/>
          <a:r>
            <a:rPr lang="en-US" sz="1400" i="0" dirty="0" smtClean="0">
              <a:solidFill>
                <a:srgbClr val="333333"/>
              </a:solidFill>
              <a:latin typeface="+mn-lt"/>
              <a:ea typeface="Times New Roman" charset="0"/>
              <a:cs typeface="Times New Roman" charset="0"/>
            </a:rPr>
            <a:t>Pivot table for</a:t>
          </a:r>
          <a:r>
            <a:rPr lang="en-US" sz="1400" i="0" baseline="0" dirty="0" smtClean="0">
              <a:solidFill>
                <a:srgbClr val="333333"/>
              </a:solidFill>
              <a:latin typeface="+mn-lt"/>
              <a:ea typeface="Times New Roman" charset="0"/>
              <a:cs typeface="Times New Roman" charset="0"/>
            </a:rPr>
            <a:t> this figure should be filtered for Comparative Reference and Two-Region cases for 2019, 2030, and 2050 only. If data source has been updated, this pivot table would most likely change because the case names are no longer matching (therefore it can't filter). </a:t>
          </a:r>
          <a:r>
            <a:rPr lang="en-US" sz="1400" b="1" i="0" baseline="0" dirty="0" smtClean="0">
              <a:solidFill>
                <a:srgbClr val="FF0000"/>
              </a:solidFill>
              <a:latin typeface="+mn-lt"/>
              <a:ea typeface="Times New Roman" charset="0"/>
              <a:cs typeface="Times New Roman" charset="0"/>
            </a:rPr>
            <a:t>Reset pivot table, and the calculation and graph should update correctly and automatically.</a:t>
          </a:r>
          <a:endParaRPr lang="en-US" sz="1400" i="0" dirty="0" smtClean="0">
            <a:solidFill>
              <a:srgbClr val="333333"/>
            </a:solidFill>
            <a:latin typeface="+mn-lt"/>
            <a:ea typeface="Times New Roman" charset="0"/>
            <a:cs typeface="Times New Roman"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0.06829</cdr:x>
      <cdr:y>0.83077</cdr:y>
    </cdr:from>
    <cdr:to>
      <cdr:x>0.95891</cdr:x>
      <cdr:y>0.99311</cdr:y>
    </cdr:to>
    <cdr:sp macro="" textlink="">
      <cdr:nvSpPr>
        <cdr:cNvPr id="3" name="TextBox 2"/>
        <cdr:cNvSpPr txBox="1"/>
      </cdr:nvSpPr>
      <cdr:spPr>
        <a:xfrm xmlns:a="http://schemas.openxmlformats.org/drawingml/2006/main">
          <a:off x="375891" y="2299914"/>
          <a:ext cx="4902266" cy="449418"/>
        </a:xfrm>
        <a:prstGeom xmlns:a="http://schemas.openxmlformats.org/drawingml/2006/main" prst="rect">
          <a:avLst/>
        </a:prstGeom>
      </cdr:spPr>
      <cdr:txBody>
        <a:bodyPr xmlns:a="http://schemas.openxmlformats.org/drawingml/2006/main" vertOverflow="clip" wrap="square" lIns="45720" rIns="45720" rtlCol="0">
          <a:spAutoFit/>
        </a:bodyPr>
        <a:lstStyle xmlns:a="http://schemas.openxmlformats.org/drawingml/2006/main"/>
        <a:p xmlns:a="http://schemas.openxmlformats.org/drawingml/2006/main">
          <a:pPr>
            <a:spcAft>
              <a:spcPts val="600"/>
            </a:spcAft>
          </a:pPr>
          <a:r>
            <a:rPr lang="en-US" sz="1000">
              <a:latin typeface="Arial" panose="020B0604020202020204" pitchFamily="34" charset="0"/>
              <a:cs typeface="Arial" panose="020B0604020202020204" pitchFamily="34" charset="0"/>
            </a:rPr>
            <a:t>      2019                                  2030                                            2050</a:t>
          </a:r>
        </a:p>
        <a:p xmlns:a="http://schemas.openxmlformats.org/drawingml/2006/main">
          <a:pPr>
            <a:spcAft>
              <a:spcPts val="600"/>
            </a:spcAft>
          </a:pPr>
          <a:r>
            <a:rPr lang="en-US" sz="900">
              <a:latin typeface="Arial" panose="020B0604020202020204" pitchFamily="34" charset="0"/>
              <a:cs typeface="Arial" panose="020B0604020202020204" pitchFamily="34" charset="0"/>
            </a:rPr>
            <a:t>Source:  U.S. Energy Information Administration, </a:t>
          </a:r>
          <a:r>
            <a:rPr lang="en-US" sz="900" i="1">
              <a:latin typeface="Arial" panose="020B0604020202020204" pitchFamily="34" charset="0"/>
              <a:cs typeface="Arial" panose="020B0604020202020204" pitchFamily="34" charset="0"/>
            </a:rPr>
            <a:t>International</a:t>
          </a:r>
          <a:r>
            <a:rPr lang="en-US" sz="900" i="1" baseline="0">
              <a:latin typeface="Arial" panose="020B0604020202020204" pitchFamily="34" charset="0"/>
              <a:cs typeface="Arial" panose="020B0604020202020204" pitchFamily="34" charset="0"/>
            </a:rPr>
            <a:t> Energy Outlook 2020</a:t>
          </a:r>
          <a:endParaRPr lang="en-US"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0.01389</cdr:x>
      <cdr:y>0.89583</cdr:y>
    </cdr:from>
    <cdr:to>
      <cdr:x>0.06853</cdr:x>
      <cdr:y>0.97917</cdr:y>
    </cdr:to>
    <cdr:pic>
      <cdr:nvPicPr>
        <cdr:cNvPr id="4" name="Picture 3"/>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6200" y="2457450"/>
          <a:ext cx="299768" cy="228600"/>
        </a:xfrm>
        <a:prstGeom xmlns:a="http://schemas.openxmlformats.org/drawingml/2006/main" prst="rect">
          <a:avLst/>
        </a:prstGeom>
      </cdr:spPr>
    </cdr:pic>
  </cdr:relSizeAnchor>
  <cdr:relSizeAnchor xmlns:cdr="http://schemas.openxmlformats.org/drawingml/2006/chartDrawing">
    <cdr:from>
      <cdr:x>0.87037</cdr:x>
      <cdr:y>0.15451</cdr:y>
    </cdr:from>
    <cdr:to>
      <cdr:x>1</cdr:x>
      <cdr:y>0.91898</cdr:y>
    </cdr:to>
    <cdr:sp macro="" textlink="">
      <cdr:nvSpPr>
        <cdr:cNvPr id="5" name="TextBox 4"/>
        <cdr:cNvSpPr txBox="1"/>
      </cdr:nvSpPr>
      <cdr:spPr bwMode="auto">
        <a:xfrm xmlns:a="http://schemas.openxmlformats.org/drawingml/2006/main">
          <a:off x="4775198" y="423852"/>
          <a:ext cx="711202" cy="20970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rtlCol="0">
          <a:prstTxWarp prst="textNoShape">
            <a:avLst/>
          </a:prstTxWarp>
        </a:bodyPr>
        <a:lstStyle xmlns:a="http://schemas.openxmlformats.org/drawingml/2006/main"/>
        <a:p xmlns:a="http://schemas.openxmlformats.org/drawingml/2006/main">
          <a:pPr eaLnBrk="0" hangingPunct="0"/>
          <a:r>
            <a:rPr lang="en-US" sz="1000" i="0" dirty="0" smtClean="0">
              <a:solidFill>
                <a:schemeClr val="bg1">
                  <a:lumMod val="65000"/>
                </a:schemeClr>
              </a:solidFill>
              <a:latin typeface="+mn-lt"/>
              <a:ea typeface="Times New Roman" charset="0"/>
              <a:cs typeface="Times New Roman" charset="0"/>
            </a:rPr>
            <a:t>other renewables</a:t>
          </a:r>
        </a:p>
        <a:p xmlns:a="http://schemas.openxmlformats.org/drawingml/2006/main">
          <a:pPr eaLnBrk="0" hangingPunct="0"/>
          <a:r>
            <a:rPr lang="en-US" sz="1000" i="0" dirty="0" smtClean="0">
              <a:solidFill>
                <a:schemeClr val="accent4"/>
              </a:solidFill>
              <a:latin typeface="+mn-lt"/>
              <a:ea typeface="Times New Roman" charset="0"/>
              <a:cs typeface="Times New Roman" charset="0"/>
            </a:rPr>
            <a:t>solar</a:t>
          </a:r>
        </a:p>
        <a:p xmlns:a="http://schemas.openxmlformats.org/drawingml/2006/main">
          <a:pPr eaLnBrk="0" hangingPunct="0"/>
          <a:r>
            <a:rPr lang="en-US" sz="1000" i="0" dirty="0" smtClean="0">
              <a:solidFill>
                <a:schemeClr val="accent3"/>
              </a:solidFill>
              <a:latin typeface="+mn-lt"/>
              <a:ea typeface="Times New Roman" charset="0"/>
              <a:cs typeface="Times New Roman" charset="0"/>
            </a:rPr>
            <a:t>wind</a:t>
          </a:r>
        </a:p>
        <a:p xmlns:a="http://schemas.openxmlformats.org/drawingml/2006/main">
          <a:pPr eaLnBrk="0" hangingPunct="0"/>
          <a:endParaRPr lang="en-US" sz="1000" i="0" dirty="0" smtClean="0">
            <a:solidFill>
              <a:schemeClr val="tx2"/>
            </a:solidFill>
            <a:latin typeface="+mn-lt"/>
            <a:ea typeface="Times New Roman" charset="0"/>
            <a:cs typeface="Times New Roman" charset="0"/>
          </a:endParaRPr>
        </a:p>
        <a:p xmlns:a="http://schemas.openxmlformats.org/drawingml/2006/main">
          <a:pPr eaLnBrk="0" hangingPunct="0"/>
          <a:endParaRPr lang="en-US" sz="1000" i="0" dirty="0" smtClean="0">
            <a:solidFill>
              <a:schemeClr val="tx2"/>
            </a:solidFill>
            <a:latin typeface="+mn-lt"/>
            <a:ea typeface="Times New Roman" charset="0"/>
            <a:cs typeface="Times New Roman" charset="0"/>
          </a:endParaRPr>
        </a:p>
        <a:p xmlns:a="http://schemas.openxmlformats.org/drawingml/2006/main">
          <a:pPr eaLnBrk="0" hangingPunct="0"/>
          <a:r>
            <a:rPr lang="en-US" sz="1000" i="0" dirty="0" smtClean="0">
              <a:solidFill>
                <a:schemeClr val="tx2"/>
              </a:solidFill>
              <a:latin typeface="+mn-lt"/>
              <a:ea typeface="Times New Roman" charset="0"/>
              <a:cs typeface="Times New Roman" charset="0"/>
            </a:rPr>
            <a:t>hydro</a:t>
          </a:r>
        </a:p>
        <a:p xmlns:a="http://schemas.openxmlformats.org/drawingml/2006/main">
          <a:pPr eaLnBrk="0" hangingPunct="0"/>
          <a:endParaRPr lang="en-US" sz="1000" i="0" dirty="0" smtClean="0">
            <a:solidFill>
              <a:schemeClr val="accent5"/>
            </a:solidFill>
            <a:latin typeface="+mn-lt"/>
            <a:ea typeface="Times New Roman" charset="0"/>
            <a:cs typeface="Times New Roman" charset="0"/>
          </a:endParaRPr>
        </a:p>
        <a:p xmlns:a="http://schemas.openxmlformats.org/drawingml/2006/main">
          <a:pPr eaLnBrk="0" hangingPunct="0"/>
          <a:r>
            <a:rPr lang="en-US" sz="1000" i="0" dirty="0" smtClean="0">
              <a:solidFill>
                <a:schemeClr val="accent5"/>
              </a:solidFill>
              <a:latin typeface="+mn-lt"/>
              <a:ea typeface="Times New Roman" charset="0"/>
              <a:cs typeface="Times New Roman" charset="0"/>
            </a:rPr>
            <a:t>nuclear</a:t>
          </a:r>
        </a:p>
        <a:p xmlns:a="http://schemas.openxmlformats.org/drawingml/2006/main">
          <a:pPr eaLnBrk="0" hangingPunct="0"/>
          <a:r>
            <a:rPr lang="en-US" sz="1000" i="0" dirty="0" smtClean="0">
              <a:solidFill>
                <a:schemeClr val="accent1"/>
              </a:solidFill>
              <a:latin typeface="+mn-lt"/>
              <a:ea typeface="Times New Roman" charset="0"/>
              <a:cs typeface="Times New Roman" charset="0"/>
            </a:rPr>
            <a:t>natural gas</a:t>
          </a:r>
        </a:p>
        <a:p xmlns:a="http://schemas.openxmlformats.org/drawingml/2006/main">
          <a:pPr eaLnBrk="0" hangingPunct="0"/>
          <a:r>
            <a:rPr lang="en-US" sz="1000" i="0" dirty="0" smtClean="0">
              <a:solidFill>
                <a:schemeClr val="accent2"/>
              </a:solidFill>
              <a:latin typeface="+mn-lt"/>
              <a:ea typeface="Times New Roman" charset="0"/>
              <a:cs typeface="Times New Roman" charset="0"/>
            </a:rPr>
            <a:t>oil</a:t>
          </a:r>
        </a:p>
        <a:p xmlns:a="http://schemas.openxmlformats.org/drawingml/2006/main">
          <a:pPr eaLnBrk="0" hangingPunct="0"/>
          <a:r>
            <a:rPr lang="en-US" sz="1000" i="0" dirty="0" smtClean="0">
              <a:solidFill>
                <a:schemeClr val="tx1">
                  <a:lumMod val="65000"/>
                  <a:lumOff val="35000"/>
                </a:schemeClr>
              </a:solidFill>
              <a:latin typeface="+mn-lt"/>
              <a:ea typeface="Times New Roman" charset="0"/>
              <a:cs typeface="Times New Roman" charset="0"/>
            </a:rPr>
            <a:t>coal</a:t>
          </a:r>
        </a:p>
        <a:p xmlns:a="http://schemas.openxmlformats.org/drawingml/2006/main">
          <a:pPr eaLnBrk="0" hangingPunct="0"/>
          <a:endParaRPr lang="en-US" sz="1000" i="0" dirty="0" smtClean="0">
            <a:solidFill>
              <a:srgbClr val="333333"/>
            </a:solidFill>
            <a:latin typeface="+mn-lt"/>
            <a:ea typeface="Times New Roman" charset="0"/>
            <a:cs typeface="Times New Roman" charset="0"/>
          </a:endParaRPr>
        </a:p>
      </cdr:txBody>
    </cdr:sp>
  </cdr:relSizeAnchor>
  <cdr:relSizeAnchor xmlns:cdr="http://schemas.openxmlformats.org/drawingml/2006/chartDrawing">
    <cdr:from>
      <cdr:x>0.00579</cdr:x>
      <cdr:y>3.64538E-7</cdr:y>
    </cdr:from>
    <cdr:to>
      <cdr:x>0.89641</cdr:x>
      <cdr:y>0.15104</cdr:y>
    </cdr:to>
    <cdr:sp macro="" textlink="">
      <cdr:nvSpPr>
        <cdr:cNvPr id="6" name="TextBox 1"/>
        <cdr:cNvSpPr txBox="1"/>
      </cdr:nvSpPr>
      <cdr:spPr>
        <a:xfrm xmlns:a="http://schemas.openxmlformats.org/drawingml/2006/main">
          <a:off x="31766" y="1"/>
          <a:ext cx="4886298" cy="414338"/>
        </a:xfrm>
        <a:prstGeom xmlns:a="http://schemas.openxmlformats.org/drawingml/2006/main" prst="rect">
          <a:avLst/>
        </a:prstGeom>
      </cdr:spPr>
      <cdr:txBody>
        <a:bodyPr xmlns:a="http://schemas.openxmlformats.org/drawingml/2006/main" wrap="square" lIns="45720" rIns="4572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000">
              <a:latin typeface="Arial" panose="020B0604020202020204" pitchFamily="34" charset="0"/>
              <a:cs typeface="Arial" panose="020B0604020202020204" pitchFamily="34" charset="0"/>
            </a:rPr>
            <a:t>billion</a:t>
          </a:r>
          <a:r>
            <a:rPr lang="en-US" sz="1000" baseline="0">
              <a:latin typeface="Arial" panose="020B0604020202020204" pitchFamily="34" charset="0"/>
              <a:cs typeface="Arial" panose="020B0604020202020204" pitchFamily="34" charset="0"/>
            </a:rPr>
            <a:t> kilowatthours</a:t>
          </a:r>
        </a:p>
      </cdr:txBody>
    </cdr:sp>
  </cdr:relSizeAnchor>
  <cdr:relSizeAnchor xmlns:cdr="http://schemas.openxmlformats.org/drawingml/2006/chartDrawing">
    <cdr:from>
      <cdr:x>0.00175</cdr:x>
      <cdr:y>0.15422</cdr:y>
    </cdr:from>
    <cdr:to>
      <cdr:x>0.30101</cdr:x>
      <cdr:y>0.39731</cdr:y>
    </cdr:to>
    <cdr:sp macro="" textlink="">
      <cdr:nvSpPr>
        <cdr:cNvPr id="2" name="TextBox 1"/>
        <cdr:cNvSpPr txBox="1"/>
      </cdr:nvSpPr>
      <cdr:spPr bwMode="auto">
        <a:xfrm xmlns:a="http://schemas.openxmlformats.org/drawingml/2006/main">
          <a:off x="9277" y="419600"/>
          <a:ext cx="1586442" cy="6613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rtlCol="0">
          <a:prstTxWarp prst="textNoShape">
            <a:avLst/>
          </a:prstTxWarp>
        </a:bodyPr>
        <a:lstStyle xmlns:a="http://schemas.openxmlformats.org/drawingml/2006/main"/>
        <a:p xmlns:a="http://schemas.openxmlformats.org/drawingml/2006/main">
          <a:pPr algn="r" eaLnBrk="0" hangingPunct="0"/>
          <a:r>
            <a:rPr lang="en-US" sz="1000" i="0" baseline="0" dirty="0" smtClean="0">
              <a:solidFill>
                <a:srgbClr val="333333"/>
              </a:solidFill>
              <a:latin typeface="+mn-lt"/>
              <a:ea typeface="Times New Roman" charset="0"/>
              <a:cs typeface="Times New Roman" charset="0"/>
            </a:rPr>
            <a:t>Comparative </a:t>
          </a:r>
          <a:br>
            <a:rPr lang="en-US" sz="1000" i="0" baseline="0" dirty="0" smtClean="0">
              <a:solidFill>
                <a:srgbClr val="333333"/>
              </a:solidFill>
              <a:latin typeface="+mn-lt"/>
              <a:ea typeface="Times New Roman" charset="0"/>
              <a:cs typeface="Times New Roman" charset="0"/>
            </a:rPr>
          </a:br>
          <a:r>
            <a:rPr lang="en-US" sz="1000" i="0" baseline="0" dirty="0" smtClean="0">
              <a:solidFill>
                <a:srgbClr val="333333"/>
              </a:solidFill>
              <a:latin typeface="+mn-lt"/>
              <a:ea typeface="Times New Roman" charset="0"/>
              <a:cs typeface="Times New Roman" charset="0"/>
            </a:rPr>
            <a:t>Reference</a:t>
          </a:r>
        </a:p>
        <a:p xmlns:a="http://schemas.openxmlformats.org/drawingml/2006/main">
          <a:pPr algn="r" eaLnBrk="0" hangingPunct="0"/>
          <a:endParaRPr lang="en-US" sz="1000" i="0" baseline="0" dirty="0" smtClean="0">
            <a:solidFill>
              <a:srgbClr val="333333"/>
            </a:solidFill>
            <a:latin typeface="+mn-lt"/>
            <a:ea typeface="Times New Roman" charset="0"/>
            <a:cs typeface="Times New Roman" charset="0"/>
          </a:endParaRPr>
        </a:p>
        <a:p xmlns:a="http://schemas.openxmlformats.org/drawingml/2006/main">
          <a:pPr algn="r" eaLnBrk="0" hangingPunct="0"/>
          <a:r>
            <a:rPr lang="en-US" sz="1000" i="0" baseline="0" dirty="0" smtClean="0">
              <a:solidFill>
                <a:srgbClr val="333333"/>
              </a:solidFill>
              <a:latin typeface="+mn-lt"/>
              <a:ea typeface="Times New Roman" charset="0"/>
              <a:cs typeface="Times New Roman" charset="0"/>
            </a:rPr>
            <a:t>Single Region</a:t>
          </a:r>
          <a:endParaRPr lang="en-US" sz="1000" i="0" dirty="0" smtClean="0">
            <a:solidFill>
              <a:srgbClr val="333333"/>
            </a:solidFill>
            <a:latin typeface="+mn-lt"/>
            <a:ea typeface="Times New Roman" charset="0"/>
            <a:cs typeface="Times New Roman" charset="0"/>
          </a:endParaRPr>
        </a:p>
      </cdr:txBody>
    </cdr:sp>
  </cdr:relSizeAnchor>
  <cdr:relSizeAnchor xmlns:cdr="http://schemas.openxmlformats.org/drawingml/2006/chartDrawing">
    <cdr:from>
      <cdr:x>0.31492</cdr:x>
      <cdr:y>0.23192</cdr:y>
    </cdr:from>
    <cdr:to>
      <cdr:x>0.4647</cdr:x>
      <cdr:y>0.44377</cdr:y>
    </cdr:to>
    <cdr:cxnSp macro="">
      <cdr:nvCxnSpPr>
        <cdr:cNvPr id="8" name="Elbow Connector 7"/>
        <cdr:cNvCxnSpPr/>
      </cdr:nvCxnSpPr>
      <cdr:spPr bwMode="auto">
        <a:xfrm xmlns:a="http://schemas.openxmlformats.org/drawingml/2006/main">
          <a:off x="1740792" y="649683"/>
          <a:ext cx="827942" cy="593481"/>
        </a:xfrm>
        <a:prstGeom xmlns:a="http://schemas.openxmlformats.org/drawingml/2006/main" prst="bentConnector3">
          <a:avLst>
            <a:gd name="adj1" fmla="val 100443"/>
          </a:avLst>
        </a:prstGeom>
        <a:solidFill xmlns:a="http://schemas.openxmlformats.org/drawingml/2006/main">
          <a:schemeClr val="accent1"/>
        </a:solidFill>
        <a:ln xmlns:a="http://schemas.openxmlformats.org/drawingml/2006/main" w="9525" cap="flat" cmpd="sng" algn="ctr">
          <a:solidFill>
            <a:schemeClr val="tx1"/>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0.31898</cdr:x>
      <cdr:y>0.33196</cdr:y>
    </cdr:from>
    <cdr:to>
      <cdr:x>0.39205</cdr:x>
      <cdr:y>0.46499</cdr:y>
    </cdr:to>
    <cdr:cxnSp macro="">
      <cdr:nvCxnSpPr>
        <cdr:cNvPr id="21" name="Elbow Connector 20"/>
        <cdr:cNvCxnSpPr/>
      </cdr:nvCxnSpPr>
      <cdr:spPr bwMode="auto">
        <a:xfrm xmlns:a="http://schemas.openxmlformats.org/drawingml/2006/main">
          <a:off x="1690969" y="903194"/>
          <a:ext cx="387350" cy="361950"/>
        </a:xfrm>
        <a:prstGeom xmlns:a="http://schemas.openxmlformats.org/drawingml/2006/main" prst="bentConnector3">
          <a:avLst/>
        </a:prstGeom>
        <a:solidFill xmlns:a="http://schemas.openxmlformats.org/drawingml/2006/main">
          <a:schemeClr val="accent1"/>
        </a:solidFill>
        <a:ln xmlns:a="http://schemas.openxmlformats.org/drawingml/2006/main" w="9525" cap="flat" cmpd="sng" algn="ctr">
          <a:solidFill>
            <a:schemeClr val="tx1"/>
          </a:solidFill>
          <a:prstDash val="solid"/>
          <a:round/>
          <a:headEnd type="none" w="med" len="med"/>
          <a:tailEnd type="none" w="med" len="med"/>
        </a:ln>
        <a:effectLst xmlns:a="http://schemas.openxmlformats.org/drawingml/2006/main"/>
      </cdr:spPr>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mo\AppData\Local\Microsoft\Windows\INetCache\Content.Outlook\EDXI639I\IEO2020_Issues%20In%20Focus_Africa_Final_202009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Figs 2 &amp; 3"/>
      <sheetName val="Fig 4"/>
      <sheetName val="Fig 5"/>
      <sheetName val="demtech_No_Shift"/>
      <sheetName val="capacity"/>
    </sheetNames>
    <definedNames>
      <definedName name="Table1"/>
    </definedNames>
    <sheetDataSet>
      <sheetData sheetId="0"/>
      <sheetData sheetId="1"/>
      <sheetData sheetId="2"/>
      <sheetData sheetId="3"/>
      <sheetData sheetId="4"/>
      <sheetData sheetId="5"/>
    </sheetDataSet>
  </externalBook>
</externalLink>
</file>

<file path=xl/pivotCache/pivotCacheDefinition1.xml><?xml version="1.0" encoding="utf-8"?>
<pivotCacheDefinition xmlns="http://schemas.openxmlformats.org/spreadsheetml/2006/main" xmlns:r="http://schemas.openxmlformats.org/officeDocument/2006/relationships" saveData="0" refreshedBy="Sukunta, Manussawee " refreshedDate="43994.403065162034" createdVersion="5" refreshedVersion="5" minRefreshableVersion="3" recordCount="0" supportSubquery="1" supportAdvancedDrill="1">
  <cacheSource type="external" connectionId="3"/>
  <cacheFields count="4">
    <cacheField name="[fuel map].[Fuel Type].[Fuel Type]" caption="Fuel Type" numFmtId="0" hierarchy="1" level="1">
      <sharedItems count="8">
        <s v="coal"/>
        <s v="hydro"/>
        <s v="natural gas"/>
        <s v="nuclear"/>
        <s v="oil"/>
        <s v="other renewables"/>
        <s v="solar"/>
        <s v="wind"/>
      </sharedItems>
    </cacheField>
    <cacheField name="[generation].[ScenarioDesc].[ScenarioDesc]" caption="ScenarioDesc" numFmtId="0" hierarchy="3" level="1">
      <sharedItems count="2">
        <s v="IEMM_V46_10-1_ref_KDN_200612_001206"/>
        <s v="v46_1_1_ref_200612_001129"/>
      </sharedItems>
    </cacheField>
    <cacheField name="[Measures].[Sum of bkWh]" caption="Sum of bkWh" numFmtId="0" hierarchy="8" level="32767"/>
    <cacheField name="[generation].[Period].[Period]" caption="Period" numFmtId="0" hierarchy="4" level="1">
      <sharedItems containsSemiMixedTypes="0" containsString="0" containsNumber="1" containsInteger="1" minValue="2019" maxValue="2050" count="3">
        <n v="2019"/>
        <n v="2030"/>
        <n v="2050"/>
      </sharedItems>
      <extLst>
        <ext xmlns:x15="http://schemas.microsoft.com/office/spreadsheetml/2010/11/main" uri="{4F2E5C28-24EA-4eb8-9CBF-B6C8F9C3D259}">
          <x15:cachedUniqueNames>
            <x15:cachedUniqueName index="0" name="[generation].[Period].&amp;[2019]"/>
            <x15:cachedUniqueName index="1" name="[generation].[Period].&amp;[2030]"/>
            <x15:cachedUniqueName index="2" name="[generation].[Period].&amp;[2050]"/>
          </x15:cachedUniqueNames>
        </ext>
      </extLst>
    </cacheField>
  </cacheFields>
  <cacheHierarchies count="12">
    <cacheHierarchy uniqueName="[fuel map].[ProcessSetDesc]" caption="ProcessSetDesc" attribute="1" defaultMemberUniqueName="[fuel map].[ProcessSetDesc].[All]" allUniqueName="[fuel map].[ProcessSetDesc].[All]" dimensionUniqueName="[fuel map]" displayFolder="" count="0" memberValueDatatype="130" unbalanced="0"/>
    <cacheHierarchy uniqueName="[fuel map].[Fuel Type]" caption="Fuel Type" attribute="1" defaultMemberUniqueName="[fuel map].[Fuel Type].[All]" allUniqueName="[fuel map].[Fuel Type].[All]" dimensionUniqueName="[fuel map]" displayFolder="" count="2" memberValueDatatype="130" unbalanced="0">
      <fieldsUsage count="2">
        <fieldUsage x="-1"/>
        <fieldUsage x="0"/>
      </fieldsUsage>
    </cacheHierarchy>
    <cacheHierarchy uniqueName="[generation].[Region]" caption="Region" attribute="1" defaultMemberUniqueName="[generation].[Region].[All]" allUniqueName="[generation].[Region].[All]" dimensionUniqueName="[generation]" displayFolder="" count="0" memberValueDatatype="130" unbalanced="0"/>
    <cacheHierarchy uniqueName="[generation].[ScenarioDesc]" caption="ScenarioDesc" attribute="1" defaultMemberUniqueName="[generation].[ScenarioDesc].[All]" allUniqueName="[generation].[ScenarioDesc].[All]" dimensionUniqueName="[generation]" displayFolder="" count="2" memberValueDatatype="130" unbalanced="0">
      <fieldsUsage count="2">
        <fieldUsage x="-1"/>
        <fieldUsage x="1"/>
      </fieldsUsage>
    </cacheHierarchy>
    <cacheHierarchy uniqueName="[generation].[Period]" caption="Period" attribute="1" defaultMemberUniqueName="[generation].[Period].[All]" allUniqueName="[generation].[Period].[All]" dimensionUniqueName="[generation]" displayFolder="" count="2" memberValueDatatype="20" unbalanced="0">
      <fieldsUsage count="2">
        <fieldUsage x="-1"/>
        <fieldUsage x="3"/>
      </fieldsUsage>
    </cacheHierarchy>
    <cacheHierarchy uniqueName="[generation].[ProcessSetDesc]" caption="ProcessSetDesc" attribute="1" defaultMemberUniqueName="[generation].[ProcessSetDesc].[All]" allUniqueName="[generation].[ProcessSetDesc].[All]" dimensionUniqueName="[generation]" displayFolder="" count="0" memberValueDatatype="130" unbalanced="0"/>
    <cacheHierarchy uniqueName="[generation].[PV]" caption="PV" attribute="1" defaultMemberUniqueName="[generation].[PV].[All]" allUniqueName="[generation].[PV].[All]" dimensionUniqueName="[generation]" displayFolder="" count="0" memberValueDatatype="5" unbalanced="0"/>
    <cacheHierarchy uniqueName="[generation].[bkWh]" caption="bkWh" attribute="1" defaultMemberUniqueName="[generation].[bkWh].[All]" allUniqueName="[generation].[bkWh].[All]" dimensionUniqueName="[generation]" displayFolder="" count="0" memberValueDatatype="5" unbalanced="0"/>
    <cacheHierarchy uniqueName="[Measures].[Sum of bkWh]" caption="Sum of bkWh" measure="1" displayFolder="" measureGroup="generation" count="0" oneField="1">
      <fieldsUsage count="1">
        <fieldUsage x="2"/>
      </fieldsUsage>
      <extLst>
        <ext xmlns:x15="http://schemas.microsoft.com/office/spreadsheetml/2010/11/main" uri="{B97F6D7D-B522-45F9-BDA1-12C45D357490}">
          <x15:cacheHierarchy aggregatedColumn="7"/>
        </ext>
      </extLst>
    </cacheHierarchy>
    <cacheHierarchy uniqueName="[Measures].[__XL_Count fuel map]" caption="__XL_Count fuel map" measure="1" displayFolder="" measureGroup="fuel map" count="0" hidden="1"/>
    <cacheHierarchy uniqueName="[Measures].[__XL_Count generation]" caption="__XL_Count generation" measure="1" displayFolder="" measureGroup="generation" count="0" hidden="1"/>
    <cacheHierarchy uniqueName="[Measures].[__XL_Count of Models]" caption="__XL_Count of Models" measure="1" displayFolder="" count="0" hidden="1"/>
  </cacheHierarchies>
  <kpis count="0"/>
  <dimensions count="3">
    <dimension name="fuel map" uniqueName="[fuel map]" caption="fuel map"/>
    <dimension name="generation" uniqueName="[generation]" caption="generation"/>
    <dimension measure="1" name="Measures" uniqueName="[Measures]" caption="Measures"/>
  </dimensions>
  <measureGroups count="2">
    <measureGroup name="fuel map" caption="fuel map"/>
    <measureGroup name="generation" caption="generation"/>
  </measureGroups>
  <maps count="3">
    <map measureGroup="0" dimension="0"/>
    <map measureGroup="1" dimension="0"/>
    <map measureGroup="1" dimension="1"/>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fig1_pivot" cacheId="6" applyNumberFormats="0" applyBorderFormats="0" applyFontFormats="0" applyPatternFormats="0" applyAlignmentFormats="0" applyWidthHeightFormats="1" dataCaption="Values" tag="5f63ed20-9a7c-4de0-8e59-ab73661e0d3c" updatedVersion="5" minRefreshableVersion="3" subtotalHiddenItems="1" rowGrandTotals="0" itemPrintTitles="1" createdVersion="5" indent="0" compact="0" compactData="0" multipleFieldFilters="0" chartFormat="2">
  <location ref="B3:L13" firstHeaderRow="1" firstDataRow="2" firstDataCol="2"/>
  <pivotFields count="4">
    <pivotField axis="axisCol" compact="0" allDrilled="1" outline="0" showAll="0" dataSourceSort="1" defaultAttributeDrillState="1">
      <items count="9">
        <item x="0"/>
        <item x="1"/>
        <item x="2"/>
        <item x="3"/>
        <item x="4"/>
        <item x="5"/>
        <item x="6"/>
        <item x="7"/>
        <item t="default"/>
      </items>
    </pivotField>
    <pivotField axis="axisRow" compact="0" allDrilled="1" outline="0" showAll="0" sortType="ascending" defaultSubtotal="0" defaultAttributeDrillState="1">
      <items count="2">
        <item n="1_Comparative Reference" s="1" x="1"/>
        <item n="2_Two-Region" s="1" x="0"/>
      </items>
    </pivotField>
    <pivotField dataField="1" compact="0" outline="0" showAll="0"/>
    <pivotField axis="axisRow" compact="0" allDrilled="1" outline="0" showAll="0" dataSourceSort="1" defaultAttributeDrillState="1">
      <items count="4">
        <item s="1" x="0"/>
        <item s="1" x="1"/>
        <item s="1" x="2"/>
        <item t="default"/>
      </items>
    </pivotField>
  </pivotFields>
  <rowFields count="2">
    <field x="3"/>
    <field x="1"/>
  </rowFields>
  <rowItems count="9">
    <i>
      <x/>
      <x/>
    </i>
    <i r="1">
      <x v="1"/>
    </i>
    <i t="default">
      <x/>
    </i>
    <i>
      <x v="1"/>
      <x/>
    </i>
    <i r="1">
      <x v="1"/>
    </i>
    <i t="default">
      <x v="1"/>
    </i>
    <i>
      <x v="2"/>
      <x/>
    </i>
    <i r="1">
      <x v="1"/>
    </i>
    <i t="default">
      <x v="2"/>
    </i>
  </rowItems>
  <colFields count="1">
    <field x="0"/>
  </colFields>
  <colItems count="9">
    <i>
      <x/>
    </i>
    <i>
      <x v="1"/>
    </i>
    <i>
      <x v="2"/>
    </i>
    <i>
      <x v="3"/>
    </i>
    <i>
      <x v="4"/>
    </i>
    <i>
      <x v="5"/>
    </i>
    <i>
      <x v="6"/>
    </i>
    <i>
      <x v="7"/>
    </i>
    <i t="grand">
      <x/>
    </i>
  </colItems>
  <dataFields count="1">
    <dataField name="Sum of bkWh" fld="2" baseField="0" baseItem="0"/>
  </dataFields>
  <pivotHierarchies count="12">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2">
    <rowHierarchyUsage hierarchyUsage="4"/>
    <rowHierarchyUsage hierarchyUsage="3"/>
  </rowHierarchiesUsage>
  <colHierarchiesUsage count="1">
    <colHierarchyUsage hierarchyUsage="1"/>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fuel map]"/>
        <x15:activeTabTopLevelEntity name="[generation]"/>
      </x15:pivotTableUISettings>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ivotTable" Target="../pivotTables/pivotTable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AE37"/>
  <sheetViews>
    <sheetView showGridLines="0" tabSelected="1" topLeftCell="M4" zoomScaleNormal="100" workbookViewId="0">
      <selection activeCell="Y41" sqref="Y41"/>
    </sheetView>
  </sheetViews>
  <sheetFormatPr defaultRowHeight="14.5" x14ac:dyDescent="0.35"/>
  <cols>
    <col min="2" max="2" width="9.81640625" customWidth="1"/>
    <col min="14" max="14" width="8.7265625" style="1"/>
  </cols>
  <sheetData>
    <row r="3" spans="2:31" x14ac:dyDescent="0.35">
      <c r="B3" s="11" t="s">
        <v>17</v>
      </c>
      <c r="D3" s="11" t="s">
        <v>16</v>
      </c>
    </row>
    <row r="4" spans="2:31" x14ac:dyDescent="0.35">
      <c r="B4" s="11" t="s">
        <v>15</v>
      </c>
      <c r="C4" s="11" t="s">
        <v>14</v>
      </c>
      <c r="D4" t="s">
        <v>12</v>
      </c>
      <c r="E4" t="s">
        <v>8</v>
      </c>
      <c r="F4" t="s">
        <v>10</v>
      </c>
      <c r="G4" t="s">
        <v>9</v>
      </c>
      <c r="H4" t="s">
        <v>11</v>
      </c>
      <c r="I4" t="s">
        <v>5</v>
      </c>
      <c r="J4" t="s">
        <v>6</v>
      </c>
      <c r="K4" t="s">
        <v>7</v>
      </c>
      <c r="L4" t="s">
        <v>13</v>
      </c>
      <c r="N4" s="1">
        <v>1</v>
      </c>
      <c r="P4" t="s">
        <v>12</v>
      </c>
      <c r="Q4" t="s">
        <v>11</v>
      </c>
      <c r="R4" t="s">
        <v>10</v>
      </c>
      <c r="S4" t="s">
        <v>9</v>
      </c>
      <c r="T4" t="s">
        <v>8</v>
      </c>
      <c r="U4" t="s">
        <v>7</v>
      </c>
      <c r="V4" t="s">
        <v>6</v>
      </c>
      <c r="W4" t="s">
        <v>5</v>
      </c>
      <c r="X4" t="s">
        <v>12</v>
      </c>
      <c r="Y4" t="s">
        <v>11</v>
      </c>
      <c r="Z4" t="s">
        <v>10</v>
      </c>
      <c r="AA4" t="s">
        <v>9</v>
      </c>
      <c r="AB4" t="s">
        <v>8</v>
      </c>
      <c r="AC4" t="s">
        <v>7</v>
      </c>
      <c r="AD4" t="s">
        <v>6</v>
      </c>
      <c r="AE4" t="s">
        <v>5</v>
      </c>
    </row>
    <row r="5" spans="2:31" x14ac:dyDescent="0.35">
      <c r="B5">
        <v>2019</v>
      </c>
      <c r="C5" t="s">
        <v>2</v>
      </c>
      <c r="D5" s="6">
        <v>265.36350477994887</v>
      </c>
      <c r="E5" s="6">
        <v>116.79471598412272</v>
      </c>
      <c r="F5" s="6">
        <v>292.35459692795951</v>
      </c>
      <c r="G5" s="6">
        <v>12.932561999008147</v>
      </c>
      <c r="H5" s="6">
        <v>78.012889195384389</v>
      </c>
      <c r="I5" s="6">
        <v>5.5103578717903989</v>
      </c>
      <c r="J5" s="6">
        <v>15.093697560083532</v>
      </c>
      <c r="K5" s="6">
        <v>17.810603152953682</v>
      </c>
      <c r="L5" s="6">
        <v>803.87292747125116</v>
      </c>
      <c r="N5" s="5">
        <v>2</v>
      </c>
      <c r="O5">
        <f>B5</f>
        <v>2019</v>
      </c>
      <c r="P5" s="7">
        <f>HLOOKUP(P$4,$D$4:$K$13,$N5,FALSE)</f>
        <v>265.36350477994887</v>
      </c>
      <c r="Q5" s="7">
        <f>HLOOKUP(Q$4,$D$4:$K$13,$N5,FALSE)</f>
        <v>78.012889195384389</v>
      </c>
      <c r="R5" s="7">
        <f>HLOOKUP(R$4,$D$4:$K$13,$N5,FALSE)</f>
        <v>292.35459692795951</v>
      </c>
      <c r="S5" s="7">
        <f>HLOOKUP(S$4,$D$4:$K$13,$N5,FALSE)</f>
        <v>12.932561999008147</v>
      </c>
      <c r="T5" s="7">
        <f>HLOOKUP(T$4,$D$4:$K$13,$N5,FALSE)</f>
        <v>116.79471598412272</v>
      </c>
      <c r="U5" s="7">
        <f>HLOOKUP(U$4,$D$4:$K$13,$N5,FALSE)</f>
        <v>17.810603152953682</v>
      </c>
      <c r="V5" s="7">
        <f>HLOOKUP(V$4,$D$4:$K$13,$N5,FALSE)</f>
        <v>15.093697560083532</v>
      </c>
      <c r="W5" s="7">
        <f>HLOOKUP(W$4,$D$4:$K$13,$N5,FALSE)</f>
        <v>5.5103578717903989</v>
      </c>
      <c r="X5" s="8"/>
      <c r="Y5" s="8"/>
      <c r="Z5" s="8"/>
      <c r="AA5" s="8"/>
      <c r="AB5" s="8"/>
      <c r="AC5" s="8"/>
      <c r="AD5" s="8"/>
      <c r="AE5" s="8"/>
    </row>
    <row r="6" spans="2:31" x14ac:dyDescent="0.35">
      <c r="C6" t="s">
        <v>1</v>
      </c>
      <c r="D6" s="6">
        <v>253.34360931098601</v>
      </c>
      <c r="E6" s="6">
        <v>112.50275797853963</v>
      </c>
      <c r="F6" s="6">
        <v>307.53022400375016</v>
      </c>
      <c r="G6" s="6">
        <v>12.932561999008129</v>
      </c>
      <c r="H6" s="6">
        <v>76.950918676133526</v>
      </c>
      <c r="I6" s="6">
        <v>4.7800708397411711</v>
      </c>
      <c r="J6" s="6">
        <v>14.6294007777846</v>
      </c>
      <c r="K6" s="6">
        <v>17.532058866724054</v>
      </c>
      <c r="L6" s="6">
        <v>800.20160245266732</v>
      </c>
      <c r="N6" s="5">
        <v>3</v>
      </c>
      <c r="O6" s="10">
        <f>B5</f>
        <v>2019</v>
      </c>
      <c r="P6" s="9">
        <f>P5</f>
        <v>265.36350477994887</v>
      </c>
      <c r="Q6" s="9">
        <f>Q5</f>
        <v>78.012889195384389</v>
      </c>
      <c r="R6" s="9">
        <f>R5</f>
        <v>292.35459692795951</v>
      </c>
      <c r="S6" s="9">
        <f>S5</f>
        <v>12.932561999008147</v>
      </c>
      <c r="T6" s="9">
        <f>T5</f>
        <v>116.79471598412272</v>
      </c>
      <c r="U6" s="9">
        <f>U5</f>
        <v>17.810603152953682</v>
      </c>
      <c r="V6" s="9">
        <f>V5</f>
        <v>15.093697560083532</v>
      </c>
      <c r="W6" s="9">
        <f>W5</f>
        <v>5.5103578717903989</v>
      </c>
      <c r="X6" s="7"/>
      <c r="Y6" s="7"/>
      <c r="Z6" s="7"/>
      <c r="AA6" s="7"/>
      <c r="AB6" s="7"/>
      <c r="AC6" s="7"/>
      <c r="AD6" s="7"/>
      <c r="AE6" s="7"/>
    </row>
    <row r="7" spans="2:31" x14ac:dyDescent="0.35">
      <c r="B7" t="s">
        <v>4</v>
      </c>
      <c r="D7" s="6">
        <v>518.70711409093485</v>
      </c>
      <c r="E7" s="6">
        <v>229.29747396266237</v>
      </c>
      <c r="F7" s="6">
        <v>599.88482093170967</v>
      </c>
      <c r="G7" s="6">
        <v>25.865123998016276</v>
      </c>
      <c r="H7" s="6">
        <v>154.96380787151793</v>
      </c>
      <c r="I7" s="6">
        <v>10.29042871153157</v>
      </c>
      <c r="J7" s="6">
        <v>29.72309833786813</v>
      </c>
      <c r="K7" s="6">
        <v>35.342662019677732</v>
      </c>
      <c r="L7" s="6">
        <v>1604.0745299239186</v>
      </c>
      <c r="N7" s="5">
        <v>4</v>
      </c>
      <c r="P7" s="8"/>
      <c r="Q7" s="8"/>
      <c r="R7" s="8"/>
      <c r="S7" s="8"/>
      <c r="T7" s="8"/>
      <c r="U7" s="8"/>
      <c r="V7" s="8"/>
      <c r="W7" s="8"/>
      <c r="X7" s="8"/>
      <c r="Y7" s="8"/>
      <c r="Z7" s="8"/>
      <c r="AA7" s="8"/>
      <c r="AB7" s="8"/>
      <c r="AC7" s="8"/>
      <c r="AD7" s="8"/>
      <c r="AE7" s="8"/>
    </row>
    <row r="8" spans="2:31" x14ac:dyDescent="0.35">
      <c r="B8">
        <v>2030</v>
      </c>
      <c r="C8" t="s">
        <v>2</v>
      </c>
      <c r="D8" s="6">
        <v>293.96122223088133</v>
      </c>
      <c r="E8" s="6">
        <v>199.58131171700686</v>
      </c>
      <c r="F8" s="6">
        <v>289.13262555483544</v>
      </c>
      <c r="G8" s="6">
        <v>22.388628836992623</v>
      </c>
      <c r="H8" s="6">
        <v>31.061418664013654</v>
      </c>
      <c r="I8" s="6">
        <v>39.835430726556361</v>
      </c>
      <c r="J8" s="6">
        <v>94.084941352602456</v>
      </c>
      <c r="K8" s="6">
        <v>87.485794190041318</v>
      </c>
      <c r="L8" s="6">
        <v>1057.5313732729301</v>
      </c>
      <c r="N8" s="5">
        <v>5</v>
      </c>
      <c r="O8">
        <f>B8</f>
        <v>2030</v>
      </c>
      <c r="P8" s="7">
        <f>HLOOKUP(P$4,$D$4:$K$13,$N8,FALSE)</f>
        <v>293.96122223088133</v>
      </c>
      <c r="Q8" s="7">
        <f>HLOOKUP(Q$4,$D$4:$K$13,$N8,FALSE)</f>
        <v>31.061418664013654</v>
      </c>
      <c r="R8" s="7">
        <f>HLOOKUP(R$4,$D$4:$K$13,$N8,FALSE)</f>
        <v>289.13262555483544</v>
      </c>
      <c r="S8" s="7">
        <f>HLOOKUP(S$4,$D$4:$K$13,$N8,FALSE)</f>
        <v>22.388628836992623</v>
      </c>
      <c r="T8" s="7">
        <f>HLOOKUP(T$4,$D$4:$K$13,$N8,FALSE)</f>
        <v>199.58131171700686</v>
      </c>
      <c r="U8" s="7">
        <f>HLOOKUP(U$4,$D$4:$K$13,$N8,FALSE)</f>
        <v>87.485794190041318</v>
      </c>
      <c r="V8" s="7">
        <f>HLOOKUP(V$4,$D$4:$K$13,$N8,FALSE)</f>
        <v>94.084941352602456</v>
      </c>
      <c r="W8" s="7">
        <f>HLOOKUP(W$4,$D$4:$K$13,$N8,FALSE)</f>
        <v>39.835430726556361</v>
      </c>
      <c r="X8" s="8"/>
      <c r="Y8" s="8"/>
      <c r="Z8" s="8"/>
      <c r="AA8" s="8"/>
      <c r="AB8" s="8"/>
      <c r="AC8" s="8"/>
      <c r="AD8" s="8"/>
      <c r="AE8" s="8"/>
    </row>
    <row r="9" spans="2:31" x14ac:dyDescent="0.35">
      <c r="C9" t="s">
        <v>1</v>
      </c>
      <c r="D9" s="6">
        <v>245.71557280533895</v>
      </c>
      <c r="E9" s="6">
        <v>160.49833127890724</v>
      </c>
      <c r="F9" s="6">
        <v>391.43803307714552</v>
      </c>
      <c r="G9" s="6">
        <v>22.388628836992623</v>
      </c>
      <c r="H9" s="6">
        <v>28.643195757016642</v>
      </c>
      <c r="I9" s="6">
        <v>41.174534559583712</v>
      </c>
      <c r="J9" s="6">
        <v>78.67103251362451</v>
      </c>
      <c r="K9" s="6">
        <v>87.711633108399084</v>
      </c>
      <c r="L9" s="6">
        <v>1056.2409619370085</v>
      </c>
      <c r="N9" s="5">
        <v>6</v>
      </c>
      <c r="P9" s="8"/>
      <c r="Q9" s="8"/>
      <c r="R9" s="8"/>
      <c r="S9" s="8"/>
      <c r="T9" s="8"/>
      <c r="U9" s="8"/>
      <c r="V9" s="8"/>
      <c r="W9" s="8"/>
      <c r="X9" s="7">
        <f>HLOOKUP(X$4,$D$4:$K$13,$N9,FALSE)</f>
        <v>245.71557280533895</v>
      </c>
      <c r="Y9" s="7">
        <f>HLOOKUP(Y$4,$D$4:$K$13,$N9,FALSE)</f>
        <v>28.643195757016642</v>
      </c>
      <c r="Z9" s="7">
        <f>HLOOKUP(Z$4,$D$4:$K$13,$N9,FALSE)</f>
        <v>391.43803307714552</v>
      </c>
      <c r="AA9" s="7">
        <f>HLOOKUP(AA$4,$D$4:$K$13,$N9,FALSE)</f>
        <v>22.388628836992623</v>
      </c>
      <c r="AB9" s="7">
        <f>HLOOKUP(AB$4,$D$4:$K$13,$N9,FALSE)</f>
        <v>160.49833127890724</v>
      </c>
      <c r="AC9" s="7">
        <f>HLOOKUP(AC$4,$D$4:$K$13,$N9,FALSE)</f>
        <v>87.711633108399084</v>
      </c>
      <c r="AD9" s="7">
        <f>HLOOKUP(AD$4,$D$4:$K$13,$N9,FALSE)</f>
        <v>78.67103251362451</v>
      </c>
      <c r="AE9" s="7">
        <f>HLOOKUP(AE$4,$D$4:$K$13,$N9,FALSE)</f>
        <v>41.174534559583712</v>
      </c>
    </row>
    <row r="10" spans="2:31" x14ac:dyDescent="0.35">
      <c r="B10" t="s">
        <v>3</v>
      </c>
      <c r="D10" s="6">
        <v>539.67679503622026</v>
      </c>
      <c r="E10" s="6">
        <v>360.07964299591413</v>
      </c>
      <c r="F10" s="6">
        <v>680.5706586319809</v>
      </c>
      <c r="G10" s="6">
        <v>44.777257673985247</v>
      </c>
      <c r="H10" s="6">
        <v>59.7046144210303</v>
      </c>
      <c r="I10" s="6">
        <v>81.009965286140073</v>
      </c>
      <c r="J10" s="6">
        <v>172.75597386622695</v>
      </c>
      <c r="K10" s="6">
        <v>175.1974272984404</v>
      </c>
      <c r="L10" s="6">
        <v>2113.7723352099388</v>
      </c>
      <c r="N10" s="5">
        <v>7</v>
      </c>
      <c r="P10" s="8"/>
      <c r="Q10" s="8"/>
      <c r="R10" s="8"/>
      <c r="S10" s="8"/>
      <c r="T10" s="8"/>
      <c r="U10" s="8"/>
      <c r="V10" s="8"/>
      <c r="W10" s="8"/>
      <c r="X10" s="8"/>
      <c r="Y10" s="8"/>
      <c r="Z10" s="8"/>
      <c r="AA10" s="8"/>
      <c r="AB10" s="8"/>
      <c r="AC10" s="8"/>
      <c r="AD10" s="8"/>
      <c r="AE10" s="8"/>
    </row>
    <row r="11" spans="2:31" x14ac:dyDescent="0.35">
      <c r="B11">
        <v>2050</v>
      </c>
      <c r="C11" t="s">
        <v>2</v>
      </c>
      <c r="D11" s="6">
        <v>150.84540447328828</v>
      </c>
      <c r="E11" s="6">
        <v>577.26456658525092</v>
      </c>
      <c r="F11" s="6">
        <v>391.02138839769071</v>
      </c>
      <c r="G11" s="6">
        <v>37.82426735193787</v>
      </c>
      <c r="H11" s="6">
        <v>6.6962194090238265</v>
      </c>
      <c r="I11" s="6">
        <v>72.380516515571799</v>
      </c>
      <c r="J11" s="6">
        <v>558.33820782963539</v>
      </c>
      <c r="K11" s="6">
        <v>101.69803173302999</v>
      </c>
      <c r="L11" s="6">
        <v>1896.0686022954287</v>
      </c>
      <c r="N11" s="5">
        <v>8</v>
      </c>
      <c r="O11">
        <f>B11</f>
        <v>2050</v>
      </c>
      <c r="P11" s="7">
        <f>HLOOKUP(P$4,$D$4:$K$13,$N11,FALSE)</f>
        <v>150.84540447328828</v>
      </c>
      <c r="Q11" s="7">
        <f>HLOOKUP(Q$4,$D$4:$K$13,$N11,FALSE)</f>
        <v>6.6962194090238265</v>
      </c>
      <c r="R11" s="7">
        <f>HLOOKUP(R$4,$D$4:$K$13,$N11,FALSE)</f>
        <v>391.02138839769071</v>
      </c>
      <c r="S11" s="7">
        <f>HLOOKUP(S$4,$D$4:$K$13,$N11,FALSE)</f>
        <v>37.82426735193787</v>
      </c>
      <c r="T11" s="7">
        <f>HLOOKUP(T$4,$D$4:$K$13,$N11,FALSE)</f>
        <v>577.26456658525092</v>
      </c>
      <c r="U11" s="7">
        <f>HLOOKUP(U$4,$D$4:$K$13,$N11,FALSE)</f>
        <v>101.69803173302999</v>
      </c>
      <c r="V11" s="7">
        <f>HLOOKUP(V$4,$D$4:$K$13,$N11,FALSE)</f>
        <v>558.33820782963539</v>
      </c>
      <c r="W11" s="7">
        <f>HLOOKUP(W$4,$D$4:$K$13,$N11,FALSE)</f>
        <v>72.380516515571799</v>
      </c>
      <c r="X11" s="8"/>
      <c r="Y11" s="8"/>
      <c r="Z11" s="8"/>
      <c r="AA11" s="8"/>
      <c r="AB11" s="8"/>
      <c r="AC11" s="8"/>
      <c r="AD11" s="8"/>
      <c r="AE11" s="8"/>
    </row>
    <row r="12" spans="2:31" x14ac:dyDescent="0.35">
      <c r="C12" t="s">
        <v>1</v>
      </c>
      <c r="D12" s="6">
        <v>373.82720891424151</v>
      </c>
      <c r="E12" s="6">
        <v>333.97199063517689</v>
      </c>
      <c r="F12" s="6">
        <v>689.34027651179076</v>
      </c>
      <c r="G12" s="6">
        <v>37.824267351937856</v>
      </c>
      <c r="H12" s="6">
        <v>6.6848726782741448</v>
      </c>
      <c r="I12" s="6">
        <v>75.711619493685106</v>
      </c>
      <c r="J12" s="6">
        <v>246.08232233346544</v>
      </c>
      <c r="K12" s="6">
        <v>102.6048818521426</v>
      </c>
      <c r="L12" s="6">
        <v>1866.0474397707139</v>
      </c>
      <c r="N12" s="5">
        <v>9</v>
      </c>
      <c r="P12" s="8"/>
      <c r="Q12" s="8"/>
      <c r="R12" s="8"/>
      <c r="S12" s="8"/>
      <c r="T12" s="8"/>
      <c r="U12" s="8"/>
      <c r="V12" s="8"/>
      <c r="W12" s="8"/>
      <c r="X12" s="7">
        <f>HLOOKUP(X$4,$D$4:$K$13,$N12,FALSE)</f>
        <v>373.82720891424151</v>
      </c>
      <c r="Y12" s="7">
        <f>HLOOKUP(Y$4,$D$4:$K$13,$N12,FALSE)</f>
        <v>6.6848726782741448</v>
      </c>
      <c r="Z12" s="7">
        <f>HLOOKUP(Z$4,$D$4:$K$13,$N12,FALSE)</f>
        <v>689.34027651179076</v>
      </c>
      <c r="AA12" s="7">
        <f>HLOOKUP(AA$4,$D$4:$K$13,$N12,FALSE)</f>
        <v>37.824267351937856</v>
      </c>
      <c r="AB12" s="7">
        <f>HLOOKUP(AB$4,$D$4:$K$13,$N12,FALSE)</f>
        <v>333.97199063517689</v>
      </c>
      <c r="AC12" s="7">
        <f>HLOOKUP(AC$4,$D$4:$K$13,$N12,FALSE)</f>
        <v>102.6048818521426</v>
      </c>
      <c r="AD12" s="7">
        <f>HLOOKUP(AD$4,$D$4:$K$13,$N12,FALSE)</f>
        <v>246.08232233346544</v>
      </c>
      <c r="AE12" s="7">
        <f>HLOOKUP(AE$4,$D$4:$K$13,$N12,FALSE)</f>
        <v>75.711619493685106</v>
      </c>
    </row>
    <row r="13" spans="2:31" x14ac:dyDescent="0.35">
      <c r="B13" t="s">
        <v>0</v>
      </c>
      <c r="D13" s="6">
        <v>524.67261338752974</v>
      </c>
      <c r="E13" s="6">
        <v>911.23655722042781</v>
      </c>
      <c r="F13" s="6">
        <v>1080.3616649094815</v>
      </c>
      <c r="G13" s="6">
        <v>75.648534703875725</v>
      </c>
      <c r="H13" s="6">
        <v>13.381092087297972</v>
      </c>
      <c r="I13" s="6">
        <v>148.0921360092569</v>
      </c>
      <c r="J13" s="6">
        <v>804.42053016310081</v>
      </c>
      <c r="K13" s="6">
        <v>204.30291358517258</v>
      </c>
      <c r="L13" s="6">
        <v>3762.1160420661431</v>
      </c>
      <c r="N13" s="5">
        <v>10</v>
      </c>
    </row>
    <row r="15" spans="2:31" s="2" customFormat="1" x14ac:dyDescent="0.35">
      <c r="B15"/>
      <c r="C15"/>
      <c r="D15"/>
      <c r="E15"/>
      <c r="F15"/>
      <c r="G15"/>
      <c r="H15"/>
      <c r="I15"/>
      <c r="J15"/>
      <c r="K15"/>
      <c r="L15"/>
      <c r="N15" s="3"/>
      <c r="R15" s="4"/>
      <c r="S15" s="4"/>
      <c r="T15" s="4"/>
      <c r="U15" s="4"/>
      <c r="V15" s="4"/>
      <c r="W15" s="4"/>
      <c r="X15" s="4"/>
      <c r="Y15" s="4"/>
      <c r="Z15" s="4"/>
      <c r="AA15" s="4"/>
      <c r="AB15" s="4"/>
    </row>
    <row r="16" spans="2:31" s="2" customFormat="1" x14ac:dyDescent="0.35">
      <c r="B16"/>
      <c r="C16"/>
      <c r="D16"/>
      <c r="E16"/>
      <c r="F16"/>
      <c r="G16"/>
      <c r="H16"/>
      <c r="I16"/>
      <c r="J16"/>
      <c r="K16"/>
      <c r="L16"/>
      <c r="N16" s="3"/>
      <c r="R16" s="4"/>
      <c r="S16" s="4"/>
      <c r="T16" s="4"/>
      <c r="U16" s="4"/>
      <c r="V16" s="4"/>
      <c r="W16" s="4"/>
      <c r="X16" s="4"/>
      <c r="Y16" s="4"/>
      <c r="Z16" s="4"/>
      <c r="AA16" s="4"/>
      <c r="AB16" s="4"/>
    </row>
    <row r="17" spans="2:28" s="2" customFormat="1" x14ac:dyDescent="0.35">
      <c r="B17"/>
      <c r="C17"/>
      <c r="D17"/>
      <c r="E17"/>
      <c r="F17"/>
      <c r="G17"/>
      <c r="H17"/>
      <c r="I17"/>
      <c r="J17"/>
      <c r="K17"/>
      <c r="L17"/>
      <c r="N17" s="3"/>
      <c r="R17" s="4"/>
      <c r="S17" s="4"/>
      <c r="T17" s="4"/>
      <c r="U17" s="4"/>
      <c r="V17" s="4"/>
      <c r="W17" s="4"/>
      <c r="X17" s="4"/>
      <c r="Y17" s="4"/>
      <c r="Z17" s="4"/>
      <c r="AA17" s="4"/>
      <c r="AB17" s="4"/>
    </row>
    <row r="18" spans="2:28" s="2" customFormat="1" x14ac:dyDescent="0.35">
      <c r="B18"/>
      <c r="C18"/>
      <c r="D18"/>
      <c r="E18"/>
      <c r="F18"/>
      <c r="G18"/>
      <c r="H18"/>
      <c r="I18"/>
      <c r="J18"/>
      <c r="K18"/>
      <c r="L18"/>
      <c r="N18" s="3"/>
      <c r="R18" s="4"/>
      <c r="S18" s="4"/>
      <c r="T18" s="4"/>
      <c r="U18" s="4"/>
      <c r="V18" s="4"/>
      <c r="W18" s="4"/>
      <c r="X18" s="4"/>
      <c r="Y18" s="4"/>
      <c r="Z18" s="4"/>
      <c r="AA18" s="4"/>
      <c r="AB18" s="4"/>
    </row>
    <row r="19" spans="2:28" s="2" customFormat="1" x14ac:dyDescent="0.35">
      <c r="B19"/>
      <c r="C19"/>
      <c r="D19"/>
      <c r="E19"/>
      <c r="F19"/>
      <c r="G19"/>
      <c r="H19"/>
      <c r="I19"/>
      <c r="J19"/>
      <c r="K19"/>
      <c r="L19"/>
      <c r="N19" s="3"/>
      <c r="R19" s="4"/>
      <c r="S19" s="4"/>
      <c r="T19" s="4"/>
      <c r="U19" s="4"/>
      <c r="V19" s="4"/>
      <c r="W19" s="4"/>
      <c r="X19" s="4"/>
      <c r="Y19" s="4"/>
      <c r="Z19" s="4"/>
      <c r="AA19" s="4"/>
      <c r="AB19" s="4"/>
    </row>
    <row r="20" spans="2:28" s="2" customFormat="1" x14ac:dyDescent="0.35">
      <c r="B20"/>
      <c r="C20"/>
      <c r="D20"/>
      <c r="E20"/>
      <c r="F20"/>
      <c r="G20"/>
      <c r="H20"/>
      <c r="I20"/>
      <c r="J20"/>
      <c r="K20"/>
      <c r="L20"/>
      <c r="N20" s="3"/>
      <c r="R20" s="4"/>
      <c r="S20" s="4"/>
      <c r="T20" s="4"/>
      <c r="U20" s="4"/>
      <c r="V20" s="4"/>
      <c r="W20" s="4"/>
      <c r="X20" s="4"/>
      <c r="Y20" s="4"/>
      <c r="Z20" s="4"/>
      <c r="AA20" s="4"/>
      <c r="AB20" s="4"/>
    </row>
    <row r="21" spans="2:28" s="2" customFormat="1" x14ac:dyDescent="0.35">
      <c r="B21"/>
      <c r="C21"/>
      <c r="D21"/>
      <c r="E21"/>
      <c r="F21"/>
      <c r="G21"/>
      <c r="H21"/>
      <c r="I21"/>
      <c r="J21"/>
      <c r="K21"/>
      <c r="L21"/>
      <c r="N21" s="3"/>
      <c r="R21" s="4"/>
      <c r="S21" s="4"/>
      <c r="T21" s="4"/>
      <c r="U21" s="4"/>
      <c r="V21" s="4"/>
      <c r="W21" s="4"/>
      <c r="X21" s="4"/>
      <c r="Y21" s="4"/>
      <c r="Z21" s="4"/>
      <c r="AA21" s="4"/>
      <c r="AB21" s="4"/>
    </row>
    <row r="22" spans="2:28" s="2" customFormat="1" x14ac:dyDescent="0.35">
      <c r="B22"/>
      <c r="C22"/>
      <c r="D22"/>
      <c r="E22"/>
      <c r="F22"/>
      <c r="G22"/>
      <c r="H22"/>
      <c r="I22"/>
      <c r="J22"/>
      <c r="K22"/>
      <c r="L22"/>
      <c r="N22" s="3"/>
      <c r="R22" s="4"/>
      <c r="S22" s="4"/>
      <c r="T22" s="4"/>
      <c r="U22" s="4"/>
      <c r="V22" s="4"/>
      <c r="W22" s="4"/>
      <c r="X22" s="4"/>
      <c r="Y22" s="4"/>
      <c r="Z22" s="4"/>
      <c r="AA22" s="4"/>
      <c r="AB22" s="4"/>
    </row>
    <row r="23" spans="2:28" s="2" customFormat="1" x14ac:dyDescent="0.35">
      <c r="B23"/>
      <c r="C23"/>
      <c r="D23"/>
      <c r="E23"/>
      <c r="F23"/>
      <c r="G23"/>
      <c r="H23"/>
      <c r="I23"/>
      <c r="J23"/>
      <c r="K23"/>
      <c r="L23"/>
      <c r="N23" s="3"/>
      <c r="R23" s="4"/>
      <c r="S23" s="4"/>
      <c r="T23" s="4"/>
      <c r="U23" s="4"/>
      <c r="V23" s="4"/>
      <c r="W23" s="4"/>
      <c r="X23" s="4"/>
      <c r="Y23" s="4"/>
      <c r="Z23" s="4"/>
      <c r="AA23" s="4"/>
      <c r="AB23" s="4"/>
    </row>
    <row r="24" spans="2:28" s="2" customFormat="1" x14ac:dyDescent="0.35">
      <c r="B24"/>
      <c r="C24"/>
      <c r="D24"/>
      <c r="E24"/>
      <c r="F24"/>
      <c r="G24"/>
      <c r="H24"/>
      <c r="I24"/>
      <c r="J24"/>
      <c r="K24"/>
      <c r="L24"/>
      <c r="N24" s="3"/>
      <c r="R24" s="4"/>
      <c r="S24" s="4"/>
      <c r="T24" s="4"/>
      <c r="U24" s="4"/>
      <c r="V24" s="4"/>
      <c r="W24" s="4"/>
      <c r="X24" s="4"/>
      <c r="Y24" s="4"/>
      <c r="Z24" s="4"/>
      <c r="AA24" s="4"/>
      <c r="AB24" s="4"/>
    </row>
    <row r="25" spans="2:28" s="2" customFormat="1" x14ac:dyDescent="0.35">
      <c r="B25"/>
      <c r="C25"/>
      <c r="D25"/>
      <c r="E25"/>
      <c r="F25"/>
      <c r="G25"/>
      <c r="H25"/>
      <c r="I25"/>
      <c r="J25"/>
      <c r="K25"/>
      <c r="L25"/>
      <c r="N25" s="3"/>
      <c r="R25" s="4"/>
      <c r="S25" s="4"/>
      <c r="T25" s="4"/>
      <c r="U25" s="4"/>
      <c r="V25" s="4"/>
      <c r="W25" s="4"/>
      <c r="X25" s="4"/>
      <c r="Y25" s="4"/>
      <c r="Z25" s="4"/>
      <c r="AA25" s="4"/>
      <c r="AB25" s="4"/>
    </row>
    <row r="26" spans="2:28" s="2" customFormat="1" x14ac:dyDescent="0.35">
      <c r="B26"/>
      <c r="C26"/>
      <c r="D26"/>
      <c r="E26"/>
      <c r="F26"/>
      <c r="G26"/>
      <c r="H26"/>
      <c r="I26"/>
      <c r="J26"/>
      <c r="K26"/>
      <c r="L26"/>
      <c r="N26" s="3"/>
      <c r="R26" s="4"/>
      <c r="S26" s="4"/>
      <c r="T26" s="4"/>
      <c r="U26" s="4"/>
      <c r="V26" s="4"/>
      <c r="W26" s="4"/>
      <c r="X26" s="4"/>
      <c r="Y26" s="4"/>
      <c r="Z26" s="4"/>
      <c r="AA26" s="4"/>
      <c r="AB26" s="4"/>
    </row>
    <row r="27" spans="2:28" s="2" customFormat="1" x14ac:dyDescent="0.35">
      <c r="B27"/>
      <c r="C27"/>
      <c r="D27"/>
      <c r="E27"/>
      <c r="F27"/>
      <c r="G27"/>
      <c r="H27"/>
      <c r="I27"/>
      <c r="J27"/>
      <c r="K27"/>
      <c r="L27"/>
      <c r="N27" s="3"/>
      <c r="R27" s="4"/>
      <c r="S27" s="4"/>
      <c r="T27" s="4"/>
      <c r="U27" s="4"/>
      <c r="V27" s="4"/>
      <c r="W27" s="4"/>
      <c r="X27" s="4"/>
      <c r="Y27" s="4"/>
      <c r="Z27" s="4"/>
      <c r="AA27" s="4"/>
      <c r="AB27" s="4"/>
    </row>
    <row r="28" spans="2:28" s="2" customFormat="1" x14ac:dyDescent="0.35">
      <c r="B28"/>
      <c r="C28"/>
      <c r="D28"/>
      <c r="E28"/>
      <c r="F28"/>
      <c r="G28"/>
      <c r="H28"/>
      <c r="I28"/>
      <c r="J28"/>
      <c r="K28"/>
      <c r="L28"/>
      <c r="N28" s="3"/>
      <c r="R28" s="4"/>
      <c r="S28" s="4"/>
      <c r="T28" s="4"/>
      <c r="U28" s="4"/>
      <c r="V28" s="4"/>
      <c r="W28" s="4"/>
      <c r="X28" s="4"/>
      <c r="Y28" s="4"/>
      <c r="Z28" s="4"/>
      <c r="AA28" s="4"/>
      <c r="AB28" s="4"/>
    </row>
    <row r="29" spans="2:28" s="2" customFormat="1" x14ac:dyDescent="0.35">
      <c r="B29"/>
      <c r="C29"/>
      <c r="D29"/>
      <c r="E29"/>
      <c r="F29"/>
      <c r="G29"/>
      <c r="H29"/>
      <c r="I29"/>
      <c r="J29"/>
      <c r="K29"/>
      <c r="L29"/>
      <c r="N29" s="3"/>
      <c r="R29" s="4"/>
      <c r="S29" s="4"/>
      <c r="T29" s="4"/>
      <c r="U29" s="4"/>
      <c r="V29" s="4"/>
      <c r="W29" s="4"/>
      <c r="X29" s="4"/>
      <c r="Y29" s="4"/>
      <c r="Z29" s="4"/>
      <c r="AA29" s="4"/>
      <c r="AB29" s="4"/>
    </row>
    <row r="30" spans="2:28" s="2" customFormat="1" x14ac:dyDescent="0.35">
      <c r="B30"/>
      <c r="C30"/>
      <c r="D30"/>
      <c r="E30"/>
      <c r="F30"/>
      <c r="G30"/>
      <c r="H30"/>
      <c r="I30"/>
      <c r="J30"/>
      <c r="K30"/>
      <c r="L30"/>
      <c r="N30" s="3"/>
      <c r="R30" s="4"/>
      <c r="S30" s="4"/>
      <c r="T30" s="4"/>
      <c r="U30" s="4"/>
      <c r="V30" s="4"/>
      <c r="W30" s="4"/>
      <c r="X30" s="4"/>
      <c r="Y30" s="4"/>
      <c r="Z30" s="4"/>
      <c r="AA30" s="4"/>
      <c r="AB30" s="4"/>
    </row>
    <row r="31" spans="2:28" s="2" customFormat="1" x14ac:dyDescent="0.35">
      <c r="B31"/>
      <c r="C31"/>
      <c r="D31"/>
      <c r="E31"/>
      <c r="F31"/>
      <c r="G31"/>
      <c r="H31"/>
      <c r="I31"/>
      <c r="J31"/>
      <c r="K31"/>
      <c r="L31"/>
      <c r="N31" s="3"/>
      <c r="R31" s="4"/>
      <c r="S31" s="4"/>
      <c r="T31" s="4"/>
      <c r="U31" s="4"/>
      <c r="V31" s="4"/>
      <c r="W31" s="4"/>
      <c r="X31" s="4"/>
      <c r="Y31" s="4"/>
      <c r="Z31" s="4"/>
      <c r="AA31" s="4"/>
      <c r="AB31" s="4"/>
    </row>
    <row r="32" spans="2:28" s="2" customFormat="1" x14ac:dyDescent="0.35">
      <c r="B32"/>
      <c r="C32"/>
      <c r="D32"/>
      <c r="E32"/>
      <c r="F32"/>
      <c r="G32"/>
      <c r="H32"/>
      <c r="I32"/>
      <c r="J32"/>
      <c r="K32"/>
      <c r="L32"/>
      <c r="N32" s="3"/>
      <c r="R32" s="4"/>
      <c r="S32" s="4"/>
      <c r="T32" s="4"/>
      <c r="U32" s="4"/>
      <c r="V32" s="4"/>
      <c r="W32" s="4"/>
      <c r="X32" s="4"/>
      <c r="Y32" s="4"/>
      <c r="Z32" s="4"/>
      <c r="AA32" s="4"/>
      <c r="AB32" s="4"/>
    </row>
    <row r="33" spans="2:28" s="2" customFormat="1" x14ac:dyDescent="0.35">
      <c r="B33"/>
      <c r="C33"/>
      <c r="D33"/>
      <c r="E33"/>
      <c r="F33"/>
      <c r="G33"/>
      <c r="H33"/>
      <c r="I33"/>
      <c r="J33"/>
      <c r="K33"/>
      <c r="L33"/>
      <c r="N33" s="3"/>
      <c r="R33" s="4"/>
      <c r="S33" s="4"/>
      <c r="T33" s="4"/>
      <c r="U33" s="4"/>
      <c r="V33" s="4"/>
      <c r="W33" s="4"/>
      <c r="X33" s="4"/>
      <c r="Y33" s="4"/>
      <c r="Z33" s="4"/>
      <c r="AA33" s="4"/>
      <c r="AB33" s="4"/>
    </row>
    <row r="34" spans="2:28" s="2" customFormat="1" x14ac:dyDescent="0.35">
      <c r="B34"/>
      <c r="C34"/>
      <c r="D34"/>
      <c r="E34"/>
      <c r="F34"/>
      <c r="G34"/>
      <c r="H34"/>
      <c r="I34"/>
      <c r="J34"/>
      <c r="K34"/>
      <c r="L34"/>
      <c r="N34" s="3"/>
      <c r="R34" s="4"/>
      <c r="S34" s="4"/>
      <c r="T34" s="4"/>
      <c r="U34" s="4"/>
      <c r="V34" s="4"/>
      <c r="W34" s="4"/>
      <c r="X34" s="4"/>
      <c r="Y34" s="4"/>
      <c r="Z34" s="4"/>
      <c r="AA34" s="4"/>
      <c r="AB34" s="4"/>
    </row>
    <row r="35" spans="2:28" s="2" customFormat="1" x14ac:dyDescent="0.35">
      <c r="B35"/>
      <c r="C35"/>
      <c r="D35"/>
      <c r="E35"/>
      <c r="F35"/>
      <c r="G35"/>
      <c r="H35"/>
      <c r="I35"/>
      <c r="J35"/>
      <c r="K35"/>
      <c r="L35"/>
      <c r="N35" s="3"/>
      <c r="R35" s="4"/>
      <c r="S35" s="4"/>
      <c r="T35" s="4"/>
      <c r="U35" s="4"/>
      <c r="V35" s="4"/>
      <c r="W35" s="4"/>
      <c r="X35" s="4"/>
      <c r="Y35" s="4"/>
      <c r="Z35" s="4"/>
      <c r="AA35" s="4"/>
      <c r="AB35" s="4"/>
    </row>
    <row r="36" spans="2:28" s="2" customFormat="1" x14ac:dyDescent="0.35">
      <c r="B36"/>
      <c r="C36"/>
      <c r="D36"/>
      <c r="E36"/>
      <c r="F36"/>
      <c r="G36"/>
      <c r="H36"/>
      <c r="I36"/>
      <c r="J36"/>
      <c r="K36"/>
      <c r="L36"/>
      <c r="N36" s="3"/>
      <c r="R36" s="4"/>
      <c r="S36" s="4"/>
      <c r="T36" s="4"/>
      <c r="U36" s="4"/>
      <c r="V36" s="4"/>
      <c r="W36" s="4"/>
      <c r="X36" s="4"/>
      <c r="Y36" s="4"/>
      <c r="Z36" s="4"/>
      <c r="AA36" s="4"/>
      <c r="AB36" s="4"/>
    </row>
    <row r="37" spans="2:28" s="2" customFormat="1" x14ac:dyDescent="0.35">
      <c r="B37"/>
      <c r="C37"/>
      <c r="D37"/>
      <c r="E37"/>
      <c r="F37"/>
      <c r="G37"/>
      <c r="H37"/>
      <c r="I37"/>
      <c r="J37"/>
      <c r="K37"/>
      <c r="L37"/>
      <c r="N37" s="3"/>
    </row>
  </sheetData>
  <pageMargins left="0.7" right="0.7" top="0.75" bottom="0.75" header="0.3" footer="0.3"/>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 1</vt:lpstr>
    </vt:vector>
  </TitlesOfParts>
  <Company>EIA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Energy Information Administration</dc:creator>
  <cp:lastModifiedBy>Arce-Mercado, Carlos (CONTR)</cp:lastModifiedBy>
  <dcterms:created xsi:type="dcterms:W3CDTF">2020-10-09T13:49:05Z</dcterms:created>
  <dcterms:modified xsi:type="dcterms:W3CDTF">2020-10-09T13:49:54Z</dcterms:modified>
</cp:coreProperties>
</file>