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Public\IEO2021_MaterialsforWebTeam\MacroIIF_FigureData\"/>
    </mc:Choice>
  </mc:AlternateContent>
  <bookViews>
    <workbookView xWindow="0" yWindow="0" windowWidth="21120" windowHeight="12560"/>
  </bookViews>
  <sheets>
    <sheet name="Figure IF5" sheetId="1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F13" i="13"/>
  <c r="F12" i="13"/>
  <c r="F11" i="13"/>
  <c r="F10" i="13"/>
  <c r="F16" i="13" l="1"/>
  <c r="F15" i="13"/>
  <c r="F9" i="13"/>
  <c r="F8" i="13"/>
</calcChain>
</file>

<file path=xl/sharedStrings.xml><?xml version="1.0" encoding="utf-8"?>
<sst xmlns="http://schemas.openxmlformats.org/spreadsheetml/2006/main" count="34" uniqueCount="28">
  <si>
    <t>China</t>
  </si>
  <si>
    <t>India</t>
  </si>
  <si>
    <t>Africa</t>
  </si>
  <si>
    <t>Australia &amp; New Zealand</t>
  </si>
  <si>
    <t>Brazil</t>
  </si>
  <si>
    <t>Canada</t>
  </si>
  <si>
    <t>Cen. &amp; S. America</t>
  </si>
  <si>
    <t>OECD Europe</t>
  </si>
  <si>
    <t>Japan</t>
  </si>
  <si>
    <t>Middle East</t>
  </si>
  <si>
    <t>OECD Americas</t>
  </si>
  <si>
    <t>Other non-OECD Asia</t>
  </si>
  <si>
    <t>Russia</t>
  </si>
  <si>
    <t>South Korea</t>
  </si>
  <si>
    <t>Other non-OECD Europe and Eurasia</t>
  </si>
  <si>
    <t>United States</t>
  </si>
  <si>
    <t>OECD Asia</t>
  </si>
  <si>
    <t>Non-OECD Americas</t>
  </si>
  <si>
    <t>Non-OECD Europe</t>
  </si>
  <si>
    <t>IEO2021 Figure Data: December 13, 2021</t>
  </si>
  <si>
    <t>Reference case</t>
  </si>
  <si>
    <t>Higher China Wages case</t>
  </si>
  <si>
    <t>Relative difference</t>
  </si>
  <si>
    <t>Total exports</t>
  </si>
  <si>
    <t>Aggregate regions</t>
  </si>
  <si>
    <t>Region/case</t>
  </si>
  <si>
    <t>Issues in Focus China Economic Composition Figure IF5. 2050 Total exports Higher China Wages Case relative to Reference case (billion 2015 U.S. dollar using purchasing power parity, %)</t>
  </si>
  <si>
    <t>Figure IF5. Difference in 2050 total exports, Higher China Wages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</si>
</sst>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7" x14ac:knownFonts="1"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Protection="0">
      <alignment horizontal="left"/>
    </xf>
    <xf numFmtId="0" fontId="3" fillId="0" borderId="1" applyNumberFormat="0" applyProtection="0">
      <alignment wrapText="1"/>
    </xf>
    <xf numFmtId="0" fontId="2" fillId="0" borderId="2" applyNumberFormat="0" applyFont="0" applyProtection="0">
      <alignment wrapText="1"/>
    </xf>
    <xf numFmtId="0" fontId="3" fillId="0" borderId="3" applyNumberFormat="0" applyProtection="0">
      <alignment horizontal="left" wrapText="1"/>
    </xf>
  </cellStyleXfs>
  <cellXfs count="16">
    <xf numFmtId="0" fontId="0" fillId="0" borderId="0" xfId="0"/>
    <xf numFmtId="0" fontId="1" fillId="0" borderId="0" xfId="1"/>
    <xf numFmtId="49" fontId="0" fillId="0" borderId="0" xfId="0" applyNumberFormat="1"/>
    <xf numFmtId="165" fontId="0" fillId="0" borderId="0" xfId="0" applyNumberFormat="1"/>
    <xf numFmtId="0" fontId="4" fillId="0" borderId="0" xfId="3">
      <alignment horizontal="left"/>
    </xf>
    <xf numFmtId="0" fontId="3" fillId="0" borderId="1" xfId="4" applyAlignment="1">
      <alignment horizontal="right" wrapText="1"/>
    </xf>
    <xf numFmtId="0" fontId="3" fillId="0" borderId="1" xfId="4" applyAlignment="1">
      <alignment horizontal="center" wrapText="1"/>
    </xf>
    <xf numFmtId="164" fontId="5" fillId="0" borderId="0" xfId="0" applyNumberFormat="1" applyFont="1" applyAlignment="1">
      <alignment horizontal="center"/>
    </xf>
    <xf numFmtId="0" fontId="6" fillId="0" borderId="0" xfId="2" applyFont="1"/>
    <xf numFmtId="0" fontId="5" fillId="0" borderId="0" xfId="0" applyFont="1" applyAlignment="1">
      <alignment horizontal="right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0" fontId="2" fillId="0" borderId="0" xfId="5" applyBorder="1">
      <alignment wrapText="1"/>
    </xf>
    <xf numFmtId="49" fontId="5" fillId="0" borderId="0" xfId="0" applyNumberFormat="1" applyFont="1" applyAlignment="1">
      <alignment horizontal="right"/>
    </xf>
    <xf numFmtId="0" fontId="3" fillId="0" borderId="4" xfId="6" applyBorder="1" applyAlignment="1">
      <alignment horizontal="center" wrapText="1"/>
    </xf>
    <xf numFmtId="0" fontId="3" fillId="0" borderId="3" xfId="6" applyAlignment="1">
      <alignment horizontal="center" wrapText="1"/>
    </xf>
  </cellXfs>
  <cellStyles count="7">
    <cellStyle name="Body: normal cell" xfId="5"/>
    <cellStyle name="Font: Calibri, 9pt regular" xfId="2"/>
    <cellStyle name="Header: bottom row" xfId="4"/>
    <cellStyle name="Header: top rows" xfId="6"/>
    <cellStyle name="Heading 4" xfId="1" builtinId="19"/>
    <cellStyle name="Normal" xfId="0" builtinId="0"/>
    <cellStyle name="Table title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Difference in 2050 total exports,</a:t>
            </a:r>
            <a:r>
              <a:rPr lang="en-US" sz="1200" b="1" baseline="0">
                <a:solidFill>
                  <a:sysClr val="windowText" lastClr="000000"/>
                </a:solidFill>
              </a:rPr>
              <a:t> Higher China Wages case</a:t>
            </a:r>
            <a:endParaRPr lang="en-US" sz="1200" b="1">
              <a:solidFill>
                <a:sysClr val="windowText" lastClr="000000"/>
              </a:solidFill>
            </a:endParaRPr>
          </a:p>
          <a:p>
            <a:pPr algn="l">
              <a:defRPr sz="1200">
                <a:solidFill>
                  <a:sysClr val="windowText" lastClr="000000"/>
                </a:solidFill>
              </a:defRPr>
            </a:pPr>
            <a:r>
              <a:rPr lang="en-US" sz="1100">
                <a:solidFill>
                  <a:sysClr val="windowText" lastClr="000000"/>
                </a:solidFill>
              </a:rPr>
              <a:t>percentage</a:t>
            </a:r>
          </a:p>
        </c:rich>
      </c:tx>
      <c:layout>
        <c:manualLayout>
          <c:xMode val="edge"/>
          <c:yMode val="edge"/>
          <c:x val="1.3220945760304489E-2"/>
          <c:y val="1.2431289640591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2399733887430737"/>
          <c:y val="0.13871234845644295"/>
          <c:w val="0.6255878171478565"/>
          <c:h val="0.6381435050881797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IF5'!$E$8:$E$16</c:f>
              <c:strCache>
                <c:ptCount val="9"/>
                <c:pt idx="0">
                  <c:v>Non-OECD Europe</c:v>
                </c:pt>
                <c:pt idx="1">
                  <c:v>Non-OECD Americas</c:v>
                </c:pt>
                <c:pt idx="2">
                  <c:v>Africa</c:v>
                </c:pt>
                <c:pt idx="3">
                  <c:v>Middle East</c:v>
                </c:pt>
                <c:pt idx="4">
                  <c:v>OECD Europe</c:v>
                </c:pt>
                <c:pt idx="5">
                  <c:v>India</c:v>
                </c:pt>
                <c:pt idx="6">
                  <c:v>Other non-OECD Asia</c:v>
                </c:pt>
                <c:pt idx="7">
                  <c:v>OECD Americas</c:v>
                </c:pt>
                <c:pt idx="8">
                  <c:v>OECD Asia</c:v>
                </c:pt>
              </c:strCache>
            </c:strRef>
          </c:cat>
          <c:val>
            <c:numRef>
              <c:f>'Figure IF5'!$F$8:$F$16</c:f>
              <c:numCache>
                <c:formatCode>0.0%</c:formatCode>
                <c:ptCount val="9"/>
                <c:pt idx="0">
                  <c:v>2.2218681844403232E-2</c:v>
                </c:pt>
                <c:pt idx="1">
                  <c:v>3.0658880937198818E-2</c:v>
                </c:pt>
                <c:pt idx="2">
                  <c:v>3.6019646365422424E-2</c:v>
                </c:pt>
                <c:pt idx="3">
                  <c:v>3.9125891977527617E-2</c:v>
                </c:pt>
                <c:pt idx="4">
                  <c:v>3.9340294675454461E-2</c:v>
                </c:pt>
                <c:pt idx="5">
                  <c:v>3.9637364285242407E-2</c:v>
                </c:pt>
                <c:pt idx="6">
                  <c:v>4.6336994549230619E-2</c:v>
                </c:pt>
                <c:pt idx="7">
                  <c:v>6.7463869555330014E-2</c:v>
                </c:pt>
                <c:pt idx="8">
                  <c:v>8.2193860981867983E-2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56013120"/>
        <c:axId val="-656014752"/>
      </c:barChart>
      <c:catAx>
        <c:axId val="-656013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56014752"/>
        <c:crosses val="autoZero"/>
        <c:auto val="1"/>
        <c:lblAlgn val="ctr"/>
        <c:lblOffset val="100"/>
        <c:noMultiLvlLbl val="0"/>
      </c:catAx>
      <c:valAx>
        <c:axId val="-656014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656013120"/>
        <c:crosses val="autoZero"/>
        <c:crossBetween val="between"/>
        <c:majorUnit val="3.0000000000000006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7</xdr:row>
      <xdr:rowOff>66675</xdr:rowOff>
    </xdr:from>
    <xdr:to>
      <xdr:col>15</xdr:col>
      <xdr:colOff>241300</xdr:colOff>
      <xdr:row>26</xdr:row>
      <xdr:rowOff>93345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0.92467</cdr:x>
      <cdr:y>0.02437</cdr:y>
    </cdr:from>
    <cdr:to>
      <cdr:x>0.99022</cdr:x>
      <cdr:y>0.10842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60975" y="79375"/>
          <a:ext cx="373000" cy="2737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0.01004</cdr:x>
      <cdr:y>0.86349</cdr:y>
    </cdr:from>
    <cdr:to>
      <cdr:x>0.98438</cdr:x>
      <cdr:y>1</cdr:y>
    </cdr:to>
    <cdr:sp macro="" textlink="">
      <cdr:nvSpPr>
        <cdr:cNvPr id="3" name="TextBox 1"/>
        <cdr:cNvSpPr txBox="1"/>
      </cdr:nvSpPr>
      <cdr:spPr bwMode="auto">
        <a:xfrm xmlns:a="http://schemas.openxmlformats.org/drawingml/2006/main">
          <a:off x="57150" y="3000386"/>
          <a:ext cx="5543550" cy="4743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US" sz="900" b="0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real exports as measured in </a:t>
          </a:r>
          <a:r>
            <a:rPr lang="en-US" sz="900" b="0" i="0" baseline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2015 U.S. dollars using purchasing power parity; percentage difference in 2050 between the Higher China Wages case compared with the Reference case </a:t>
          </a:r>
          <a:endParaRPr lang="en-US" sz="9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showGridLines="0" tabSelected="1" workbookViewId="0">
      <selection activeCell="B3" sqref="B3"/>
    </sheetView>
  </sheetViews>
  <sheetFormatPr defaultRowHeight="14" x14ac:dyDescent="0.3"/>
  <cols>
    <col min="1" max="1" width="27" customWidth="1"/>
    <col min="2" max="2" width="10.58203125" customWidth="1"/>
    <col min="3" max="3" width="16.25" customWidth="1"/>
    <col min="5" max="5" width="15.08203125" bestFit="1" customWidth="1"/>
  </cols>
  <sheetData>
    <row r="1" spans="1:6" x14ac:dyDescent="0.3">
      <c r="A1" s="8" t="s">
        <v>19</v>
      </c>
    </row>
    <row r="2" spans="1:6" x14ac:dyDescent="0.3">
      <c r="A2" s="8" t="s">
        <v>26</v>
      </c>
    </row>
    <row r="3" spans="1:6" x14ac:dyDescent="0.3">
      <c r="A3" s="1"/>
    </row>
    <row r="4" spans="1:6" ht="15.5" x14ac:dyDescent="0.35">
      <c r="A4" s="4" t="s">
        <v>27</v>
      </c>
    </row>
    <row r="5" spans="1:6" ht="10.5" customHeight="1" x14ac:dyDescent="0.3"/>
    <row r="6" spans="1:6" x14ac:dyDescent="0.3">
      <c r="A6" s="12"/>
      <c r="B6" s="14" t="s">
        <v>23</v>
      </c>
      <c r="C6" s="15"/>
    </row>
    <row r="7" spans="1:6" ht="24" thickBot="1" x14ac:dyDescent="0.35">
      <c r="A7" s="5" t="s">
        <v>25</v>
      </c>
      <c r="B7" s="6" t="s">
        <v>20</v>
      </c>
      <c r="C7" s="6" t="s">
        <v>21</v>
      </c>
      <c r="E7" s="5" t="s">
        <v>24</v>
      </c>
      <c r="F7" s="6" t="s">
        <v>22</v>
      </c>
    </row>
    <row r="8" spans="1:6" ht="14.5" thickTop="1" x14ac:dyDescent="0.3">
      <c r="A8" s="11" t="s">
        <v>2</v>
      </c>
      <c r="B8" s="10">
        <v>3817.5</v>
      </c>
      <c r="C8" s="10">
        <v>3955.0050000000001</v>
      </c>
      <c r="E8" s="9" t="s">
        <v>18</v>
      </c>
      <c r="F8" s="7">
        <f>(C20+C22)/(B20+B22)-1</f>
        <v>2.2218681844403232E-2</v>
      </c>
    </row>
    <row r="9" spans="1:6" x14ac:dyDescent="0.3">
      <c r="A9" s="11" t="s">
        <v>3</v>
      </c>
      <c r="B9" s="10">
        <v>590.98800000000006</v>
      </c>
      <c r="C9" s="10">
        <v>650.00009999999997</v>
      </c>
      <c r="E9" s="9" t="s">
        <v>17</v>
      </c>
      <c r="F9" s="7">
        <f>(C10+C13)/(B10+B13)-1</f>
        <v>3.0658880937198818E-2</v>
      </c>
    </row>
    <row r="10" spans="1:6" x14ac:dyDescent="0.3">
      <c r="A10" s="11" t="s">
        <v>4</v>
      </c>
      <c r="B10" s="10">
        <v>1002.103</v>
      </c>
      <c r="C10" s="10">
        <v>1057.5809999999999</v>
      </c>
      <c r="E10" s="9" t="s">
        <v>2</v>
      </c>
      <c r="F10" s="7">
        <f>(C8-B8)/ABS(B8)</f>
        <v>3.6019646365422424E-2</v>
      </c>
    </row>
    <row r="11" spans="1:6" x14ac:dyDescent="0.3">
      <c r="A11" s="11" t="s">
        <v>5</v>
      </c>
      <c r="B11" s="10">
        <v>862.89599999999996</v>
      </c>
      <c r="C11" s="10">
        <v>909.5095</v>
      </c>
      <c r="E11" s="9" t="s">
        <v>9</v>
      </c>
      <c r="F11" s="7">
        <f>(C17-B17)/ABS(B17)</f>
        <v>3.9125891977527617E-2</v>
      </c>
    </row>
    <row r="12" spans="1:6" x14ac:dyDescent="0.3">
      <c r="A12" s="11" t="s">
        <v>0</v>
      </c>
      <c r="B12" s="10">
        <v>11540.57</v>
      </c>
      <c r="C12" s="10">
        <v>9478.7540000000008</v>
      </c>
      <c r="E12" s="9" t="s">
        <v>7</v>
      </c>
      <c r="F12" s="7">
        <f>(C14-B14)/ABS(B14)</f>
        <v>3.9340294675454461E-2</v>
      </c>
    </row>
    <row r="13" spans="1:6" x14ac:dyDescent="0.3">
      <c r="A13" s="11" t="s">
        <v>6</v>
      </c>
      <c r="B13" s="10">
        <v>1525.941</v>
      </c>
      <c r="C13" s="10">
        <v>1547.97</v>
      </c>
      <c r="E13" s="9" t="s">
        <v>1</v>
      </c>
      <c r="F13" s="7">
        <f>(C15-B15)/ABS(B15)</f>
        <v>3.9637364285242407E-2</v>
      </c>
    </row>
    <row r="14" spans="1:6" x14ac:dyDescent="0.3">
      <c r="A14" s="11" t="s">
        <v>7</v>
      </c>
      <c r="B14" s="10">
        <v>19973.16</v>
      </c>
      <c r="C14" s="10">
        <v>20758.91</v>
      </c>
      <c r="E14" s="13" t="s">
        <v>11</v>
      </c>
      <c r="F14" s="7">
        <f>(C19-B19)/ABS(B19)</f>
        <v>4.6336994549230619E-2</v>
      </c>
    </row>
    <row r="15" spans="1:6" x14ac:dyDescent="0.3">
      <c r="A15" s="11" t="s">
        <v>1</v>
      </c>
      <c r="B15" s="10">
        <v>6221.7809999999999</v>
      </c>
      <c r="C15" s="10">
        <v>6468.3959999999997</v>
      </c>
      <c r="E15" s="9" t="s">
        <v>10</v>
      </c>
      <c r="F15" s="7">
        <f>(C11+C18+C23)/(B11+B18+B23)-1</f>
        <v>6.7463869555330014E-2</v>
      </c>
    </row>
    <row r="16" spans="1:6" x14ac:dyDescent="0.3">
      <c r="A16" s="11" t="s">
        <v>8</v>
      </c>
      <c r="B16" s="10">
        <v>1475.0889999999999</v>
      </c>
      <c r="C16" s="10">
        <v>1592.1859999999999</v>
      </c>
      <c r="E16" s="9" t="s">
        <v>16</v>
      </c>
      <c r="F16" s="7">
        <f>(C9+C16+C21)/(B9+B16+B21)-1</f>
        <v>8.2193860981867983E-2</v>
      </c>
    </row>
    <row r="17" spans="1:8" x14ac:dyDescent="0.3">
      <c r="A17" s="11" t="s">
        <v>9</v>
      </c>
      <c r="B17" s="10">
        <v>4256.1329999999998</v>
      </c>
      <c r="C17" s="10">
        <v>4422.6579999999904</v>
      </c>
    </row>
    <row r="18" spans="1:8" x14ac:dyDescent="0.3">
      <c r="A18" s="11" t="s">
        <v>10</v>
      </c>
      <c r="B18" s="10">
        <v>2671.9140000000002</v>
      </c>
      <c r="C18" s="10">
        <v>2829.973</v>
      </c>
    </row>
    <row r="19" spans="1:8" x14ac:dyDescent="0.3">
      <c r="A19" s="11" t="s">
        <v>11</v>
      </c>
      <c r="B19" s="10">
        <v>17415.89</v>
      </c>
      <c r="C19" s="10">
        <v>18222.89</v>
      </c>
    </row>
    <row r="20" spans="1:8" x14ac:dyDescent="0.3">
      <c r="A20" s="11" t="s">
        <v>12</v>
      </c>
      <c r="B20" s="10">
        <v>2166.7809999999999</v>
      </c>
      <c r="C20" s="10">
        <v>2225.636</v>
      </c>
    </row>
    <row r="21" spans="1:8" x14ac:dyDescent="0.3">
      <c r="A21" s="11" t="s">
        <v>13</v>
      </c>
      <c r="B21" s="10">
        <v>1610.537</v>
      </c>
      <c r="C21" s="10">
        <v>1736.62299999999</v>
      </c>
    </row>
    <row r="22" spans="1:8" x14ac:dyDescent="0.3">
      <c r="A22" s="11" t="s">
        <v>14</v>
      </c>
      <c r="B22" s="10">
        <v>2220.6979999999999</v>
      </c>
      <c r="C22" s="10">
        <v>2259.3270000000002</v>
      </c>
    </row>
    <row r="23" spans="1:8" x14ac:dyDescent="0.3">
      <c r="A23" s="11" t="s">
        <v>15</v>
      </c>
      <c r="B23" s="10">
        <v>5079.6009999999997</v>
      </c>
      <c r="C23" s="10">
        <v>5456.09</v>
      </c>
    </row>
    <row r="27" spans="1:8" x14ac:dyDescent="0.3">
      <c r="H27" s="3"/>
    </row>
    <row r="28" spans="1:8" x14ac:dyDescent="0.3">
      <c r="H28" s="3"/>
    </row>
    <row r="29" spans="1:8" x14ac:dyDescent="0.3">
      <c r="H29" s="3"/>
    </row>
    <row r="30" spans="1:8" x14ac:dyDescent="0.3">
      <c r="H30" s="3"/>
    </row>
    <row r="31" spans="1:8" x14ac:dyDescent="0.3">
      <c r="H31" s="3"/>
    </row>
    <row r="32" spans="1:8" x14ac:dyDescent="0.3">
      <c r="H32" s="3"/>
    </row>
    <row r="33" spans="7:8" x14ac:dyDescent="0.3">
      <c r="H33" s="3"/>
    </row>
    <row r="34" spans="7:8" x14ac:dyDescent="0.3">
      <c r="H34" s="3"/>
    </row>
    <row r="35" spans="7:8" x14ac:dyDescent="0.3">
      <c r="G35" s="2"/>
      <c r="H35" s="3"/>
    </row>
  </sheetData>
  <mergeCells count="1">
    <mergeCell ref="B6:C6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IF5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Bowman, Michelle </cp:lastModifiedBy>
  <dcterms:created xsi:type="dcterms:W3CDTF">2016-01-15T13:46:54Z</dcterms:created>
  <dcterms:modified xsi:type="dcterms:W3CDTF">2021-12-07T22:00:08Z</dcterms:modified>
</cp:coreProperties>
</file>