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outlooks\aeo\excel\"/>
    </mc:Choice>
  </mc:AlternateContent>
  <bookViews>
    <workbookView xWindow="360" yWindow="270" windowWidth="19485" windowHeight="10440" activeTab="5"/>
  </bookViews>
  <sheets>
    <sheet name="50CFGC_Fig1" sheetId="1" r:id="rId1"/>
    <sheet name="50CFGC_Fig2" sheetId="2" r:id="rId2"/>
    <sheet name="50CFGC_Fig3" sheetId="3" r:id="rId3"/>
    <sheet name="50CFGC_Fig5" sheetId="4" r:id="rId4"/>
    <sheet name="50CFGC_Fig6" sheetId="5" r:id="rId5"/>
    <sheet name="50CFGC_Fig7" sheetId="6" r:id="rId6"/>
    <sheet name="50CFGC_Fig8" sheetId="7" r:id="rId7"/>
  </sheets>
  <calcPr calcId="152511"/>
</workbook>
</file>

<file path=xl/calcChain.xml><?xml version="1.0" encoding="utf-8"?>
<calcChain xmlns="http://schemas.openxmlformats.org/spreadsheetml/2006/main">
  <c r="N60" i="5" l="1"/>
  <c r="N56" i="5"/>
  <c r="N52" i="5"/>
  <c r="N48" i="5"/>
  <c r="K60" i="5"/>
  <c r="K56" i="5"/>
  <c r="K52" i="5"/>
  <c r="K48" i="5"/>
  <c r="H60" i="5"/>
  <c r="H56" i="5"/>
  <c r="H52" i="5"/>
  <c r="H48" i="5"/>
  <c r="M59" i="5"/>
  <c r="M55" i="5"/>
  <c r="M51" i="5"/>
  <c r="L58" i="5"/>
  <c r="L54" i="5"/>
  <c r="L50" i="5"/>
  <c r="J59" i="5"/>
  <c r="J55" i="5"/>
  <c r="J51" i="5"/>
  <c r="M47" i="5"/>
  <c r="J47" i="5"/>
  <c r="G59" i="5"/>
  <c r="G55" i="5"/>
  <c r="G51" i="5"/>
  <c r="G47" i="5"/>
  <c r="I58" i="5"/>
  <c r="I54" i="5"/>
  <c r="I50" i="5"/>
  <c r="F58" i="5"/>
  <c r="F54" i="5"/>
  <c r="F50" i="5"/>
  <c r="F46" i="5"/>
  <c r="L46" i="5"/>
  <c r="I46" i="5"/>
  <c r="D60" i="5"/>
  <c r="D59" i="5"/>
  <c r="D58" i="5"/>
  <c r="D56" i="5"/>
  <c r="D55" i="5"/>
  <c r="D54" i="5"/>
  <c r="D52" i="5"/>
  <c r="D51" i="5"/>
  <c r="D50" i="5"/>
  <c r="D48" i="5"/>
  <c r="D47" i="5"/>
  <c r="D46" i="5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AF11" i="2"/>
  <c r="AG11" i="2"/>
  <c r="AH11" i="2"/>
  <c r="AF12" i="2"/>
  <c r="AG12" i="2"/>
  <c r="AH12" i="2"/>
  <c r="AF13" i="2"/>
  <c r="AG13" i="2"/>
  <c r="AH13" i="2"/>
  <c r="AF14" i="2"/>
  <c r="AG14" i="2"/>
  <c r="AH14" i="2"/>
  <c r="AF15" i="2"/>
  <c r="AG15" i="2"/>
  <c r="AH15" i="2"/>
  <c r="AF16" i="2"/>
  <c r="AG16" i="2"/>
  <c r="AH16" i="2"/>
  <c r="AF17" i="2"/>
  <c r="AG17" i="2"/>
  <c r="AH17" i="2"/>
  <c r="AF18" i="2"/>
  <c r="AG18" i="2"/>
  <c r="AH18" i="2"/>
  <c r="AF19" i="2"/>
  <c r="AG19" i="2"/>
  <c r="AH19" i="2"/>
  <c r="AF20" i="2"/>
  <c r="AG20" i="2"/>
  <c r="AH20" i="2"/>
  <c r="AF21" i="2"/>
  <c r="AG21" i="2"/>
  <c r="AH21" i="2"/>
  <c r="AF22" i="2"/>
  <c r="AG22" i="2"/>
  <c r="AH22" i="2"/>
  <c r="AF23" i="2"/>
  <c r="AG23" i="2"/>
  <c r="AH23" i="2"/>
  <c r="AF24" i="2"/>
  <c r="AG24" i="2"/>
  <c r="AH24" i="2"/>
  <c r="AF25" i="2"/>
  <c r="AG25" i="2"/>
  <c r="AH25" i="2"/>
  <c r="AF26" i="2"/>
  <c r="AG26" i="2"/>
  <c r="AH26" i="2"/>
  <c r="AF27" i="2"/>
  <c r="AG27" i="2"/>
  <c r="AH27" i="2"/>
  <c r="AF28" i="2"/>
  <c r="AG28" i="2"/>
  <c r="AH28" i="2"/>
  <c r="AF29" i="2"/>
  <c r="AG29" i="2"/>
  <c r="AH29" i="2"/>
  <c r="AF30" i="2"/>
  <c r="AG30" i="2"/>
  <c r="AH30" i="2"/>
  <c r="AF31" i="2"/>
  <c r="AG31" i="2"/>
  <c r="AH31" i="2"/>
  <c r="AF32" i="2"/>
  <c r="AG32" i="2"/>
  <c r="AH32" i="2"/>
  <c r="AF33" i="2"/>
  <c r="AG33" i="2"/>
  <c r="AH33" i="2"/>
  <c r="AF34" i="2"/>
  <c r="AG34" i="2"/>
  <c r="AH34" i="2"/>
  <c r="AF35" i="2"/>
  <c r="AG35" i="2"/>
  <c r="AH35" i="2"/>
  <c r="AF36" i="2"/>
  <c r="AG36" i="2"/>
  <c r="AH36" i="2"/>
  <c r="AF37" i="2"/>
  <c r="AG37" i="2"/>
  <c r="AH37" i="2"/>
  <c r="AF38" i="2"/>
  <c r="AG38" i="2"/>
  <c r="AH38" i="2"/>
  <c r="AF39" i="2"/>
  <c r="AG39" i="2"/>
  <c r="AH39" i="2"/>
  <c r="AF40" i="2"/>
  <c r="AG40" i="2"/>
  <c r="AH40" i="2"/>
  <c r="AF41" i="2"/>
  <c r="AG41" i="2"/>
  <c r="AH41" i="2"/>
  <c r="AG10" i="2"/>
  <c r="AH10" i="2"/>
  <c r="AF10" i="2"/>
  <c r="Q11" i="2"/>
  <c r="R11" i="2"/>
  <c r="S11" i="2"/>
  <c r="Q12" i="2"/>
  <c r="R12" i="2"/>
  <c r="S12" i="2"/>
  <c r="Q13" i="2"/>
  <c r="R13" i="2"/>
  <c r="S13" i="2"/>
  <c r="Q14" i="2"/>
  <c r="R14" i="2"/>
  <c r="S14" i="2"/>
  <c r="Q15" i="2"/>
  <c r="R15" i="2"/>
  <c r="S15" i="2"/>
  <c r="Q16" i="2"/>
  <c r="R16" i="2"/>
  <c r="S16" i="2"/>
  <c r="Q17" i="2"/>
  <c r="R17" i="2"/>
  <c r="S17" i="2"/>
  <c r="Q18" i="2"/>
  <c r="R18" i="2"/>
  <c r="S18" i="2"/>
  <c r="Q19" i="2"/>
  <c r="R19" i="2"/>
  <c r="S19" i="2"/>
  <c r="Q20" i="2"/>
  <c r="R20" i="2"/>
  <c r="S20" i="2"/>
  <c r="Q21" i="2"/>
  <c r="R21" i="2"/>
  <c r="S21" i="2"/>
  <c r="Q22" i="2"/>
  <c r="R22" i="2"/>
  <c r="S22" i="2"/>
  <c r="Q23" i="2"/>
  <c r="R23" i="2"/>
  <c r="S23" i="2"/>
  <c r="Q24" i="2"/>
  <c r="R24" i="2"/>
  <c r="S24" i="2"/>
  <c r="Q25" i="2"/>
  <c r="R25" i="2"/>
  <c r="S25" i="2"/>
  <c r="Q26" i="2"/>
  <c r="R26" i="2"/>
  <c r="S26" i="2"/>
  <c r="Q27" i="2"/>
  <c r="R27" i="2"/>
  <c r="S27" i="2"/>
  <c r="Q28" i="2"/>
  <c r="R28" i="2"/>
  <c r="S28" i="2"/>
  <c r="Q29" i="2"/>
  <c r="R29" i="2"/>
  <c r="S29" i="2"/>
  <c r="Q30" i="2"/>
  <c r="R30" i="2"/>
  <c r="S30" i="2"/>
  <c r="Q31" i="2"/>
  <c r="R31" i="2"/>
  <c r="S31" i="2"/>
  <c r="Q32" i="2"/>
  <c r="R32" i="2"/>
  <c r="S32" i="2"/>
  <c r="Q33" i="2"/>
  <c r="R33" i="2"/>
  <c r="S33" i="2"/>
  <c r="Q34" i="2"/>
  <c r="R34" i="2"/>
  <c r="S34" i="2"/>
  <c r="Q35" i="2"/>
  <c r="R35" i="2"/>
  <c r="S35" i="2"/>
  <c r="Q36" i="2"/>
  <c r="R36" i="2"/>
  <c r="S36" i="2"/>
  <c r="Q37" i="2"/>
  <c r="R37" i="2"/>
  <c r="S37" i="2"/>
  <c r="Q38" i="2"/>
  <c r="R38" i="2"/>
  <c r="S38" i="2"/>
  <c r="Q39" i="2"/>
  <c r="R39" i="2"/>
  <c r="S39" i="2"/>
  <c r="Q40" i="2"/>
  <c r="R40" i="2"/>
  <c r="S40" i="2"/>
  <c r="Q41" i="2"/>
  <c r="R41" i="2"/>
  <c r="S41" i="2"/>
  <c r="R10" i="2"/>
  <c r="S10" i="2"/>
  <c r="Q10" i="2"/>
</calcChain>
</file>

<file path=xl/sharedStrings.xml><?xml version="1.0" encoding="utf-8"?>
<sst xmlns="http://schemas.openxmlformats.org/spreadsheetml/2006/main" count="186" uniqueCount="81">
  <si>
    <t>AEO2020 Issues in Focus, 50% Carbon-Free Generation case : March 2020</t>
  </si>
  <si>
    <t>Generation by fuel type (Electric Power Sector)</t>
  </si>
  <si>
    <t>billion kilowatthours (bkWh)</t>
  </si>
  <si>
    <t>Year</t>
  </si>
  <si>
    <t xml:space="preserve">Coal </t>
  </si>
  <si>
    <t>Natural Gas</t>
  </si>
  <si>
    <t>Nuclear</t>
  </si>
  <si>
    <t xml:space="preserve">Renewables </t>
  </si>
  <si>
    <t>Ref</t>
  </si>
  <si>
    <t>Ref2020.1121a</t>
  </si>
  <si>
    <t>rpstranche_50tx.0114a</t>
  </si>
  <si>
    <t>norps.1217a</t>
  </si>
  <si>
    <t>Generation by fuel type (Electric Power Sector): Nuclear, Wind, Solar</t>
  </si>
  <si>
    <t xml:space="preserve">59.  Electric Power Sector Generating Capacity and Generation by Plant Type and Technology  </t>
  </si>
  <si>
    <t>Electric Power : Generation : Nuclear (BkWh)</t>
  </si>
  <si>
    <t xml:space="preserve">  Year    </t>
  </si>
  <si>
    <t xml:space="preserve">ref2020.1121a       </t>
  </si>
  <si>
    <t>rpstranche_50tx.0114</t>
  </si>
  <si>
    <t xml:space="preserve">norps.1217a         </t>
  </si>
  <si>
    <t>Electric Power : Generation : Wind (BkWh)</t>
  </si>
  <si>
    <t>Electric Power : Generation : Offshore Wind (BkWh)</t>
  </si>
  <si>
    <t>Electric Power : Generation : Total Wind (BkWh)</t>
  </si>
  <si>
    <t>Electric Power : Generation : Solar Photovoltaic w/axis tracking (BkWh)</t>
  </si>
  <si>
    <t>Electric Power : Generation : Solar Photovoltaic w/fixed tilt (BkWh)</t>
  </si>
  <si>
    <t>Electric Power : Generation : Total Solar (BkWh)</t>
  </si>
  <si>
    <t>Reference</t>
  </si>
  <si>
    <t>50CFGC</t>
  </si>
  <si>
    <t>RPS Sunset</t>
  </si>
  <si>
    <t>Label</t>
  </si>
  <si>
    <t>Compliant Generation</t>
  </si>
  <si>
    <t>Reference Case</t>
  </si>
  <si>
    <t>Total Compliant Generation</t>
  </si>
  <si>
    <t xml:space="preserve">Required Compliant Generation </t>
  </si>
  <si>
    <t xml:space="preserve">50% Carbon-Free Generation </t>
  </si>
  <si>
    <t>Regional changes in imports/exports</t>
  </si>
  <si>
    <t>Imports</t>
  </si>
  <si>
    <t>Exports</t>
  </si>
  <si>
    <t>CASO</t>
  </si>
  <si>
    <t>SPPC</t>
  </si>
  <si>
    <t>MISS</t>
  </si>
  <si>
    <t>BASN</t>
  </si>
  <si>
    <t>CANO</t>
  </si>
  <si>
    <t>MISC</t>
  </si>
  <si>
    <t>PJMD</t>
  </si>
  <si>
    <t>MISW</t>
  </si>
  <si>
    <t>SRCA</t>
  </si>
  <si>
    <t>NYUP</t>
  </si>
  <si>
    <t>SPPN</t>
  </si>
  <si>
    <t>PJMC</t>
  </si>
  <si>
    <t>NWPP</t>
  </si>
  <si>
    <t>PJMW</t>
  </si>
  <si>
    <t>RMRG</t>
  </si>
  <si>
    <t>SRSE</t>
  </si>
  <si>
    <t>SRSG</t>
  </si>
  <si>
    <t>NYCW</t>
  </si>
  <si>
    <t>ISNE</t>
  </si>
  <si>
    <t>PJME</t>
  </si>
  <si>
    <t>SPPS</t>
  </si>
  <si>
    <t>SRCE</t>
  </si>
  <si>
    <t>TRE</t>
  </si>
  <si>
    <t>FRCC</t>
  </si>
  <si>
    <t>MISE</t>
  </si>
  <si>
    <t>Delta</t>
  </si>
  <si>
    <t>Electricity Prices</t>
  </si>
  <si>
    <t>2019 cents/kWh</t>
  </si>
  <si>
    <t xml:space="preserve">62.  Electric Power Projections by Electricity Market Module Region  </t>
  </si>
  <si>
    <t>Electricity : End-Use Prices : All Sectors Average (2019 cents/kWh)</t>
  </si>
  <si>
    <t>Electricity : Prices by Service Category : Generation (2019 cents/kWh)</t>
  </si>
  <si>
    <t>Electricity : Prices by Service Category : Transmission (2019 cents/kWh)</t>
  </si>
  <si>
    <t>Electricity : Prices by Service Category : Distribution (2019 cents/kWh)</t>
  </si>
  <si>
    <t>generation</t>
  </si>
  <si>
    <t>transmission</t>
  </si>
  <si>
    <t>distribution</t>
  </si>
  <si>
    <t>Sunset</t>
  </si>
  <si>
    <t>Natural Gas Price and Utilization</t>
  </si>
  <si>
    <t xml:space="preserve">13.  Natural Gas Supply, Disposition, and Prices </t>
  </si>
  <si>
    <t>Natural Gas : Delivered Prices : Electric Power (2019 $/Mcf)</t>
  </si>
  <si>
    <t xml:space="preserve">label </t>
  </si>
  <si>
    <t>Natural Gas : Use by Sector : Electric Power (Tcf)</t>
  </si>
  <si>
    <t xml:space="preserve">17.  Energy-Related Carbon Dioxide Emissions by Sector and Source </t>
  </si>
  <si>
    <t>Carbon Dioxide : Electric Power : Total (MMmt CO2)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</si>
</sst>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u/>
      <sz val="11"/>
      <color theme="6"/>
      <name val="Calibri"/>
      <family val="2"/>
    </font>
    <font>
      <b/>
      <sz val="12"/>
      <color theme="4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</borders>
  <cellStyleXfs count="13">
    <xf numFmtId="0" fontId="0" fillId="0" borderId="0"/>
    <xf numFmtId="0" fontId="1" fillId="0" borderId="1" applyNumberFormat="0" applyProtection="0">
      <alignment wrapText="1"/>
    </xf>
    <xf numFmtId="0" fontId="2" fillId="0" borderId="2" applyNumberFormat="0" applyFont="0" applyProtection="0">
      <alignment wrapText="1"/>
    </xf>
    <xf numFmtId="0" fontId="1" fillId="0" borderId="7" applyNumberFormat="0" applyProtection="0">
      <alignment horizontal="left" wrapText="1"/>
    </xf>
    <xf numFmtId="0" fontId="1" fillId="0" borderId="6" applyNumberFormat="0" applyFill="0" applyProtection="0">
      <alignment wrapText="1"/>
    </xf>
    <xf numFmtId="0" fontId="1" fillId="0" borderId="4" applyNumberFormat="0" applyProtection="0">
      <alignment wrapText="1"/>
    </xf>
    <xf numFmtId="0" fontId="2" fillId="0" borderId="3" applyNumberFormat="0" applyProtection="0">
      <alignment vertical="top" wrapText="1"/>
    </xf>
    <xf numFmtId="0" fontId="2" fillId="0" borderId="5" applyNumberFormat="0" applyFont="0" applyFill="0" applyProtection="0">
      <alignment wrapText="1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Protection="0">
      <alignment vertical="top" wrapText="1"/>
    </xf>
    <xf numFmtId="0" fontId="5" fillId="0" borderId="0" applyNumberFormat="0" applyProtection="0">
      <alignment horizontal="left"/>
    </xf>
  </cellStyleXfs>
  <cellXfs count="13">
    <xf numFmtId="0" fontId="0" fillId="0" borderId="0" xfId="0"/>
    <xf numFmtId="0" fontId="0" fillId="0" borderId="0" xfId="0"/>
    <xf numFmtId="0" fontId="6" fillId="0" borderId="0" xfId="0" applyFont="1"/>
    <xf numFmtId="2" fontId="0" fillId="0" borderId="2" xfId="2" applyNumberFormat="1" applyFont="1" applyFill="1" applyAlignment="1">
      <alignment horizontal="right" wrapText="1"/>
    </xf>
    <xf numFmtId="0" fontId="1" fillId="0" borderId="1" xfId="1">
      <alignment wrapText="1"/>
    </xf>
    <xf numFmtId="0" fontId="0" fillId="0" borderId="2" xfId="2" applyFont="1">
      <alignment wrapText="1"/>
    </xf>
    <xf numFmtId="0" fontId="7" fillId="0" borderId="1" xfId="1" applyFont="1" applyAlignment="1">
      <alignment horizontal="right"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Fill="1"/>
    <xf numFmtId="2" fontId="0" fillId="0" borderId="0" xfId="0" applyNumberFormat="1"/>
  </cellXfs>
  <cellStyles count="13">
    <cellStyle name="Body: normal cell" xfId="2"/>
    <cellStyle name="Followed Hyperlink" xfId="10" builtinId="9" customBuiltin="1"/>
    <cellStyle name="Font: Calibri, 9pt regular" xfId="8"/>
    <cellStyle name="Footnotes: all except top row" xfId="11"/>
    <cellStyle name="Footnotes: top row" xfId="6"/>
    <cellStyle name="Header: bottom row" xfId="1"/>
    <cellStyle name="Header: top rows" xfId="3"/>
    <cellStyle name="Hyperlink" xfId="9" builtinId="8" customBuiltin="1"/>
    <cellStyle name="Normal" xfId="0" builtinId="0"/>
    <cellStyle name="Parent row" xfId="5"/>
    <cellStyle name="Section Break" xfId="7"/>
    <cellStyle name="Section Break: parent row" xfId="4"/>
    <cellStyle name="Table title" xfId="12"/>
  </cellStyles>
  <dxfs count="2"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9" defaultPivotStyle="PivotStyleLight16">
    <tableStyle name="Table Style 1" pivot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25753712281685E-2"/>
          <c:y val="3.6740587179217965E-2"/>
          <c:w val="0.7160126859142607"/>
          <c:h val="0.66963491696185395"/>
        </c:manualLayout>
      </c:layout>
      <c:lineChart>
        <c:grouping val="standard"/>
        <c:varyColors val="0"/>
        <c:ser>
          <c:idx val="1"/>
          <c:order val="0"/>
          <c:tx>
            <c:strRef>
              <c:f>'50CFGC_Fig1'!$L$6</c:f>
              <c:strCache>
                <c:ptCount val="1"/>
                <c:pt idx="0">
                  <c:v>Coal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'50CFGC_Fig1'!$K$7:$K$38</c15:sqref>
                  </c15:fullRef>
                </c:ext>
              </c:extLst>
              <c:f>'50CFGC_Fig1'!$K$8:$K$38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'50CFGC_Fig1'!$L$7:$L$38</c15:sqref>
                  </c15:fullRef>
                </c:ext>
              </c:extLst>
              <c:f>'50CFGC_Fig1'!$L$8:$L$38</c:f>
              <c:numCache>
                <c:formatCode>General</c:formatCode>
                <c:ptCount val="31"/>
                <c:pt idx="0">
                  <c:v>875.02282700000001</c:v>
                </c:pt>
                <c:pt idx="1">
                  <c:v>818.05438200000003</c:v>
                </c:pt>
                <c:pt idx="2">
                  <c:v>792.60162400000002</c:v>
                </c:pt>
                <c:pt idx="3">
                  <c:v>736.54559300000005</c:v>
                </c:pt>
                <c:pt idx="4">
                  <c:v>722.91039999999998</c:v>
                </c:pt>
                <c:pt idx="5">
                  <c:v>687.82086200000003</c:v>
                </c:pt>
                <c:pt idx="6">
                  <c:v>713.98083499999996</c:v>
                </c:pt>
                <c:pt idx="7">
                  <c:v>716.79809599999999</c:v>
                </c:pt>
                <c:pt idx="8">
                  <c:v>720.50488299999995</c:v>
                </c:pt>
                <c:pt idx="9">
                  <c:v>722.99200399999995</c:v>
                </c:pt>
                <c:pt idx="10">
                  <c:v>718.58453399999996</c:v>
                </c:pt>
                <c:pt idx="11">
                  <c:v>709.32086200000003</c:v>
                </c:pt>
                <c:pt idx="12">
                  <c:v>709.55847200000005</c:v>
                </c:pt>
                <c:pt idx="13">
                  <c:v>714.20611599999995</c:v>
                </c:pt>
                <c:pt idx="14">
                  <c:v>708.42285200000003</c:v>
                </c:pt>
                <c:pt idx="15">
                  <c:v>699.66351299999997</c:v>
                </c:pt>
                <c:pt idx="16">
                  <c:v>697.25018299999999</c:v>
                </c:pt>
                <c:pt idx="17">
                  <c:v>695.07843000000003</c:v>
                </c:pt>
                <c:pt idx="18">
                  <c:v>685.624146</c:v>
                </c:pt>
                <c:pt idx="19">
                  <c:v>684.44226100000003</c:v>
                </c:pt>
                <c:pt idx="20">
                  <c:v>680.37048300000004</c:v>
                </c:pt>
                <c:pt idx="21">
                  <c:v>676.64679000000001</c:v>
                </c:pt>
                <c:pt idx="22">
                  <c:v>673.47955300000001</c:v>
                </c:pt>
                <c:pt idx="23">
                  <c:v>668.12805200000003</c:v>
                </c:pt>
                <c:pt idx="24">
                  <c:v>662.42114300000003</c:v>
                </c:pt>
                <c:pt idx="25">
                  <c:v>659.89575200000002</c:v>
                </c:pt>
                <c:pt idx="26">
                  <c:v>654.15228300000001</c:v>
                </c:pt>
                <c:pt idx="27">
                  <c:v>653.18408199999999</c:v>
                </c:pt>
                <c:pt idx="28">
                  <c:v>648.73724400000003</c:v>
                </c:pt>
                <c:pt idx="29">
                  <c:v>631.66882299999997</c:v>
                </c:pt>
                <c:pt idx="30">
                  <c:v>642.45825200000002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'50CFGC_Fig1'!$M$6</c:f>
              <c:strCache>
                <c:ptCount val="1"/>
                <c:pt idx="0">
                  <c:v>Natural Gas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'50CFGC_Fig1'!$K$7:$K$38</c15:sqref>
                  </c15:fullRef>
                </c:ext>
              </c:extLst>
              <c:f>'50CFGC_Fig1'!$K$8:$K$38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'50CFGC_Fig1'!$M$7:$M$38</c15:sqref>
                  </c15:fullRef>
                </c:ext>
              </c:extLst>
              <c:f>'50CFGC_Fig1'!$M$8:$M$38</c:f>
              <c:numCache>
                <c:formatCode>General</c:formatCode>
                <c:ptCount val="31"/>
                <c:pt idx="0">
                  <c:v>1305.554932</c:v>
                </c:pt>
                <c:pt idx="1">
                  <c:v>1398.617432</c:v>
                </c:pt>
                <c:pt idx="2">
                  <c:v>1384.3754879999999</c:v>
                </c:pt>
                <c:pt idx="3">
                  <c:v>1382.747314</c:v>
                </c:pt>
                <c:pt idx="4">
                  <c:v>1363.9399410000001</c:v>
                </c:pt>
                <c:pt idx="5">
                  <c:v>1370.4617920000001</c:v>
                </c:pt>
                <c:pt idx="6">
                  <c:v>1327.2464600000001</c:v>
                </c:pt>
                <c:pt idx="7">
                  <c:v>1299.350586</c:v>
                </c:pt>
                <c:pt idx="8">
                  <c:v>1293.9681399999999</c:v>
                </c:pt>
                <c:pt idx="9">
                  <c:v>1296.9902340000001</c:v>
                </c:pt>
                <c:pt idx="10">
                  <c:v>1271.0778809999999</c:v>
                </c:pt>
                <c:pt idx="11">
                  <c:v>1289.776001</c:v>
                </c:pt>
                <c:pt idx="12">
                  <c:v>1309.6142580000001</c:v>
                </c:pt>
                <c:pt idx="13">
                  <c:v>1327.0988769999999</c:v>
                </c:pt>
                <c:pt idx="14">
                  <c:v>1351.328857</c:v>
                </c:pt>
                <c:pt idx="15">
                  <c:v>1354.650879</c:v>
                </c:pt>
                <c:pt idx="16">
                  <c:v>1367.7360839999999</c:v>
                </c:pt>
                <c:pt idx="17">
                  <c:v>1390.69751</c:v>
                </c:pt>
                <c:pt idx="18">
                  <c:v>1414.1014399999999</c:v>
                </c:pt>
                <c:pt idx="19">
                  <c:v>1425.2725829999999</c:v>
                </c:pt>
                <c:pt idx="20">
                  <c:v>1436.6217039999999</c:v>
                </c:pt>
                <c:pt idx="21">
                  <c:v>1444.834595</c:v>
                </c:pt>
                <c:pt idx="22">
                  <c:v>1448.5386960000001</c:v>
                </c:pt>
                <c:pt idx="23">
                  <c:v>1457.344482</c:v>
                </c:pt>
                <c:pt idx="24">
                  <c:v>1464.8710940000001</c:v>
                </c:pt>
                <c:pt idx="25">
                  <c:v>1457.6860349999999</c:v>
                </c:pt>
                <c:pt idx="26">
                  <c:v>1445.7248540000001</c:v>
                </c:pt>
                <c:pt idx="27">
                  <c:v>1425.216919</c:v>
                </c:pt>
                <c:pt idx="28">
                  <c:v>1402.540039</c:v>
                </c:pt>
                <c:pt idx="29">
                  <c:v>1391.661255</c:v>
                </c:pt>
                <c:pt idx="30">
                  <c:v>1384.119629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'50CFGC_Fig1'!$N$6</c:f>
              <c:strCache>
                <c:ptCount val="1"/>
                <c:pt idx="0">
                  <c:v>Nuclear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'50CFGC_Fig1'!$K$7:$K$38</c15:sqref>
                  </c15:fullRef>
                </c:ext>
              </c:extLst>
              <c:f>'50CFGC_Fig1'!$K$8:$K$38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'50CFGC_Fig1'!$N$7:$N$38</c15:sqref>
                  </c15:fullRef>
                </c:ext>
              </c:extLst>
              <c:f>'50CFGC_Fig1'!$N$8:$N$38</c:f>
              <c:numCache>
                <c:formatCode>General</c:formatCode>
                <c:ptCount val="31"/>
                <c:pt idx="0">
                  <c:v>792.97875999999997</c:v>
                </c:pt>
                <c:pt idx="1">
                  <c:v>780.234375</c:v>
                </c:pt>
                <c:pt idx="2">
                  <c:v>765.64086899999995</c:v>
                </c:pt>
                <c:pt idx="3">
                  <c:v>767.73120100000006</c:v>
                </c:pt>
                <c:pt idx="4">
                  <c:v>770.80908199999999</c:v>
                </c:pt>
                <c:pt idx="5">
                  <c:v>762.86895800000002</c:v>
                </c:pt>
                <c:pt idx="6">
                  <c:v>754.11437999999998</c:v>
                </c:pt>
                <c:pt idx="7">
                  <c:v>754.42828399999996</c:v>
                </c:pt>
                <c:pt idx="8">
                  <c:v>754.73870799999997</c:v>
                </c:pt>
                <c:pt idx="9">
                  <c:v>755.092896</c:v>
                </c:pt>
                <c:pt idx="10">
                  <c:v>755.77172900000005</c:v>
                </c:pt>
                <c:pt idx="11">
                  <c:v>756.864014</c:v>
                </c:pt>
                <c:pt idx="12">
                  <c:v>757.60412599999995</c:v>
                </c:pt>
                <c:pt idx="13">
                  <c:v>758.29626499999995</c:v>
                </c:pt>
                <c:pt idx="14">
                  <c:v>759.03729199999998</c:v>
                </c:pt>
                <c:pt idx="15">
                  <c:v>760.45074499999998</c:v>
                </c:pt>
                <c:pt idx="16">
                  <c:v>761.495361</c:v>
                </c:pt>
                <c:pt idx="17">
                  <c:v>761.70648200000005</c:v>
                </c:pt>
                <c:pt idx="18">
                  <c:v>761.91711399999997</c:v>
                </c:pt>
                <c:pt idx="19">
                  <c:v>761.91711399999997</c:v>
                </c:pt>
                <c:pt idx="20">
                  <c:v>762.262024</c:v>
                </c:pt>
                <c:pt idx="21">
                  <c:v>763.51409899999999</c:v>
                </c:pt>
                <c:pt idx="22">
                  <c:v>764.41967799999998</c:v>
                </c:pt>
                <c:pt idx="23">
                  <c:v>765.29321300000004</c:v>
                </c:pt>
                <c:pt idx="24">
                  <c:v>766.04852300000005</c:v>
                </c:pt>
                <c:pt idx="25">
                  <c:v>766.86706500000003</c:v>
                </c:pt>
                <c:pt idx="26">
                  <c:v>767.293091</c:v>
                </c:pt>
                <c:pt idx="27">
                  <c:v>767.71917699999995</c:v>
                </c:pt>
                <c:pt idx="28">
                  <c:v>767.98443599999996</c:v>
                </c:pt>
                <c:pt idx="29">
                  <c:v>767.21862799999997</c:v>
                </c:pt>
                <c:pt idx="30">
                  <c:v>766.18255599999998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'50CFGC_Fig1'!$O$6</c:f>
              <c:strCache>
                <c:ptCount val="1"/>
                <c:pt idx="0">
                  <c:v>Renewables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'50CFGC_Fig1'!$K$7:$K$38</c15:sqref>
                  </c15:fullRef>
                </c:ext>
              </c:extLst>
              <c:f>'50CFGC_Fig1'!$K$8:$K$38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'50CFGC_Fig1'!$O$7:$O$38</c15:sqref>
                  </c15:fullRef>
                </c:ext>
              </c:extLst>
              <c:f>'50CFGC_Fig1'!$O$8:$O$38</c:f>
              <c:numCache>
                <c:formatCode>General</c:formatCode>
                <c:ptCount val="31"/>
                <c:pt idx="0">
                  <c:v>764.68798800000002</c:v>
                </c:pt>
                <c:pt idx="1">
                  <c:v>832.62133800000004</c:v>
                </c:pt>
                <c:pt idx="2">
                  <c:v>929.99957300000005</c:v>
                </c:pt>
                <c:pt idx="3">
                  <c:v>1009.150574</c:v>
                </c:pt>
                <c:pt idx="4">
                  <c:v>1054.1445309999999</c:v>
                </c:pt>
                <c:pt idx="5">
                  <c:v>1112.2152100000001</c:v>
                </c:pt>
                <c:pt idx="6">
                  <c:v>1156.8923339999999</c:v>
                </c:pt>
                <c:pt idx="7">
                  <c:v>1195.1513669999999</c:v>
                </c:pt>
                <c:pt idx="8">
                  <c:v>1218.346436</c:v>
                </c:pt>
                <c:pt idx="9">
                  <c:v>1241.622437</c:v>
                </c:pt>
                <c:pt idx="10">
                  <c:v>1293.6948239999999</c:v>
                </c:pt>
                <c:pt idx="11">
                  <c:v>1309.0345460000001</c:v>
                </c:pt>
                <c:pt idx="12">
                  <c:v>1313.0523679999999</c:v>
                </c:pt>
                <c:pt idx="13">
                  <c:v>1318.279663</c:v>
                </c:pt>
                <c:pt idx="14">
                  <c:v>1327.101318</c:v>
                </c:pt>
                <c:pt idx="15">
                  <c:v>1364.3226320000001</c:v>
                </c:pt>
                <c:pt idx="16">
                  <c:v>1388.2124020000001</c:v>
                </c:pt>
                <c:pt idx="17">
                  <c:v>1405.455688</c:v>
                </c:pt>
                <c:pt idx="18">
                  <c:v>1428.5217290000001</c:v>
                </c:pt>
                <c:pt idx="19">
                  <c:v>1454.465332</c:v>
                </c:pt>
                <c:pt idx="20">
                  <c:v>1484.7963870000001</c:v>
                </c:pt>
                <c:pt idx="21">
                  <c:v>1517.8714600000001</c:v>
                </c:pt>
                <c:pt idx="22">
                  <c:v>1555.2698969999999</c:v>
                </c:pt>
                <c:pt idx="23">
                  <c:v>1594.8393550000001</c:v>
                </c:pt>
                <c:pt idx="24">
                  <c:v>1636.7523189999999</c:v>
                </c:pt>
                <c:pt idx="25">
                  <c:v>1692.4243160000001</c:v>
                </c:pt>
                <c:pt idx="26">
                  <c:v>1756.2493899999999</c:v>
                </c:pt>
                <c:pt idx="27">
                  <c:v>1825.69812</c:v>
                </c:pt>
                <c:pt idx="28">
                  <c:v>1901.4448239999999</c:v>
                </c:pt>
                <c:pt idx="29">
                  <c:v>1984.126221</c:v>
                </c:pt>
                <c:pt idx="30">
                  <c:v>2034.2730710000001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26696688"/>
        <c:axId val="-526699952"/>
      </c:lineChart>
      <c:catAx>
        <c:axId val="-52669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26699952"/>
        <c:crosses val="autoZero"/>
        <c:auto val="1"/>
        <c:lblAlgn val="ctr"/>
        <c:lblOffset val="100"/>
        <c:tickMarkSkip val="10"/>
        <c:noMultiLvlLbl val="0"/>
      </c:catAx>
      <c:valAx>
        <c:axId val="-5266999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-526696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49518810148742E-2"/>
          <c:y val="0.14609156533301795"/>
          <c:w val="0.74937270341207352"/>
          <c:h val="0.71369827706135958"/>
        </c:manualLayout>
      </c:layout>
      <c:barChart>
        <c:barDir val="col"/>
        <c:grouping val="stacked"/>
        <c:varyColors val="0"/>
        <c:ser>
          <c:idx val="1"/>
          <c:order val="0"/>
          <c:tx>
            <c:v>Ref_GenPrice</c:v>
          </c:tx>
          <c:spPr>
            <a:solidFill>
              <a:schemeClr val="tx2">
                <a:lumMod val="90000"/>
                <a:lumOff val="1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'50CFGC_Fig6'!$E$46:$E$60</c:f>
              <c:numCache>
                <c:formatCode>General</c:formatCode>
                <c:ptCount val="15"/>
                <c:pt idx="1">
                  <c:v>2019</c:v>
                </c:pt>
                <c:pt idx="5">
                  <c:v>2030</c:v>
                </c:pt>
                <c:pt idx="9">
                  <c:v>2040</c:v>
                </c:pt>
                <c:pt idx="13">
                  <c:v>2050</c:v>
                </c:pt>
              </c:numCache>
            </c:numRef>
          </c:cat>
          <c:val>
            <c:numRef>
              <c:f>'50CFGC_Fig6'!$F$46:$F$60</c:f>
              <c:numCache>
                <c:formatCode>0.00</c:formatCode>
                <c:ptCount val="15"/>
                <c:pt idx="0">
                  <c:v>6.06684</c:v>
                </c:pt>
                <c:pt idx="4">
                  <c:v>5.4379</c:v>
                </c:pt>
                <c:pt idx="8">
                  <c:v>4.9858900000000004</c:v>
                </c:pt>
                <c:pt idx="12">
                  <c:v>4.8353400000000004</c:v>
                </c:pt>
              </c:numCache>
            </c:numRef>
          </c:val>
        </c:ser>
        <c:ser>
          <c:idx val="2"/>
          <c:order val="1"/>
          <c:tx>
            <c:v>50CFGC_GenPrice</c:v>
          </c:tx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'50CFGC_Fig6'!$E$46:$E$60</c:f>
              <c:numCache>
                <c:formatCode>General</c:formatCode>
                <c:ptCount val="15"/>
                <c:pt idx="1">
                  <c:v>2019</c:v>
                </c:pt>
                <c:pt idx="5">
                  <c:v>2030</c:v>
                </c:pt>
                <c:pt idx="9">
                  <c:v>2040</c:v>
                </c:pt>
                <c:pt idx="13">
                  <c:v>2050</c:v>
                </c:pt>
              </c:numCache>
            </c:numRef>
          </c:cat>
          <c:val>
            <c:numRef>
              <c:f>'50CFGC_Fig6'!$G$46:$G$60</c:f>
              <c:numCache>
                <c:formatCode>0.00</c:formatCode>
                <c:ptCount val="15"/>
                <c:pt idx="1">
                  <c:v>6.0665800000000001</c:v>
                </c:pt>
                <c:pt idx="5">
                  <c:v>5.4249499999999999</c:v>
                </c:pt>
                <c:pt idx="9">
                  <c:v>4.9925199999999998</c:v>
                </c:pt>
                <c:pt idx="13">
                  <c:v>4.7863800000000003</c:v>
                </c:pt>
              </c:numCache>
            </c:numRef>
          </c:val>
        </c:ser>
        <c:ser>
          <c:idx val="3"/>
          <c:order val="2"/>
          <c:tx>
            <c:v>Sunset_GenPrice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'50CFGC_Fig6'!$E$46:$E$60</c:f>
              <c:numCache>
                <c:formatCode>General</c:formatCode>
                <c:ptCount val="15"/>
                <c:pt idx="1">
                  <c:v>2019</c:v>
                </c:pt>
                <c:pt idx="5">
                  <c:v>2030</c:v>
                </c:pt>
                <c:pt idx="9">
                  <c:v>2040</c:v>
                </c:pt>
                <c:pt idx="13">
                  <c:v>2050</c:v>
                </c:pt>
              </c:numCache>
            </c:numRef>
          </c:cat>
          <c:val>
            <c:numRef>
              <c:f>'50CFGC_Fig6'!$H$46:$H$60</c:f>
              <c:numCache>
                <c:formatCode>0.00</c:formatCode>
                <c:ptCount val="15"/>
                <c:pt idx="2">
                  <c:v>6.06691</c:v>
                </c:pt>
                <c:pt idx="6">
                  <c:v>5.4401200000000003</c:v>
                </c:pt>
                <c:pt idx="10">
                  <c:v>4.9830399999999999</c:v>
                </c:pt>
                <c:pt idx="14">
                  <c:v>4.84938</c:v>
                </c:pt>
              </c:numCache>
            </c:numRef>
          </c:val>
        </c:ser>
        <c:ser>
          <c:idx val="4"/>
          <c:order val="3"/>
          <c:tx>
            <c:v>Ref_TransPrice</c:v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'50CFGC_Fig6'!$E$46:$E$60</c:f>
              <c:numCache>
                <c:formatCode>General</c:formatCode>
                <c:ptCount val="15"/>
                <c:pt idx="1">
                  <c:v>2019</c:v>
                </c:pt>
                <c:pt idx="5">
                  <c:v>2030</c:v>
                </c:pt>
                <c:pt idx="9">
                  <c:v>2040</c:v>
                </c:pt>
                <c:pt idx="13">
                  <c:v>2050</c:v>
                </c:pt>
              </c:numCache>
            </c:numRef>
          </c:cat>
          <c:val>
            <c:numRef>
              <c:f>'50CFGC_Fig6'!$I$46:$I$60</c:f>
              <c:numCache>
                <c:formatCode>0.00</c:formatCode>
                <c:ptCount val="15"/>
                <c:pt idx="0">
                  <c:v>1.34501</c:v>
                </c:pt>
                <c:pt idx="4">
                  <c:v>1.5034799999999999</c:v>
                </c:pt>
                <c:pt idx="8">
                  <c:v>1.5697300000000001</c:v>
                </c:pt>
                <c:pt idx="12">
                  <c:v>1.5424599999999999</c:v>
                </c:pt>
              </c:numCache>
            </c:numRef>
          </c:val>
        </c:ser>
        <c:ser>
          <c:idx val="5"/>
          <c:order val="4"/>
          <c:tx>
            <c:v>50CFGC_TransPrice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'50CFGC_Fig6'!$J$46:$J$60</c:f>
              <c:numCache>
                <c:formatCode>0.00</c:formatCode>
                <c:ptCount val="15"/>
                <c:pt idx="1">
                  <c:v>1.34501</c:v>
                </c:pt>
                <c:pt idx="5">
                  <c:v>1.50248</c:v>
                </c:pt>
                <c:pt idx="9">
                  <c:v>1.5683199999999999</c:v>
                </c:pt>
                <c:pt idx="13">
                  <c:v>1.5611699999999999</c:v>
                </c:pt>
              </c:numCache>
            </c:numRef>
          </c:val>
        </c:ser>
        <c:ser>
          <c:idx val="6"/>
          <c:order val="5"/>
          <c:tx>
            <c:v>Sunset_TransPrice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'50CFGC_Fig6'!$E$46:$E$60</c:f>
              <c:numCache>
                <c:formatCode>General</c:formatCode>
                <c:ptCount val="15"/>
                <c:pt idx="1">
                  <c:v>2019</c:v>
                </c:pt>
                <c:pt idx="5">
                  <c:v>2030</c:v>
                </c:pt>
                <c:pt idx="9">
                  <c:v>2040</c:v>
                </c:pt>
                <c:pt idx="13">
                  <c:v>2050</c:v>
                </c:pt>
              </c:numCache>
            </c:numRef>
          </c:cat>
          <c:val>
            <c:numRef>
              <c:f>'50CFGC_Fig6'!$K$46:$K$60</c:f>
              <c:numCache>
                <c:formatCode>0.00</c:formatCode>
                <c:ptCount val="15"/>
                <c:pt idx="2">
                  <c:v>1.345</c:v>
                </c:pt>
                <c:pt idx="6">
                  <c:v>1.49929</c:v>
                </c:pt>
                <c:pt idx="10">
                  <c:v>1.56646</c:v>
                </c:pt>
                <c:pt idx="14">
                  <c:v>1.53704</c:v>
                </c:pt>
              </c:numCache>
            </c:numRef>
          </c:val>
        </c:ser>
        <c:ser>
          <c:idx val="7"/>
          <c:order val="6"/>
          <c:tx>
            <c:v>Ref_DistPrice</c:v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'50CFGC_Fig6'!$E$46:$E$60</c:f>
              <c:numCache>
                <c:formatCode>General</c:formatCode>
                <c:ptCount val="15"/>
                <c:pt idx="1">
                  <c:v>2019</c:v>
                </c:pt>
                <c:pt idx="5">
                  <c:v>2030</c:v>
                </c:pt>
                <c:pt idx="9">
                  <c:v>2040</c:v>
                </c:pt>
                <c:pt idx="13">
                  <c:v>2050</c:v>
                </c:pt>
              </c:numCache>
            </c:numRef>
          </c:cat>
          <c:val>
            <c:numRef>
              <c:f>'50CFGC_Fig6'!$L$46:$L$60</c:f>
              <c:numCache>
                <c:formatCode>0.00</c:formatCode>
                <c:ptCount val="15"/>
                <c:pt idx="0">
                  <c:v>2.9835400000000001</c:v>
                </c:pt>
                <c:pt idx="4">
                  <c:v>3.4186899999999998</c:v>
                </c:pt>
                <c:pt idx="8">
                  <c:v>3.5633900000000001</c:v>
                </c:pt>
                <c:pt idx="12">
                  <c:v>3.5109599999999999</c:v>
                </c:pt>
              </c:numCache>
            </c:numRef>
          </c:val>
        </c:ser>
        <c:ser>
          <c:idx val="8"/>
          <c:order val="7"/>
          <c:tx>
            <c:v>50CFGC_DistPrice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'50CFGC_Fig6'!$E$46:$E$60</c:f>
              <c:numCache>
                <c:formatCode>General</c:formatCode>
                <c:ptCount val="15"/>
                <c:pt idx="1">
                  <c:v>2019</c:v>
                </c:pt>
                <c:pt idx="5">
                  <c:v>2030</c:v>
                </c:pt>
                <c:pt idx="9">
                  <c:v>2040</c:v>
                </c:pt>
                <c:pt idx="13">
                  <c:v>2050</c:v>
                </c:pt>
              </c:numCache>
            </c:numRef>
          </c:cat>
          <c:val>
            <c:numRef>
              <c:f>'50CFGC_Fig6'!$M$46:$M$60</c:f>
              <c:numCache>
                <c:formatCode>0.00</c:formatCode>
                <c:ptCount val="15"/>
                <c:pt idx="1">
                  <c:v>2.9830800000000002</c:v>
                </c:pt>
                <c:pt idx="5">
                  <c:v>3.41831</c:v>
                </c:pt>
                <c:pt idx="9">
                  <c:v>3.5638700000000001</c:v>
                </c:pt>
                <c:pt idx="13">
                  <c:v>3.5101399999999998</c:v>
                </c:pt>
              </c:numCache>
            </c:numRef>
          </c:val>
        </c:ser>
        <c:ser>
          <c:idx val="0"/>
          <c:order val="8"/>
          <c:tx>
            <c:v>Sunset_DistPrice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'50CFGC_Fig6'!$E$46:$E$60</c:f>
              <c:numCache>
                <c:formatCode>General</c:formatCode>
                <c:ptCount val="15"/>
                <c:pt idx="1">
                  <c:v>2019</c:v>
                </c:pt>
                <c:pt idx="5">
                  <c:v>2030</c:v>
                </c:pt>
                <c:pt idx="9">
                  <c:v>2040</c:v>
                </c:pt>
                <c:pt idx="13">
                  <c:v>2050</c:v>
                </c:pt>
              </c:numCache>
            </c:numRef>
          </c:cat>
          <c:val>
            <c:numRef>
              <c:f>'50CFGC_Fig6'!$N$46:$N$60</c:f>
              <c:numCache>
                <c:formatCode>0.00</c:formatCode>
                <c:ptCount val="15"/>
                <c:pt idx="2">
                  <c:v>2.9864899999999999</c:v>
                </c:pt>
                <c:pt idx="6">
                  <c:v>3.4183599999999998</c:v>
                </c:pt>
                <c:pt idx="10">
                  <c:v>3.56168</c:v>
                </c:pt>
                <c:pt idx="14">
                  <c:v>3.50908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100"/>
        <c:axId val="-524769728"/>
        <c:axId val="-524772992"/>
      </c:barChart>
      <c:catAx>
        <c:axId val="-52476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24772992"/>
        <c:crosses val="autoZero"/>
        <c:auto val="1"/>
        <c:lblAlgn val="ctr"/>
        <c:lblOffset val="100"/>
        <c:noMultiLvlLbl val="0"/>
      </c:catAx>
      <c:valAx>
        <c:axId val="-52477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2476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51259008938382"/>
          <c:y val="0.17817366579177601"/>
          <c:w val="0.80002187226596677"/>
          <c:h val="0.65738126484189474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'50CFGC_Fig7'!$C$8:$C$39</c15:sqref>
                  </c15:fullRef>
                </c:ext>
              </c:extLst>
              <c:f>'50CFGC_Fig7'!$C$9:$C$39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'50CFGC_Fig7'!$E$8:$E$39</c15:sqref>
                  </c15:fullRef>
                </c:ext>
              </c:extLst>
              <c:f>'50CFGC_Fig7'!$E$9:$E$39</c:f>
              <c:numCache>
                <c:formatCode>General</c:formatCode>
                <c:ptCount val="31"/>
                <c:pt idx="0">
                  <c:v>2.7245499999999998</c:v>
                </c:pt>
                <c:pt idx="1">
                  <c:v>2.8917099999999998</c:v>
                </c:pt>
                <c:pt idx="2">
                  <c:v>2.8879899999999998</c:v>
                </c:pt>
                <c:pt idx="3">
                  <c:v>2.9655100000000001</c:v>
                </c:pt>
                <c:pt idx="4">
                  <c:v>3.1118600000000001</c:v>
                </c:pt>
                <c:pt idx="5">
                  <c:v>3.4078499999999998</c:v>
                </c:pt>
                <c:pt idx="6">
                  <c:v>3.5493700000000001</c:v>
                </c:pt>
                <c:pt idx="7">
                  <c:v>3.6521599999999999</c:v>
                </c:pt>
                <c:pt idx="8">
                  <c:v>3.7535699999999999</c:v>
                </c:pt>
                <c:pt idx="9">
                  <c:v>3.77658</c:v>
                </c:pt>
                <c:pt idx="10">
                  <c:v>3.7162999999999999</c:v>
                </c:pt>
                <c:pt idx="11">
                  <c:v>3.6789200000000002</c:v>
                </c:pt>
                <c:pt idx="12">
                  <c:v>3.6995900000000002</c:v>
                </c:pt>
                <c:pt idx="13">
                  <c:v>3.7556099999999999</c:v>
                </c:pt>
                <c:pt idx="14">
                  <c:v>3.7950300000000001</c:v>
                </c:pt>
                <c:pt idx="15">
                  <c:v>3.7747999999999999</c:v>
                </c:pt>
                <c:pt idx="16">
                  <c:v>3.7873399999999999</c:v>
                </c:pt>
                <c:pt idx="17">
                  <c:v>3.8510499999999999</c:v>
                </c:pt>
                <c:pt idx="18">
                  <c:v>3.8774099999999998</c:v>
                </c:pt>
                <c:pt idx="19">
                  <c:v>3.87656</c:v>
                </c:pt>
                <c:pt idx="20">
                  <c:v>3.8621599999999998</c:v>
                </c:pt>
                <c:pt idx="21">
                  <c:v>3.8654899999999999</c:v>
                </c:pt>
                <c:pt idx="22">
                  <c:v>3.87887</c:v>
                </c:pt>
                <c:pt idx="23">
                  <c:v>3.9018000000000002</c:v>
                </c:pt>
                <c:pt idx="24">
                  <c:v>3.92326</c:v>
                </c:pt>
                <c:pt idx="25">
                  <c:v>3.9332500000000001</c:v>
                </c:pt>
                <c:pt idx="26">
                  <c:v>3.944</c:v>
                </c:pt>
                <c:pt idx="27">
                  <c:v>3.9445199999999998</c:v>
                </c:pt>
                <c:pt idx="28">
                  <c:v>3.9476399999999998</c:v>
                </c:pt>
                <c:pt idx="29">
                  <c:v>3.9327700000000001</c:v>
                </c:pt>
                <c:pt idx="30">
                  <c:v>3.9392800000000001</c:v>
                </c:pt>
              </c:numCache>
            </c:numRef>
          </c:val>
          <c:smooth val="0"/>
        </c:ser>
        <c:ser>
          <c:idx val="2"/>
          <c:order val="1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'50CFGC_Fig7'!$C$8:$C$39</c15:sqref>
                  </c15:fullRef>
                </c:ext>
              </c:extLst>
              <c:f>'50CFGC_Fig7'!$C$9:$C$39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'50CFGC_Fig7'!$F$8:$F$39</c15:sqref>
                  </c15:fullRef>
                </c:ext>
              </c:extLst>
              <c:f>'50CFGC_Fig7'!$F$9:$F$39</c:f>
              <c:numCache>
                <c:formatCode>General</c:formatCode>
                <c:ptCount val="31"/>
                <c:pt idx="0">
                  <c:v>2.7288000000000001</c:v>
                </c:pt>
                <c:pt idx="1">
                  <c:v>2.8941599999999998</c:v>
                </c:pt>
                <c:pt idx="2">
                  <c:v>2.90164</c:v>
                </c:pt>
                <c:pt idx="3">
                  <c:v>2.9909500000000002</c:v>
                </c:pt>
                <c:pt idx="4">
                  <c:v>3.13144</c:v>
                </c:pt>
                <c:pt idx="5">
                  <c:v>3.4302600000000001</c:v>
                </c:pt>
                <c:pt idx="6">
                  <c:v>3.65984</c:v>
                </c:pt>
                <c:pt idx="7">
                  <c:v>3.8029000000000002</c:v>
                </c:pt>
                <c:pt idx="8">
                  <c:v>3.8807800000000001</c:v>
                </c:pt>
                <c:pt idx="9">
                  <c:v>3.8792599999999999</c:v>
                </c:pt>
                <c:pt idx="10">
                  <c:v>3.7963900000000002</c:v>
                </c:pt>
                <c:pt idx="11">
                  <c:v>3.7538100000000001</c:v>
                </c:pt>
                <c:pt idx="12">
                  <c:v>3.77203</c:v>
                </c:pt>
                <c:pt idx="13">
                  <c:v>3.8345500000000001</c:v>
                </c:pt>
                <c:pt idx="14">
                  <c:v>3.8672399999999998</c:v>
                </c:pt>
                <c:pt idx="15">
                  <c:v>3.8673500000000001</c:v>
                </c:pt>
                <c:pt idx="16">
                  <c:v>3.8758499999999998</c:v>
                </c:pt>
                <c:pt idx="17">
                  <c:v>3.9166099999999999</c:v>
                </c:pt>
                <c:pt idx="18">
                  <c:v>3.93737</c:v>
                </c:pt>
                <c:pt idx="19">
                  <c:v>3.9543400000000002</c:v>
                </c:pt>
                <c:pt idx="20">
                  <c:v>3.95736</c:v>
                </c:pt>
                <c:pt idx="21">
                  <c:v>3.9603199999999998</c:v>
                </c:pt>
                <c:pt idx="22">
                  <c:v>3.9661599999999999</c:v>
                </c:pt>
                <c:pt idx="23">
                  <c:v>3.9773800000000001</c:v>
                </c:pt>
                <c:pt idx="24">
                  <c:v>3.99762</c:v>
                </c:pt>
                <c:pt idx="25">
                  <c:v>4.0299500000000004</c:v>
                </c:pt>
                <c:pt idx="26">
                  <c:v>4.0763800000000003</c:v>
                </c:pt>
                <c:pt idx="27">
                  <c:v>4.1248500000000003</c:v>
                </c:pt>
                <c:pt idx="28">
                  <c:v>4.1732699999999996</c:v>
                </c:pt>
                <c:pt idx="29">
                  <c:v>4.2001400000000002</c:v>
                </c:pt>
                <c:pt idx="30">
                  <c:v>4.2708500000000003</c:v>
                </c:pt>
              </c:numCache>
            </c:numRef>
          </c:val>
          <c:smooth val="0"/>
        </c:ser>
        <c:ser>
          <c:idx val="1"/>
          <c:order val="2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'50CFGC_Fig7'!$C$8:$C$39</c15:sqref>
                  </c15:fullRef>
                </c:ext>
              </c:extLst>
              <c:f>'50CFGC_Fig7'!$C$9:$C$39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'50CFGC_Fig7'!$D$8:$D$39</c15:sqref>
                  </c15:fullRef>
                </c:ext>
              </c:extLst>
              <c:f>'50CFGC_Fig7'!$D$9:$D$39</c:f>
              <c:numCache>
                <c:formatCode>General</c:formatCode>
                <c:ptCount val="31"/>
                <c:pt idx="0">
                  <c:v>2.7387100000000002</c:v>
                </c:pt>
                <c:pt idx="1">
                  <c:v>2.9102600000000001</c:v>
                </c:pt>
                <c:pt idx="2">
                  <c:v>2.9043100000000002</c:v>
                </c:pt>
                <c:pt idx="3">
                  <c:v>2.9767399999999999</c:v>
                </c:pt>
                <c:pt idx="4">
                  <c:v>3.1307</c:v>
                </c:pt>
                <c:pt idx="5">
                  <c:v>3.4163399999999999</c:v>
                </c:pt>
                <c:pt idx="6">
                  <c:v>3.6321400000000001</c:v>
                </c:pt>
                <c:pt idx="7">
                  <c:v>3.7679100000000001</c:v>
                </c:pt>
                <c:pt idx="8">
                  <c:v>3.8350200000000001</c:v>
                </c:pt>
                <c:pt idx="9">
                  <c:v>3.82389</c:v>
                </c:pt>
                <c:pt idx="10">
                  <c:v>3.7509399999999999</c:v>
                </c:pt>
                <c:pt idx="11">
                  <c:v>3.7166999999999999</c:v>
                </c:pt>
                <c:pt idx="12">
                  <c:v>3.74274</c:v>
                </c:pt>
                <c:pt idx="13">
                  <c:v>3.81176</c:v>
                </c:pt>
                <c:pt idx="14">
                  <c:v>3.8672599999999999</c:v>
                </c:pt>
                <c:pt idx="15">
                  <c:v>3.8618100000000002</c:v>
                </c:pt>
                <c:pt idx="16">
                  <c:v>3.8587500000000001</c:v>
                </c:pt>
                <c:pt idx="17">
                  <c:v>3.8986000000000001</c:v>
                </c:pt>
                <c:pt idx="18">
                  <c:v>3.92041</c:v>
                </c:pt>
                <c:pt idx="19">
                  <c:v>3.9264299999999999</c:v>
                </c:pt>
                <c:pt idx="20">
                  <c:v>3.9327700000000001</c:v>
                </c:pt>
                <c:pt idx="21">
                  <c:v>3.9287100000000001</c:v>
                </c:pt>
                <c:pt idx="22">
                  <c:v>3.93832</c:v>
                </c:pt>
                <c:pt idx="23">
                  <c:v>3.9483999999999999</c:v>
                </c:pt>
                <c:pt idx="24">
                  <c:v>3.9656400000000001</c:v>
                </c:pt>
                <c:pt idx="25">
                  <c:v>3.97905</c:v>
                </c:pt>
                <c:pt idx="26">
                  <c:v>4.02339</c:v>
                </c:pt>
                <c:pt idx="27">
                  <c:v>4.0797999999999996</c:v>
                </c:pt>
                <c:pt idx="28">
                  <c:v>4.1171600000000002</c:v>
                </c:pt>
                <c:pt idx="29">
                  <c:v>4.1408800000000001</c:v>
                </c:pt>
                <c:pt idx="30">
                  <c:v>4.1994100000000003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24762656"/>
        <c:axId val="-524761024"/>
      </c:lineChart>
      <c:catAx>
        <c:axId val="-52476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24761024"/>
        <c:crosses val="autoZero"/>
        <c:auto val="1"/>
        <c:lblAlgn val="ctr"/>
        <c:lblOffset val="100"/>
        <c:tickMarkSkip val="10"/>
        <c:noMultiLvlLbl val="0"/>
      </c:catAx>
      <c:valAx>
        <c:axId val="-524761024"/>
        <c:scaling>
          <c:orientation val="minMax"/>
          <c:max val="4.5"/>
          <c:min val="2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24762656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2067954049027"/>
          <c:y val="0.17163604549431322"/>
          <c:w val="0.81017418310953004"/>
          <c:h val="0.65406699162604687"/>
        </c:manualLayout>
      </c:layout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'50CFGC_Fig7'!$C$8:$C$39</c15:sqref>
                  </c15:fullRef>
                </c:ext>
              </c:extLst>
              <c:f>'50CFGC_Fig7'!$C$9:$C$39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'50CFGC_Fig7'!$M$8:$M$39</c15:sqref>
                  </c15:fullRef>
                </c:ext>
              </c:extLst>
              <c:f>'50CFGC_Fig7'!$M$9:$M$39</c:f>
              <c:numCache>
                <c:formatCode>General</c:formatCode>
                <c:ptCount val="31"/>
                <c:pt idx="0">
                  <c:v>11.2369</c:v>
                </c:pt>
                <c:pt idx="1">
                  <c:v>11.842499999999999</c:v>
                </c:pt>
                <c:pt idx="2">
                  <c:v>11.485099999999999</c:v>
                </c:pt>
                <c:pt idx="3">
                  <c:v>11.2454</c:v>
                </c:pt>
                <c:pt idx="4">
                  <c:v>10.960100000000001</c:v>
                </c:pt>
                <c:pt idx="5">
                  <c:v>10.910399999999999</c:v>
                </c:pt>
                <c:pt idx="6">
                  <c:v>10.997</c:v>
                </c:pt>
                <c:pt idx="7">
                  <c:v>10.914899999999999</c:v>
                </c:pt>
                <c:pt idx="8">
                  <c:v>10.807499999999999</c:v>
                </c:pt>
                <c:pt idx="9">
                  <c:v>10.771699999999999</c:v>
                </c:pt>
                <c:pt idx="10">
                  <c:v>10.5419</c:v>
                </c:pt>
                <c:pt idx="11">
                  <c:v>10.642200000000001</c:v>
                </c:pt>
                <c:pt idx="12">
                  <c:v>10.7483</c:v>
                </c:pt>
                <c:pt idx="13">
                  <c:v>10.8865</c:v>
                </c:pt>
                <c:pt idx="14">
                  <c:v>11.1561</c:v>
                </c:pt>
                <c:pt idx="15">
                  <c:v>11.214499999999999</c:v>
                </c:pt>
                <c:pt idx="16">
                  <c:v>11.3171</c:v>
                </c:pt>
                <c:pt idx="17">
                  <c:v>11.4148</c:v>
                </c:pt>
                <c:pt idx="18">
                  <c:v>11.573399999999999</c:v>
                </c:pt>
                <c:pt idx="19">
                  <c:v>11.6317</c:v>
                </c:pt>
                <c:pt idx="20">
                  <c:v>11.6713</c:v>
                </c:pt>
                <c:pt idx="21">
                  <c:v>11.7722</c:v>
                </c:pt>
                <c:pt idx="22">
                  <c:v>11.7636</c:v>
                </c:pt>
                <c:pt idx="23">
                  <c:v>11.797499999999999</c:v>
                </c:pt>
                <c:pt idx="24">
                  <c:v>11.7873</c:v>
                </c:pt>
                <c:pt idx="25">
                  <c:v>11.832100000000001</c:v>
                </c:pt>
                <c:pt idx="26">
                  <c:v>11.896100000000001</c:v>
                </c:pt>
                <c:pt idx="27">
                  <c:v>11.9945</c:v>
                </c:pt>
                <c:pt idx="28">
                  <c:v>12.215999999999999</c:v>
                </c:pt>
                <c:pt idx="29">
                  <c:v>12.417</c:v>
                </c:pt>
                <c:pt idx="30">
                  <c:v>12.589</c:v>
                </c:pt>
              </c:numCache>
            </c:numRef>
          </c:val>
          <c:smooth val="0"/>
        </c:ser>
        <c:ser>
          <c:idx val="3"/>
          <c:order val="1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'50CFGC_Fig7'!$C$8:$C$39</c15:sqref>
                  </c15:fullRef>
                </c:ext>
              </c:extLst>
              <c:f>'50CFGC_Fig7'!$C$9:$C$39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'50CFGC_Fig7'!$L$8:$L$39</c15:sqref>
                  </c15:fullRef>
                </c:ext>
              </c:extLst>
              <c:f>'50CFGC_Fig7'!$L$9:$L$39</c:f>
              <c:numCache>
                <c:formatCode>General</c:formatCode>
                <c:ptCount val="31"/>
                <c:pt idx="0">
                  <c:v>11.2399</c:v>
                </c:pt>
                <c:pt idx="1">
                  <c:v>11.8239</c:v>
                </c:pt>
                <c:pt idx="2">
                  <c:v>11.4069</c:v>
                </c:pt>
                <c:pt idx="3">
                  <c:v>11.1553</c:v>
                </c:pt>
                <c:pt idx="4">
                  <c:v>10.8771</c:v>
                </c:pt>
                <c:pt idx="5">
                  <c:v>10.8314</c:v>
                </c:pt>
                <c:pt idx="6">
                  <c:v>10.4268</c:v>
                </c:pt>
                <c:pt idx="7">
                  <c:v>10.1884</c:v>
                </c:pt>
                <c:pt idx="8">
                  <c:v>10.1252</c:v>
                </c:pt>
                <c:pt idx="9">
                  <c:v>10.132099999999999</c:v>
                </c:pt>
                <c:pt idx="10">
                  <c:v>9.9411799999999992</c:v>
                </c:pt>
                <c:pt idx="11">
                  <c:v>10.038399999999999</c:v>
                </c:pt>
                <c:pt idx="12">
                  <c:v>10.1668</c:v>
                </c:pt>
                <c:pt idx="13">
                  <c:v>10.279500000000001</c:v>
                </c:pt>
                <c:pt idx="14">
                  <c:v>10.4457</c:v>
                </c:pt>
                <c:pt idx="15">
                  <c:v>10.453900000000001</c:v>
                </c:pt>
                <c:pt idx="16">
                  <c:v>10.527699999999999</c:v>
                </c:pt>
                <c:pt idx="17">
                  <c:v>10.6692</c:v>
                </c:pt>
                <c:pt idx="18">
                  <c:v>10.8139</c:v>
                </c:pt>
                <c:pt idx="19">
                  <c:v>10.876899999999999</c:v>
                </c:pt>
                <c:pt idx="20">
                  <c:v>10.937200000000001</c:v>
                </c:pt>
                <c:pt idx="21">
                  <c:v>10.985799999999999</c:v>
                </c:pt>
                <c:pt idx="22">
                  <c:v>11.003</c:v>
                </c:pt>
                <c:pt idx="23">
                  <c:v>11.0631</c:v>
                </c:pt>
                <c:pt idx="24">
                  <c:v>11.1168</c:v>
                </c:pt>
                <c:pt idx="25">
                  <c:v>11.072699999999999</c:v>
                </c:pt>
                <c:pt idx="26">
                  <c:v>10.9871</c:v>
                </c:pt>
                <c:pt idx="27">
                  <c:v>10.8545</c:v>
                </c:pt>
                <c:pt idx="28">
                  <c:v>10.7074</c:v>
                </c:pt>
                <c:pt idx="29">
                  <c:v>10.6386</c:v>
                </c:pt>
                <c:pt idx="30">
                  <c:v>10.6174</c:v>
                </c:pt>
              </c:numCache>
            </c:numRef>
          </c:val>
          <c:smooth val="0"/>
        </c:ser>
        <c:ser>
          <c:idx val="1"/>
          <c:order val="2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'50CFGC_Fig7'!$C$8:$C$39</c15:sqref>
                  </c15:fullRef>
                </c:ext>
              </c:extLst>
              <c:f>'50CFGC_Fig7'!$C$9:$C$39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'50CFGC_Fig7'!$K$8:$K$39</c15:sqref>
                  </c15:fullRef>
                </c:ext>
              </c:extLst>
              <c:f>'50CFGC_Fig7'!$K$9:$K$39</c:f>
              <c:numCache>
                <c:formatCode>General</c:formatCode>
                <c:ptCount val="31"/>
                <c:pt idx="0">
                  <c:v>11.2386</c:v>
                </c:pt>
                <c:pt idx="1">
                  <c:v>11.741899999999999</c:v>
                </c:pt>
                <c:pt idx="2">
                  <c:v>11.344799999999999</c:v>
                </c:pt>
                <c:pt idx="3">
                  <c:v>11.1119</c:v>
                </c:pt>
                <c:pt idx="4">
                  <c:v>10.853199999999999</c:v>
                </c:pt>
                <c:pt idx="5">
                  <c:v>10.776400000000001</c:v>
                </c:pt>
                <c:pt idx="6">
                  <c:v>10.719200000000001</c:v>
                </c:pt>
                <c:pt idx="7">
                  <c:v>10.5512</c:v>
                </c:pt>
                <c:pt idx="8">
                  <c:v>10.4899</c:v>
                </c:pt>
                <c:pt idx="9">
                  <c:v>10.4192</c:v>
                </c:pt>
                <c:pt idx="10">
                  <c:v>10.201499999999999</c:v>
                </c:pt>
                <c:pt idx="11">
                  <c:v>10.283799999999999</c:v>
                </c:pt>
                <c:pt idx="12">
                  <c:v>10.415699999999999</c:v>
                </c:pt>
                <c:pt idx="13">
                  <c:v>10.6083</c:v>
                </c:pt>
                <c:pt idx="14">
                  <c:v>10.919600000000001</c:v>
                </c:pt>
                <c:pt idx="15">
                  <c:v>10.958</c:v>
                </c:pt>
                <c:pt idx="16">
                  <c:v>11.035299999999999</c:v>
                </c:pt>
                <c:pt idx="17">
                  <c:v>11.133599999999999</c:v>
                </c:pt>
                <c:pt idx="18">
                  <c:v>11.245200000000001</c:v>
                </c:pt>
                <c:pt idx="19">
                  <c:v>11.3314</c:v>
                </c:pt>
                <c:pt idx="20">
                  <c:v>11.4581</c:v>
                </c:pt>
                <c:pt idx="21">
                  <c:v>11.5067</c:v>
                </c:pt>
                <c:pt idx="22">
                  <c:v>11.540100000000001</c:v>
                </c:pt>
                <c:pt idx="23">
                  <c:v>11.5909</c:v>
                </c:pt>
                <c:pt idx="24">
                  <c:v>11.560499999999999</c:v>
                </c:pt>
                <c:pt idx="25">
                  <c:v>11.5528</c:v>
                </c:pt>
                <c:pt idx="26">
                  <c:v>11.5921</c:v>
                </c:pt>
                <c:pt idx="27">
                  <c:v>11.7125</c:v>
                </c:pt>
                <c:pt idx="28">
                  <c:v>11.8917</c:v>
                </c:pt>
                <c:pt idx="29">
                  <c:v>12.071300000000001</c:v>
                </c:pt>
                <c:pt idx="30">
                  <c:v>12.1982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24773536"/>
        <c:axId val="-524769184"/>
      </c:lineChart>
      <c:catAx>
        <c:axId val="-52477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24769184"/>
        <c:crosses val="autoZero"/>
        <c:auto val="1"/>
        <c:lblAlgn val="ctr"/>
        <c:lblOffset val="100"/>
        <c:tickMarkSkip val="10"/>
        <c:noMultiLvlLbl val="0"/>
      </c:catAx>
      <c:valAx>
        <c:axId val="-524769184"/>
        <c:scaling>
          <c:orientation val="minMax"/>
          <c:max val="13.5"/>
          <c:min val="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24773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57006415864677E-2"/>
          <c:y val="0.14814814814814814"/>
          <c:w val="0.85731590842811312"/>
          <c:h val="0.66592009332166813"/>
        </c:manualLayout>
      </c:layout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'50CFGC_Fig8'!$B$10:$B$41</c15:sqref>
                  </c15:fullRef>
                </c:ext>
              </c:extLst>
              <c:f>'50CFGC_Fig8'!$B$11:$B$41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'50CFGC_Fig8'!$E$10:$E$41</c15:sqref>
                  </c15:fullRef>
                </c:ext>
              </c:extLst>
              <c:f>'50CFGC_Fig8'!$E$11:$E$41</c:f>
              <c:numCache>
                <c:formatCode>General</c:formatCode>
                <c:ptCount val="31"/>
                <c:pt idx="0">
                  <c:v>1515.3</c:v>
                </c:pt>
                <c:pt idx="1">
                  <c:v>1480.5</c:v>
                </c:pt>
                <c:pt idx="2">
                  <c:v>1437.7</c:v>
                </c:pt>
                <c:pt idx="3">
                  <c:v>1369.7</c:v>
                </c:pt>
                <c:pt idx="4">
                  <c:v>1346.8</c:v>
                </c:pt>
                <c:pt idx="5">
                  <c:v>1301.2</c:v>
                </c:pt>
                <c:pt idx="6">
                  <c:v>1346.7</c:v>
                </c:pt>
                <c:pt idx="7">
                  <c:v>1341.5</c:v>
                </c:pt>
                <c:pt idx="8">
                  <c:v>1332.5</c:v>
                </c:pt>
                <c:pt idx="9">
                  <c:v>1328.4</c:v>
                </c:pt>
                <c:pt idx="10">
                  <c:v>1313</c:v>
                </c:pt>
                <c:pt idx="11">
                  <c:v>1308.3</c:v>
                </c:pt>
                <c:pt idx="12">
                  <c:v>1314.1</c:v>
                </c:pt>
                <c:pt idx="13">
                  <c:v>1329.9</c:v>
                </c:pt>
                <c:pt idx="14">
                  <c:v>1339.9</c:v>
                </c:pt>
                <c:pt idx="15">
                  <c:v>1335.5</c:v>
                </c:pt>
                <c:pt idx="16">
                  <c:v>1333.9</c:v>
                </c:pt>
                <c:pt idx="17">
                  <c:v>1339.2</c:v>
                </c:pt>
                <c:pt idx="18">
                  <c:v>1334.7</c:v>
                </c:pt>
                <c:pt idx="19">
                  <c:v>1335.3</c:v>
                </c:pt>
                <c:pt idx="20">
                  <c:v>1335.9</c:v>
                </c:pt>
                <c:pt idx="21">
                  <c:v>1336.9</c:v>
                </c:pt>
                <c:pt idx="22">
                  <c:v>1335</c:v>
                </c:pt>
                <c:pt idx="23">
                  <c:v>1333.6</c:v>
                </c:pt>
                <c:pt idx="24">
                  <c:v>1329</c:v>
                </c:pt>
                <c:pt idx="25">
                  <c:v>1335.8</c:v>
                </c:pt>
                <c:pt idx="26">
                  <c:v>1340.7</c:v>
                </c:pt>
                <c:pt idx="27">
                  <c:v>1348.4</c:v>
                </c:pt>
                <c:pt idx="28">
                  <c:v>1359.7</c:v>
                </c:pt>
                <c:pt idx="29">
                  <c:v>1370.5</c:v>
                </c:pt>
                <c:pt idx="30">
                  <c:v>1381.2</c:v>
                </c:pt>
              </c:numCache>
            </c:numRef>
          </c:val>
          <c:smooth val="0"/>
        </c:ser>
        <c:ser>
          <c:idx val="3"/>
          <c:order val="1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'50CFGC_Fig8'!$B$10:$B$41</c15:sqref>
                  </c15:fullRef>
                </c:ext>
              </c:extLst>
              <c:f>'50CFGC_Fig8'!$B$11:$B$41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'50CFGC_Fig8'!$D$10:$D$41</c15:sqref>
                  </c15:fullRef>
                </c:ext>
              </c:extLst>
              <c:f>'50CFGC_Fig8'!$D$11:$D$41</c:f>
              <c:numCache>
                <c:formatCode>General</c:formatCode>
                <c:ptCount val="31"/>
                <c:pt idx="0">
                  <c:v>1515.4</c:v>
                </c:pt>
                <c:pt idx="1">
                  <c:v>1483</c:v>
                </c:pt>
                <c:pt idx="2">
                  <c:v>1431.1</c:v>
                </c:pt>
                <c:pt idx="3">
                  <c:v>1362.8</c:v>
                </c:pt>
                <c:pt idx="4">
                  <c:v>1335.9</c:v>
                </c:pt>
                <c:pt idx="5">
                  <c:v>1269.0999999999999</c:v>
                </c:pt>
                <c:pt idx="6">
                  <c:v>1271.2</c:v>
                </c:pt>
                <c:pt idx="7">
                  <c:v>1260</c:v>
                </c:pt>
                <c:pt idx="8">
                  <c:v>1259.5</c:v>
                </c:pt>
                <c:pt idx="9">
                  <c:v>1259.9000000000001</c:v>
                </c:pt>
                <c:pt idx="10">
                  <c:v>1245.2</c:v>
                </c:pt>
                <c:pt idx="11">
                  <c:v>1241.5999999999999</c:v>
                </c:pt>
                <c:pt idx="12">
                  <c:v>1248.8</c:v>
                </c:pt>
                <c:pt idx="13">
                  <c:v>1259.2</c:v>
                </c:pt>
                <c:pt idx="14">
                  <c:v>1262.9000000000001</c:v>
                </c:pt>
                <c:pt idx="15">
                  <c:v>1255.3</c:v>
                </c:pt>
                <c:pt idx="16">
                  <c:v>1256.7</c:v>
                </c:pt>
                <c:pt idx="17">
                  <c:v>1262.2</c:v>
                </c:pt>
                <c:pt idx="18">
                  <c:v>1259.5</c:v>
                </c:pt>
                <c:pt idx="19">
                  <c:v>1261.7</c:v>
                </c:pt>
                <c:pt idx="20">
                  <c:v>1260.5999999999999</c:v>
                </c:pt>
                <c:pt idx="21">
                  <c:v>1259.2</c:v>
                </c:pt>
                <c:pt idx="22">
                  <c:v>1256.7</c:v>
                </c:pt>
                <c:pt idx="23">
                  <c:v>1254.5999999999999</c:v>
                </c:pt>
                <c:pt idx="24">
                  <c:v>1252.4000000000001</c:v>
                </c:pt>
                <c:pt idx="25">
                  <c:v>1247.3</c:v>
                </c:pt>
                <c:pt idx="26">
                  <c:v>1237.0999999999999</c:v>
                </c:pt>
                <c:pt idx="27">
                  <c:v>1229</c:v>
                </c:pt>
                <c:pt idx="28">
                  <c:v>1216.2</c:v>
                </c:pt>
                <c:pt idx="29">
                  <c:v>1195.2</c:v>
                </c:pt>
                <c:pt idx="30">
                  <c:v>1204.5999999999999</c:v>
                </c:pt>
              </c:numCache>
            </c:numRef>
          </c:val>
          <c:smooth val="0"/>
        </c:ser>
        <c:ser>
          <c:idx val="1"/>
          <c:order val="2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'50CFGC_Fig8'!$B$10:$B$41</c15:sqref>
                  </c15:fullRef>
                </c:ext>
              </c:extLst>
              <c:f>'50CFGC_Fig8'!$B$11:$B$41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'50CFGC_Fig8'!$C$10:$C$41</c15:sqref>
                  </c15:fullRef>
                </c:ext>
              </c:extLst>
              <c:f>'50CFGC_Fig8'!$C$11:$C$41</c:f>
              <c:numCache>
                <c:formatCode>General</c:formatCode>
                <c:ptCount val="31"/>
                <c:pt idx="0">
                  <c:v>1515.4</c:v>
                </c:pt>
                <c:pt idx="1">
                  <c:v>1487.4</c:v>
                </c:pt>
                <c:pt idx="2">
                  <c:v>1433.1</c:v>
                </c:pt>
                <c:pt idx="3">
                  <c:v>1362.1</c:v>
                </c:pt>
                <c:pt idx="4">
                  <c:v>1336.3</c:v>
                </c:pt>
                <c:pt idx="5">
                  <c:v>1285.7</c:v>
                </c:pt>
                <c:pt idx="6">
                  <c:v>1321.7</c:v>
                </c:pt>
                <c:pt idx="7">
                  <c:v>1310.5999999999999</c:v>
                </c:pt>
                <c:pt idx="8">
                  <c:v>1305.2</c:v>
                </c:pt>
                <c:pt idx="9">
                  <c:v>1298.5</c:v>
                </c:pt>
                <c:pt idx="10">
                  <c:v>1284.5999999999999</c:v>
                </c:pt>
                <c:pt idx="11">
                  <c:v>1284.5999999999999</c:v>
                </c:pt>
                <c:pt idx="12">
                  <c:v>1290.7</c:v>
                </c:pt>
                <c:pt idx="13">
                  <c:v>1307.5</c:v>
                </c:pt>
                <c:pt idx="14">
                  <c:v>1318.1</c:v>
                </c:pt>
                <c:pt idx="15">
                  <c:v>1311.2</c:v>
                </c:pt>
                <c:pt idx="16">
                  <c:v>1309.5999999999999</c:v>
                </c:pt>
                <c:pt idx="17">
                  <c:v>1312.8</c:v>
                </c:pt>
                <c:pt idx="18">
                  <c:v>1309.5999999999999</c:v>
                </c:pt>
                <c:pt idx="19">
                  <c:v>1308.8</c:v>
                </c:pt>
                <c:pt idx="20">
                  <c:v>1313.3</c:v>
                </c:pt>
                <c:pt idx="21">
                  <c:v>1312.6</c:v>
                </c:pt>
                <c:pt idx="22">
                  <c:v>1311.3</c:v>
                </c:pt>
                <c:pt idx="23">
                  <c:v>1311.4</c:v>
                </c:pt>
                <c:pt idx="24">
                  <c:v>1309.5</c:v>
                </c:pt>
                <c:pt idx="25">
                  <c:v>1305.4000000000001</c:v>
                </c:pt>
                <c:pt idx="26">
                  <c:v>1314.2</c:v>
                </c:pt>
                <c:pt idx="27">
                  <c:v>1320.3</c:v>
                </c:pt>
                <c:pt idx="28">
                  <c:v>1329.5</c:v>
                </c:pt>
                <c:pt idx="29">
                  <c:v>1336.6</c:v>
                </c:pt>
                <c:pt idx="30">
                  <c:v>1346.3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24772448"/>
        <c:axId val="-524771360"/>
      </c:lineChart>
      <c:catAx>
        <c:axId val="-52477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24771360"/>
        <c:crosses val="autoZero"/>
        <c:auto val="1"/>
        <c:lblAlgn val="ctr"/>
        <c:lblOffset val="100"/>
        <c:tickMarkSkip val="10"/>
        <c:noMultiLvlLbl val="0"/>
      </c:catAx>
      <c:valAx>
        <c:axId val="-524771360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24772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065398075240596"/>
          <c:y val="5.2723845179844166E-2"/>
          <c:w val="0.7160126859142607"/>
          <c:h val="0.67465343716584503"/>
        </c:manualLayout>
      </c:layout>
      <c:lineChart>
        <c:grouping val="standard"/>
        <c:varyColors val="0"/>
        <c:ser>
          <c:idx val="1"/>
          <c:order val="0"/>
          <c:tx>
            <c:strRef>
              <c:f>'50CFGC_Fig1'!$T$6</c:f>
              <c:strCache>
                <c:ptCount val="1"/>
                <c:pt idx="0">
                  <c:v>Coal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'50CFGC_Fig1'!$S$7:$S$39</c15:sqref>
                  </c15:fullRef>
                </c:ext>
              </c:extLst>
              <c:f>'50CFGC_Fig1'!$S$8:$S$39</c:f>
              <c:numCache>
                <c:formatCode>General</c:formatCode>
                <c:ptCount val="32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'50CFGC_Fig1'!$T$7:$T$38</c15:sqref>
                  </c15:fullRef>
                </c:ext>
              </c:extLst>
              <c:f>'50CFGC_Fig1'!$T$8:$T$38</c:f>
              <c:numCache>
                <c:formatCode>General</c:formatCode>
                <c:ptCount val="31"/>
                <c:pt idx="0">
                  <c:v>875.050659</c:v>
                </c:pt>
                <c:pt idx="1">
                  <c:v>814.693848</c:v>
                </c:pt>
                <c:pt idx="2">
                  <c:v>794.34399399999995</c:v>
                </c:pt>
                <c:pt idx="3">
                  <c:v>738.55273399999999</c:v>
                </c:pt>
                <c:pt idx="4">
                  <c:v>729.912781</c:v>
                </c:pt>
                <c:pt idx="5">
                  <c:v>717.93652299999997</c:v>
                </c:pt>
                <c:pt idx="6">
                  <c:v>760.92266800000004</c:v>
                </c:pt>
                <c:pt idx="7">
                  <c:v>760.86816399999998</c:v>
                </c:pt>
                <c:pt idx="8">
                  <c:v>758.40356399999996</c:v>
                </c:pt>
                <c:pt idx="9">
                  <c:v>758.59216300000003</c:v>
                </c:pt>
                <c:pt idx="10">
                  <c:v>756.21057099999996</c:v>
                </c:pt>
                <c:pt idx="11">
                  <c:v>745.37902799999995</c:v>
                </c:pt>
                <c:pt idx="12">
                  <c:v>745.323669</c:v>
                </c:pt>
                <c:pt idx="13">
                  <c:v>753.69812000000002</c:v>
                </c:pt>
                <c:pt idx="14">
                  <c:v>749.03656000000001</c:v>
                </c:pt>
                <c:pt idx="15">
                  <c:v>740.72485400000005</c:v>
                </c:pt>
                <c:pt idx="16">
                  <c:v>733.86535600000002</c:v>
                </c:pt>
                <c:pt idx="17">
                  <c:v>734.46307400000001</c:v>
                </c:pt>
                <c:pt idx="18">
                  <c:v>721.58764599999995</c:v>
                </c:pt>
                <c:pt idx="19">
                  <c:v>719.39855999999997</c:v>
                </c:pt>
                <c:pt idx="20">
                  <c:v>717.69543499999997</c:v>
                </c:pt>
                <c:pt idx="21">
                  <c:v>713.16949499999998</c:v>
                </c:pt>
                <c:pt idx="22">
                  <c:v>712.06311000000005</c:v>
                </c:pt>
                <c:pt idx="23">
                  <c:v>708.95019500000001</c:v>
                </c:pt>
                <c:pt idx="24">
                  <c:v>705.330017</c:v>
                </c:pt>
                <c:pt idx="25">
                  <c:v>709.88177499999995</c:v>
                </c:pt>
                <c:pt idx="26">
                  <c:v>711.28576699999996</c:v>
                </c:pt>
                <c:pt idx="27">
                  <c:v>713.699341</c:v>
                </c:pt>
                <c:pt idx="28">
                  <c:v>712.74139400000001</c:v>
                </c:pt>
                <c:pt idx="29">
                  <c:v>712.45452899999998</c:v>
                </c:pt>
                <c:pt idx="30">
                  <c:v>713.89013699999998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'50CFGC_Fig1'!$U$6</c:f>
              <c:strCache>
                <c:ptCount val="1"/>
                <c:pt idx="0">
                  <c:v>Natural Gas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'50CFGC_Fig1'!$S$7:$S$39</c15:sqref>
                  </c15:fullRef>
                </c:ext>
              </c:extLst>
              <c:f>'50CFGC_Fig1'!$S$8:$S$39</c:f>
              <c:numCache>
                <c:formatCode>General</c:formatCode>
                <c:ptCount val="32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'50CFGC_Fig1'!$U$7:$U$38</c15:sqref>
                  </c15:fullRef>
                </c:ext>
              </c:extLst>
              <c:f>'50CFGC_Fig1'!$U$8:$U$38</c:f>
              <c:numCache>
                <c:formatCode>General</c:formatCode>
                <c:ptCount val="31"/>
                <c:pt idx="0">
                  <c:v>1306.3587649999999</c:v>
                </c:pt>
                <c:pt idx="1">
                  <c:v>1402.0469969999999</c:v>
                </c:pt>
                <c:pt idx="2">
                  <c:v>1394.4033199999999</c:v>
                </c:pt>
                <c:pt idx="3">
                  <c:v>1394.7771</c:v>
                </c:pt>
                <c:pt idx="4">
                  <c:v>1376.1842039999999</c:v>
                </c:pt>
                <c:pt idx="5">
                  <c:v>1383.266357</c:v>
                </c:pt>
                <c:pt idx="6">
                  <c:v>1409.0185550000001</c:v>
                </c:pt>
                <c:pt idx="7">
                  <c:v>1404.951172</c:v>
                </c:pt>
                <c:pt idx="8">
                  <c:v>1396.237061</c:v>
                </c:pt>
                <c:pt idx="9">
                  <c:v>1395.8544919999999</c:v>
                </c:pt>
                <c:pt idx="10">
                  <c:v>1366.8927000000001</c:v>
                </c:pt>
                <c:pt idx="11">
                  <c:v>1385.0627440000001</c:v>
                </c:pt>
                <c:pt idx="12">
                  <c:v>1402.283203</c:v>
                </c:pt>
                <c:pt idx="13">
                  <c:v>1424.805908</c:v>
                </c:pt>
                <c:pt idx="14">
                  <c:v>1464.0792240000001</c:v>
                </c:pt>
                <c:pt idx="15">
                  <c:v>1475.3447269999999</c:v>
                </c:pt>
                <c:pt idx="16">
                  <c:v>1491.2695309999999</c:v>
                </c:pt>
                <c:pt idx="17">
                  <c:v>1508.3920900000001</c:v>
                </c:pt>
                <c:pt idx="18">
                  <c:v>1534.639893</c:v>
                </c:pt>
                <c:pt idx="19">
                  <c:v>1544.690552</c:v>
                </c:pt>
                <c:pt idx="20">
                  <c:v>1552.8634030000001</c:v>
                </c:pt>
                <c:pt idx="21">
                  <c:v>1570.214966</c:v>
                </c:pt>
                <c:pt idx="22">
                  <c:v>1570.208862</c:v>
                </c:pt>
                <c:pt idx="23">
                  <c:v>1575.768433</c:v>
                </c:pt>
                <c:pt idx="24">
                  <c:v>1574.1995850000001</c:v>
                </c:pt>
                <c:pt idx="25">
                  <c:v>1580.193726</c:v>
                </c:pt>
                <c:pt idx="26">
                  <c:v>1589.0029300000001</c:v>
                </c:pt>
                <c:pt idx="27">
                  <c:v>1603.3720699999999</c:v>
                </c:pt>
                <c:pt idx="28">
                  <c:v>1635.043823</c:v>
                </c:pt>
                <c:pt idx="29">
                  <c:v>1664.865845</c:v>
                </c:pt>
                <c:pt idx="30">
                  <c:v>1690.838501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'50CFGC_Fig1'!$V$6</c:f>
              <c:strCache>
                <c:ptCount val="1"/>
                <c:pt idx="0">
                  <c:v>Nuclear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'50CFGC_Fig1'!$S$7:$S$39</c15:sqref>
                  </c15:fullRef>
                </c:ext>
              </c:extLst>
              <c:f>'50CFGC_Fig1'!$S$8:$S$39</c:f>
              <c:numCache>
                <c:formatCode>General</c:formatCode>
                <c:ptCount val="32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'50CFGC_Fig1'!$V$7:$V$38</c15:sqref>
                  </c15:fullRef>
                </c:ext>
              </c:extLst>
              <c:f>'50CFGC_Fig1'!$V$8:$V$38</c:f>
              <c:numCache>
                <c:formatCode>General</c:formatCode>
                <c:ptCount val="31"/>
                <c:pt idx="0">
                  <c:v>792.95056199999999</c:v>
                </c:pt>
                <c:pt idx="1">
                  <c:v>780.23034700000005</c:v>
                </c:pt>
                <c:pt idx="2">
                  <c:v>765.63793899999996</c:v>
                </c:pt>
                <c:pt idx="3">
                  <c:v>767.72729500000003</c:v>
                </c:pt>
                <c:pt idx="4">
                  <c:v>770.8125</c:v>
                </c:pt>
                <c:pt idx="5">
                  <c:v>756.61169400000006</c:v>
                </c:pt>
                <c:pt idx="6">
                  <c:v>678.54736300000002</c:v>
                </c:pt>
                <c:pt idx="7">
                  <c:v>678.86584500000004</c:v>
                </c:pt>
                <c:pt idx="8">
                  <c:v>679.17993200000001</c:v>
                </c:pt>
                <c:pt idx="9">
                  <c:v>679.53405799999996</c:v>
                </c:pt>
                <c:pt idx="10">
                  <c:v>680.21295199999997</c:v>
                </c:pt>
                <c:pt idx="11">
                  <c:v>681.30517599999996</c:v>
                </c:pt>
                <c:pt idx="12">
                  <c:v>682.03424099999995</c:v>
                </c:pt>
                <c:pt idx="13">
                  <c:v>666.50482199999999</c:v>
                </c:pt>
                <c:pt idx="14">
                  <c:v>649.91821300000004</c:v>
                </c:pt>
                <c:pt idx="15">
                  <c:v>640.17858899999999</c:v>
                </c:pt>
                <c:pt idx="16">
                  <c:v>641.223206</c:v>
                </c:pt>
                <c:pt idx="17">
                  <c:v>641.43432600000006</c:v>
                </c:pt>
                <c:pt idx="18">
                  <c:v>641.64502000000005</c:v>
                </c:pt>
                <c:pt idx="19">
                  <c:v>641.64502000000005</c:v>
                </c:pt>
                <c:pt idx="20">
                  <c:v>641.989868</c:v>
                </c:pt>
                <c:pt idx="21">
                  <c:v>634.38641399999995</c:v>
                </c:pt>
                <c:pt idx="22">
                  <c:v>635.29199200000005</c:v>
                </c:pt>
                <c:pt idx="23">
                  <c:v>636.165527</c:v>
                </c:pt>
                <c:pt idx="24">
                  <c:v>636.92083700000001</c:v>
                </c:pt>
                <c:pt idx="25">
                  <c:v>637.73937999999998</c:v>
                </c:pt>
                <c:pt idx="26">
                  <c:v>629.411743</c:v>
                </c:pt>
                <c:pt idx="27">
                  <c:v>629.83776899999998</c:v>
                </c:pt>
                <c:pt idx="28">
                  <c:v>630.10308799999996</c:v>
                </c:pt>
                <c:pt idx="29">
                  <c:v>630.42370600000004</c:v>
                </c:pt>
                <c:pt idx="30">
                  <c:v>630.88708499999996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'50CFGC_Fig1'!$W$6</c:f>
              <c:strCache>
                <c:ptCount val="1"/>
                <c:pt idx="0">
                  <c:v>Renewables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'50CFGC_Fig1'!$S$7:$S$39</c15:sqref>
                  </c15:fullRef>
                </c:ext>
              </c:extLst>
              <c:f>'50CFGC_Fig1'!$S$8:$S$39</c:f>
              <c:numCache>
                <c:formatCode>General</c:formatCode>
                <c:ptCount val="32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'50CFGC_Fig1'!$W$7:$W$38</c15:sqref>
                  </c15:fullRef>
                </c:ext>
              </c:extLst>
              <c:f>'50CFGC_Fig1'!$W$8:$W$38</c:f>
              <c:numCache>
                <c:formatCode>General</c:formatCode>
                <c:ptCount val="31"/>
                <c:pt idx="0">
                  <c:v>764.66705300000001</c:v>
                </c:pt>
                <c:pt idx="1">
                  <c:v>833.53552200000001</c:v>
                </c:pt>
                <c:pt idx="2">
                  <c:v>918.45709199999999</c:v>
                </c:pt>
                <c:pt idx="3">
                  <c:v>995.52886999999998</c:v>
                </c:pt>
                <c:pt idx="4">
                  <c:v>1035.8642580000001</c:v>
                </c:pt>
                <c:pt idx="5">
                  <c:v>1075.765625</c:v>
                </c:pt>
                <c:pt idx="6">
                  <c:v>1101.1053469999999</c:v>
                </c:pt>
                <c:pt idx="7">
                  <c:v>1116.9666749999999</c:v>
                </c:pt>
                <c:pt idx="8">
                  <c:v>1149.4670410000001</c:v>
                </c:pt>
                <c:pt idx="9">
                  <c:v>1179.559692</c:v>
                </c:pt>
                <c:pt idx="10">
                  <c:v>1231.97876</c:v>
                </c:pt>
                <c:pt idx="11">
                  <c:v>1250.812134</c:v>
                </c:pt>
                <c:pt idx="12">
                  <c:v>1258.4532469999999</c:v>
                </c:pt>
                <c:pt idx="13">
                  <c:v>1270.1453859999999</c:v>
                </c:pt>
                <c:pt idx="14">
                  <c:v>1279.4758300000001</c:v>
                </c:pt>
                <c:pt idx="15">
                  <c:v>1319.527466</c:v>
                </c:pt>
                <c:pt idx="16">
                  <c:v>1344.11499</c:v>
                </c:pt>
                <c:pt idx="17">
                  <c:v>1364.312866</c:v>
                </c:pt>
                <c:pt idx="18">
                  <c:v>1388.522217</c:v>
                </c:pt>
                <c:pt idx="19">
                  <c:v>1416.9968260000001</c:v>
                </c:pt>
                <c:pt idx="20">
                  <c:v>1449.2352289999999</c:v>
                </c:pt>
                <c:pt idx="21">
                  <c:v>1481.139038</c:v>
                </c:pt>
                <c:pt idx="22">
                  <c:v>1519.4672849999999</c:v>
                </c:pt>
                <c:pt idx="23">
                  <c:v>1559.529663</c:v>
                </c:pt>
                <c:pt idx="24">
                  <c:v>1607.1933590000001</c:v>
                </c:pt>
                <c:pt idx="25">
                  <c:v>1640.72876</c:v>
                </c:pt>
                <c:pt idx="26">
                  <c:v>1684.99585</c:v>
                </c:pt>
                <c:pt idx="27">
                  <c:v>1716.47522</c:v>
                </c:pt>
                <c:pt idx="28">
                  <c:v>1734.2695309999999</c:v>
                </c:pt>
                <c:pt idx="29">
                  <c:v>1757.268311</c:v>
                </c:pt>
                <c:pt idx="30">
                  <c:v>1780.3847659999999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26697232"/>
        <c:axId val="-526696144"/>
      </c:lineChart>
      <c:catAx>
        <c:axId val="-52669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26696144"/>
        <c:crosses val="autoZero"/>
        <c:auto val="1"/>
        <c:lblAlgn val="ctr"/>
        <c:lblOffset val="100"/>
        <c:tickMarkSkip val="10"/>
        <c:noMultiLvlLbl val="0"/>
      </c:catAx>
      <c:valAx>
        <c:axId val="-526696144"/>
        <c:scaling>
          <c:orientation val="minMax"/>
          <c:max val="250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-526697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25753712281685E-2"/>
          <c:y val="3.6740587179217965E-2"/>
          <c:w val="0.7160126859142607"/>
          <c:h val="0.66963491696185395"/>
        </c:manualLayout>
      </c:layout>
      <c:lineChart>
        <c:grouping val="standard"/>
        <c:varyColors val="0"/>
        <c:ser>
          <c:idx val="1"/>
          <c:order val="0"/>
          <c:tx>
            <c:strRef>
              <c:f>'50CFGC_Fig1'!$L$6</c:f>
              <c:strCache>
                <c:ptCount val="1"/>
                <c:pt idx="0">
                  <c:v>Coal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'50CFGC_Fig1'!$K$7:$K$38</c15:sqref>
                  </c15:fullRef>
                </c:ext>
              </c:extLst>
              <c:f>'50CFGC_Fig1'!$K$8:$K$38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'50CFGC_Fig1'!$C$7:$C$38</c15:sqref>
                  </c15:fullRef>
                </c:ext>
              </c:extLst>
              <c:f>'50CFGC_Fig1'!$C$8:$C$38</c:f>
              <c:numCache>
                <c:formatCode>0.00</c:formatCode>
                <c:ptCount val="31"/>
                <c:pt idx="0">
                  <c:v>874.99835199999995</c:v>
                </c:pt>
                <c:pt idx="1">
                  <c:v>828.15771500000005</c:v>
                </c:pt>
                <c:pt idx="2">
                  <c:v>797.91424600000005</c:v>
                </c:pt>
                <c:pt idx="3">
                  <c:v>738.06658900000002</c:v>
                </c:pt>
                <c:pt idx="4">
                  <c:v>724.371216</c:v>
                </c:pt>
                <c:pt idx="5">
                  <c:v>708.82324200000005</c:v>
                </c:pt>
                <c:pt idx="6">
                  <c:v>750.99609399999997</c:v>
                </c:pt>
                <c:pt idx="7">
                  <c:v>749.82928500000003</c:v>
                </c:pt>
                <c:pt idx="8">
                  <c:v>748.20343000000003</c:v>
                </c:pt>
                <c:pt idx="9">
                  <c:v>747.78698699999995</c:v>
                </c:pt>
                <c:pt idx="10">
                  <c:v>746.31964100000005</c:v>
                </c:pt>
                <c:pt idx="11">
                  <c:v>741.56304899999998</c:v>
                </c:pt>
                <c:pt idx="12">
                  <c:v>740.261841</c:v>
                </c:pt>
                <c:pt idx="13">
                  <c:v>746.425476</c:v>
                </c:pt>
                <c:pt idx="14">
                  <c:v>740.04888900000003</c:v>
                </c:pt>
                <c:pt idx="15">
                  <c:v>730.80291699999998</c:v>
                </c:pt>
                <c:pt idx="16">
                  <c:v>724.80895999999996</c:v>
                </c:pt>
                <c:pt idx="17">
                  <c:v>723.67858899999999</c:v>
                </c:pt>
                <c:pt idx="18">
                  <c:v>714.89257799999996</c:v>
                </c:pt>
                <c:pt idx="19">
                  <c:v>709.61444100000006</c:v>
                </c:pt>
                <c:pt idx="20">
                  <c:v>706.98596199999997</c:v>
                </c:pt>
                <c:pt idx="21">
                  <c:v>703.68408199999999</c:v>
                </c:pt>
                <c:pt idx="22">
                  <c:v>700.75598100000002</c:v>
                </c:pt>
                <c:pt idx="23">
                  <c:v>698.25701900000001</c:v>
                </c:pt>
                <c:pt idx="24">
                  <c:v>698.25457800000004</c:v>
                </c:pt>
                <c:pt idx="25">
                  <c:v>694.69372599999997</c:v>
                </c:pt>
                <c:pt idx="26">
                  <c:v>701.35253899999998</c:v>
                </c:pt>
                <c:pt idx="27">
                  <c:v>700.80053699999996</c:v>
                </c:pt>
                <c:pt idx="28">
                  <c:v>700.05590800000004</c:v>
                </c:pt>
                <c:pt idx="29">
                  <c:v>697.16479500000003</c:v>
                </c:pt>
                <c:pt idx="30">
                  <c:v>700.19061299999998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'50CFGC_Fig1'!$M$6</c:f>
              <c:strCache>
                <c:ptCount val="1"/>
                <c:pt idx="0">
                  <c:v>Natural Gas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'50CFGC_Fig1'!$K$7:$K$38</c15:sqref>
                  </c15:fullRef>
                </c:ext>
              </c:extLst>
              <c:f>'50CFGC_Fig1'!$K$8:$K$38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'50CFGC_Fig1'!$D$7:$D$38</c15:sqref>
                  </c15:fullRef>
                </c:ext>
              </c:extLst>
              <c:f>'50CFGC_Fig1'!$D$8:$D$38</c:f>
              <c:numCache>
                <c:formatCode>0.00</c:formatCode>
                <c:ptCount val="31"/>
                <c:pt idx="0">
                  <c:v>1305.5550539999999</c:v>
                </c:pt>
                <c:pt idx="1">
                  <c:v>1387.854004</c:v>
                </c:pt>
                <c:pt idx="2">
                  <c:v>1376.1944579999999</c:v>
                </c:pt>
                <c:pt idx="3">
                  <c:v>1376.6988530000001</c:v>
                </c:pt>
                <c:pt idx="4">
                  <c:v>1358.395874</c:v>
                </c:pt>
                <c:pt idx="5">
                  <c:v>1362.865112</c:v>
                </c:pt>
                <c:pt idx="6">
                  <c:v>1369.0698239999999</c:v>
                </c:pt>
                <c:pt idx="7">
                  <c:v>1354.4742429999999</c:v>
                </c:pt>
                <c:pt idx="8">
                  <c:v>1351.641846</c:v>
                </c:pt>
                <c:pt idx="9">
                  <c:v>1346.4304199999999</c:v>
                </c:pt>
                <c:pt idx="10">
                  <c:v>1316.468384</c:v>
                </c:pt>
                <c:pt idx="11">
                  <c:v>1333.285034</c:v>
                </c:pt>
                <c:pt idx="12">
                  <c:v>1353.3446039999999</c:v>
                </c:pt>
                <c:pt idx="13">
                  <c:v>1382.888062</c:v>
                </c:pt>
                <c:pt idx="14">
                  <c:v>1428.593018</c:v>
                </c:pt>
                <c:pt idx="15">
                  <c:v>1436.4105219999999</c:v>
                </c:pt>
                <c:pt idx="16">
                  <c:v>1450.5173339999999</c:v>
                </c:pt>
                <c:pt idx="17">
                  <c:v>1469.2777100000001</c:v>
                </c:pt>
                <c:pt idx="18">
                  <c:v>1487.1467290000001</c:v>
                </c:pt>
                <c:pt idx="19">
                  <c:v>1503.4075929999999</c:v>
                </c:pt>
                <c:pt idx="20">
                  <c:v>1523.0848390000001</c:v>
                </c:pt>
                <c:pt idx="21">
                  <c:v>1531.4343260000001</c:v>
                </c:pt>
                <c:pt idx="22">
                  <c:v>1536.4516599999999</c:v>
                </c:pt>
                <c:pt idx="23">
                  <c:v>1544.6766359999999</c:v>
                </c:pt>
                <c:pt idx="24">
                  <c:v>1539.472168</c:v>
                </c:pt>
                <c:pt idx="25">
                  <c:v>1537.0660399999999</c:v>
                </c:pt>
                <c:pt idx="26">
                  <c:v>1542.437866</c:v>
                </c:pt>
                <c:pt idx="27">
                  <c:v>1559.888794</c:v>
                </c:pt>
                <c:pt idx="28">
                  <c:v>1585.1104740000001</c:v>
                </c:pt>
                <c:pt idx="29">
                  <c:v>1611.602783</c:v>
                </c:pt>
                <c:pt idx="30">
                  <c:v>1628.9295649999999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'50CFGC_Fig1'!$N$6</c:f>
              <c:strCache>
                <c:ptCount val="1"/>
                <c:pt idx="0">
                  <c:v>Nuclear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'50CFGC_Fig1'!$K$7:$K$38</c15:sqref>
                  </c15:fullRef>
                </c:ext>
              </c:extLst>
              <c:f>'50CFGC_Fig1'!$K$8:$K$38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'50CFGC_Fig1'!$E$7:$E$38</c15:sqref>
                  </c15:fullRef>
                </c:ext>
              </c:extLst>
              <c:f>'50CFGC_Fig1'!$E$8:$E$38</c:f>
              <c:numCache>
                <c:formatCode>0.00</c:formatCode>
                <c:ptCount val="31"/>
                <c:pt idx="0">
                  <c:v>793.07165499999996</c:v>
                </c:pt>
                <c:pt idx="1">
                  <c:v>780.21447799999999</c:v>
                </c:pt>
                <c:pt idx="2">
                  <c:v>765.62353499999995</c:v>
                </c:pt>
                <c:pt idx="3">
                  <c:v>767.71270800000002</c:v>
                </c:pt>
                <c:pt idx="4">
                  <c:v>770.80505400000004</c:v>
                </c:pt>
                <c:pt idx="5">
                  <c:v>747.74780299999998</c:v>
                </c:pt>
                <c:pt idx="6">
                  <c:v>678.54431199999999</c:v>
                </c:pt>
                <c:pt idx="7">
                  <c:v>678.82409700000005</c:v>
                </c:pt>
                <c:pt idx="8">
                  <c:v>679.17993200000001</c:v>
                </c:pt>
                <c:pt idx="9">
                  <c:v>679.53405799999996</c:v>
                </c:pt>
                <c:pt idx="10">
                  <c:v>680.21289100000001</c:v>
                </c:pt>
                <c:pt idx="11">
                  <c:v>681.27758800000004</c:v>
                </c:pt>
                <c:pt idx="12">
                  <c:v>682.00195299999996</c:v>
                </c:pt>
                <c:pt idx="13">
                  <c:v>666.50482199999999</c:v>
                </c:pt>
                <c:pt idx="14">
                  <c:v>649.918274</c:v>
                </c:pt>
                <c:pt idx="15">
                  <c:v>651.32324200000005</c:v>
                </c:pt>
                <c:pt idx="16">
                  <c:v>652.36779799999999</c:v>
                </c:pt>
                <c:pt idx="17">
                  <c:v>652.578979</c:v>
                </c:pt>
                <c:pt idx="18">
                  <c:v>652.78967299999999</c:v>
                </c:pt>
                <c:pt idx="19">
                  <c:v>652.78967299999999</c:v>
                </c:pt>
                <c:pt idx="20">
                  <c:v>644.27893100000006</c:v>
                </c:pt>
                <c:pt idx="21">
                  <c:v>645.53106700000001</c:v>
                </c:pt>
                <c:pt idx="22">
                  <c:v>646.436646</c:v>
                </c:pt>
                <c:pt idx="23">
                  <c:v>638.55639599999995</c:v>
                </c:pt>
                <c:pt idx="24">
                  <c:v>639.31176800000003</c:v>
                </c:pt>
                <c:pt idx="25">
                  <c:v>640.13024900000005</c:v>
                </c:pt>
                <c:pt idx="26">
                  <c:v>640.55639599999995</c:v>
                </c:pt>
                <c:pt idx="27">
                  <c:v>640.98242200000004</c:v>
                </c:pt>
                <c:pt idx="28">
                  <c:v>641.24768100000006</c:v>
                </c:pt>
                <c:pt idx="29">
                  <c:v>641.56835899999999</c:v>
                </c:pt>
                <c:pt idx="30">
                  <c:v>642.03173800000002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'50CFGC_Fig1'!$O$6</c:f>
              <c:strCache>
                <c:ptCount val="1"/>
                <c:pt idx="0">
                  <c:v>Renewables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'50CFGC_Fig1'!$K$7:$K$38</c15:sqref>
                  </c15:fullRef>
                </c:ext>
              </c:extLst>
              <c:f>'50CFGC_Fig1'!$K$8:$K$38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'50CFGC_Fig1'!$F$7:$F$38</c15:sqref>
                  </c15:fullRef>
                </c:ext>
              </c:extLst>
              <c:f>'50CFGC_Fig1'!$F$8:$F$38</c:f>
              <c:numCache>
                <c:formatCode>0.00</c:formatCode>
                <c:ptCount val="31"/>
                <c:pt idx="0">
                  <c:v>764.63098100000002</c:v>
                </c:pt>
                <c:pt idx="1">
                  <c:v>832.60571300000004</c:v>
                </c:pt>
                <c:pt idx="2">
                  <c:v>932.09771699999999</c:v>
                </c:pt>
                <c:pt idx="3">
                  <c:v>1012.783264</c:v>
                </c:pt>
                <c:pt idx="4">
                  <c:v>1058.0566409999999</c:v>
                </c:pt>
                <c:pt idx="5">
                  <c:v>1113.0517580000001</c:v>
                </c:pt>
                <c:pt idx="6">
                  <c:v>1150.951294</c:v>
                </c:pt>
                <c:pt idx="7">
                  <c:v>1177.4880370000001</c:v>
                </c:pt>
                <c:pt idx="8">
                  <c:v>1203.889404</c:v>
                </c:pt>
                <c:pt idx="9">
                  <c:v>1240.342163</c:v>
                </c:pt>
                <c:pt idx="10">
                  <c:v>1292.06897</c:v>
                </c:pt>
                <c:pt idx="11">
                  <c:v>1306.319092</c:v>
                </c:pt>
                <c:pt idx="12">
                  <c:v>1312.541504</c:v>
                </c:pt>
                <c:pt idx="13">
                  <c:v>1319.6813959999999</c:v>
                </c:pt>
                <c:pt idx="14">
                  <c:v>1326.1092530000001</c:v>
                </c:pt>
                <c:pt idx="15">
                  <c:v>1361.0200199999999</c:v>
                </c:pt>
                <c:pt idx="16">
                  <c:v>1387.0146480000001</c:v>
                </c:pt>
                <c:pt idx="17">
                  <c:v>1408.375732</c:v>
                </c:pt>
                <c:pt idx="18">
                  <c:v>1433.894409</c:v>
                </c:pt>
                <c:pt idx="19">
                  <c:v>1458.716919</c:v>
                </c:pt>
                <c:pt idx="20">
                  <c:v>1487.5479740000001</c:v>
                </c:pt>
                <c:pt idx="21">
                  <c:v>1520.0500489999999</c:v>
                </c:pt>
                <c:pt idx="22">
                  <c:v>1557.446533</c:v>
                </c:pt>
                <c:pt idx="23">
                  <c:v>1602.2357179999999</c:v>
                </c:pt>
                <c:pt idx="24">
                  <c:v>1649.4891359999999</c:v>
                </c:pt>
                <c:pt idx="25">
                  <c:v>1699.1743160000001</c:v>
                </c:pt>
                <c:pt idx="26">
                  <c:v>1734.106812</c:v>
                </c:pt>
                <c:pt idx="27">
                  <c:v>1765.2429199999999</c:v>
                </c:pt>
                <c:pt idx="28">
                  <c:v>1789.0180660000001</c:v>
                </c:pt>
                <c:pt idx="29">
                  <c:v>1815.8829350000001</c:v>
                </c:pt>
                <c:pt idx="30">
                  <c:v>1845.8764650000001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26701584"/>
        <c:axId val="-526698864"/>
      </c:lineChart>
      <c:catAx>
        <c:axId val="-52670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26698864"/>
        <c:crosses val="autoZero"/>
        <c:auto val="1"/>
        <c:lblAlgn val="ctr"/>
        <c:lblOffset val="100"/>
        <c:tickMarkSkip val="10"/>
        <c:noMultiLvlLbl val="0"/>
      </c:catAx>
      <c:valAx>
        <c:axId val="-526698864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26701584"/>
        <c:crosses val="autoZero"/>
        <c:crossBetween val="midCat"/>
        <c:maj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79804852722836"/>
          <c:y val="0.19933522532467138"/>
          <c:w val="0.69382545931758532"/>
          <c:h val="0.7056713598888702"/>
        </c:manualLayout>
      </c:layout>
      <c:lineChart>
        <c:grouping val="standard"/>
        <c:varyColors val="0"/>
        <c:ser>
          <c:idx val="1"/>
          <c:order val="0"/>
          <c:tx>
            <c:strRef>
              <c:f>'50CFGC_Fig2'!$C$49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'50CFGC_Fig2'!$B$50:$B$81</c15:sqref>
                  </c15:fullRef>
                </c:ext>
              </c:extLst>
              <c:f>'50CFGC_Fig2'!$B$51:$B$81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'50CFGC_Fig2'!$C$50:$C$81</c15:sqref>
                  </c15:fullRef>
                </c:ext>
              </c:extLst>
              <c:f>'50CFGC_Fig2'!$C$51:$C$81</c:f>
              <c:numCache>
                <c:formatCode>General</c:formatCode>
                <c:ptCount val="31"/>
                <c:pt idx="0">
                  <c:v>793.072</c:v>
                </c:pt>
                <c:pt idx="1">
                  <c:v>780.21500000000003</c:v>
                </c:pt>
                <c:pt idx="2">
                  <c:v>765.62400000000002</c:v>
                </c:pt>
                <c:pt idx="3">
                  <c:v>767.71299999999997</c:v>
                </c:pt>
                <c:pt idx="4">
                  <c:v>770.80499999999995</c:v>
                </c:pt>
                <c:pt idx="5">
                  <c:v>747.74800000000005</c:v>
                </c:pt>
                <c:pt idx="6">
                  <c:v>678.54399999999998</c:v>
                </c:pt>
                <c:pt idx="7">
                  <c:v>678.82399999999996</c:v>
                </c:pt>
                <c:pt idx="8">
                  <c:v>679.18</c:v>
                </c:pt>
                <c:pt idx="9">
                  <c:v>679.53399999999999</c:v>
                </c:pt>
                <c:pt idx="10">
                  <c:v>680.21299999999997</c:v>
                </c:pt>
                <c:pt idx="11">
                  <c:v>681.27800000000002</c:v>
                </c:pt>
                <c:pt idx="12">
                  <c:v>682.00199999999995</c:v>
                </c:pt>
                <c:pt idx="13">
                  <c:v>666.505</c:v>
                </c:pt>
                <c:pt idx="14">
                  <c:v>649.91800000000001</c:v>
                </c:pt>
                <c:pt idx="15">
                  <c:v>651.32299999999998</c:v>
                </c:pt>
                <c:pt idx="16">
                  <c:v>652.36800000000005</c:v>
                </c:pt>
                <c:pt idx="17">
                  <c:v>652.57899999999995</c:v>
                </c:pt>
                <c:pt idx="18">
                  <c:v>652.79</c:v>
                </c:pt>
                <c:pt idx="19">
                  <c:v>652.79</c:v>
                </c:pt>
                <c:pt idx="20">
                  <c:v>644.279</c:v>
                </c:pt>
                <c:pt idx="21">
                  <c:v>645.53099999999995</c:v>
                </c:pt>
                <c:pt idx="22">
                  <c:v>646.43700000000001</c:v>
                </c:pt>
                <c:pt idx="23">
                  <c:v>638.55700000000002</c:v>
                </c:pt>
                <c:pt idx="24">
                  <c:v>639.31200000000001</c:v>
                </c:pt>
                <c:pt idx="25">
                  <c:v>640.13</c:v>
                </c:pt>
                <c:pt idx="26">
                  <c:v>640.55600000000004</c:v>
                </c:pt>
                <c:pt idx="27">
                  <c:v>640.98199999999997</c:v>
                </c:pt>
                <c:pt idx="28">
                  <c:v>641.24800000000005</c:v>
                </c:pt>
                <c:pt idx="29">
                  <c:v>641.56799999999998</c:v>
                </c:pt>
                <c:pt idx="30">
                  <c:v>642.03200000000004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'50CFGC_Fig2'!$D$49</c:f>
              <c:strCache>
                <c:ptCount val="1"/>
                <c:pt idx="0">
                  <c:v>50CFGC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'50CFGC_Fig2'!$B$50:$B$81</c15:sqref>
                  </c15:fullRef>
                </c:ext>
              </c:extLst>
              <c:f>'50CFGC_Fig2'!$B$51:$B$81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'50CFGC_Fig2'!$D$50:$D$81</c15:sqref>
                  </c15:fullRef>
                </c:ext>
              </c:extLst>
              <c:f>'50CFGC_Fig2'!$D$51:$D$81</c:f>
              <c:numCache>
                <c:formatCode>General</c:formatCode>
                <c:ptCount val="31"/>
                <c:pt idx="0">
                  <c:v>792.97900000000004</c:v>
                </c:pt>
                <c:pt idx="1">
                  <c:v>780.23400000000004</c:v>
                </c:pt>
                <c:pt idx="2">
                  <c:v>765.64099999999996</c:v>
                </c:pt>
                <c:pt idx="3">
                  <c:v>767.73099999999999</c:v>
                </c:pt>
                <c:pt idx="4">
                  <c:v>770.80899999999997</c:v>
                </c:pt>
                <c:pt idx="5">
                  <c:v>762.86900000000003</c:v>
                </c:pt>
                <c:pt idx="6">
                  <c:v>754.11400000000003</c:v>
                </c:pt>
                <c:pt idx="7">
                  <c:v>754.428</c:v>
                </c:pt>
                <c:pt idx="8">
                  <c:v>754.73900000000003</c:v>
                </c:pt>
                <c:pt idx="9">
                  <c:v>755.09299999999996</c:v>
                </c:pt>
                <c:pt idx="10">
                  <c:v>755.77200000000005</c:v>
                </c:pt>
                <c:pt idx="11">
                  <c:v>756.86400000000003</c:v>
                </c:pt>
                <c:pt idx="12">
                  <c:v>757.60400000000004</c:v>
                </c:pt>
                <c:pt idx="13">
                  <c:v>758.29600000000005</c:v>
                </c:pt>
                <c:pt idx="14">
                  <c:v>759.03700000000003</c:v>
                </c:pt>
                <c:pt idx="15">
                  <c:v>760.45100000000002</c:v>
                </c:pt>
                <c:pt idx="16">
                  <c:v>761.495</c:v>
                </c:pt>
                <c:pt idx="17">
                  <c:v>761.70600000000002</c:v>
                </c:pt>
                <c:pt idx="18">
                  <c:v>761.91700000000003</c:v>
                </c:pt>
                <c:pt idx="19">
                  <c:v>761.91700000000003</c:v>
                </c:pt>
                <c:pt idx="20">
                  <c:v>762.26199999999994</c:v>
                </c:pt>
                <c:pt idx="21">
                  <c:v>763.51400000000001</c:v>
                </c:pt>
                <c:pt idx="22">
                  <c:v>764.42</c:v>
                </c:pt>
                <c:pt idx="23">
                  <c:v>765.29300000000001</c:v>
                </c:pt>
                <c:pt idx="24">
                  <c:v>766.04899999999998</c:v>
                </c:pt>
                <c:pt idx="25">
                  <c:v>766.86699999999996</c:v>
                </c:pt>
                <c:pt idx="26">
                  <c:v>767.29300000000001</c:v>
                </c:pt>
                <c:pt idx="27">
                  <c:v>767.71900000000005</c:v>
                </c:pt>
                <c:pt idx="28">
                  <c:v>767.98400000000004</c:v>
                </c:pt>
                <c:pt idx="29">
                  <c:v>767.21900000000005</c:v>
                </c:pt>
                <c:pt idx="30">
                  <c:v>766.18299999999999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'50CFGC_Fig2'!$E$49</c:f>
              <c:strCache>
                <c:ptCount val="1"/>
                <c:pt idx="0">
                  <c:v>RPS Sunset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'50CFGC_Fig2'!$B$50:$B$81</c15:sqref>
                  </c15:fullRef>
                </c:ext>
              </c:extLst>
              <c:f>'50CFGC_Fig2'!$B$51:$B$81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'50CFGC_Fig2'!$E$50:$E$81</c15:sqref>
                  </c15:fullRef>
                </c:ext>
              </c:extLst>
              <c:f>'50CFGC_Fig2'!$E$51:$E$81</c:f>
              <c:numCache>
                <c:formatCode>General</c:formatCode>
                <c:ptCount val="31"/>
                <c:pt idx="0">
                  <c:v>792.95100000000002</c:v>
                </c:pt>
                <c:pt idx="1">
                  <c:v>780.23</c:v>
                </c:pt>
                <c:pt idx="2">
                  <c:v>765.63800000000003</c:v>
                </c:pt>
                <c:pt idx="3">
                  <c:v>767.72699999999998</c:v>
                </c:pt>
                <c:pt idx="4">
                  <c:v>770.81200000000001</c:v>
                </c:pt>
                <c:pt idx="5">
                  <c:v>756.61199999999997</c:v>
                </c:pt>
                <c:pt idx="6">
                  <c:v>678.54700000000003</c:v>
                </c:pt>
                <c:pt idx="7">
                  <c:v>678.86599999999999</c:v>
                </c:pt>
                <c:pt idx="8">
                  <c:v>679.18</c:v>
                </c:pt>
                <c:pt idx="9">
                  <c:v>679.53399999999999</c:v>
                </c:pt>
                <c:pt idx="10">
                  <c:v>680.21299999999997</c:v>
                </c:pt>
                <c:pt idx="11">
                  <c:v>681.30499999999995</c:v>
                </c:pt>
                <c:pt idx="12">
                  <c:v>682.03399999999999</c:v>
                </c:pt>
                <c:pt idx="13">
                  <c:v>666.505</c:v>
                </c:pt>
                <c:pt idx="14">
                  <c:v>649.91800000000001</c:v>
                </c:pt>
                <c:pt idx="15">
                  <c:v>640.17899999999997</c:v>
                </c:pt>
                <c:pt idx="16">
                  <c:v>641.22299999999996</c:v>
                </c:pt>
                <c:pt idx="17">
                  <c:v>641.43399999999997</c:v>
                </c:pt>
                <c:pt idx="18">
                  <c:v>641.64499999999998</c:v>
                </c:pt>
                <c:pt idx="19">
                  <c:v>641.64499999999998</c:v>
                </c:pt>
                <c:pt idx="20">
                  <c:v>641.99</c:v>
                </c:pt>
                <c:pt idx="21">
                  <c:v>634.38699999999994</c:v>
                </c:pt>
                <c:pt idx="22">
                  <c:v>635.29200000000003</c:v>
                </c:pt>
                <c:pt idx="23">
                  <c:v>636.16600000000005</c:v>
                </c:pt>
                <c:pt idx="24">
                  <c:v>636.92100000000005</c:v>
                </c:pt>
                <c:pt idx="25">
                  <c:v>637.73900000000003</c:v>
                </c:pt>
                <c:pt idx="26">
                  <c:v>629.41200000000003</c:v>
                </c:pt>
                <c:pt idx="27">
                  <c:v>629.83799999999997</c:v>
                </c:pt>
                <c:pt idx="28">
                  <c:v>630.10299999999995</c:v>
                </c:pt>
                <c:pt idx="29">
                  <c:v>630.42399999999998</c:v>
                </c:pt>
                <c:pt idx="30">
                  <c:v>630.88699999999994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26702672"/>
        <c:axId val="-526702128"/>
      </c:lineChart>
      <c:catAx>
        <c:axId val="-52670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26702128"/>
        <c:crosses val="autoZero"/>
        <c:auto val="1"/>
        <c:lblAlgn val="ctr"/>
        <c:lblOffset val="100"/>
        <c:tickMarkSkip val="10"/>
        <c:noMultiLvlLbl val="0"/>
      </c:catAx>
      <c:valAx>
        <c:axId val="-52670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26702672"/>
        <c:crosses val="autoZero"/>
        <c:crossBetween val="midCat"/>
        <c:majorUnit val="1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18110236220474"/>
          <c:y val="0.19044244071262251"/>
          <c:w val="0.85333333333333339"/>
          <c:h val="0.69888666989118275"/>
        </c:manualLayout>
      </c:layout>
      <c:lineChart>
        <c:grouping val="standard"/>
        <c:varyColors val="0"/>
        <c:ser>
          <c:idx val="1"/>
          <c:order val="0"/>
          <c:tx>
            <c:strRef>
              <c:f>'50CFGC_Fig2'!$I$49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'50CFGC_Fig2'!$H$50:$H$81</c15:sqref>
                  </c15:fullRef>
                </c:ext>
              </c:extLst>
              <c:f>'50CFGC_Fig2'!$H$51:$H$81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'50CFGC_Fig2'!$I$50:$I$81</c15:sqref>
                  </c15:fullRef>
                </c:ext>
              </c:extLst>
              <c:f>'50CFGC_Fig2'!$I$51:$I$81</c:f>
              <c:numCache>
                <c:formatCode>General</c:formatCode>
                <c:ptCount val="31"/>
                <c:pt idx="0">
                  <c:v>336.19790499999999</c:v>
                </c:pt>
                <c:pt idx="1">
                  <c:v>369.22045400000002</c:v>
                </c:pt>
                <c:pt idx="2">
                  <c:v>425.43821000000003</c:v>
                </c:pt>
                <c:pt idx="3">
                  <c:v>490.86762999999996</c:v>
                </c:pt>
                <c:pt idx="4">
                  <c:v>509.26625000000001</c:v>
                </c:pt>
                <c:pt idx="5">
                  <c:v>512.37823000000003</c:v>
                </c:pt>
                <c:pt idx="6">
                  <c:v>513.84329000000002</c:v>
                </c:pt>
                <c:pt idx="7">
                  <c:v>514.97613000000001</c:v>
                </c:pt>
                <c:pt idx="8">
                  <c:v>523.68770000000006</c:v>
                </c:pt>
                <c:pt idx="9">
                  <c:v>530.47170000000006</c:v>
                </c:pt>
                <c:pt idx="10">
                  <c:v>555.59789999999998</c:v>
                </c:pt>
                <c:pt idx="11">
                  <c:v>561.8057</c:v>
                </c:pt>
                <c:pt idx="12">
                  <c:v>562.26249999999993</c:v>
                </c:pt>
                <c:pt idx="13">
                  <c:v>563.64890000000003</c:v>
                </c:pt>
                <c:pt idx="14">
                  <c:v>566.06580000000008</c:v>
                </c:pt>
                <c:pt idx="15">
                  <c:v>592.30810000000008</c:v>
                </c:pt>
                <c:pt idx="16">
                  <c:v>603.01840000000004</c:v>
                </c:pt>
                <c:pt idx="17">
                  <c:v>604.96019999999999</c:v>
                </c:pt>
                <c:pt idx="18">
                  <c:v>609.12489999999991</c:v>
                </c:pt>
                <c:pt idx="19">
                  <c:v>610.07339999999999</c:v>
                </c:pt>
                <c:pt idx="20">
                  <c:v>613.22029999999995</c:v>
                </c:pt>
                <c:pt idx="21">
                  <c:v>617.51099999999997</c:v>
                </c:pt>
                <c:pt idx="22">
                  <c:v>622.11270000000002</c:v>
                </c:pt>
                <c:pt idx="23">
                  <c:v>628.36580000000004</c:v>
                </c:pt>
                <c:pt idx="24">
                  <c:v>632.19499999999994</c:v>
                </c:pt>
                <c:pt idx="25">
                  <c:v>639.69470000000001</c:v>
                </c:pt>
                <c:pt idx="26">
                  <c:v>644.34370000000001</c:v>
                </c:pt>
                <c:pt idx="27">
                  <c:v>650.65260000000001</c:v>
                </c:pt>
                <c:pt idx="28">
                  <c:v>658.4819</c:v>
                </c:pt>
                <c:pt idx="29">
                  <c:v>666.84260000000006</c:v>
                </c:pt>
                <c:pt idx="30">
                  <c:v>678.94139999999993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'50CFGC_Fig2'!$J$49</c:f>
              <c:strCache>
                <c:ptCount val="1"/>
                <c:pt idx="0">
                  <c:v>50CFGC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'50CFGC_Fig2'!$H$50:$H$81</c15:sqref>
                  </c15:fullRef>
                </c:ext>
              </c:extLst>
              <c:f>'50CFGC_Fig2'!$H$51:$H$81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'50CFGC_Fig2'!$J$50:$J$81</c15:sqref>
                  </c15:fullRef>
                </c:ext>
              </c:extLst>
              <c:f>'50CFGC_Fig2'!$J$51:$J$81</c:f>
              <c:numCache>
                <c:formatCode>General</c:formatCode>
                <c:ptCount val="31"/>
                <c:pt idx="0">
                  <c:v>336.19190500000002</c:v>
                </c:pt>
                <c:pt idx="1">
                  <c:v>369.21945399999998</c:v>
                </c:pt>
                <c:pt idx="2">
                  <c:v>425.55921000000001</c:v>
                </c:pt>
                <c:pt idx="3">
                  <c:v>491.12763000000001</c:v>
                </c:pt>
                <c:pt idx="4">
                  <c:v>509.43513999999999</c:v>
                </c:pt>
                <c:pt idx="5">
                  <c:v>519.08222999999998</c:v>
                </c:pt>
                <c:pt idx="6">
                  <c:v>521.63018</c:v>
                </c:pt>
                <c:pt idx="7">
                  <c:v>523.93412999999998</c:v>
                </c:pt>
                <c:pt idx="8">
                  <c:v>531.62670000000003</c:v>
                </c:pt>
                <c:pt idx="9">
                  <c:v>538.01480000000004</c:v>
                </c:pt>
                <c:pt idx="10">
                  <c:v>566.14789999999994</c:v>
                </c:pt>
                <c:pt idx="11">
                  <c:v>573.20870000000002</c:v>
                </c:pt>
                <c:pt idx="12">
                  <c:v>573.52970000000005</c:v>
                </c:pt>
                <c:pt idx="13">
                  <c:v>574.7002</c:v>
                </c:pt>
                <c:pt idx="14">
                  <c:v>575.6407999999999</c:v>
                </c:pt>
                <c:pt idx="15">
                  <c:v>602.7204999999999</c:v>
                </c:pt>
                <c:pt idx="16">
                  <c:v>612.55049999999994</c:v>
                </c:pt>
                <c:pt idx="17">
                  <c:v>614.8673</c:v>
                </c:pt>
                <c:pt idx="18">
                  <c:v>619.85390000000007</c:v>
                </c:pt>
                <c:pt idx="19">
                  <c:v>626.26850000000002</c:v>
                </c:pt>
                <c:pt idx="20">
                  <c:v>633.48169999999993</c:v>
                </c:pt>
                <c:pt idx="21">
                  <c:v>641.25069999999994</c:v>
                </c:pt>
                <c:pt idx="22">
                  <c:v>650.53120000000001</c:v>
                </c:pt>
                <c:pt idx="23">
                  <c:v>658.90699999999993</c:v>
                </c:pt>
                <c:pt idx="24">
                  <c:v>663.38729999999998</c:v>
                </c:pt>
                <c:pt idx="25">
                  <c:v>677.64229999999998</c:v>
                </c:pt>
                <c:pt idx="26">
                  <c:v>690.72640000000001</c:v>
                </c:pt>
                <c:pt idx="27">
                  <c:v>703.31809999999996</c:v>
                </c:pt>
                <c:pt idx="28">
                  <c:v>713.72320000000002</c:v>
                </c:pt>
                <c:pt idx="29">
                  <c:v>731.70030000000008</c:v>
                </c:pt>
                <c:pt idx="30">
                  <c:v>748.87300000000005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'50CFGC_Fig2'!$K$49</c:f>
              <c:strCache>
                <c:ptCount val="1"/>
                <c:pt idx="0">
                  <c:v>RPS Sunset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'50CFGC_Fig2'!$H$50:$H$81</c15:sqref>
                  </c15:fullRef>
                </c:ext>
              </c:extLst>
              <c:f>'50CFGC_Fig2'!$H$51:$H$81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'50CFGC_Fig2'!$K$50:$K$81</c15:sqref>
                  </c15:fullRef>
                </c:ext>
              </c:extLst>
              <c:f>'50CFGC_Fig2'!$K$51:$K$81</c:f>
              <c:numCache>
                <c:formatCode>General</c:formatCode>
                <c:ptCount val="31"/>
                <c:pt idx="0">
                  <c:v>336.19190500000002</c:v>
                </c:pt>
                <c:pt idx="1">
                  <c:v>369.22256699999997</c:v>
                </c:pt>
                <c:pt idx="2">
                  <c:v>425.60921000000002</c:v>
                </c:pt>
                <c:pt idx="3">
                  <c:v>492.08862999999997</c:v>
                </c:pt>
                <c:pt idx="4">
                  <c:v>508.61525</c:v>
                </c:pt>
                <c:pt idx="5">
                  <c:v>509.92322999999999</c:v>
                </c:pt>
                <c:pt idx="6">
                  <c:v>510.17930000000001</c:v>
                </c:pt>
                <c:pt idx="7">
                  <c:v>510.62117000000001</c:v>
                </c:pt>
                <c:pt idx="8">
                  <c:v>517.94956000000002</c:v>
                </c:pt>
                <c:pt idx="9">
                  <c:v>521.09579999999994</c:v>
                </c:pt>
                <c:pt idx="10">
                  <c:v>546.31550000000004</c:v>
                </c:pt>
                <c:pt idx="11">
                  <c:v>552.94069999999999</c:v>
                </c:pt>
                <c:pt idx="12">
                  <c:v>553.32389999999998</c:v>
                </c:pt>
                <c:pt idx="13">
                  <c:v>555.02409999999998</c:v>
                </c:pt>
                <c:pt idx="14">
                  <c:v>557.61779999999999</c:v>
                </c:pt>
                <c:pt idx="15">
                  <c:v>583.91499999999996</c:v>
                </c:pt>
                <c:pt idx="16">
                  <c:v>591.15359999999998</c:v>
                </c:pt>
                <c:pt idx="17">
                  <c:v>591.48630000000003</c:v>
                </c:pt>
                <c:pt idx="18">
                  <c:v>595.15290000000005</c:v>
                </c:pt>
                <c:pt idx="19">
                  <c:v>599.50450000000001</c:v>
                </c:pt>
                <c:pt idx="20">
                  <c:v>603.83619999999996</c:v>
                </c:pt>
                <c:pt idx="21">
                  <c:v>605.48360000000002</c:v>
                </c:pt>
                <c:pt idx="22">
                  <c:v>608.69360000000006</c:v>
                </c:pt>
                <c:pt idx="23">
                  <c:v>608.79550000000006</c:v>
                </c:pt>
                <c:pt idx="24">
                  <c:v>613.25210000000004</c:v>
                </c:pt>
                <c:pt idx="25">
                  <c:v>611.81659999999999</c:v>
                </c:pt>
                <c:pt idx="26">
                  <c:v>614.12880000000007</c:v>
                </c:pt>
                <c:pt idx="27">
                  <c:v>615.14620000000002</c:v>
                </c:pt>
                <c:pt idx="28">
                  <c:v>622.86860000000001</c:v>
                </c:pt>
                <c:pt idx="29">
                  <c:v>627.28960000000006</c:v>
                </c:pt>
                <c:pt idx="30">
                  <c:v>635.7002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26701040"/>
        <c:axId val="-526700496"/>
      </c:lineChart>
      <c:catAx>
        <c:axId val="-5267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26700496"/>
        <c:crosses val="autoZero"/>
        <c:auto val="1"/>
        <c:lblAlgn val="ctr"/>
        <c:lblOffset val="100"/>
        <c:tickMarkSkip val="10"/>
        <c:noMultiLvlLbl val="0"/>
      </c:catAx>
      <c:valAx>
        <c:axId val="-526700496"/>
        <c:scaling>
          <c:orientation val="minMax"/>
          <c:max val="90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526701040"/>
        <c:crosses val="autoZero"/>
        <c:crossBetween val="midCat"/>
        <c:majorUnit val="1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63429571303593E-2"/>
          <c:y val="9.2791287211076379E-2"/>
          <c:w val="0.84660323709536311"/>
          <c:h val="0.73449104478300542"/>
        </c:manualLayout>
      </c:layout>
      <c:lineChart>
        <c:grouping val="standard"/>
        <c:varyColors val="0"/>
        <c:ser>
          <c:idx val="1"/>
          <c:order val="0"/>
          <c:tx>
            <c:strRef>
              <c:f>'50CFGC_Fig2'!$O$49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'50CFGC_Fig2'!$N$50:$N$81</c15:sqref>
                  </c15:fullRef>
                </c:ext>
              </c:extLst>
              <c:f>'50CFGC_Fig2'!$N$51:$N$81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'50CFGC_Fig2'!$O$50:$O$81</c15:sqref>
                  </c15:fullRef>
                </c:ext>
              </c:extLst>
              <c:f>'50CFGC_Fig2'!$O$51:$O$81</c:f>
              <c:numCache>
                <c:formatCode>General</c:formatCode>
                <c:ptCount val="31"/>
                <c:pt idx="0">
                  <c:v>89.754199999999997</c:v>
                </c:pt>
                <c:pt idx="1">
                  <c:v>123.27200000000001</c:v>
                </c:pt>
                <c:pt idx="2">
                  <c:v>158.84299999999999</c:v>
                </c:pt>
                <c:pt idx="3">
                  <c:v>172.0068</c:v>
                </c:pt>
                <c:pt idx="4">
                  <c:v>196.2585</c:v>
                </c:pt>
                <c:pt idx="5">
                  <c:v>236.3013</c:v>
                </c:pt>
                <c:pt idx="6">
                  <c:v>271.15780000000001</c:v>
                </c:pt>
                <c:pt idx="7">
                  <c:v>295.1413</c:v>
                </c:pt>
                <c:pt idx="8">
                  <c:v>311.6497</c:v>
                </c:pt>
                <c:pt idx="9">
                  <c:v>339.45609999999999</c:v>
                </c:pt>
                <c:pt idx="10">
                  <c:v>364.077</c:v>
                </c:pt>
                <c:pt idx="11">
                  <c:v>370.14679999999998</c:v>
                </c:pt>
                <c:pt idx="12">
                  <c:v>373.70519999999999</c:v>
                </c:pt>
                <c:pt idx="13">
                  <c:v>377.91179999999997</c:v>
                </c:pt>
                <c:pt idx="14">
                  <c:v>380.21549999999996</c:v>
                </c:pt>
                <c:pt idx="15">
                  <c:v>387.16390000000001</c:v>
                </c:pt>
                <c:pt idx="16">
                  <c:v>400.2201</c:v>
                </c:pt>
                <c:pt idx="17">
                  <c:v>417.58100000000002</c:v>
                </c:pt>
                <c:pt idx="18">
                  <c:v>437.18990000000002</c:v>
                </c:pt>
                <c:pt idx="19">
                  <c:v>459.0856</c:v>
                </c:pt>
                <c:pt idx="20">
                  <c:v>483.90339999999998</c:v>
                </c:pt>
                <c:pt idx="21">
                  <c:v>511.26569999999998</c:v>
                </c:pt>
                <c:pt idx="22">
                  <c:v>543.99270000000001</c:v>
                </c:pt>
                <c:pt idx="23">
                  <c:v>580.78289999999993</c:v>
                </c:pt>
                <c:pt idx="24">
                  <c:v>623.03330000000005</c:v>
                </c:pt>
                <c:pt idx="25">
                  <c:v>664.69770000000005</c:v>
                </c:pt>
                <c:pt idx="26">
                  <c:v>692.48839999999996</c:v>
                </c:pt>
                <c:pt idx="27">
                  <c:v>713.96530000000007</c:v>
                </c:pt>
                <c:pt idx="28">
                  <c:v>727.572</c:v>
                </c:pt>
                <c:pt idx="29">
                  <c:v>744.74699999999996</c:v>
                </c:pt>
                <c:pt idx="30">
                  <c:v>760.15809999999999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'50CFGC_Fig2'!$P$49</c:f>
              <c:strCache>
                <c:ptCount val="1"/>
                <c:pt idx="0">
                  <c:v>50CFGC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'50CFGC_Fig2'!$N$50:$N$81</c15:sqref>
                  </c15:fullRef>
                </c:ext>
              </c:extLst>
              <c:f>'50CFGC_Fig2'!$N$51:$N$81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'50CFGC_Fig2'!$P$50:$P$81</c15:sqref>
                  </c15:fullRef>
                </c:ext>
              </c:extLst>
              <c:f>'50CFGC_Fig2'!$P$51:$P$81</c:f>
              <c:numCache>
                <c:formatCode>General</c:formatCode>
                <c:ptCount val="31"/>
                <c:pt idx="0">
                  <c:v>89.780699999999996</c:v>
                </c:pt>
                <c:pt idx="1">
                  <c:v>123.30590000000001</c:v>
                </c:pt>
                <c:pt idx="2">
                  <c:v>157.0642</c:v>
                </c:pt>
                <c:pt idx="3">
                  <c:v>168.53139999999999</c:v>
                </c:pt>
                <c:pt idx="4">
                  <c:v>192.60979999999998</c:v>
                </c:pt>
                <c:pt idx="5">
                  <c:v>231.3271</c:v>
                </c:pt>
                <c:pt idx="6">
                  <c:v>272.71570000000003</c:v>
                </c:pt>
                <c:pt idx="7">
                  <c:v>306.72750000000002</c:v>
                </c:pt>
                <c:pt idx="8">
                  <c:v>320.60359999999997</c:v>
                </c:pt>
                <c:pt idx="9">
                  <c:v>336.32560000000001</c:v>
                </c:pt>
                <c:pt idx="10">
                  <c:v>357.29169999999999</c:v>
                </c:pt>
                <c:pt idx="11">
                  <c:v>364.07089999999999</c:v>
                </c:pt>
                <c:pt idx="12">
                  <c:v>365.52190000000002</c:v>
                </c:pt>
                <c:pt idx="13">
                  <c:v>367.79270000000002</c:v>
                </c:pt>
                <c:pt idx="14">
                  <c:v>373.78290000000004</c:v>
                </c:pt>
                <c:pt idx="15">
                  <c:v>381.60289999999998</c:v>
                </c:pt>
                <c:pt idx="16">
                  <c:v>393.41520000000003</c:v>
                </c:pt>
                <c:pt idx="17">
                  <c:v>406.64499999999998</c:v>
                </c:pt>
                <c:pt idx="18">
                  <c:v>423.17829999999998</c:v>
                </c:pt>
                <c:pt idx="19">
                  <c:v>442.34190000000001</c:v>
                </c:pt>
                <c:pt idx="20">
                  <c:v>461.97989999999999</c:v>
                </c:pt>
                <c:pt idx="21">
                  <c:v>486.16300000000001</c:v>
                </c:pt>
                <c:pt idx="22">
                  <c:v>513.01080000000002</c:v>
                </c:pt>
                <c:pt idx="23">
                  <c:v>543.77070000000003</c:v>
                </c:pt>
                <c:pt idx="24">
                  <c:v>580.05819999999994</c:v>
                </c:pt>
                <c:pt idx="25">
                  <c:v>617.31169999999997</c:v>
                </c:pt>
                <c:pt idx="26">
                  <c:v>665.02589999999998</c:v>
                </c:pt>
                <c:pt idx="27">
                  <c:v>718.15269999999998</c:v>
                </c:pt>
                <c:pt idx="28">
                  <c:v>782.00810000000001</c:v>
                </c:pt>
                <c:pt idx="29">
                  <c:v>848.17950000000008</c:v>
                </c:pt>
                <c:pt idx="30">
                  <c:v>887.3578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'50CFGC_Fig2'!$Q$49</c:f>
              <c:strCache>
                <c:ptCount val="1"/>
                <c:pt idx="0">
                  <c:v>RPS Sunset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'50CFGC_Fig2'!$N$50:$N$81</c15:sqref>
                  </c15:fullRef>
                </c:ext>
              </c:extLst>
              <c:f>'50CFGC_Fig2'!$N$51:$N$81</c:f>
              <c:numCache>
                <c:formatCode>General</c:formatCode>
                <c:ptCount val="31"/>
                <c:pt idx="0">
                  <c:v>2020</c:v>
                </c:pt>
                <c:pt idx="10">
                  <c:v>2030</c:v>
                </c:pt>
                <c:pt idx="20">
                  <c:v>2040</c:v>
                </c:pt>
                <c:pt idx="30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'50CFGC_Fig2'!$Q$50:$Q$81</c15:sqref>
                  </c15:fullRef>
                </c:ext>
              </c:extLst>
              <c:f>'50CFGC_Fig2'!$Q$51:$Q$81</c:f>
              <c:numCache>
                <c:formatCode>General</c:formatCode>
                <c:ptCount val="31"/>
                <c:pt idx="0">
                  <c:v>89.780600000000007</c:v>
                </c:pt>
                <c:pt idx="1">
                  <c:v>124.24979999999999</c:v>
                </c:pt>
                <c:pt idx="2">
                  <c:v>145.59460000000001</c:v>
                </c:pt>
                <c:pt idx="3">
                  <c:v>154.52359999999999</c:v>
                </c:pt>
                <c:pt idx="4">
                  <c:v>175.60040000000001</c:v>
                </c:pt>
                <c:pt idx="5">
                  <c:v>207.53390000000002</c:v>
                </c:pt>
                <c:pt idx="6">
                  <c:v>230.96700000000001</c:v>
                </c:pt>
                <c:pt idx="7">
                  <c:v>244.94900000000001</c:v>
                </c:pt>
                <c:pt idx="8">
                  <c:v>269.0917</c:v>
                </c:pt>
                <c:pt idx="9">
                  <c:v>294.32580000000002</c:v>
                </c:pt>
                <c:pt idx="10">
                  <c:v>319.42750000000001</c:v>
                </c:pt>
                <c:pt idx="11">
                  <c:v>330.05470000000003</c:v>
                </c:pt>
                <c:pt idx="12">
                  <c:v>335.09379999999999</c:v>
                </c:pt>
                <c:pt idx="13">
                  <c:v>343.37780000000004</c:v>
                </c:pt>
                <c:pt idx="14">
                  <c:v>348.6472</c:v>
                </c:pt>
                <c:pt idx="15">
                  <c:v>360.29340000000002</c:v>
                </c:pt>
                <c:pt idx="16">
                  <c:v>375.28879999999998</c:v>
                </c:pt>
                <c:pt idx="17">
                  <c:v>392.5942</c:v>
                </c:pt>
                <c:pt idx="18">
                  <c:v>411.66129999999998</c:v>
                </c:pt>
                <c:pt idx="19">
                  <c:v>434.15210000000002</c:v>
                </c:pt>
                <c:pt idx="20">
                  <c:v>460.38940000000002</c:v>
                </c:pt>
                <c:pt idx="21">
                  <c:v>489.46960000000001</c:v>
                </c:pt>
                <c:pt idx="22">
                  <c:v>523.09500000000003</c:v>
                </c:pt>
                <c:pt idx="23">
                  <c:v>561.80340000000001</c:v>
                </c:pt>
                <c:pt idx="24">
                  <c:v>604.50120000000004</c:v>
                </c:pt>
                <c:pt idx="25">
                  <c:v>637.9325</c:v>
                </c:pt>
                <c:pt idx="26">
                  <c:v>679.44680000000005</c:v>
                </c:pt>
                <c:pt idx="27">
                  <c:v>704.58320000000003</c:v>
                </c:pt>
                <c:pt idx="28">
                  <c:v>711.91359999999997</c:v>
                </c:pt>
                <c:pt idx="29">
                  <c:v>728.19860000000006</c:v>
                </c:pt>
                <c:pt idx="30">
                  <c:v>741.23800000000006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24770816"/>
        <c:axId val="-524775168"/>
      </c:lineChart>
      <c:catAx>
        <c:axId val="-52477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24775168"/>
        <c:crosses val="autoZero"/>
        <c:auto val="1"/>
        <c:lblAlgn val="ctr"/>
        <c:lblOffset val="100"/>
        <c:tickMarkSkip val="10"/>
        <c:noMultiLvlLbl val="0"/>
      </c:catAx>
      <c:valAx>
        <c:axId val="-524775168"/>
        <c:scaling>
          <c:orientation val="minMax"/>
          <c:max val="90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524770816"/>
        <c:crosses val="autoZero"/>
        <c:crossBetween val="midCat"/>
        <c:majorUnit val="1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93937580840868"/>
          <c:y val="0.18597507357568197"/>
          <c:w val="0.74368649647229923"/>
          <c:h val="0.70760364484722915"/>
        </c:manualLayout>
      </c:layout>
      <c:areaChart>
        <c:grouping val="standard"/>
        <c:varyColors val="0"/>
        <c:ser>
          <c:idx val="1"/>
          <c:order val="0"/>
          <c:tx>
            <c:strRef>
              <c:f>'50CFGC_Fig3'!$B$6</c:f>
              <c:strCache>
                <c:ptCount val="1"/>
                <c:pt idx="0">
                  <c:v>Total Compliant Generation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'50CFGC_Fig3'!$A$7:$A$37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'50CFGC_Fig3'!$B$7:$B$37</c:f>
              <c:numCache>
                <c:formatCode>General</c:formatCode>
                <c:ptCount val="31"/>
                <c:pt idx="0">
                  <c:v>768.254639</c:v>
                </c:pt>
                <c:pt idx="1">
                  <c:v>836.23168899999996</c:v>
                </c:pt>
                <c:pt idx="2">
                  <c:v>935.74182099999996</c:v>
                </c:pt>
                <c:pt idx="3">
                  <c:v>1016.4260860000001</c:v>
                </c:pt>
                <c:pt idx="4">
                  <c:v>1061.7102050000001</c:v>
                </c:pt>
                <c:pt idx="5">
                  <c:v>1116.7485349999999</c:v>
                </c:pt>
                <c:pt idx="6">
                  <c:v>1154.6483149999999</c:v>
                </c:pt>
                <c:pt idx="7">
                  <c:v>1181.1899410000001</c:v>
                </c:pt>
                <c:pt idx="8">
                  <c:v>1207.5870359999999</c:v>
                </c:pt>
                <c:pt idx="9">
                  <c:v>1244.03772</c:v>
                </c:pt>
                <c:pt idx="10">
                  <c:v>1295.7685550000001</c:v>
                </c:pt>
                <c:pt idx="11">
                  <c:v>1310.014893</c:v>
                </c:pt>
                <c:pt idx="12">
                  <c:v>1316.240967</c:v>
                </c:pt>
                <c:pt idx="13">
                  <c:v>1323.382568</c:v>
                </c:pt>
                <c:pt idx="14">
                  <c:v>1329.8111570000001</c:v>
                </c:pt>
                <c:pt idx="15">
                  <c:v>1364.7193600000001</c:v>
                </c:pt>
                <c:pt idx="16">
                  <c:v>1390.7138669999999</c:v>
                </c:pt>
                <c:pt idx="17">
                  <c:v>1412.0780030000001</c:v>
                </c:pt>
                <c:pt idx="18">
                  <c:v>1437.5976559999999</c:v>
                </c:pt>
                <c:pt idx="19">
                  <c:v>1462.419922</c:v>
                </c:pt>
                <c:pt idx="20">
                  <c:v>1491.2573239999999</c:v>
                </c:pt>
                <c:pt idx="21">
                  <c:v>1523.762207</c:v>
                </c:pt>
                <c:pt idx="22">
                  <c:v>1561.1604</c:v>
                </c:pt>
                <c:pt idx="23">
                  <c:v>1605.94751</c:v>
                </c:pt>
                <c:pt idx="24">
                  <c:v>1653.200439</c:v>
                </c:pt>
                <c:pt idx="25">
                  <c:v>1702.8881839999999</c:v>
                </c:pt>
                <c:pt idx="26">
                  <c:v>1737.8199460000001</c:v>
                </c:pt>
                <c:pt idx="27">
                  <c:v>1768.9580080000001</c:v>
                </c:pt>
                <c:pt idx="28">
                  <c:v>1792.7338870000001</c:v>
                </c:pt>
                <c:pt idx="29">
                  <c:v>1819.602539</c:v>
                </c:pt>
                <c:pt idx="30">
                  <c:v>1849.6655270000001</c:v>
                </c:pt>
              </c:numCache>
            </c:numRef>
          </c:val>
        </c:ser>
        <c:ser>
          <c:idx val="2"/>
          <c:order val="1"/>
          <c:tx>
            <c:strRef>
              <c:f>'50CFGC_Fig3'!$C$6</c:f>
              <c:strCache>
                <c:ptCount val="1"/>
                <c:pt idx="0">
                  <c:v>Required Compliant Generation 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cat>
            <c:numRef>
              <c:f>'50CFGC_Fig3'!$A$7:$A$37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'50CFGC_Fig3'!$C$7:$C$37</c:f>
              <c:numCache>
                <c:formatCode>General</c:formatCode>
                <c:ptCount val="31"/>
                <c:pt idx="0">
                  <c:v>328.048296736547</c:v>
                </c:pt>
                <c:pt idx="1">
                  <c:v>364.07560348561788</c:v>
                </c:pt>
                <c:pt idx="2">
                  <c:v>380.27483862577901</c:v>
                </c:pt>
                <c:pt idx="3">
                  <c:v>395.550895500965</c:v>
                </c:pt>
                <c:pt idx="4">
                  <c:v>438.69226999025011</c:v>
                </c:pt>
                <c:pt idx="5">
                  <c:v>480.31764056211199</c:v>
                </c:pt>
                <c:pt idx="6">
                  <c:v>502.27451184406999</c:v>
                </c:pt>
                <c:pt idx="7">
                  <c:v>522.04392941228593</c:v>
                </c:pt>
                <c:pt idx="8">
                  <c:v>541.6903900127412</c:v>
                </c:pt>
                <c:pt idx="9">
                  <c:v>562.58987867898702</c:v>
                </c:pt>
                <c:pt idx="10">
                  <c:v>585.26979571875847</c:v>
                </c:pt>
                <c:pt idx="11">
                  <c:v>607.94971275852993</c:v>
                </c:pt>
                <c:pt idx="12">
                  <c:v>625.70450627831087</c:v>
                </c:pt>
                <c:pt idx="13">
                  <c:v>642.73806564654126</c:v>
                </c:pt>
                <c:pt idx="14">
                  <c:v>660.83764916192797</c:v>
                </c:pt>
                <c:pt idx="15">
                  <c:v>681.41288607671004</c:v>
                </c:pt>
                <c:pt idx="16">
                  <c:v>701.20313150751315</c:v>
                </c:pt>
                <c:pt idx="17">
                  <c:v>721.9094833212672</c:v>
                </c:pt>
                <c:pt idx="18">
                  <c:v>742.80409311533504</c:v>
                </c:pt>
                <c:pt idx="19">
                  <c:v>764.47626863851008</c:v>
                </c:pt>
                <c:pt idx="20">
                  <c:v>795.60158035461518</c:v>
                </c:pt>
                <c:pt idx="21">
                  <c:v>814.96181346634307</c:v>
                </c:pt>
                <c:pt idx="22">
                  <c:v>834.59515393833431</c:v>
                </c:pt>
                <c:pt idx="23">
                  <c:v>855.96889746010595</c:v>
                </c:pt>
                <c:pt idx="24">
                  <c:v>877.59442568181612</c:v>
                </c:pt>
                <c:pt idx="25">
                  <c:v>906.09987054169096</c:v>
                </c:pt>
                <c:pt idx="26">
                  <c:v>922.28433626753417</c:v>
                </c:pt>
                <c:pt idx="27">
                  <c:v>939.854275695404</c:v>
                </c:pt>
                <c:pt idx="28">
                  <c:v>958.98269199740002</c:v>
                </c:pt>
                <c:pt idx="29">
                  <c:v>979.21320412300236</c:v>
                </c:pt>
                <c:pt idx="30">
                  <c:v>1000.096597910128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24771904"/>
        <c:axId val="-524774624"/>
      </c:areaChart>
      <c:catAx>
        <c:axId val="-5247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2477462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-524774624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24771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12159596651214E-2"/>
          <c:y val="0.10355746650089791"/>
          <c:w val="0.86004861973803937"/>
          <c:h val="0.73153819588340929"/>
        </c:manualLayout>
      </c:layout>
      <c:areaChart>
        <c:grouping val="standard"/>
        <c:varyColors val="0"/>
        <c:ser>
          <c:idx val="1"/>
          <c:order val="0"/>
          <c:tx>
            <c:strRef>
              <c:f>'50CFGC_Fig3'!$G$6</c:f>
              <c:strCache>
                <c:ptCount val="1"/>
                <c:pt idx="0">
                  <c:v>Total Compliant Generation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'50CFGC_Fig3'!$F$7:$F$37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'50CFGC_Fig3'!$G$7:$G$37</c:f>
              <c:numCache>
                <c:formatCode>General</c:formatCode>
                <c:ptCount val="31"/>
                <c:pt idx="0">
                  <c:v>1562.0802449999999</c:v>
                </c:pt>
                <c:pt idx="1">
                  <c:v>1617.4153839999999</c:v>
                </c:pt>
                <c:pt idx="2">
                  <c:v>1700.2912430000001</c:v>
                </c:pt>
                <c:pt idx="3">
                  <c:v>1781.5714719999999</c:v>
                </c:pt>
                <c:pt idx="4">
                  <c:v>1829.7378489999999</c:v>
                </c:pt>
                <c:pt idx="5">
                  <c:v>1879.9119769999998</c:v>
                </c:pt>
                <c:pt idx="6">
                  <c:v>1915.7775080000004</c:v>
                </c:pt>
                <c:pt idx="7">
                  <c:v>1954.3857219999998</c:v>
                </c:pt>
                <c:pt idx="8">
                  <c:v>1977.8480479999996</c:v>
                </c:pt>
                <c:pt idx="9">
                  <c:v>2001.4644559999997</c:v>
                </c:pt>
                <c:pt idx="10">
                  <c:v>2054.2357119999997</c:v>
                </c:pt>
                <c:pt idx="11">
                  <c:v>2070.62023</c:v>
                </c:pt>
                <c:pt idx="12">
                  <c:v>2075.3700220000001</c:v>
                </c:pt>
                <c:pt idx="13">
                  <c:v>2081.3254840000004</c:v>
                </c:pt>
                <c:pt idx="14">
                  <c:v>2090.8877090000001</c:v>
                </c:pt>
                <c:pt idx="15">
                  <c:v>2129.5382810000001</c:v>
                </c:pt>
                <c:pt idx="16">
                  <c:v>2154.6188970000003</c:v>
                </c:pt>
                <c:pt idx="17">
                  <c:v>2172.1161030000003</c:v>
                </c:pt>
                <c:pt idx="18">
                  <c:v>2195.7071970000002</c:v>
                </c:pt>
                <c:pt idx="19">
                  <c:v>2221.8671520000003</c:v>
                </c:pt>
                <c:pt idx="20">
                  <c:v>2252.8058769999998</c:v>
                </c:pt>
                <c:pt idx="21">
                  <c:v>2287.1699250000001</c:v>
                </c:pt>
                <c:pt idx="22">
                  <c:v>2326.042046</c:v>
                </c:pt>
                <c:pt idx="23">
                  <c:v>2366.5332649999996</c:v>
                </c:pt>
                <c:pt idx="24">
                  <c:v>2408.3319579999998</c:v>
                </c:pt>
                <c:pt idx="25">
                  <c:v>2464.8566379999997</c:v>
                </c:pt>
                <c:pt idx="26">
                  <c:v>2528.9366989999999</c:v>
                </c:pt>
                <c:pt idx="27">
                  <c:v>2598.8063450000004</c:v>
                </c:pt>
                <c:pt idx="28">
                  <c:v>2675.6905560000005</c:v>
                </c:pt>
                <c:pt idx="29">
                  <c:v>2757.66813</c:v>
                </c:pt>
                <c:pt idx="30">
                  <c:v>2806.9386040000004</c:v>
                </c:pt>
              </c:numCache>
            </c:numRef>
          </c:val>
        </c:ser>
        <c:ser>
          <c:idx val="2"/>
          <c:order val="1"/>
          <c:tx>
            <c:strRef>
              <c:f>'50CFGC_Fig3'!$H$6</c:f>
              <c:strCache>
                <c:ptCount val="1"/>
                <c:pt idx="0">
                  <c:v>Required Compliant Generation 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cat>
            <c:numRef>
              <c:f>'50CFGC_Fig3'!$F$7:$F$37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'50CFGC_Fig3'!$H$7:$H$37</c:f>
              <c:numCache>
                <c:formatCode>General</c:formatCode>
                <c:ptCount val="31"/>
                <c:pt idx="0">
                  <c:v>328.048296736547</c:v>
                </c:pt>
                <c:pt idx="1">
                  <c:v>364.07560348561788</c:v>
                </c:pt>
                <c:pt idx="2">
                  <c:v>380.27483862577901</c:v>
                </c:pt>
                <c:pt idx="3">
                  <c:v>395.550895500965</c:v>
                </c:pt>
                <c:pt idx="4">
                  <c:v>438.69226999025011</c:v>
                </c:pt>
                <c:pt idx="5">
                  <c:v>517.02777226898797</c:v>
                </c:pt>
                <c:pt idx="6">
                  <c:v>542.7176709625752</c:v>
                </c:pt>
                <c:pt idx="7">
                  <c:v>628.07629381546906</c:v>
                </c:pt>
                <c:pt idx="8">
                  <c:v>705.18710202839384</c:v>
                </c:pt>
                <c:pt idx="9">
                  <c:v>784.95581357994104</c:v>
                </c:pt>
                <c:pt idx="10">
                  <c:v>876.99383368400424</c:v>
                </c:pt>
                <c:pt idx="11">
                  <c:v>949.84152791231679</c:v>
                </c:pt>
                <c:pt idx="12">
                  <c:v>1029.218310931217</c:v>
                </c:pt>
                <c:pt idx="13">
                  <c:v>1109.2891227668015</c:v>
                </c:pt>
                <c:pt idx="14">
                  <c:v>1191.3154364722782</c:v>
                </c:pt>
                <c:pt idx="15">
                  <c:v>1275.391257345653</c:v>
                </c:pt>
                <c:pt idx="16">
                  <c:v>1361.128195454555</c:v>
                </c:pt>
                <c:pt idx="17">
                  <c:v>1449.3947744732222</c:v>
                </c:pt>
                <c:pt idx="18">
                  <c:v>1539.1432858806538</c:v>
                </c:pt>
                <c:pt idx="19">
                  <c:v>1630.5916984632058</c:v>
                </c:pt>
                <c:pt idx="20">
                  <c:v>1731.778628942626</c:v>
                </c:pt>
                <c:pt idx="21">
                  <c:v>1822.5592180614399</c:v>
                </c:pt>
                <c:pt idx="22">
                  <c:v>1914.6576084498076</c:v>
                </c:pt>
                <c:pt idx="23">
                  <c:v>2010.9835572103386</c:v>
                </c:pt>
                <c:pt idx="24">
                  <c:v>2108.7843157831298</c:v>
                </c:pt>
                <c:pt idx="25">
                  <c:v>2214.7101675452036</c:v>
                </c:pt>
                <c:pt idx="26">
                  <c:v>2309.8321885222363</c:v>
                </c:pt>
                <c:pt idx="27">
                  <c:v>2408.0719407374454</c:v>
                </c:pt>
                <c:pt idx="28">
                  <c:v>2509.1799205982488</c:v>
                </c:pt>
                <c:pt idx="29">
                  <c:v>2613.3788370033039</c:v>
                </c:pt>
                <c:pt idx="30">
                  <c:v>2721.0492645747131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24770272"/>
        <c:axId val="-524764288"/>
      </c:areaChart>
      <c:catAx>
        <c:axId val="-5247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2476428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-5247642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-524770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17067658209405E-2"/>
          <c:y val="0.12030433695788026"/>
          <c:w val="0.81878663604549429"/>
          <c:h val="0.6684530159826400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'50CFGC_Fig5'!$C$6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'50CFGC_Fig5'!$A$7:$A$31</c:f>
              <c:strCache>
                <c:ptCount val="25"/>
                <c:pt idx="0">
                  <c:v>CASO</c:v>
                </c:pt>
                <c:pt idx="1">
                  <c:v>SPPC</c:v>
                </c:pt>
                <c:pt idx="2">
                  <c:v>MISS</c:v>
                </c:pt>
                <c:pt idx="3">
                  <c:v>BASN</c:v>
                </c:pt>
                <c:pt idx="4">
                  <c:v>CANO</c:v>
                </c:pt>
                <c:pt idx="5">
                  <c:v>MISC</c:v>
                </c:pt>
                <c:pt idx="6">
                  <c:v>PJMD</c:v>
                </c:pt>
                <c:pt idx="7">
                  <c:v>MISW</c:v>
                </c:pt>
                <c:pt idx="8">
                  <c:v>SRCA</c:v>
                </c:pt>
                <c:pt idx="9">
                  <c:v>NYUP</c:v>
                </c:pt>
                <c:pt idx="10">
                  <c:v>SPPN</c:v>
                </c:pt>
                <c:pt idx="11">
                  <c:v>PJMC</c:v>
                </c:pt>
                <c:pt idx="12">
                  <c:v>NWPP</c:v>
                </c:pt>
                <c:pt idx="13">
                  <c:v>PJMW</c:v>
                </c:pt>
                <c:pt idx="14">
                  <c:v>RMRG</c:v>
                </c:pt>
                <c:pt idx="15">
                  <c:v>SRSE</c:v>
                </c:pt>
                <c:pt idx="16">
                  <c:v>SRSG</c:v>
                </c:pt>
                <c:pt idx="17">
                  <c:v>NYCW</c:v>
                </c:pt>
                <c:pt idx="18">
                  <c:v>ISNE</c:v>
                </c:pt>
                <c:pt idx="19">
                  <c:v>PJME</c:v>
                </c:pt>
                <c:pt idx="20">
                  <c:v>SPPS</c:v>
                </c:pt>
                <c:pt idx="21">
                  <c:v>SRCE</c:v>
                </c:pt>
                <c:pt idx="22">
                  <c:v>TRE</c:v>
                </c:pt>
                <c:pt idx="23">
                  <c:v>FRCC</c:v>
                </c:pt>
                <c:pt idx="24">
                  <c:v>MISE</c:v>
                </c:pt>
              </c:strCache>
            </c:strRef>
          </c:cat>
          <c:val>
            <c:numRef>
              <c:f>'50CFGC_Fig5'!$C$7:$C$31</c:f>
              <c:numCache>
                <c:formatCode>General</c:formatCode>
                <c:ptCount val="25"/>
                <c:pt idx="0">
                  <c:v>-74.951150000000013</c:v>
                </c:pt>
                <c:pt idx="1">
                  <c:v>178.147558</c:v>
                </c:pt>
                <c:pt idx="2">
                  <c:v>-184.56858099999999</c:v>
                </c:pt>
                <c:pt idx="3">
                  <c:v>-145.061477</c:v>
                </c:pt>
                <c:pt idx="4">
                  <c:v>7.7017769999999874</c:v>
                </c:pt>
                <c:pt idx="5">
                  <c:v>82.904322999999991</c:v>
                </c:pt>
                <c:pt idx="6">
                  <c:v>6.036994</c:v>
                </c:pt>
                <c:pt idx="7">
                  <c:v>60.00182499999999</c:v>
                </c:pt>
                <c:pt idx="8">
                  <c:v>-10.165101000000002</c:v>
                </c:pt>
                <c:pt idx="9">
                  <c:v>-42.728183999999985</c:v>
                </c:pt>
                <c:pt idx="10">
                  <c:v>74.618492000000003</c:v>
                </c:pt>
                <c:pt idx="11">
                  <c:v>59.137178000000006</c:v>
                </c:pt>
                <c:pt idx="12">
                  <c:v>-37.536211000000002</c:v>
                </c:pt>
                <c:pt idx="13">
                  <c:v>-39.037962999999998</c:v>
                </c:pt>
                <c:pt idx="14">
                  <c:v>17.517825999999999</c:v>
                </c:pt>
                <c:pt idx="15">
                  <c:v>-27.978307999999998</c:v>
                </c:pt>
                <c:pt idx="16">
                  <c:v>9.819285999999984</c:v>
                </c:pt>
                <c:pt idx="17">
                  <c:v>1.9861679999999999</c:v>
                </c:pt>
                <c:pt idx="18">
                  <c:v>-3.9531789999999991</c:v>
                </c:pt>
                <c:pt idx="19">
                  <c:v>-19.494409999999995</c:v>
                </c:pt>
                <c:pt idx="20">
                  <c:v>-5.514948000000004</c:v>
                </c:pt>
                <c:pt idx="21">
                  <c:v>15.599939999999998</c:v>
                </c:pt>
                <c:pt idx="22">
                  <c:v>-5.172841</c:v>
                </c:pt>
                <c:pt idx="23">
                  <c:v>1.9248239999999992</c:v>
                </c:pt>
                <c:pt idx="24">
                  <c:v>0.87568599999999996</c:v>
                </c:pt>
              </c:numCache>
            </c:numRef>
          </c:val>
        </c:ser>
        <c:ser>
          <c:idx val="0"/>
          <c:order val="1"/>
          <c:tx>
            <c:strRef>
              <c:f>'50CFGC_Fig5'!$B$6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'50CFGC_Fig5'!$A$7:$A$31</c:f>
              <c:strCache>
                <c:ptCount val="25"/>
                <c:pt idx="0">
                  <c:v>CASO</c:v>
                </c:pt>
                <c:pt idx="1">
                  <c:v>SPPC</c:v>
                </c:pt>
                <c:pt idx="2">
                  <c:v>MISS</c:v>
                </c:pt>
                <c:pt idx="3">
                  <c:v>BASN</c:v>
                </c:pt>
                <c:pt idx="4">
                  <c:v>CANO</c:v>
                </c:pt>
                <c:pt idx="5">
                  <c:v>MISC</c:v>
                </c:pt>
                <c:pt idx="6">
                  <c:v>PJMD</c:v>
                </c:pt>
                <c:pt idx="7">
                  <c:v>MISW</c:v>
                </c:pt>
                <c:pt idx="8">
                  <c:v>SRCA</c:v>
                </c:pt>
                <c:pt idx="9">
                  <c:v>NYUP</c:v>
                </c:pt>
                <c:pt idx="10">
                  <c:v>SPPN</c:v>
                </c:pt>
                <c:pt idx="11">
                  <c:v>PJMC</c:v>
                </c:pt>
                <c:pt idx="12">
                  <c:v>NWPP</c:v>
                </c:pt>
                <c:pt idx="13">
                  <c:v>PJMW</c:v>
                </c:pt>
                <c:pt idx="14">
                  <c:v>RMRG</c:v>
                </c:pt>
                <c:pt idx="15">
                  <c:v>SRSE</c:v>
                </c:pt>
                <c:pt idx="16">
                  <c:v>SRSG</c:v>
                </c:pt>
                <c:pt idx="17">
                  <c:v>NYCW</c:v>
                </c:pt>
                <c:pt idx="18">
                  <c:v>ISNE</c:v>
                </c:pt>
                <c:pt idx="19">
                  <c:v>PJME</c:v>
                </c:pt>
                <c:pt idx="20">
                  <c:v>SPPS</c:v>
                </c:pt>
                <c:pt idx="21">
                  <c:v>SRCE</c:v>
                </c:pt>
                <c:pt idx="22">
                  <c:v>TRE</c:v>
                </c:pt>
                <c:pt idx="23">
                  <c:v>FRCC</c:v>
                </c:pt>
                <c:pt idx="24">
                  <c:v>MISE</c:v>
                </c:pt>
              </c:strCache>
            </c:strRef>
          </c:cat>
          <c:val>
            <c:numRef>
              <c:f>'50CFGC_Fig5'!$B$7:$B$31</c:f>
              <c:numCache>
                <c:formatCode>General</c:formatCode>
                <c:ptCount val="25"/>
                <c:pt idx="0">
                  <c:v>-247.64881900000009</c:v>
                </c:pt>
                <c:pt idx="1">
                  <c:v>33.585541999999997</c:v>
                </c:pt>
                <c:pt idx="2">
                  <c:v>-0.18394200000000227</c:v>
                </c:pt>
                <c:pt idx="3">
                  <c:v>35.417330000000014</c:v>
                </c:pt>
                <c:pt idx="4">
                  <c:v>-123.60041700000002</c:v>
                </c:pt>
                <c:pt idx="5">
                  <c:v>47.858243999999999</c:v>
                </c:pt>
                <c:pt idx="6">
                  <c:v>-95.626843000000008</c:v>
                </c:pt>
                <c:pt idx="7">
                  <c:v>39.264438999999996</c:v>
                </c:pt>
                <c:pt idx="8">
                  <c:v>77.504469000000014</c:v>
                </c:pt>
                <c:pt idx="9">
                  <c:v>39.34308</c:v>
                </c:pt>
                <c:pt idx="10">
                  <c:v>2.7890149999999982</c:v>
                </c:pt>
                <c:pt idx="11">
                  <c:v>-13.694716</c:v>
                </c:pt>
                <c:pt idx="12">
                  <c:v>25.762459</c:v>
                </c:pt>
                <c:pt idx="13">
                  <c:v>21.875315999999998</c:v>
                </c:pt>
                <c:pt idx="14">
                  <c:v>43.356187000000006</c:v>
                </c:pt>
                <c:pt idx="15">
                  <c:v>-29.135131000000005</c:v>
                </c:pt>
                <c:pt idx="16">
                  <c:v>40.774249999999995</c:v>
                </c:pt>
                <c:pt idx="17">
                  <c:v>-25.554012000000007</c:v>
                </c:pt>
                <c:pt idx="18">
                  <c:v>20.478313999999997</c:v>
                </c:pt>
                <c:pt idx="19">
                  <c:v>-2.0327860000000015</c:v>
                </c:pt>
                <c:pt idx="20">
                  <c:v>15.355291000000003</c:v>
                </c:pt>
                <c:pt idx="21">
                  <c:v>2.3588229999999832</c:v>
                </c:pt>
                <c:pt idx="22">
                  <c:v>5.8944100000000006</c:v>
                </c:pt>
                <c:pt idx="23">
                  <c:v>7.1701739999999976</c:v>
                </c:pt>
                <c:pt idx="24">
                  <c:v>0.39664900000000092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524766464"/>
        <c:axId val="-524767552"/>
      </c:barChart>
      <c:catAx>
        <c:axId val="-52476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24767552"/>
        <c:crosses val="autoZero"/>
        <c:auto val="1"/>
        <c:lblAlgn val="ctr"/>
        <c:lblOffset val="100"/>
        <c:noMultiLvlLbl val="0"/>
      </c:catAx>
      <c:valAx>
        <c:axId val="-524767552"/>
        <c:scaling>
          <c:orientation val="minMax"/>
          <c:min val="-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2476646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402772</xdr:colOff>
      <xdr:row>40</xdr:row>
      <xdr:rowOff>141513</xdr:rowOff>
    </xdr:from>
    <xdr:to>
      <xdr:col>9</xdr:col>
      <xdr:colOff>214993</xdr:colOff>
      <xdr:row>57</xdr:row>
      <xdr:rowOff>103413</xdr:rowOff>
    </xdr:to>
    <xdr:sp macro="" textlink="">
      <xdr:nvSpPr>
        <xdr:cNvPr id="4" name="Rectangle 3"/>
        <xdr:cNvSpPr/>
      </xdr:nvSpPr>
      <xdr:spPr>
        <a:xfrm>
          <a:off x="2355397" y="11476263"/>
          <a:ext cx="5470071" cy="32004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632675</xdr:colOff>
      <xdr:row>42</xdr:row>
      <xdr:rowOff>22857</xdr:rowOff>
    </xdr:from>
    <xdr:to>
      <xdr:col>6</xdr:col>
      <xdr:colOff>419100</xdr:colOff>
      <xdr:row>56</xdr:row>
      <xdr:rowOff>164807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1135972</xdr:colOff>
      <xdr:row>41</xdr:row>
      <xdr:rowOff>143437</xdr:rowOff>
    </xdr:from>
    <xdr:to>
      <xdr:col>8</xdr:col>
      <xdr:colOff>600074</xdr:colOff>
      <xdr:row>56</xdr:row>
      <xdr:rowOff>103680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457200</xdr:colOff>
      <xdr:row>43</xdr:row>
      <xdr:rowOff>114300</xdr:rowOff>
    </xdr:from>
    <xdr:to>
      <xdr:col>9</xdr:col>
      <xdr:colOff>173647</xdr:colOff>
      <xdr:row>51</xdr:row>
      <xdr:rowOff>134816</xdr:rowOff>
    </xdr:to>
    <xdr:sp macro="" textlink="">
      <xdr:nvSpPr>
        <xdr:cNvPr id="9" name="TextBox 8"/>
        <xdr:cNvSpPr txBox="1"/>
      </xdr:nvSpPr>
      <xdr:spPr>
        <a:xfrm>
          <a:off x="6848475" y="8401050"/>
          <a:ext cx="935647" cy="15445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5D9732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renewables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5D9732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00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natural gas</a:t>
          </a:r>
        </a:p>
        <a:p>
          <a:endParaRPr lang="en-US" sz="100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coal</a:t>
          </a:r>
        </a:p>
        <a:p>
          <a:r>
            <a:rPr lang="en-US" sz="100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nuclear </a:t>
          </a:r>
        </a:p>
        <a:p>
          <a:endParaRPr lang="en-US" sz="1000">
            <a:solidFill>
              <a:schemeClr val="accent5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>
            <a:solidFill>
              <a:schemeClr val="accent5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>
            <a:solidFill>
              <a:schemeClr val="accent5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342167</xdr:colOff>
      <xdr:row>39</xdr:row>
      <xdr:rowOff>186837</xdr:rowOff>
    </xdr:from>
    <xdr:to>
      <xdr:col>8</xdr:col>
      <xdr:colOff>512151</xdr:colOff>
      <xdr:row>42</xdr:row>
      <xdr:rowOff>151668</xdr:rowOff>
    </xdr:to>
    <xdr:sp macro="" textlink="">
      <xdr:nvSpPr>
        <xdr:cNvPr id="6" name="TextBox 5"/>
        <xdr:cNvSpPr txBox="1"/>
      </xdr:nvSpPr>
      <xdr:spPr>
        <a:xfrm>
          <a:off x="2294792" y="7711587"/>
          <a:ext cx="5218234" cy="536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Electricity generation by fuel type </a:t>
          </a:r>
        </a:p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billion kilowatthours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        Reference	                              50% Carbon-Free Generation   RPS Sunset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601033</xdr:colOff>
      <xdr:row>53</xdr:row>
      <xdr:rowOff>131988</xdr:rowOff>
    </xdr:from>
    <xdr:to>
      <xdr:col>8</xdr:col>
      <xdr:colOff>569678</xdr:colOff>
      <xdr:row>56</xdr:row>
      <xdr:rowOff>47637</xdr:rowOff>
    </xdr:to>
    <xdr:sp macro="" textlink="">
      <xdr:nvSpPr>
        <xdr:cNvPr id="10" name="TextBox 1">
          <a:extLst>
            <a:ext uri="{FF2B5EF4-FFF2-40B4-BE49-F238E27FC236}">
              <a16:creationId xmlns:c="http://schemas.openxmlformats.org/drawingml/2006/chart" xmlns:cdr="http://schemas.openxmlformats.org/drawingml/2006/chartDrawing" xmlns="" xmlns:a16="http://schemas.microsoft.com/office/drawing/2014/main" xmlns:lc="http://schemas.openxmlformats.org/drawingml/2006/lockedCanvas" id="{E45FA95E-944E-4005-AE18-68E018C0A9AF}"/>
            </a:ext>
          </a:extLst>
        </xdr:cNvPr>
        <xdr:cNvSpPr txBox="1"/>
      </xdr:nvSpPr>
      <xdr:spPr>
        <a:xfrm>
          <a:off x="2553658" y="10323738"/>
          <a:ext cx="5016895" cy="48714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	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              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Source: U.S. Energy Information Administration, </a:t>
          </a:r>
          <a:r>
            <a:rPr lang="en-US" sz="900" i="1">
              <a:latin typeface="Arial" panose="020B0604020202020204" pitchFamily="34" charset="0"/>
              <a:cs typeface="Arial" panose="020B0604020202020204" pitchFamily="34" charset="0"/>
            </a:rPr>
            <a:t>Annual Energy Outlook 2020</a:t>
          </a:r>
        </a:p>
      </xdr:txBody>
    </xdr:sp>
    <xdr:clientData/>
  </xdr:twoCellAnchor>
  <xdr:twoCellAnchor editAs="oneCell">
    <xdr:from>
      <xdr:col>2</xdr:col>
      <xdr:colOff>326572</xdr:colOff>
      <xdr:row>53</xdr:row>
      <xdr:rowOff>155581</xdr:rowOff>
    </xdr:from>
    <xdr:to>
      <xdr:col>2</xdr:col>
      <xdr:colOff>668100</xdr:colOff>
      <xdr:row>55</xdr:row>
      <xdr:rowOff>40479</xdr:rowOff>
    </xdr:to>
    <xdr:pic>
      <xdr:nvPicPr>
        <xdr:cNvPr id="11" name="chart">
          <a:extLst>
            <a:ext uri="{FF2B5EF4-FFF2-40B4-BE49-F238E27FC236}">
              <a16:creationId xmlns:c="http://schemas.openxmlformats.org/drawingml/2006/chart" xmlns:cdr="http://schemas.openxmlformats.org/drawingml/2006/chartDrawing" xmlns="" xmlns:a16="http://schemas.microsoft.com/office/drawing/2014/main" xmlns:lc="http://schemas.openxmlformats.org/drawingml/2006/lockedCanvas" id="{68F86468-E170-4FF4-9B23-6225DC4C0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79197" y="10347331"/>
          <a:ext cx="341528" cy="265898"/>
        </a:xfrm>
        <a:prstGeom prst="rect">
          <a:avLst/>
        </a:prstGeom>
      </xdr:spPr>
    </xdr:pic>
    <xdr:clientData/>
  </xdr:twoCellAnchor>
  <xdr:twoCellAnchor>
    <xdr:from>
      <xdr:col>2</xdr:col>
      <xdr:colOff>390525</xdr:colOff>
      <xdr:row>42</xdr:row>
      <xdr:rowOff>36738</xdr:rowOff>
    </xdr:from>
    <xdr:to>
      <xdr:col>4</xdr:col>
      <xdr:colOff>722150</xdr:colOff>
      <xdr:row>56</xdr:row>
      <xdr:rowOff>178688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0.1066</cdr:y>
    </cdr:to>
    <cdr:sp macro="" textlink="">
      <cdr:nvSpPr>
        <cdr:cNvPr id="4" name="TextBox 1"/>
        <cdr:cNvSpPr txBox="1"/>
      </cdr:nvSpPr>
      <cdr:spPr bwMode="auto">
        <a:xfrm xmlns:a="http://schemas.openxmlformats.org/drawingml/2006/main">
          <a:off x="0" y="0"/>
          <a:ext cx="2746561" cy="297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45720" tIns="45720" r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1000" b="1" i="0" dirty="0" smtClean="0">
              <a:solidFill>
                <a:sysClr val="windowText" lastClr="000000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Natural gas used by the</a:t>
          </a:r>
          <a:r>
            <a:rPr lang="en-US" sz="1000" b="1" i="0" baseline="0" dirty="0" smtClean="0">
              <a:solidFill>
                <a:sysClr val="windowText" lastClr="000000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 </a:t>
          </a:r>
          <a:r>
            <a:rPr lang="en-US" sz="1000" b="1" i="0" dirty="0" smtClean="0">
              <a:solidFill>
                <a:sysClr val="windowText" lastClr="000000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electric power sector</a:t>
          </a:r>
          <a:endParaRPr lang="en-US" sz="1000" b="1" i="0" baseline="0" dirty="0" smtClean="0">
            <a:solidFill>
              <a:sysClr val="windowText" lastClr="000000"/>
            </a:solidFill>
            <a:latin typeface="Arial" panose="020B0604020202020204" pitchFamily="34" charset="0"/>
            <a:ea typeface="Times New Roman" charset="0"/>
            <a:cs typeface="Arial" panose="020B0604020202020204" pitchFamily="34" charset="0"/>
          </a:endParaRPr>
        </a:p>
        <a:p xmlns:a="http://schemas.openxmlformats.org/drawingml/2006/main">
          <a:pPr eaLnBrk="0" hangingPunct="0"/>
          <a:r>
            <a:rPr lang="en-US" sz="1000" i="0" baseline="0" dirty="0" smtClean="0">
              <a:solidFill>
                <a:sysClr val="windowText" lastClr="000000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trillion cubic feet</a:t>
          </a:r>
          <a:endParaRPr lang="en-US" sz="1000" i="0" dirty="0" smtClean="0">
            <a:solidFill>
              <a:sysClr val="windowText" lastClr="000000"/>
            </a:solidFill>
            <a:latin typeface="Arial" panose="020B0604020202020204" pitchFamily="34" charset="0"/>
            <a:ea typeface="Times New Roman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0.69742</cdr:y>
    </cdr:from>
    <cdr:to>
      <cdr:x>0.125</cdr:x>
      <cdr:y>0.84762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2232024"/>
          <a:ext cx="342900" cy="48069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t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pPr algn="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</xdr:colOff>
      <xdr:row>18</xdr:row>
      <xdr:rowOff>175260</xdr:rowOff>
    </xdr:from>
    <xdr:to>
      <xdr:col>15</xdr:col>
      <xdr:colOff>186690</xdr:colOff>
      <xdr:row>35</xdr:row>
      <xdr:rowOff>137160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0.56088</cdr:x>
      <cdr:y>0.55536</cdr:y>
    </cdr:from>
    <cdr:to>
      <cdr:x>0.87187</cdr:x>
      <cdr:y>0.84136</cdr:y>
    </cdr:to>
    <cdr:sp macro="" textlink="">
      <cdr:nvSpPr>
        <cdr:cNvPr id="3" name="TextBox 2"/>
        <cdr:cNvSpPr txBox="1"/>
      </cdr:nvSpPr>
      <cdr:spPr bwMode="auto">
        <a:xfrm xmlns:a="http://schemas.openxmlformats.org/drawingml/2006/main">
          <a:off x="3077233" y="1777365"/>
          <a:ext cx="1706216" cy="915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eaLnBrk="0" hangingPunct="0"/>
          <a:r>
            <a:rPr lang="en-US" sz="1000" i="0" dirty="0" smtClean="0">
              <a:solidFill>
                <a:schemeClr val="accent5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RPS Sunset</a:t>
          </a:r>
          <a:endParaRPr lang="en-US" sz="1000" i="0" baseline="0" dirty="0" smtClean="0">
            <a:solidFill>
              <a:schemeClr val="accent4"/>
            </a:solidFill>
            <a:latin typeface="Arial" panose="020B0604020202020204" pitchFamily="34" charset="0"/>
            <a:ea typeface="Times New Roman" charset="0"/>
            <a:cs typeface="Arial" panose="020B0604020202020204" pitchFamily="34" charset="0"/>
          </a:endParaRPr>
        </a:p>
        <a:p xmlns:a="http://schemas.openxmlformats.org/drawingml/2006/main">
          <a:pPr eaLnBrk="0" hangingPunct="0"/>
          <a:r>
            <a:rPr lang="en-US" sz="1000" i="0" baseline="0" dirty="0" smtClean="0">
              <a:solidFill>
                <a:sysClr val="windowText" lastClr="000000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Reference</a:t>
          </a:r>
          <a:endParaRPr lang="en-US" sz="1000" i="0" baseline="0" dirty="0" smtClean="0">
            <a:solidFill>
              <a:schemeClr val="accent4"/>
            </a:solidFill>
            <a:latin typeface="Arial" panose="020B0604020202020204" pitchFamily="34" charset="0"/>
            <a:ea typeface="Times New Roman" charset="0"/>
            <a:cs typeface="Arial" panose="020B0604020202020204" pitchFamily="34" charset="0"/>
          </a:endParaRPr>
        </a:p>
        <a:p xmlns:a="http://schemas.openxmlformats.org/drawingml/2006/main">
          <a:pPr eaLnBrk="0" hangingPunct="0"/>
          <a:r>
            <a:rPr lang="en-US" sz="1000" i="0" baseline="0" dirty="0" smtClean="0">
              <a:solidFill>
                <a:schemeClr val="accent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50% Carbon-Free Generation </a:t>
          </a:r>
        </a:p>
      </cdr:txBody>
    </cdr:sp>
  </cdr:relSizeAnchor>
  <cdr:relSizeAnchor xmlns:cdr="http://schemas.openxmlformats.org/drawingml/2006/chartDrawing">
    <cdr:from>
      <cdr:x>0.06102</cdr:x>
      <cdr:y>0.88988</cdr:y>
    </cdr:from>
    <cdr:to>
      <cdr:x>0.97544</cdr:x>
      <cdr:y>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xmlns="" xmlns:lc="http://schemas.openxmlformats.org/drawingml/2006/lockedCanvas" id="{E45FA95E-944E-4005-AE18-68E018C0A9AF}"/>
            </a:ext>
          </a:extLst>
        </cdr:cNvPr>
        <cdr:cNvSpPr txBox="1"/>
      </cdr:nvSpPr>
      <cdr:spPr>
        <a:xfrm xmlns:a="http://schemas.openxmlformats.org/drawingml/2006/main">
          <a:off x="334786" y="2847975"/>
          <a:ext cx="501689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	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              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Source: U.S. Energy Information Administration, </a:t>
          </a:r>
          <a:r>
            <a:rPr lang="en-US" sz="900" i="1">
              <a:latin typeface="Arial" panose="020B0604020202020204" pitchFamily="34" charset="0"/>
              <a:cs typeface="Arial" panose="020B0604020202020204" pitchFamily="34" charset="0"/>
            </a:rPr>
            <a:t>Annual Energy Outlook 2020</a:t>
          </a:r>
        </a:p>
      </cdr:txBody>
    </cdr:sp>
  </cdr:relSizeAnchor>
  <cdr:relSizeAnchor xmlns:cdr="http://schemas.openxmlformats.org/drawingml/2006/chartDrawing">
    <cdr:from>
      <cdr:x>0.00579</cdr:x>
      <cdr:y>0.9127</cdr:y>
    </cdr:from>
    <cdr:to>
      <cdr:x>0.06804</cdr:x>
      <cdr:y>0.99578</cdr:y>
    </cdr:to>
    <cdr:pic>
      <cdr:nvPicPr>
        <cdr:cNvPr id="9" name="chart">
          <a:extLst xmlns:a="http://schemas.openxmlformats.org/drawingml/2006/main">
            <a:ext uri="{FF2B5EF4-FFF2-40B4-BE49-F238E27FC236}">
              <a16:creationId xmlns:a16="http://schemas.microsoft.com/office/drawing/2014/main" xmlns="" xmlns:lc="http://schemas.openxmlformats.org/drawingml/2006/lockedCanvas" id="{68F86468-E170-4FF4-9B23-6225DC4C06B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1750" y="2920994"/>
          <a:ext cx="341528" cy="2658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0.011</cdr:x>
      <cdr:y>0.66845</cdr:y>
    </cdr:from>
    <cdr:to>
      <cdr:x>0.07535</cdr:x>
      <cdr:y>0.83135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0325" y="2139315"/>
          <a:ext cx="353060" cy="5213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t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pPr algn="r"/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0.09897</cdr:x>
      <cdr:y>0.1766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0"/>
          <a:ext cx="542989" cy="5651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Electric power sector-related carbon dioxide emissions</a:t>
          </a:r>
        </a:p>
        <a:p xmlns:a="http://schemas.openxmlformats.org/drawingml/2006/main">
          <a:r>
            <a:rPr lang="en-US" sz="10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metric tons </a:t>
          </a:r>
          <a:endParaRPr lang="en-US" sz="10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165124</xdr:colOff>
      <xdr:row>51</xdr:row>
      <xdr:rowOff>18969</xdr:rowOff>
    </xdr:from>
    <xdr:to>
      <xdr:col>28</xdr:col>
      <xdr:colOff>148795</xdr:colOff>
      <xdr:row>67</xdr:row>
      <xdr:rowOff>171369</xdr:rowOff>
    </xdr:to>
    <xdr:sp macro="" textlink="">
      <xdr:nvSpPr>
        <xdr:cNvPr id="10" name="Rectangle 9"/>
        <xdr:cNvSpPr/>
      </xdr:nvSpPr>
      <xdr:spPr>
        <a:xfrm>
          <a:off x="12138049" y="9734469"/>
          <a:ext cx="5470071" cy="32004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334810</xdr:colOff>
      <xdr:row>63</xdr:row>
      <xdr:rowOff>190419</xdr:rowOff>
    </xdr:from>
    <xdr:to>
      <xdr:col>27</xdr:col>
      <xdr:colOff>474905</xdr:colOff>
      <xdr:row>66</xdr:row>
      <xdr:rowOff>106068</xdr:rowOff>
    </xdr:to>
    <xdr:sp macro="" textlink="">
      <xdr:nvSpPr>
        <xdr:cNvPr id="11" name="TextBox 1">
          <a:extLst>
            <a:ext uri="{FF2B5EF4-FFF2-40B4-BE49-F238E27FC236}">
              <a16:creationId xmlns:c="http://schemas.openxmlformats.org/drawingml/2006/chart" xmlns:cdr="http://schemas.openxmlformats.org/drawingml/2006/chartDrawing" xmlns="" xmlns:a16="http://schemas.microsoft.com/office/drawing/2014/main" xmlns:lc="http://schemas.openxmlformats.org/drawingml/2006/lockedCanvas" id="{E45FA95E-944E-4005-AE18-68E018C0A9AF}"/>
            </a:ext>
          </a:extLst>
        </xdr:cNvPr>
        <xdr:cNvSpPr txBox="1"/>
      </xdr:nvSpPr>
      <xdr:spPr>
        <a:xfrm>
          <a:off x="12307735" y="12191919"/>
          <a:ext cx="5016895" cy="48714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	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              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Source: U.S. Energy Information Administration, </a:t>
          </a:r>
          <a:r>
            <a:rPr lang="en-US" sz="900" i="1">
              <a:latin typeface="Arial" panose="020B0604020202020204" pitchFamily="34" charset="0"/>
              <a:cs typeface="Arial" panose="020B0604020202020204" pitchFamily="34" charset="0"/>
            </a:rPr>
            <a:t>Annual Energy Outlook 2020</a:t>
          </a:r>
        </a:p>
      </xdr:txBody>
    </xdr:sp>
    <xdr:clientData/>
  </xdr:twoCellAnchor>
  <xdr:twoCellAnchor>
    <xdr:from>
      <xdr:col>19</xdr:col>
      <xdr:colOff>218352</xdr:colOff>
      <xdr:row>48</xdr:row>
      <xdr:rowOff>28494</xdr:rowOff>
    </xdr:from>
    <xdr:to>
      <xdr:col>28</xdr:col>
      <xdr:colOff>258693</xdr:colOff>
      <xdr:row>64</xdr:row>
      <xdr:rowOff>180894</xdr:rowOff>
    </xdr:to>
    <xdr:sp macro="" textlink="">
      <xdr:nvSpPr>
        <xdr:cNvPr id="2" name="Rectangle 1"/>
        <xdr:cNvSpPr/>
      </xdr:nvSpPr>
      <xdr:spPr>
        <a:xfrm>
          <a:off x="12118999" y="9172494"/>
          <a:ext cx="5486400" cy="32004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438151</xdr:colOff>
      <xdr:row>48</xdr:row>
      <xdr:rowOff>165462</xdr:rowOff>
    </xdr:from>
    <xdr:to>
      <xdr:col>22</xdr:col>
      <xdr:colOff>334193</xdr:colOff>
      <xdr:row>64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140915</xdr:colOff>
      <xdr:row>48</xdr:row>
      <xdr:rowOff>171450</xdr:rowOff>
    </xdr:from>
    <xdr:to>
      <xdr:col>25</xdr:col>
      <xdr:colOff>140915</xdr:colOff>
      <xdr:row>64</xdr:row>
      <xdr:rowOff>104776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36028</xdr:colOff>
      <xdr:row>50</xdr:row>
      <xdr:rowOff>98768</xdr:rowOff>
    </xdr:from>
    <xdr:to>
      <xdr:col>28</xdr:col>
      <xdr:colOff>36028</xdr:colOff>
      <xdr:row>64</xdr:row>
      <xdr:rowOff>104776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552450</xdr:colOff>
      <xdr:row>48</xdr:row>
      <xdr:rowOff>100011</xdr:rowOff>
    </xdr:from>
    <xdr:to>
      <xdr:col>28</xdr:col>
      <xdr:colOff>266700</xdr:colOff>
      <xdr:row>53</xdr:row>
      <xdr:rowOff>66675</xdr:rowOff>
    </xdr:to>
    <xdr:sp macro="" textlink="">
      <xdr:nvSpPr>
        <xdr:cNvPr id="6" name="TextBox 5"/>
        <xdr:cNvSpPr txBox="1"/>
      </xdr:nvSpPr>
      <xdr:spPr>
        <a:xfrm>
          <a:off x="11915775" y="9244011"/>
          <a:ext cx="5810250" cy="9191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Electricity generation from nuclear, wind (including onshore and offshore), and utility-scale solar photovoltaic </a:t>
          </a:r>
        </a:p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billion kilowatthours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       Nuclear	                                   Wind	                                   Utility-Scale Solar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80963</xdr:colOff>
      <xdr:row>58</xdr:row>
      <xdr:rowOff>123825</xdr:rowOff>
    </xdr:from>
    <xdr:to>
      <xdr:col>23</xdr:col>
      <xdr:colOff>293824</xdr:colOff>
      <xdr:row>62</xdr:row>
      <xdr:rowOff>81825</xdr:rowOff>
    </xdr:to>
    <xdr:sp macro="" textlink="">
      <xdr:nvSpPr>
        <xdr:cNvPr id="9" name="TextBox 1"/>
        <xdr:cNvSpPr txBox="1"/>
      </xdr:nvSpPr>
      <xdr:spPr bwMode="auto">
        <a:xfrm>
          <a:off x="12711113" y="10620375"/>
          <a:ext cx="2041661" cy="681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rtlCol="0">
          <a:prstTxWarp prst="textNoShape">
            <a:avLst/>
          </a:prstTxWarp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Reference</a:t>
          </a:r>
        </a:p>
        <a:p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>
              <a:ln>
                <a:noFill/>
              </a:ln>
              <a:solidFill>
                <a:srgbClr val="5D9732"/>
              </a:solidFill>
              <a:effectLst/>
              <a:uLnTx/>
              <a:uFillTx/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50% Carbon-Free Generation </a:t>
          </a:r>
        </a:p>
        <a:p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i="0">
              <a:solidFill>
                <a:schemeClr val="accent5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RPS Sunset</a:t>
          </a:r>
          <a:endParaRPr lang="en-US" sz="1000" i="0" baseline="0">
            <a:solidFill>
              <a:schemeClr val="accent4"/>
            </a:solidFill>
            <a:latin typeface="Arial" panose="020B0604020202020204" pitchFamily="34" charset="0"/>
            <a:ea typeface="Times New Roman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19</xdr:col>
      <xdr:colOff>60349</xdr:colOff>
      <xdr:row>64</xdr:row>
      <xdr:rowOff>23512</xdr:rowOff>
    </xdr:from>
    <xdr:to>
      <xdr:col>19</xdr:col>
      <xdr:colOff>401877</xdr:colOff>
      <xdr:row>65</xdr:row>
      <xdr:rowOff>98910</xdr:rowOff>
    </xdr:to>
    <xdr:pic>
      <xdr:nvPicPr>
        <xdr:cNvPr id="12" name="chart">
          <a:extLst>
            <a:ext uri="{FF2B5EF4-FFF2-40B4-BE49-F238E27FC236}">
              <a16:creationId xmlns:c="http://schemas.openxmlformats.org/drawingml/2006/chart" xmlns:cdr="http://schemas.openxmlformats.org/drawingml/2006/chartDrawing" xmlns="" xmlns:a16="http://schemas.microsoft.com/office/drawing/2014/main" xmlns:lc="http://schemas.openxmlformats.org/drawingml/2006/lockedCanvas" id="{68F86468-E170-4FF4-9B23-6225DC4C0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33274" y="12215512"/>
          <a:ext cx="341528" cy="2658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374073</xdr:colOff>
      <xdr:row>45</xdr:row>
      <xdr:rowOff>55418</xdr:rowOff>
    </xdr:from>
    <xdr:to>
      <xdr:col>7</xdr:col>
      <xdr:colOff>497898</xdr:colOff>
      <xdr:row>62</xdr:row>
      <xdr:rowOff>17318</xdr:rowOff>
    </xdr:to>
    <xdr:sp macro="" textlink="">
      <xdr:nvSpPr>
        <xdr:cNvPr id="3" name="Rectangle 2"/>
        <xdr:cNvSpPr/>
      </xdr:nvSpPr>
      <xdr:spPr>
        <a:xfrm>
          <a:off x="374073" y="8894618"/>
          <a:ext cx="5486400" cy="32004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361310</xdr:colOff>
      <xdr:row>45</xdr:row>
      <xdr:rowOff>141433</xdr:rowOff>
    </xdr:from>
    <xdr:to>
      <xdr:col>3</xdr:col>
      <xdr:colOff>594392</xdr:colOff>
      <xdr:row>61</xdr:row>
      <xdr:rowOff>4721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501968</xdr:colOff>
      <xdr:row>46</xdr:row>
      <xdr:rowOff>161465</xdr:rowOff>
    </xdr:from>
    <xdr:to>
      <xdr:col>7</xdr:col>
      <xdr:colOff>479108</xdr:colOff>
      <xdr:row>62</xdr:row>
      <xdr:rowOff>9065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357187</xdr:colOff>
      <xdr:row>45</xdr:row>
      <xdr:rowOff>23811</xdr:rowOff>
    </xdr:from>
    <xdr:to>
      <xdr:col>7</xdr:col>
      <xdr:colOff>405387</xdr:colOff>
      <xdr:row>49</xdr:row>
      <xdr:rowOff>123824</xdr:rowOff>
    </xdr:to>
    <xdr:sp macro="" textlink="">
      <xdr:nvSpPr>
        <xdr:cNvPr id="7" name="TextBox 6"/>
        <xdr:cNvSpPr txBox="1"/>
      </xdr:nvSpPr>
      <xdr:spPr>
        <a:xfrm>
          <a:off x="357187" y="8863011"/>
          <a:ext cx="5410775" cy="862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Total qualifying renewables generation required for combined state renewable portfolio standards and projected total generation from compliant technologies</a:t>
          </a:r>
        </a:p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billion kilowatthours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            Reference	                             50% Carbon-Free Generation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182335</xdr:colOff>
      <xdr:row>50</xdr:row>
      <xdr:rowOff>46264</xdr:rowOff>
    </xdr:from>
    <xdr:to>
      <xdr:col>4</xdr:col>
      <xdr:colOff>362527</xdr:colOff>
      <xdr:row>54</xdr:row>
      <xdr:rowOff>106771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801460" y="9837964"/>
          <a:ext cx="2790042" cy="822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>
              <a:solidFill>
                <a:srgbClr val="0096D7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additional projected compliant generation</a:t>
          </a:r>
          <a:endParaRPr lang="en-US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required compliant generation</a:t>
          </a:r>
        </a:p>
      </xdr:txBody>
    </xdr:sp>
    <xdr:clientData/>
  </xdr:twoCellAnchor>
  <xdr:twoCellAnchor>
    <xdr:from>
      <xdr:col>1</xdr:col>
      <xdr:colOff>86559</xdr:colOff>
      <xdr:row>60</xdr:row>
      <xdr:rowOff>55418</xdr:rowOff>
    </xdr:from>
    <xdr:to>
      <xdr:col>7</xdr:col>
      <xdr:colOff>360004</xdr:colOff>
      <xdr:row>62</xdr:row>
      <xdr:rowOff>161567</xdr:rowOff>
    </xdr:to>
    <xdr:sp macro="" textlink="">
      <xdr:nvSpPr>
        <xdr:cNvPr id="11" name="TextBox 1">
          <a:extLst>
            <a:ext uri="{FF2B5EF4-FFF2-40B4-BE49-F238E27FC236}">
              <a16:creationId xmlns:c="http://schemas.openxmlformats.org/drawingml/2006/chart" xmlns:cdr="http://schemas.openxmlformats.org/drawingml/2006/chartDrawing" xmlns="" xmlns:a16="http://schemas.microsoft.com/office/drawing/2014/main" xmlns:lc="http://schemas.openxmlformats.org/drawingml/2006/lockedCanvas" id="{E45FA95E-944E-4005-AE18-68E018C0A9AF}"/>
            </a:ext>
          </a:extLst>
        </xdr:cNvPr>
        <xdr:cNvSpPr txBox="1"/>
      </xdr:nvSpPr>
      <xdr:spPr>
        <a:xfrm>
          <a:off x="705684" y="11752118"/>
          <a:ext cx="5016895" cy="48714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	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              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Source: U.S. Energy Information Administration, </a:t>
          </a:r>
          <a:r>
            <a:rPr lang="en-US" sz="900" i="1">
              <a:latin typeface="Arial" panose="020B0604020202020204" pitchFamily="34" charset="0"/>
              <a:cs typeface="Arial" panose="020B0604020202020204" pitchFamily="34" charset="0"/>
            </a:rPr>
            <a:t>Annual Energy Outlook 2020</a:t>
          </a:r>
        </a:p>
      </xdr:txBody>
    </xdr:sp>
    <xdr:clientData/>
  </xdr:twoCellAnchor>
  <xdr:twoCellAnchor editAs="oneCell">
    <xdr:from>
      <xdr:col>0</xdr:col>
      <xdr:colOff>431223</xdr:colOff>
      <xdr:row>60</xdr:row>
      <xdr:rowOff>79011</xdr:rowOff>
    </xdr:from>
    <xdr:to>
      <xdr:col>1</xdr:col>
      <xdr:colOff>153626</xdr:colOff>
      <xdr:row>61</xdr:row>
      <xdr:rowOff>154409</xdr:rowOff>
    </xdr:to>
    <xdr:pic>
      <xdr:nvPicPr>
        <xdr:cNvPr id="12" name="chart">
          <a:extLst>
            <a:ext uri="{FF2B5EF4-FFF2-40B4-BE49-F238E27FC236}">
              <a16:creationId xmlns:c="http://schemas.openxmlformats.org/drawingml/2006/chart" xmlns:cdr="http://schemas.openxmlformats.org/drawingml/2006/chartDrawing" xmlns="" xmlns:a16="http://schemas.microsoft.com/office/drawing/2014/main" xmlns:lc="http://schemas.openxmlformats.org/drawingml/2006/lockedCanvas" id="{68F86468-E170-4FF4-9B23-6225DC4C0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223" y="11775711"/>
          <a:ext cx="341528" cy="2658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251460</xdr:colOff>
      <xdr:row>13</xdr:row>
      <xdr:rowOff>152400</xdr:rowOff>
    </xdr:from>
    <xdr:to>
      <xdr:col>17</xdr:col>
      <xdr:colOff>422910</xdr:colOff>
      <xdr:row>30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0.89505</cdr:x>
      <cdr:y>0.23836</cdr:y>
    </cdr:from>
    <cdr:to>
      <cdr:x>1</cdr:x>
      <cdr:y>0.74919</cdr:y>
    </cdr:to>
    <cdr:sp macro="" textlink="">
      <cdr:nvSpPr>
        <cdr:cNvPr id="2" name="TextBox 1"/>
        <cdr:cNvSpPr txBox="1"/>
      </cdr:nvSpPr>
      <cdr:spPr bwMode="auto">
        <a:xfrm xmlns:a="http://schemas.openxmlformats.org/drawingml/2006/main">
          <a:off x="4910595" y="663346"/>
          <a:ext cx="575805" cy="14216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bIns="0" rtlCol="0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1000" i="0" dirty="0" smtClean="0">
              <a:solidFill>
                <a:sysClr val="windowText" lastClr="000000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increase</a:t>
          </a:r>
        </a:p>
        <a:p xmlns:a="http://schemas.openxmlformats.org/drawingml/2006/main">
          <a:pPr eaLnBrk="0" hangingPunct="0"/>
          <a:endParaRPr lang="en-US" sz="1000" i="0" dirty="0" smtClean="0">
            <a:solidFill>
              <a:sysClr val="windowText" lastClr="000000"/>
            </a:solidFill>
            <a:latin typeface="Arial" panose="020B0604020202020204" pitchFamily="34" charset="0"/>
            <a:ea typeface="Times New Roman" charset="0"/>
            <a:cs typeface="Arial" panose="020B0604020202020204" pitchFamily="34" charset="0"/>
          </a:endParaRPr>
        </a:p>
        <a:p xmlns:a="http://schemas.openxmlformats.org/drawingml/2006/main">
          <a:pPr eaLnBrk="0" hangingPunct="0"/>
          <a:endParaRPr lang="en-US" sz="1000" i="0" dirty="0" smtClean="0">
            <a:solidFill>
              <a:sysClr val="windowText" lastClr="000000"/>
            </a:solidFill>
            <a:latin typeface="Arial" panose="020B0604020202020204" pitchFamily="34" charset="0"/>
            <a:ea typeface="Times New Roman" charset="0"/>
            <a:cs typeface="Arial" panose="020B0604020202020204" pitchFamily="34" charset="0"/>
          </a:endParaRPr>
        </a:p>
        <a:p xmlns:a="http://schemas.openxmlformats.org/drawingml/2006/main">
          <a:pPr eaLnBrk="0" hangingPunct="0"/>
          <a:endParaRPr lang="en-US" sz="1000" i="0" dirty="0" smtClean="0">
            <a:solidFill>
              <a:sysClr val="windowText" lastClr="000000"/>
            </a:solidFill>
            <a:latin typeface="Arial" panose="020B0604020202020204" pitchFamily="34" charset="0"/>
            <a:ea typeface="Times New Roman" charset="0"/>
            <a:cs typeface="Arial" panose="020B0604020202020204" pitchFamily="34" charset="0"/>
          </a:endParaRPr>
        </a:p>
        <a:p xmlns:a="http://schemas.openxmlformats.org/drawingml/2006/main">
          <a:pPr eaLnBrk="0" hangingPunct="0"/>
          <a:endParaRPr lang="en-US" sz="1000" i="0" dirty="0" smtClean="0">
            <a:solidFill>
              <a:sysClr val="windowText" lastClr="000000"/>
            </a:solidFill>
            <a:latin typeface="Arial" panose="020B0604020202020204" pitchFamily="34" charset="0"/>
            <a:ea typeface="Times New Roman" charset="0"/>
            <a:cs typeface="Arial" panose="020B0604020202020204" pitchFamily="34" charset="0"/>
          </a:endParaRPr>
        </a:p>
        <a:p xmlns:a="http://schemas.openxmlformats.org/drawingml/2006/main">
          <a:pPr eaLnBrk="0" hangingPunct="0"/>
          <a:endParaRPr lang="en-US" sz="1000" i="0" dirty="0" smtClean="0">
            <a:solidFill>
              <a:sysClr val="windowText" lastClr="000000"/>
            </a:solidFill>
            <a:latin typeface="Arial" panose="020B0604020202020204" pitchFamily="34" charset="0"/>
            <a:ea typeface="Times New Roman" charset="0"/>
            <a:cs typeface="Arial" panose="020B0604020202020204" pitchFamily="34" charset="0"/>
          </a:endParaRPr>
        </a:p>
        <a:p xmlns:a="http://schemas.openxmlformats.org/drawingml/2006/main">
          <a:pPr eaLnBrk="0" hangingPunct="0"/>
          <a:r>
            <a:rPr lang="en-US" sz="1000" i="0" dirty="0" smtClean="0">
              <a:solidFill>
                <a:sysClr val="windowText" lastClr="000000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decrease</a:t>
          </a:r>
        </a:p>
      </cdr:txBody>
    </cdr:sp>
  </cdr:relSizeAnchor>
  <cdr:relSizeAnchor xmlns:cdr="http://schemas.openxmlformats.org/drawingml/2006/chartDrawing">
    <cdr:from>
      <cdr:x>0.00926</cdr:x>
      <cdr:y>0.00635</cdr:y>
    </cdr:from>
    <cdr:to>
      <cdr:x>0.98516</cdr:x>
      <cdr:y>0.07767</cdr:y>
    </cdr:to>
    <cdr:sp macro="" textlink="">
      <cdr:nvSpPr>
        <cdr:cNvPr id="3" name="TextBox 1"/>
        <cdr:cNvSpPr txBox="1"/>
      </cdr:nvSpPr>
      <cdr:spPr bwMode="auto">
        <a:xfrm xmlns:a="http://schemas.openxmlformats.org/drawingml/2006/main">
          <a:off x="50800" y="17670"/>
          <a:ext cx="5354185" cy="198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1000" b="1" i="0" baseline="0" dirty="0" smtClean="0">
              <a:solidFill>
                <a:sysClr val="windowText" lastClr="000000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Difference in regional net electricity interchang</a:t>
          </a:r>
          <a:r>
            <a:rPr lang="en-US" sz="1000" b="0" i="0" baseline="0" dirty="0" smtClean="0">
              <a:solidFill>
                <a:sysClr val="windowText" lastClr="000000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e </a:t>
          </a:r>
        </a:p>
        <a:p xmlns:a="http://schemas.openxmlformats.org/drawingml/2006/main">
          <a:pPr eaLnBrk="0" hangingPunct="0"/>
          <a:r>
            <a:rPr lang="en-US" sz="1000" b="0" i="0" baseline="0" dirty="0" smtClean="0">
              <a:solidFill>
                <a:sysClr val="windowText" lastClr="000000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billion kilowatthours</a:t>
          </a:r>
        </a:p>
        <a:p xmlns:a="http://schemas.openxmlformats.org/drawingml/2006/main">
          <a:pPr eaLnBrk="0" hangingPunct="0"/>
          <a:endParaRPr lang="en-US" sz="1000" b="0" i="0" dirty="0" smtClean="0">
            <a:solidFill>
              <a:sysClr val="windowText" lastClr="000000"/>
            </a:solidFill>
            <a:latin typeface="Arial" panose="020B0604020202020204" pitchFamily="34" charset="0"/>
            <a:ea typeface="Times New Roman" charset="0"/>
            <a:cs typeface="Arial" panose="020B0604020202020204" pitchFamily="34" charset="0"/>
          </a:endParaRPr>
        </a:p>
        <a:p xmlns:a="http://schemas.openxmlformats.org/drawingml/2006/main">
          <a:pPr eaLnBrk="0" hangingPunct="0"/>
          <a:r>
            <a:rPr lang="en-US" sz="1000" i="0" dirty="0" smtClean="0">
              <a:solidFill>
                <a:sysClr val="windowText" lastClr="000000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	</a:t>
          </a:r>
        </a:p>
      </cdr:txBody>
    </cdr:sp>
  </cdr:relSizeAnchor>
  <cdr:relSizeAnchor xmlns:cdr="http://schemas.openxmlformats.org/drawingml/2006/chartDrawing">
    <cdr:from>
      <cdr:x>0.7287</cdr:x>
      <cdr:y>0.15436</cdr:y>
    </cdr:from>
    <cdr:to>
      <cdr:x>0.86662</cdr:x>
      <cdr:y>0.27768</cdr:y>
    </cdr:to>
    <cdr:sp macro="" textlink="">
      <cdr:nvSpPr>
        <cdr:cNvPr id="4" name="TextBox 1"/>
        <cdr:cNvSpPr txBox="1"/>
      </cdr:nvSpPr>
      <cdr:spPr bwMode="auto">
        <a:xfrm xmlns:a="http://schemas.openxmlformats.org/drawingml/2006/main">
          <a:off x="3997960" y="423454"/>
          <a:ext cx="756674" cy="338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1000" i="0" dirty="0" smtClean="0">
              <a:solidFill>
                <a:schemeClr val="accent1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imports</a:t>
          </a:r>
        </a:p>
        <a:p xmlns:a="http://schemas.openxmlformats.org/drawingml/2006/main">
          <a:pPr eaLnBrk="0" hangingPunct="0"/>
          <a:r>
            <a:rPr lang="en-US" sz="1000" i="0" dirty="0" smtClean="0">
              <a:solidFill>
                <a:schemeClr val="accent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exports</a:t>
          </a:r>
        </a:p>
      </cdr:txBody>
    </cdr:sp>
  </cdr:relSizeAnchor>
  <cdr:relSizeAnchor xmlns:cdr="http://schemas.openxmlformats.org/drawingml/2006/chartDrawing">
    <cdr:from>
      <cdr:x>0.0697</cdr:x>
      <cdr:y>0.88988</cdr:y>
    </cdr:from>
    <cdr:to>
      <cdr:x>0.98413</cdr:x>
      <cdr:y>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xmlns="" xmlns:lc="http://schemas.openxmlformats.org/drawingml/2006/lockedCanvas" id="{E45FA95E-944E-4005-AE18-68E018C0A9AF}"/>
            </a:ext>
          </a:extLst>
        </cdr:cNvPr>
        <cdr:cNvSpPr txBox="1"/>
      </cdr:nvSpPr>
      <cdr:spPr>
        <a:xfrm xmlns:a="http://schemas.openxmlformats.org/drawingml/2006/main">
          <a:off x="382411" y="2847975"/>
          <a:ext cx="501689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	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              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Source: U.S. Energy Information Administration, </a:t>
          </a:r>
          <a:r>
            <a:rPr lang="en-US" sz="900" i="1">
              <a:latin typeface="Arial" panose="020B0604020202020204" pitchFamily="34" charset="0"/>
              <a:cs typeface="Arial" panose="020B0604020202020204" pitchFamily="34" charset="0"/>
            </a:rPr>
            <a:t>Annual Energy Outlook 2020</a:t>
          </a:r>
        </a:p>
      </cdr:txBody>
    </cdr:sp>
  </cdr:relSizeAnchor>
  <cdr:relSizeAnchor xmlns:cdr="http://schemas.openxmlformats.org/drawingml/2006/chartDrawing">
    <cdr:from>
      <cdr:x>0.0162</cdr:x>
      <cdr:y>0.90575</cdr:y>
    </cdr:from>
    <cdr:to>
      <cdr:x>0.07845</cdr:x>
      <cdr:y>0.98883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xmlns="" xmlns:lc="http://schemas.openxmlformats.org/drawingml/2006/lockedCanvas" id="{68F86468-E170-4FF4-9B23-6225DC4C06B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8900" y="2898769"/>
          <a:ext cx="341528" cy="265898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588223</xdr:colOff>
      <xdr:row>45</xdr:row>
      <xdr:rowOff>133006</xdr:rowOff>
    </xdr:from>
    <xdr:to>
      <xdr:col>25</xdr:col>
      <xdr:colOff>169123</xdr:colOff>
      <xdr:row>62</xdr:row>
      <xdr:rowOff>94906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0.82491</cdr:x>
      <cdr:y>0.38911</cdr:y>
    </cdr:from>
    <cdr:to>
      <cdr:x>1</cdr:x>
      <cdr:y>0.80917</cdr:y>
    </cdr:to>
    <cdr:sp macro="" textlink="">
      <cdr:nvSpPr>
        <cdr:cNvPr id="2" name="TextBox 1"/>
        <cdr:cNvSpPr txBox="1"/>
      </cdr:nvSpPr>
      <cdr:spPr bwMode="auto">
        <a:xfrm xmlns:a="http://schemas.openxmlformats.org/drawingml/2006/main">
          <a:off x="3771478" y="1082431"/>
          <a:ext cx="800522" cy="11685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1000" i="0" dirty="0" smtClean="0">
              <a:solidFill>
                <a:schemeClr val="accent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distribution</a:t>
          </a:r>
        </a:p>
        <a:p xmlns:a="http://schemas.openxmlformats.org/drawingml/2006/main">
          <a:pPr eaLnBrk="0" hangingPunct="0"/>
          <a:endParaRPr lang="en-US" sz="1000" i="0" dirty="0" smtClean="0">
            <a:solidFill>
              <a:srgbClr val="333333"/>
            </a:solidFill>
            <a:latin typeface="Arial" panose="020B0604020202020204" pitchFamily="34" charset="0"/>
            <a:ea typeface="Times New Roman" charset="0"/>
            <a:cs typeface="Arial" panose="020B0604020202020204" pitchFamily="34" charset="0"/>
          </a:endParaRPr>
        </a:p>
        <a:p xmlns:a="http://schemas.openxmlformats.org/drawingml/2006/main">
          <a:pPr eaLnBrk="0" hangingPunct="0"/>
          <a:r>
            <a:rPr lang="en-US" sz="1000" i="0" dirty="0" smtClean="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transmission</a:t>
          </a:r>
        </a:p>
        <a:p xmlns:a="http://schemas.openxmlformats.org/drawingml/2006/main">
          <a:pPr eaLnBrk="0" hangingPunct="0"/>
          <a:endParaRPr lang="en-US" sz="1000" i="0" dirty="0" smtClean="0">
            <a:solidFill>
              <a:srgbClr val="333333"/>
            </a:solidFill>
            <a:latin typeface="Arial" panose="020B0604020202020204" pitchFamily="34" charset="0"/>
            <a:ea typeface="Times New Roman" charset="0"/>
            <a:cs typeface="Arial" panose="020B0604020202020204" pitchFamily="34" charset="0"/>
          </a:endParaRPr>
        </a:p>
        <a:p xmlns:a="http://schemas.openxmlformats.org/drawingml/2006/main">
          <a:pPr eaLnBrk="0" hangingPunct="0"/>
          <a:r>
            <a:rPr lang="en-US" sz="1000" i="0" dirty="0" smtClean="0">
              <a:solidFill>
                <a:schemeClr val="tx2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generation</a:t>
          </a:r>
        </a:p>
      </cdr:txBody>
    </cdr:sp>
  </cdr:relSizeAnchor>
  <cdr:relSizeAnchor xmlns:cdr="http://schemas.openxmlformats.org/drawingml/2006/chartDrawing">
    <cdr:from>
      <cdr:x>0.69186</cdr:x>
      <cdr:y>0.05069</cdr:y>
    </cdr:from>
    <cdr:to>
      <cdr:x>0.80724</cdr:x>
      <cdr:y>0.22347</cdr:y>
    </cdr:to>
    <cdr:cxnSp macro="">
      <cdr:nvCxnSpPr>
        <cdr:cNvPr id="3" name="Elbow Connector 2"/>
        <cdr:cNvCxnSpPr/>
      </cdr:nvCxnSpPr>
      <cdr:spPr bwMode="auto">
        <a:xfrm xmlns:a="http://schemas.openxmlformats.org/drawingml/2006/main" rot="10800000" flipV="1">
          <a:off x="3163163" y="141020"/>
          <a:ext cx="527537" cy="480645"/>
        </a:xfrm>
        <a:prstGeom xmlns:a="http://schemas.openxmlformats.org/drawingml/2006/main" prst="bentConnector3">
          <a:avLst>
            <a:gd name="adj1" fmla="val 98889"/>
          </a:avLst>
        </a:prstGeom>
        <a:solidFill xmlns:a="http://schemas.openxmlformats.org/drawingml/2006/main">
          <a:schemeClr val="accent1"/>
        </a:solidFill>
        <a:ln xmlns:a="http://schemas.openxmlformats.org/drawingml/2006/main" w="63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0.73545</cdr:x>
      <cdr:y>0.09073</cdr:y>
    </cdr:from>
    <cdr:to>
      <cdr:x>0.80596</cdr:x>
      <cdr:y>0.21083</cdr:y>
    </cdr:to>
    <cdr:cxnSp macro="">
      <cdr:nvCxnSpPr>
        <cdr:cNvPr id="4" name="Elbow Connector 3"/>
        <cdr:cNvCxnSpPr/>
      </cdr:nvCxnSpPr>
      <cdr:spPr bwMode="auto">
        <a:xfrm xmlns:a="http://schemas.openxmlformats.org/drawingml/2006/main" rot="5400000">
          <a:off x="3356592" y="258253"/>
          <a:ext cx="334109" cy="322384"/>
        </a:xfrm>
        <a:prstGeom xmlns:a="http://schemas.openxmlformats.org/drawingml/2006/main" prst="bentConnector3">
          <a:avLst>
            <a:gd name="adj1" fmla="val 2631"/>
          </a:avLst>
        </a:prstGeom>
        <a:solidFill xmlns:a="http://schemas.openxmlformats.org/drawingml/2006/main">
          <a:schemeClr val="accent1"/>
        </a:solidFill>
        <a:ln xmlns:a="http://schemas.openxmlformats.org/drawingml/2006/main" w="63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0.78801</cdr:x>
      <cdr:y>0.16448</cdr:y>
    </cdr:from>
    <cdr:to>
      <cdr:x>0.8098</cdr:x>
      <cdr:y>0.21715</cdr:y>
    </cdr:to>
    <cdr:cxnSp macro="">
      <cdr:nvCxnSpPr>
        <cdr:cNvPr id="12" name="Elbow Connector 11"/>
        <cdr:cNvCxnSpPr/>
      </cdr:nvCxnSpPr>
      <cdr:spPr bwMode="auto">
        <a:xfrm xmlns:a="http://schemas.openxmlformats.org/drawingml/2006/main" rot="5400000">
          <a:off x="3579330" y="480989"/>
          <a:ext cx="146538" cy="99646"/>
        </a:xfrm>
        <a:prstGeom xmlns:a="http://schemas.openxmlformats.org/drawingml/2006/main" prst="bentConnector3">
          <a:avLst>
            <a:gd name="adj1" fmla="val 6000"/>
          </a:avLst>
        </a:prstGeom>
        <a:solidFill xmlns:a="http://schemas.openxmlformats.org/drawingml/2006/main">
          <a:schemeClr val="accent1"/>
        </a:solidFill>
        <a:ln xmlns:a="http://schemas.openxmlformats.org/drawingml/2006/main" w="63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0.81543</cdr:x>
      <cdr:y>0.00421</cdr:y>
    </cdr:from>
    <cdr:to>
      <cdr:x>1</cdr:x>
      <cdr:y>0.28016</cdr:y>
    </cdr:to>
    <cdr:sp macro="" textlink="">
      <cdr:nvSpPr>
        <cdr:cNvPr id="22" name="TextBox 1"/>
        <cdr:cNvSpPr txBox="1"/>
      </cdr:nvSpPr>
      <cdr:spPr bwMode="auto">
        <a:xfrm xmlns:a="http://schemas.openxmlformats.org/drawingml/2006/main">
          <a:off x="3728138" y="11723"/>
          <a:ext cx="843862" cy="7676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45720" rIns="0" b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800" i="0" dirty="0" smtClean="0">
              <a:solidFill>
                <a:sysClr val="windowText" lastClr="000000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Reference </a:t>
          </a:r>
        </a:p>
        <a:p xmlns:a="http://schemas.openxmlformats.org/drawingml/2006/main">
          <a:pPr marL="0" marR="0" lvl="0" indent="0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50% Carbon-Free</a:t>
          </a:r>
          <a:r>
            <a:rPr lang="en-US" sz="80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Generation </a:t>
          </a:r>
          <a:endParaRPr lang="en-US" sz="800" i="0" dirty="0" smtClean="0">
            <a:solidFill>
              <a:sysClr val="windowText" lastClr="000000"/>
            </a:solidFill>
            <a:latin typeface="Arial" panose="020B0604020202020204" pitchFamily="34" charset="0"/>
            <a:ea typeface="Times New Roman" charset="0"/>
            <a:cs typeface="Arial" panose="020B0604020202020204" pitchFamily="34" charset="0"/>
          </a:endParaRPr>
        </a:p>
        <a:p xmlns:a="http://schemas.openxmlformats.org/drawingml/2006/main">
          <a:pPr eaLnBrk="0" hangingPunct="0"/>
          <a:r>
            <a:rPr lang="en-US" sz="800" i="0" dirty="0" smtClean="0">
              <a:solidFill>
                <a:sysClr val="windowText" lastClr="000000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RPS Sunset</a:t>
          </a:r>
        </a:p>
      </cdr:txBody>
    </cdr:sp>
  </cdr:relSizeAnchor>
  <cdr:relSizeAnchor xmlns:cdr="http://schemas.openxmlformats.org/drawingml/2006/chartDrawing">
    <cdr:from>
      <cdr:x>0.28281</cdr:x>
      <cdr:y>0.2078</cdr:y>
    </cdr:from>
    <cdr:to>
      <cdr:x>0.49367</cdr:x>
      <cdr:y>0.25752</cdr:y>
    </cdr:to>
    <cdr:sp macro="" textlink="">
      <cdr:nvSpPr>
        <cdr:cNvPr id="33" name="TextBox 4"/>
        <cdr:cNvSpPr txBox="1"/>
      </cdr:nvSpPr>
      <cdr:spPr bwMode="auto">
        <a:xfrm xmlns:a="http://schemas.openxmlformats.org/drawingml/2006/main">
          <a:off x="1623470" y="642601"/>
          <a:ext cx="1210421" cy="1537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 anchor="t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700" i="0" dirty="0" smtClean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10.36 10.34 10.36</a:t>
          </a:r>
        </a:p>
      </cdr:txBody>
    </cdr:sp>
  </cdr:relSizeAnchor>
  <cdr:relSizeAnchor xmlns:cdr="http://schemas.openxmlformats.org/drawingml/2006/chartDrawing">
    <cdr:from>
      <cdr:x>0.07317</cdr:x>
      <cdr:y>0.88988</cdr:y>
    </cdr:from>
    <cdr:to>
      <cdr:x>0.9876</cdr:x>
      <cdr:y>1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="" xmlns:a16="http://schemas.microsoft.com/office/drawing/2014/main" xmlns:lc="http://schemas.openxmlformats.org/drawingml/2006/lockedCanvas" id="{E45FA95E-944E-4005-AE18-68E018C0A9AF}"/>
            </a:ext>
          </a:extLst>
        </cdr:cNvPr>
        <cdr:cNvSpPr txBox="1"/>
      </cdr:nvSpPr>
      <cdr:spPr>
        <a:xfrm xmlns:a="http://schemas.openxmlformats.org/drawingml/2006/main">
          <a:off x="401461" y="2847975"/>
          <a:ext cx="501689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	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              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Source: U.S. Energy Information Administration, </a:t>
          </a:r>
          <a:r>
            <a:rPr lang="en-US" sz="900" i="1">
              <a:latin typeface="Arial" panose="020B0604020202020204" pitchFamily="34" charset="0"/>
              <a:cs typeface="Arial" panose="020B0604020202020204" pitchFamily="34" charset="0"/>
            </a:rPr>
            <a:t>Annual Energy Outlook 2020</a:t>
          </a:r>
        </a:p>
      </cdr:txBody>
    </cdr:sp>
  </cdr:relSizeAnchor>
  <cdr:relSizeAnchor xmlns:cdr="http://schemas.openxmlformats.org/drawingml/2006/chartDrawing">
    <cdr:from>
      <cdr:x>0.01968</cdr:x>
      <cdr:y>0.90575</cdr:y>
    </cdr:from>
    <cdr:to>
      <cdr:x>0.08193</cdr:x>
      <cdr:y>0.98883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="" xmlns:a16="http://schemas.microsoft.com/office/drawing/2014/main" xmlns:lc="http://schemas.openxmlformats.org/drawingml/2006/lockedCanvas" id="{68F86468-E170-4FF4-9B23-6225DC4C06B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7950" y="2898769"/>
          <a:ext cx="341528" cy="2658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0.00926</cdr:x>
      <cdr:y>0.01587</cdr:y>
    </cdr:from>
    <cdr:to>
      <cdr:x>0.86798</cdr:x>
      <cdr:y>0.14105</cdr:y>
    </cdr:to>
    <cdr:sp macro="" textlink="">
      <cdr:nvSpPr>
        <cdr:cNvPr id="13" name="TextBox 1"/>
        <cdr:cNvSpPr txBox="1"/>
      </cdr:nvSpPr>
      <cdr:spPr bwMode="auto">
        <a:xfrm xmlns:a="http://schemas.openxmlformats.org/drawingml/2006/main">
          <a:off x="50800" y="50800"/>
          <a:ext cx="4711284" cy="4006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45720" tIns="45720" r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1000" b="1" i="0">
              <a:solidFill>
                <a:sysClr val="windowText" lastClr="000000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U.S. average electricity prices </a:t>
          </a:r>
        </a:p>
        <a:p xmlns:a="http://schemas.openxmlformats.org/drawingml/2006/main">
          <a:pPr eaLnBrk="0" hangingPunct="0"/>
          <a:r>
            <a:rPr lang="en-US" sz="1000" i="0">
              <a:solidFill>
                <a:sysClr val="windowText" lastClr="000000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2019 cents per kilowatthour</a:t>
          </a:r>
        </a:p>
      </cdr:txBody>
    </cdr:sp>
  </cdr:relSizeAnchor>
  <cdr:relSizeAnchor xmlns:cdr="http://schemas.openxmlformats.org/drawingml/2006/chartDrawing">
    <cdr:from>
      <cdr:x>0.0825</cdr:x>
      <cdr:y>0.20471</cdr:y>
    </cdr:from>
    <cdr:to>
      <cdr:x>0.25086</cdr:x>
      <cdr:y>0.25068</cdr:y>
    </cdr:to>
    <cdr:sp macro="" textlink="">
      <cdr:nvSpPr>
        <cdr:cNvPr id="14" name="TextBox 2"/>
        <cdr:cNvSpPr txBox="1"/>
      </cdr:nvSpPr>
      <cdr:spPr bwMode="auto">
        <a:xfrm xmlns:a="http://schemas.openxmlformats.org/drawingml/2006/main">
          <a:off x="473589" y="633046"/>
          <a:ext cx="966453" cy="14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 anchor="t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700" i="0" dirty="0" smtClean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10.40 10.40 </a:t>
          </a:r>
          <a:r>
            <a:rPr lang="en-US" sz="7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10.41</a:t>
          </a:r>
          <a:endParaRPr lang="en-US" sz="700" i="0" dirty="0" smtClean="0">
            <a:solidFill>
              <a:srgbClr val="333333"/>
            </a:solidFill>
            <a:latin typeface="Arial" panose="020B0604020202020204" pitchFamily="34" charset="0"/>
            <a:ea typeface="Times New Roman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0.47959</cdr:x>
      <cdr:y>0.22051</cdr:y>
    </cdr:from>
    <cdr:to>
      <cdr:x>0.64836</cdr:x>
      <cdr:y>0.26373</cdr:y>
    </cdr:to>
    <cdr:sp macro="" textlink="">
      <cdr:nvSpPr>
        <cdr:cNvPr id="15" name="TextBox 3"/>
        <cdr:cNvSpPr txBox="1"/>
      </cdr:nvSpPr>
      <cdr:spPr bwMode="auto">
        <a:xfrm xmlns:a="http://schemas.openxmlformats.org/drawingml/2006/main">
          <a:off x="2753030" y="681927"/>
          <a:ext cx="968808" cy="1336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 anchor="t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700" i="0" dirty="0" smtClean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10.12 10.12 10.11</a:t>
          </a:r>
        </a:p>
      </cdr:txBody>
    </cdr:sp>
  </cdr:relSizeAnchor>
  <cdr:relSizeAnchor xmlns:cdr="http://schemas.openxmlformats.org/drawingml/2006/chartDrawing">
    <cdr:from>
      <cdr:x>0.68287</cdr:x>
      <cdr:y>0.23313</cdr:y>
    </cdr:from>
    <cdr:to>
      <cdr:x>0.85297</cdr:x>
      <cdr:y>0.2791</cdr:y>
    </cdr:to>
    <cdr:sp macro="" textlink="">
      <cdr:nvSpPr>
        <cdr:cNvPr id="16" name="TextBox 4"/>
        <cdr:cNvSpPr txBox="1"/>
      </cdr:nvSpPr>
      <cdr:spPr bwMode="auto">
        <a:xfrm xmlns:a="http://schemas.openxmlformats.org/drawingml/2006/main">
          <a:off x="3746500" y="746125"/>
          <a:ext cx="933209" cy="1471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 anchor="t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700" i="0" dirty="0" smtClean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9.89   9.86   9.90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350520</xdr:colOff>
      <xdr:row>41</xdr:row>
      <xdr:rowOff>91440</xdr:rowOff>
    </xdr:from>
    <xdr:to>
      <xdr:col>10</xdr:col>
      <xdr:colOff>350520</xdr:colOff>
      <xdr:row>56</xdr:row>
      <xdr:rowOff>91440</xdr:rowOff>
    </xdr:to>
    <xdr:sp macro="" textlink="">
      <xdr:nvSpPr>
        <xdr:cNvPr id="3" name="Rectangle 2"/>
        <xdr:cNvSpPr/>
      </xdr:nvSpPr>
      <xdr:spPr>
        <a:xfrm>
          <a:off x="960120" y="7589520"/>
          <a:ext cx="5486400" cy="274320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180975</xdr:colOff>
      <xdr:row>41</xdr:row>
      <xdr:rowOff>55245</xdr:rowOff>
    </xdr:from>
    <xdr:to>
      <xdr:col>10</xdr:col>
      <xdr:colOff>561975</xdr:colOff>
      <xdr:row>58</xdr:row>
      <xdr:rowOff>17145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422909</xdr:colOff>
      <xdr:row>41</xdr:row>
      <xdr:rowOff>68580</xdr:rowOff>
    </xdr:from>
    <xdr:to>
      <xdr:col>6</xdr:col>
      <xdr:colOff>158750</xdr:colOff>
      <xdr:row>58</xdr:row>
      <xdr:rowOff>30480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217311</xdr:colOff>
      <xdr:row>56</xdr:row>
      <xdr:rowOff>57150</xdr:rowOff>
    </xdr:from>
    <xdr:to>
      <xdr:col>10</xdr:col>
      <xdr:colOff>509806</xdr:colOff>
      <xdr:row>58</xdr:row>
      <xdr:rowOff>28575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xmlns="" xmlns:cdr="http://schemas.openxmlformats.org/drawingml/2006/chartDrawing" xmlns:c="http://schemas.openxmlformats.org/drawingml/2006/chart" xmlns:lc="http://schemas.openxmlformats.org/drawingml/2006/lockedCanvas" id="{E45FA95E-944E-4005-AE18-68E018C0A9AF}"/>
            </a:ext>
          </a:extLst>
        </xdr:cNvPr>
        <xdr:cNvSpPr txBox="1"/>
      </xdr:nvSpPr>
      <xdr:spPr>
        <a:xfrm>
          <a:off x="1398411" y="10725150"/>
          <a:ext cx="5016895" cy="35242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	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              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Source: U.S. Energy Information Administration, </a:t>
          </a:r>
          <a:r>
            <a:rPr lang="en-US" sz="900" i="1">
              <a:latin typeface="Arial" panose="020B0604020202020204" pitchFamily="34" charset="0"/>
              <a:cs typeface="Arial" panose="020B0604020202020204" pitchFamily="34" charset="0"/>
            </a:rPr>
            <a:t>Annual Energy Outlook 2020</a:t>
          </a:r>
        </a:p>
      </xdr:txBody>
    </xdr:sp>
    <xdr:clientData/>
  </xdr:twoCellAnchor>
  <xdr:twoCellAnchor editAs="oneCell">
    <xdr:from>
      <xdr:col>1</xdr:col>
      <xdr:colOff>514350</xdr:colOff>
      <xdr:row>56</xdr:row>
      <xdr:rowOff>107944</xdr:rowOff>
    </xdr:from>
    <xdr:to>
      <xdr:col>2</xdr:col>
      <xdr:colOff>265328</xdr:colOff>
      <xdr:row>57</xdr:row>
      <xdr:rowOff>183342</xdr:rowOff>
    </xdr:to>
    <xdr:pic>
      <xdr:nvPicPr>
        <xdr:cNvPr id="11" name="chart">
          <a:extLst>
            <a:ext uri="{FF2B5EF4-FFF2-40B4-BE49-F238E27FC236}">
              <a16:creationId xmlns:a16="http://schemas.microsoft.com/office/drawing/2014/main" xmlns="" xmlns:cdr="http://schemas.openxmlformats.org/drawingml/2006/chartDrawing" xmlns:c="http://schemas.openxmlformats.org/drawingml/2006/chart" xmlns:lc="http://schemas.openxmlformats.org/drawingml/2006/lockedCanvas" id="{68F86468-E170-4FF4-9B23-6225DC4C0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900" y="10775944"/>
          <a:ext cx="341528" cy="265898"/>
        </a:xfrm>
        <a:prstGeom prst="rect">
          <a:avLst/>
        </a:prstGeom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0.10425</cdr:y>
    </cdr:to>
    <cdr:sp macro="" textlink="">
      <cdr:nvSpPr>
        <cdr:cNvPr id="4" name="TextBox 1"/>
        <cdr:cNvSpPr txBox="1"/>
      </cdr:nvSpPr>
      <cdr:spPr bwMode="auto">
        <a:xfrm xmlns:a="http://schemas.openxmlformats.org/drawingml/2006/main">
          <a:off x="0" y="0"/>
          <a:ext cx="2742554" cy="2900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45720" tIns="45720" r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1000" b="1" i="0" baseline="0" dirty="0" smtClean="0">
              <a:solidFill>
                <a:sysClr val="windowText" lastClr="000000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Natural gas price delivered to the electric power sector</a:t>
          </a:r>
        </a:p>
        <a:p xmlns:a="http://schemas.openxmlformats.org/drawingml/2006/main">
          <a:pPr eaLnBrk="0" hangingPunct="0"/>
          <a:r>
            <a:rPr lang="en-US" sz="1000" i="0" baseline="0" dirty="0" smtClean="0">
              <a:solidFill>
                <a:sysClr val="windowText" lastClr="000000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2019 dollars per thousand cubic feet</a:t>
          </a:r>
          <a:endParaRPr lang="en-US" sz="1000" i="0" dirty="0" smtClean="0">
            <a:solidFill>
              <a:sysClr val="windowText" lastClr="000000"/>
            </a:solidFill>
            <a:latin typeface="Arial" panose="020B0604020202020204" pitchFamily="34" charset="0"/>
            <a:ea typeface="Times New Roman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0.34028</cdr:x>
      <cdr:y>0.54372</cdr:y>
    </cdr:from>
    <cdr:to>
      <cdr:x>0.87153</cdr:x>
      <cdr:y>0.72005</cdr:y>
    </cdr:to>
    <cdr:sp macro="" textlink="">
      <cdr:nvSpPr>
        <cdr:cNvPr id="6" name="TextBox 4"/>
        <cdr:cNvSpPr txBox="1"/>
      </cdr:nvSpPr>
      <cdr:spPr bwMode="auto">
        <a:xfrm xmlns:a="http://schemas.openxmlformats.org/drawingml/2006/main">
          <a:off x="933449" y="1740109"/>
          <a:ext cx="1457325" cy="5643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 anchor="t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1000" i="0" dirty="0" smtClean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Reference</a:t>
          </a:r>
        </a:p>
        <a:p xmlns:a="http://schemas.openxmlformats.org/drawingml/2006/main">
          <a:pPr eaLnBrk="0" hangingPunct="0"/>
          <a:r>
            <a:rPr lang="en-US" sz="1000" i="0" dirty="0" smtClean="0">
              <a:solidFill>
                <a:schemeClr val="accent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50%</a:t>
          </a:r>
          <a:r>
            <a:rPr lang="en-US" sz="1000" i="0" baseline="0" dirty="0" smtClean="0">
              <a:solidFill>
                <a:schemeClr val="accent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 Carbon-Free Generation</a:t>
          </a:r>
        </a:p>
        <a:p xmlns:a="http://schemas.openxmlformats.org/drawingml/2006/main">
          <a:pPr eaLnBrk="0" hangingPunct="0"/>
          <a:r>
            <a:rPr lang="en-US" sz="1000" i="0" baseline="0" dirty="0" smtClean="0">
              <a:solidFill>
                <a:schemeClr val="accent5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RPS Sunset</a:t>
          </a:r>
          <a:endParaRPr lang="en-US" sz="1000" i="0" dirty="0" smtClean="0">
            <a:solidFill>
              <a:schemeClr val="accent5"/>
            </a:solidFill>
            <a:latin typeface="Arial" panose="020B0604020202020204" pitchFamily="34" charset="0"/>
            <a:ea typeface="Times New Roman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0.73984</cdr:y>
    </cdr:from>
    <cdr:to>
      <cdr:x>0.125</cdr:x>
      <cdr:y>0.85277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287905"/>
          <a:ext cx="355600" cy="3492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tIns="0" bIns="0" rtlCol="0"/>
        <a:lstStyle xmlns:a="http://schemas.openxmlformats.org/drawingml/2006/main"/>
        <a:p xmlns:a="http://schemas.openxmlformats.org/drawingml/2006/main">
          <a:pPr algn="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pPr algn="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theme/theme1.xml><?xml version="1.0" encoding="utf-8"?>
<a:theme xmlns:a="http://schemas.openxmlformats.org/drawingml/2006/main" name="eia_report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2">
      <a:majorFont>
        <a:latin typeface="Times New Roman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showGridLines="0" topLeftCell="A37" zoomScaleNormal="100" workbookViewId="0">
      <selection activeCell="I61" sqref="I61"/>
    </sheetView>
  </sheetViews>
  <sheetFormatPr defaultRowHeight="15" x14ac:dyDescent="0.25"/>
  <cols>
    <col min="1" max="1" width="19.85546875" customWidth="1"/>
    <col min="2" max="2" width="9.42578125" style="1" customWidth="1"/>
    <col min="3" max="3" width="11.42578125" customWidth="1"/>
    <col min="4" max="4" width="14.42578125" customWidth="1"/>
    <col min="5" max="5" width="12.85546875" customWidth="1"/>
    <col min="6" max="6" width="18.7109375" customWidth="1"/>
    <col min="13" max="13" width="13" bestFit="1" customWidth="1"/>
    <col min="15" max="15" width="14.7109375" customWidth="1"/>
    <col min="21" max="21" width="12" bestFit="1" customWidth="1"/>
    <col min="23" max="23" width="14.28515625" customWidth="1"/>
  </cols>
  <sheetData>
    <row r="1" spans="1:23" ht="15" customHeight="1" x14ac:dyDescent="0.25">
      <c r="A1" s="2" t="s">
        <v>0</v>
      </c>
      <c r="B1" s="2"/>
    </row>
    <row r="2" spans="1:23" ht="18" customHeight="1" x14ac:dyDescent="0.25">
      <c r="A2" t="s">
        <v>1</v>
      </c>
    </row>
    <row r="3" spans="1:23" s="1" customFormat="1" ht="18" customHeight="1" x14ac:dyDescent="0.25">
      <c r="A3" s="1" t="s">
        <v>2</v>
      </c>
    </row>
    <row r="4" spans="1:23" ht="14.25" customHeight="1" x14ac:dyDescent="0.25"/>
    <row r="5" spans="1:23" x14ac:dyDescent="0.25">
      <c r="A5" t="s">
        <v>9</v>
      </c>
      <c r="I5" t="s">
        <v>10</v>
      </c>
      <c r="R5" t="s">
        <v>11</v>
      </c>
    </row>
    <row r="6" spans="1:23" ht="15.75" thickBot="1" x14ac:dyDescent="0.3">
      <c r="A6" s="4" t="s">
        <v>3</v>
      </c>
      <c r="B6" s="4" t="s">
        <v>28</v>
      </c>
      <c r="C6" s="4" t="s">
        <v>4</v>
      </c>
      <c r="D6" s="4" t="s">
        <v>5</v>
      </c>
      <c r="E6" s="4" t="s">
        <v>6</v>
      </c>
      <c r="F6" s="6" t="s">
        <v>7</v>
      </c>
      <c r="J6" s="4" t="s">
        <v>3</v>
      </c>
      <c r="K6" s="4" t="s">
        <v>28</v>
      </c>
      <c r="L6" s="4" t="s">
        <v>4</v>
      </c>
      <c r="M6" s="4" t="s">
        <v>5</v>
      </c>
      <c r="N6" s="4" t="s">
        <v>6</v>
      </c>
      <c r="O6" s="6" t="s">
        <v>7</v>
      </c>
      <c r="R6" s="4" t="s">
        <v>3</v>
      </c>
      <c r="S6" s="4" t="s">
        <v>28</v>
      </c>
      <c r="T6" s="4" t="s">
        <v>4</v>
      </c>
      <c r="U6" s="4" t="s">
        <v>5</v>
      </c>
      <c r="V6" s="4" t="s">
        <v>6</v>
      </c>
      <c r="W6" s="6" t="s">
        <v>7</v>
      </c>
    </row>
    <row r="7" spans="1:23" ht="15.75" thickTop="1" x14ac:dyDescent="0.25">
      <c r="A7" s="1">
        <v>2019</v>
      </c>
      <c r="B7" s="5"/>
      <c r="C7" s="3">
        <v>959.394226</v>
      </c>
      <c r="D7" s="3">
        <v>1321.7441409999999</v>
      </c>
      <c r="E7" s="3">
        <v>807.25695800000005</v>
      </c>
      <c r="F7" s="3">
        <v>699.07800299999997</v>
      </c>
      <c r="J7" s="1">
        <v>2019</v>
      </c>
      <c r="K7" s="5"/>
      <c r="L7" s="5">
        <v>960.02856399999996</v>
      </c>
      <c r="M7" s="5">
        <v>1321.0820309999999</v>
      </c>
      <c r="N7" s="5">
        <v>807.17871100000002</v>
      </c>
      <c r="O7" s="5">
        <v>699.08050500000002</v>
      </c>
      <c r="R7">
        <v>2019</v>
      </c>
      <c r="T7">
        <v>960.03356900000006</v>
      </c>
      <c r="U7">
        <v>1321.072754</v>
      </c>
      <c r="V7">
        <v>807.17810099999997</v>
      </c>
      <c r="W7">
        <v>699.08050500000002</v>
      </c>
    </row>
    <row r="8" spans="1:23" ht="15" customHeight="1" x14ac:dyDescent="0.25">
      <c r="A8" s="1">
        <v>2020</v>
      </c>
      <c r="B8" s="5">
        <v>2020</v>
      </c>
      <c r="C8" s="3">
        <v>874.99835199999995</v>
      </c>
      <c r="D8" s="3">
        <v>1305.5550539999999</v>
      </c>
      <c r="E8" s="3">
        <v>793.07165499999996</v>
      </c>
      <c r="F8" s="3">
        <v>764.63098100000002</v>
      </c>
      <c r="J8" s="1">
        <v>2020</v>
      </c>
      <c r="K8" s="5">
        <v>2020</v>
      </c>
      <c r="L8" s="5">
        <v>875.02282700000001</v>
      </c>
      <c r="M8" s="5">
        <v>1305.554932</v>
      </c>
      <c r="N8" s="5">
        <v>792.97875999999997</v>
      </c>
      <c r="O8" s="5">
        <v>764.68798800000002</v>
      </c>
      <c r="R8">
        <v>2020</v>
      </c>
      <c r="S8" s="5">
        <v>2020</v>
      </c>
      <c r="T8">
        <v>875.050659</v>
      </c>
      <c r="U8">
        <v>1306.3587649999999</v>
      </c>
      <c r="V8">
        <v>792.95056199999999</v>
      </c>
      <c r="W8">
        <v>764.66705300000001</v>
      </c>
    </row>
    <row r="9" spans="1:23" x14ac:dyDescent="0.25">
      <c r="A9" s="1">
        <v>2021</v>
      </c>
      <c r="B9" s="5"/>
      <c r="C9" s="3">
        <v>828.15771500000005</v>
      </c>
      <c r="D9" s="3">
        <v>1387.854004</v>
      </c>
      <c r="E9" s="3">
        <v>780.21447799999999</v>
      </c>
      <c r="F9" s="3">
        <v>832.60571300000004</v>
      </c>
      <c r="J9" s="1">
        <v>2021</v>
      </c>
      <c r="K9" s="5"/>
      <c r="L9" s="5">
        <v>818.05438200000003</v>
      </c>
      <c r="M9" s="5">
        <v>1398.617432</v>
      </c>
      <c r="N9" s="5">
        <v>780.234375</v>
      </c>
      <c r="O9" s="5">
        <v>832.62133800000004</v>
      </c>
      <c r="R9">
        <v>2021</v>
      </c>
      <c r="S9" s="5"/>
      <c r="T9">
        <v>814.693848</v>
      </c>
      <c r="U9">
        <v>1402.0469969999999</v>
      </c>
      <c r="V9">
        <v>780.23034700000005</v>
      </c>
      <c r="W9">
        <v>833.53552200000001</v>
      </c>
    </row>
    <row r="10" spans="1:23" x14ac:dyDescent="0.25">
      <c r="A10" s="1">
        <v>2022</v>
      </c>
      <c r="B10" s="5"/>
      <c r="C10" s="3">
        <v>797.91424600000005</v>
      </c>
      <c r="D10" s="3">
        <v>1376.1944579999999</v>
      </c>
      <c r="E10" s="3">
        <v>765.62353499999995</v>
      </c>
      <c r="F10" s="3">
        <v>932.09771699999999</v>
      </c>
      <c r="J10" s="1">
        <v>2022</v>
      </c>
      <c r="K10" s="5"/>
      <c r="L10" s="5">
        <v>792.60162400000002</v>
      </c>
      <c r="M10" s="5">
        <v>1384.3754879999999</v>
      </c>
      <c r="N10" s="5">
        <v>765.64086899999995</v>
      </c>
      <c r="O10" s="5">
        <v>929.99957300000005</v>
      </c>
      <c r="R10">
        <v>2022</v>
      </c>
      <c r="S10" s="5"/>
      <c r="T10">
        <v>794.34399399999995</v>
      </c>
      <c r="U10">
        <v>1394.4033199999999</v>
      </c>
      <c r="V10">
        <v>765.63793899999996</v>
      </c>
      <c r="W10">
        <v>918.45709199999999</v>
      </c>
    </row>
    <row r="11" spans="1:23" x14ac:dyDescent="0.25">
      <c r="A11" s="1">
        <v>2023</v>
      </c>
      <c r="B11" s="5"/>
      <c r="C11" s="3">
        <v>738.06658900000002</v>
      </c>
      <c r="D11" s="3">
        <v>1376.6988530000001</v>
      </c>
      <c r="E11" s="3">
        <v>767.71270800000002</v>
      </c>
      <c r="F11" s="3">
        <v>1012.783264</v>
      </c>
      <c r="J11" s="1">
        <v>2023</v>
      </c>
      <c r="K11" s="5"/>
      <c r="L11" s="5">
        <v>736.54559300000005</v>
      </c>
      <c r="M11" s="5">
        <v>1382.747314</v>
      </c>
      <c r="N11" s="5">
        <v>767.73120100000006</v>
      </c>
      <c r="O11" s="5">
        <v>1009.150574</v>
      </c>
      <c r="R11">
        <v>2023</v>
      </c>
      <c r="S11" s="5"/>
      <c r="T11">
        <v>738.55273399999999</v>
      </c>
      <c r="U11">
        <v>1394.7771</v>
      </c>
      <c r="V11">
        <v>767.72729500000003</v>
      </c>
      <c r="W11">
        <v>995.52886999999998</v>
      </c>
    </row>
    <row r="12" spans="1:23" x14ac:dyDescent="0.25">
      <c r="A12" s="1">
        <v>2024</v>
      </c>
      <c r="B12" s="5"/>
      <c r="C12" s="3">
        <v>724.371216</v>
      </c>
      <c r="D12" s="3">
        <v>1358.395874</v>
      </c>
      <c r="E12" s="3">
        <v>770.80505400000004</v>
      </c>
      <c r="F12" s="3">
        <v>1058.0566409999999</v>
      </c>
      <c r="J12" s="1">
        <v>2024</v>
      </c>
      <c r="K12" s="5"/>
      <c r="L12" s="5">
        <v>722.91039999999998</v>
      </c>
      <c r="M12" s="5">
        <v>1363.9399410000001</v>
      </c>
      <c r="N12" s="5">
        <v>770.80908199999999</v>
      </c>
      <c r="O12" s="5">
        <v>1054.1445309999999</v>
      </c>
      <c r="R12">
        <v>2024</v>
      </c>
      <c r="S12" s="5"/>
      <c r="T12">
        <v>729.912781</v>
      </c>
      <c r="U12">
        <v>1376.1842039999999</v>
      </c>
      <c r="V12">
        <v>770.8125</v>
      </c>
      <c r="W12">
        <v>1035.8642580000001</v>
      </c>
    </row>
    <row r="13" spans="1:23" ht="15" customHeight="1" x14ac:dyDescent="0.25">
      <c r="A13" s="1">
        <v>2025</v>
      </c>
      <c r="B13" s="5"/>
      <c r="C13" s="3">
        <v>708.82324200000005</v>
      </c>
      <c r="D13" s="3">
        <v>1362.865112</v>
      </c>
      <c r="E13" s="3">
        <v>747.74780299999998</v>
      </c>
      <c r="F13" s="3">
        <v>1113.0517580000001</v>
      </c>
      <c r="J13" s="1">
        <v>2025</v>
      </c>
      <c r="K13" s="5"/>
      <c r="L13" s="5">
        <v>687.82086200000003</v>
      </c>
      <c r="M13" s="5">
        <v>1370.4617920000001</v>
      </c>
      <c r="N13" s="5">
        <v>762.86895800000002</v>
      </c>
      <c r="O13" s="5">
        <v>1112.2152100000001</v>
      </c>
      <c r="R13">
        <v>2025</v>
      </c>
      <c r="S13" s="5"/>
      <c r="T13">
        <v>717.93652299999997</v>
      </c>
      <c r="U13">
        <v>1383.266357</v>
      </c>
      <c r="V13">
        <v>756.61169400000006</v>
      </c>
      <c r="W13">
        <v>1075.765625</v>
      </c>
    </row>
    <row r="14" spans="1:23" x14ac:dyDescent="0.25">
      <c r="A14" s="1">
        <v>2026</v>
      </c>
      <c r="B14" s="5"/>
      <c r="C14" s="3">
        <v>750.99609399999997</v>
      </c>
      <c r="D14" s="3">
        <v>1369.0698239999999</v>
      </c>
      <c r="E14" s="3">
        <v>678.54431199999999</v>
      </c>
      <c r="F14" s="3">
        <v>1150.951294</v>
      </c>
      <c r="J14" s="1">
        <v>2026</v>
      </c>
      <c r="K14" s="5"/>
      <c r="L14" s="5">
        <v>713.98083499999996</v>
      </c>
      <c r="M14" s="5">
        <v>1327.2464600000001</v>
      </c>
      <c r="N14" s="5">
        <v>754.11437999999998</v>
      </c>
      <c r="O14" s="5">
        <v>1156.8923339999999</v>
      </c>
      <c r="R14">
        <v>2026</v>
      </c>
      <c r="S14" s="5"/>
      <c r="T14">
        <v>760.92266800000004</v>
      </c>
      <c r="U14">
        <v>1409.0185550000001</v>
      </c>
      <c r="V14">
        <v>678.54736300000002</v>
      </c>
      <c r="W14">
        <v>1101.1053469999999</v>
      </c>
    </row>
    <row r="15" spans="1:23" x14ac:dyDescent="0.25">
      <c r="A15" s="1">
        <v>2027</v>
      </c>
      <c r="B15" s="5"/>
      <c r="C15" s="3">
        <v>749.82928500000003</v>
      </c>
      <c r="D15" s="3">
        <v>1354.4742429999999</v>
      </c>
      <c r="E15" s="3">
        <v>678.82409700000005</v>
      </c>
      <c r="F15" s="3">
        <v>1177.4880370000001</v>
      </c>
      <c r="J15" s="1">
        <v>2027</v>
      </c>
      <c r="K15" s="5"/>
      <c r="L15" s="5">
        <v>716.79809599999999</v>
      </c>
      <c r="M15" s="5">
        <v>1299.350586</v>
      </c>
      <c r="N15" s="5">
        <v>754.42828399999996</v>
      </c>
      <c r="O15" s="5">
        <v>1195.1513669999999</v>
      </c>
      <c r="R15">
        <v>2027</v>
      </c>
      <c r="S15" s="5"/>
      <c r="T15">
        <v>760.86816399999998</v>
      </c>
      <c r="U15">
        <v>1404.951172</v>
      </c>
      <c r="V15">
        <v>678.86584500000004</v>
      </c>
      <c r="W15">
        <v>1116.9666749999999</v>
      </c>
    </row>
    <row r="16" spans="1:23" x14ac:dyDescent="0.25">
      <c r="A16" s="1">
        <v>2028</v>
      </c>
      <c r="B16" s="5"/>
      <c r="C16" s="3">
        <v>748.20343000000003</v>
      </c>
      <c r="D16" s="3">
        <v>1351.641846</v>
      </c>
      <c r="E16" s="3">
        <v>679.17993200000001</v>
      </c>
      <c r="F16" s="3">
        <v>1203.889404</v>
      </c>
      <c r="J16" s="1">
        <v>2028</v>
      </c>
      <c r="K16" s="5"/>
      <c r="L16" s="5">
        <v>720.50488299999995</v>
      </c>
      <c r="M16" s="5">
        <v>1293.9681399999999</v>
      </c>
      <c r="N16" s="5">
        <v>754.73870799999997</v>
      </c>
      <c r="O16" s="5">
        <v>1218.346436</v>
      </c>
      <c r="R16">
        <v>2028</v>
      </c>
      <c r="S16" s="5"/>
      <c r="T16">
        <v>758.40356399999996</v>
      </c>
      <c r="U16">
        <v>1396.237061</v>
      </c>
      <c r="V16">
        <v>679.17993200000001</v>
      </c>
      <c r="W16">
        <v>1149.4670410000001</v>
      </c>
    </row>
    <row r="17" spans="1:23" ht="15" customHeight="1" x14ac:dyDescent="0.25">
      <c r="A17" s="1">
        <v>2029</v>
      </c>
      <c r="B17" s="5"/>
      <c r="C17" s="3">
        <v>747.78698699999995</v>
      </c>
      <c r="D17" s="3">
        <v>1346.4304199999999</v>
      </c>
      <c r="E17" s="3">
        <v>679.53405799999996</v>
      </c>
      <c r="F17" s="3">
        <v>1240.342163</v>
      </c>
      <c r="J17" s="1">
        <v>2029</v>
      </c>
      <c r="K17" s="5"/>
      <c r="L17" s="5">
        <v>722.99200399999995</v>
      </c>
      <c r="M17" s="5">
        <v>1296.9902340000001</v>
      </c>
      <c r="N17" s="5">
        <v>755.092896</v>
      </c>
      <c r="O17" s="5">
        <v>1241.622437</v>
      </c>
      <c r="R17">
        <v>2029</v>
      </c>
      <c r="S17" s="5"/>
      <c r="T17">
        <v>758.59216300000003</v>
      </c>
      <c r="U17">
        <v>1395.8544919999999</v>
      </c>
      <c r="V17">
        <v>679.53405799999996</v>
      </c>
      <c r="W17">
        <v>1179.559692</v>
      </c>
    </row>
    <row r="18" spans="1:23" x14ac:dyDescent="0.25">
      <c r="A18" s="1">
        <v>2030</v>
      </c>
      <c r="B18" s="5">
        <v>2030</v>
      </c>
      <c r="C18" s="3">
        <v>746.31964100000005</v>
      </c>
      <c r="D18" s="3">
        <v>1316.468384</v>
      </c>
      <c r="E18" s="3">
        <v>680.21289100000001</v>
      </c>
      <c r="F18" s="3">
        <v>1292.06897</v>
      </c>
      <c r="J18" s="1">
        <v>2030</v>
      </c>
      <c r="K18" s="5">
        <v>2030</v>
      </c>
      <c r="L18" s="5">
        <v>718.58453399999996</v>
      </c>
      <c r="M18" s="5">
        <v>1271.0778809999999</v>
      </c>
      <c r="N18" s="5">
        <v>755.77172900000005</v>
      </c>
      <c r="O18" s="5">
        <v>1293.6948239999999</v>
      </c>
      <c r="R18">
        <v>2030</v>
      </c>
      <c r="S18" s="5">
        <v>2030</v>
      </c>
      <c r="T18">
        <v>756.21057099999996</v>
      </c>
      <c r="U18">
        <v>1366.8927000000001</v>
      </c>
      <c r="V18">
        <v>680.21295199999997</v>
      </c>
      <c r="W18">
        <v>1231.97876</v>
      </c>
    </row>
    <row r="19" spans="1:23" x14ac:dyDescent="0.25">
      <c r="A19" s="1">
        <v>2031</v>
      </c>
      <c r="B19" s="5"/>
      <c r="C19" s="3">
        <v>741.56304899999998</v>
      </c>
      <c r="D19" s="3">
        <v>1333.285034</v>
      </c>
      <c r="E19" s="3">
        <v>681.27758800000004</v>
      </c>
      <c r="F19" s="3">
        <v>1306.319092</v>
      </c>
      <c r="J19" s="1">
        <v>2031</v>
      </c>
      <c r="K19" s="5"/>
      <c r="L19" s="5">
        <v>709.32086200000003</v>
      </c>
      <c r="M19" s="5">
        <v>1289.776001</v>
      </c>
      <c r="N19" s="5">
        <v>756.864014</v>
      </c>
      <c r="O19" s="5">
        <v>1309.0345460000001</v>
      </c>
      <c r="R19">
        <v>2031</v>
      </c>
      <c r="S19" s="5"/>
      <c r="T19">
        <v>745.37902799999995</v>
      </c>
      <c r="U19">
        <v>1385.0627440000001</v>
      </c>
      <c r="V19">
        <v>681.30517599999996</v>
      </c>
      <c r="W19">
        <v>1250.812134</v>
      </c>
    </row>
    <row r="20" spans="1:23" x14ac:dyDescent="0.25">
      <c r="A20" s="1">
        <v>2032</v>
      </c>
      <c r="B20" s="5"/>
      <c r="C20" s="3">
        <v>740.261841</v>
      </c>
      <c r="D20" s="3">
        <v>1353.3446039999999</v>
      </c>
      <c r="E20" s="3">
        <v>682.00195299999996</v>
      </c>
      <c r="F20" s="3">
        <v>1312.541504</v>
      </c>
      <c r="J20" s="1">
        <v>2032</v>
      </c>
      <c r="K20" s="5"/>
      <c r="L20" s="5">
        <v>709.55847200000005</v>
      </c>
      <c r="M20" s="5">
        <v>1309.6142580000001</v>
      </c>
      <c r="N20" s="5">
        <v>757.60412599999995</v>
      </c>
      <c r="O20" s="5">
        <v>1313.0523679999999</v>
      </c>
      <c r="R20">
        <v>2032</v>
      </c>
      <c r="S20" s="5"/>
      <c r="T20">
        <v>745.323669</v>
      </c>
      <c r="U20">
        <v>1402.283203</v>
      </c>
      <c r="V20">
        <v>682.03424099999995</v>
      </c>
      <c r="W20">
        <v>1258.4532469999999</v>
      </c>
    </row>
    <row r="21" spans="1:23" x14ac:dyDescent="0.25">
      <c r="A21" s="1">
        <v>2033</v>
      </c>
      <c r="B21" s="5"/>
      <c r="C21" s="3">
        <v>746.425476</v>
      </c>
      <c r="D21" s="3">
        <v>1382.888062</v>
      </c>
      <c r="E21" s="3">
        <v>666.50482199999999</v>
      </c>
      <c r="F21" s="3">
        <v>1319.6813959999999</v>
      </c>
      <c r="J21" s="1">
        <v>2033</v>
      </c>
      <c r="K21" s="5"/>
      <c r="L21" s="5">
        <v>714.20611599999995</v>
      </c>
      <c r="M21" s="5">
        <v>1327.0988769999999</v>
      </c>
      <c r="N21" s="5">
        <v>758.29626499999995</v>
      </c>
      <c r="O21" s="5">
        <v>1318.279663</v>
      </c>
      <c r="R21">
        <v>2033</v>
      </c>
      <c r="S21" s="5"/>
      <c r="T21">
        <v>753.69812000000002</v>
      </c>
      <c r="U21">
        <v>1424.805908</v>
      </c>
      <c r="V21">
        <v>666.50482199999999</v>
      </c>
      <c r="W21">
        <v>1270.1453859999999</v>
      </c>
    </row>
    <row r="22" spans="1:23" x14ac:dyDescent="0.25">
      <c r="A22" s="1">
        <v>2034</v>
      </c>
      <c r="B22" s="5"/>
      <c r="C22" s="3">
        <v>740.04888900000003</v>
      </c>
      <c r="D22" s="3">
        <v>1428.593018</v>
      </c>
      <c r="E22" s="3">
        <v>649.918274</v>
      </c>
      <c r="F22" s="3">
        <v>1326.1092530000001</v>
      </c>
      <c r="J22" s="1">
        <v>2034</v>
      </c>
      <c r="K22" s="5"/>
      <c r="L22" s="5">
        <v>708.42285200000003</v>
      </c>
      <c r="M22" s="5">
        <v>1351.328857</v>
      </c>
      <c r="N22" s="5">
        <v>759.03729199999998</v>
      </c>
      <c r="O22" s="5">
        <v>1327.101318</v>
      </c>
      <c r="R22">
        <v>2034</v>
      </c>
      <c r="S22" s="5"/>
      <c r="T22">
        <v>749.03656000000001</v>
      </c>
      <c r="U22">
        <v>1464.0792240000001</v>
      </c>
      <c r="V22">
        <v>649.91821300000004</v>
      </c>
      <c r="W22">
        <v>1279.4758300000001</v>
      </c>
    </row>
    <row r="23" spans="1:23" x14ac:dyDescent="0.25">
      <c r="A23" s="1">
        <v>2035</v>
      </c>
      <c r="B23" s="5"/>
      <c r="C23" s="3">
        <v>730.80291699999998</v>
      </c>
      <c r="D23" s="3">
        <v>1436.4105219999999</v>
      </c>
      <c r="E23" s="3">
        <v>651.32324200000005</v>
      </c>
      <c r="F23" s="3">
        <v>1361.0200199999999</v>
      </c>
      <c r="J23" s="1">
        <v>2035</v>
      </c>
      <c r="K23" s="5"/>
      <c r="L23" s="5">
        <v>699.66351299999997</v>
      </c>
      <c r="M23" s="5">
        <v>1354.650879</v>
      </c>
      <c r="N23" s="5">
        <v>760.45074499999998</v>
      </c>
      <c r="O23" s="5">
        <v>1364.3226320000001</v>
      </c>
      <c r="R23">
        <v>2035</v>
      </c>
      <c r="S23" s="5"/>
      <c r="T23">
        <v>740.72485400000005</v>
      </c>
      <c r="U23">
        <v>1475.3447269999999</v>
      </c>
      <c r="V23">
        <v>640.17858899999999</v>
      </c>
      <c r="W23">
        <v>1319.527466</v>
      </c>
    </row>
    <row r="24" spans="1:23" ht="15.75" customHeight="1" x14ac:dyDescent="0.25">
      <c r="A24" s="1">
        <v>2036</v>
      </c>
      <c r="B24" s="5"/>
      <c r="C24" s="3">
        <v>724.80895999999996</v>
      </c>
      <c r="D24" s="3">
        <v>1450.5173339999999</v>
      </c>
      <c r="E24" s="3">
        <v>652.36779799999999</v>
      </c>
      <c r="F24" s="3">
        <v>1387.0146480000001</v>
      </c>
      <c r="J24" s="1">
        <v>2036</v>
      </c>
      <c r="K24" s="5"/>
      <c r="L24" s="5">
        <v>697.25018299999999</v>
      </c>
      <c r="M24" s="5">
        <v>1367.7360839999999</v>
      </c>
      <c r="N24" s="5">
        <v>761.495361</v>
      </c>
      <c r="O24" s="5">
        <v>1388.2124020000001</v>
      </c>
      <c r="R24">
        <v>2036</v>
      </c>
      <c r="S24" s="5"/>
      <c r="T24">
        <v>733.86535600000002</v>
      </c>
      <c r="U24">
        <v>1491.2695309999999</v>
      </c>
      <c r="V24">
        <v>641.223206</v>
      </c>
      <c r="W24">
        <v>1344.11499</v>
      </c>
    </row>
    <row r="25" spans="1:23" x14ac:dyDescent="0.25">
      <c r="A25" s="1">
        <v>2037</v>
      </c>
      <c r="B25" s="5"/>
      <c r="C25" s="3">
        <v>723.67858899999999</v>
      </c>
      <c r="D25" s="3">
        <v>1469.2777100000001</v>
      </c>
      <c r="E25" s="3">
        <v>652.578979</v>
      </c>
      <c r="F25" s="3">
        <v>1408.375732</v>
      </c>
      <c r="J25" s="1">
        <v>2037</v>
      </c>
      <c r="K25" s="5"/>
      <c r="L25" s="5">
        <v>695.07843000000003</v>
      </c>
      <c r="M25" s="5">
        <v>1390.69751</v>
      </c>
      <c r="N25" s="5">
        <v>761.70648200000005</v>
      </c>
      <c r="O25" s="5">
        <v>1405.455688</v>
      </c>
      <c r="R25">
        <v>2037</v>
      </c>
      <c r="S25" s="5"/>
      <c r="T25">
        <v>734.46307400000001</v>
      </c>
      <c r="U25">
        <v>1508.3920900000001</v>
      </c>
      <c r="V25">
        <v>641.43432600000006</v>
      </c>
      <c r="W25">
        <v>1364.312866</v>
      </c>
    </row>
    <row r="26" spans="1:23" x14ac:dyDescent="0.25">
      <c r="A26" s="1">
        <v>2038</v>
      </c>
      <c r="B26" s="5"/>
      <c r="C26" s="3">
        <v>714.89257799999996</v>
      </c>
      <c r="D26" s="3">
        <v>1487.1467290000001</v>
      </c>
      <c r="E26" s="3">
        <v>652.78967299999999</v>
      </c>
      <c r="F26" s="3">
        <v>1433.894409</v>
      </c>
      <c r="J26" s="1">
        <v>2038</v>
      </c>
      <c r="K26" s="5"/>
      <c r="L26" s="5">
        <v>685.624146</v>
      </c>
      <c r="M26" s="5">
        <v>1414.1014399999999</v>
      </c>
      <c r="N26" s="5">
        <v>761.91711399999997</v>
      </c>
      <c r="O26" s="5">
        <v>1428.5217290000001</v>
      </c>
      <c r="R26">
        <v>2038</v>
      </c>
      <c r="S26" s="5"/>
      <c r="T26">
        <v>721.58764599999995</v>
      </c>
      <c r="U26">
        <v>1534.639893</v>
      </c>
      <c r="V26">
        <v>641.64502000000005</v>
      </c>
      <c r="W26">
        <v>1388.522217</v>
      </c>
    </row>
    <row r="27" spans="1:23" x14ac:dyDescent="0.25">
      <c r="A27" s="1">
        <v>2039</v>
      </c>
      <c r="B27" s="5"/>
      <c r="C27" s="3">
        <v>709.61444100000006</v>
      </c>
      <c r="D27" s="3">
        <v>1503.4075929999999</v>
      </c>
      <c r="E27" s="3">
        <v>652.78967299999999</v>
      </c>
      <c r="F27" s="3">
        <v>1458.716919</v>
      </c>
      <c r="J27" s="1">
        <v>2039</v>
      </c>
      <c r="K27" s="5"/>
      <c r="L27" s="5">
        <v>684.44226100000003</v>
      </c>
      <c r="M27" s="5">
        <v>1425.2725829999999</v>
      </c>
      <c r="N27" s="5">
        <v>761.91711399999997</v>
      </c>
      <c r="O27" s="5">
        <v>1454.465332</v>
      </c>
      <c r="R27">
        <v>2039</v>
      </c>
      <c r="S27" s="5"/>
      <c r="T27">
        <v>719.39855999999997</v>
      </c>
      <c r="U27">
        <v>1544.690552</v>
      </c>
      <c r="V27">
        <v>641.64502000000005</v>
      </c>
      <c r="W27">
        <v>1416.9968260000001</v>
      </c>
    </row>
    <row r="28" spans="1:23" x14ac:dyDescent="0.25">
      <c r="A28" s="1">
        <v>2040</v>
      </c>
      <c r="B28" s="5">
        <v>2040</v>
      </c>
      <c r="C28" s="3">
        <v>706.98596199999997</v>
      </c>
      <c r="D28" s="3">
        <v>1523.0848390000001</v>
      </c>
      <c r="E28" s="3">
        <v>644.27893100000006</v>
      </c>
      <c r="F28" s="3">
        <v>1487.5479740000001</v>
      </c>
      <c r="J28" s="1">
        <v>2040</v>
      </c>
      <c r="K28" s="5">
        <v>2040</v>
      </c>
      <c r="L28" s="5">
        <v>680.37048300000004</v>
      </c>
      <c r="M28" s="5">
        <v>1436.6217039999999</v>
      </c>
      <c r="N28" s="5">
        <v>762.262024</v>
      </c>
      <c r="O28" s="5">
        <v>1484.7963870000001</v>
      </c>
      <c r="R28">
        <v>2040</v>
      </c>
      <c r="S28" s="5">
        <v>2040</v>
      </c>
      <c r="T28">
        <v>717.69543499999997</v>
      </c>
      <c r="U28">
        <v>1552.8634030000001</v>
      </c>
      <c r="V28">
        <v>641.989868</v>
      </c>
      <c r="W28">
        <v>1449.2352289999999</v>
      </c>
    </row>
    <row r="29" spans="1:23" x14ac:dyDescent="0.25">
      <c r="A29" s="1">
        <v>2041</v>
      </c>
      <c r="B29" s="5"/>
      <c r="C29" s="3">
        <v>703.68408199999999</v>
      </c>
      <c r="D29" s="3">
        <v>1531.4343260000001</v>
      </c>
      <c r="E29" s="3">
        <v>645.53106700000001</v>
      </c>
      <c r="F29" s="3">
        <v>1520.0500489999999</v>
      </c>
      <c r="J29" s="1">
        <v>2041</v>
      </c>
      <c r="K29" s="5"/>
      <c r="L29" s="5">
        <v>676.64679000000001</v>
      </c>
      <c r="M29" s="5">
        <v>1444.834595</v>
      </c>
      <c r="N29" s="5">
        <v>763.51409899999999</v>
      </c>
      <c r="O29" s="5">
        <v>1517.8714600000001</v>
      </c>
      <c r="R29">
        <v>2041</v>
      </c>
      <c r="S29" s="5"/>
      <c r="T29">
        <v>713.16949499999998</v>
      </c>
      <c r="U29">
        <v>1570.214966</v>
      </c>
      <c r="V29">
        <v>634.38641399999995</v>
      </c>
      <c r="W29">
        <v>1481.139038</v>
      </c>
    </row>
    <row r="30" spans="1:23" x14ac:dyDescent="0.25">
      <c r="A30" s="1">
        <v>2042</v>
      </c>
      <c r="B30" s="5"/>
      <c r="C30" s="3">
        <v>700.75598100000002</v>
      </c>
      <c r="D30" s="3">
        <v>1536.4516599999999</v>
      </c>
      <c r="E30" s="3">
        <v>646.436646</v>
      </c>
      <c r="F30" s="3">
        <v>1557.446533</v>
      </c>
      <c r="J30" s="1">
        <v>2042</v>
      </c>
      <c r="K30" s="5"/>
      <c r="L30" s="5">
        <v>673.47955300000001</v>
      </c>
      <c r="M30" s="5">
        <v>1448.5386960000001</v>
      </c>
      <c r="N30" s="5">
        <v>764.41967799999998</v>
      </c>
      <c r="O30" s="5">
        <v>1555.2698969999999</v>
      </c>
      <c r="R30">
        <v>2042</v>
      </c>
      <c r="S30" s="5"/>
      <c r="T30">
        <v>712.06311000000005</v>
      </c>
      <c r="U30">
        <v>1570.208862</v>
      </c>
      <c r="V30">
        <v>635.29199200000005</v>
      </c>
      <c r="W30">
        <v>1519.4672849999999</v>
      </c>
    </row>
    <row r="31" spans="1:23" x14ac:dyDescent="0.25">
      <c r="A31" s="1">
        <v>2043</v>
      </c>
      <c r="B31" s="5"/>
      <c r="C31" s="3">
        <v>698.25701900000001</v>
      </c>
      <c r="D31" s="3">
        <v>1544.6766359999999</v>
      </c>
      <c r="E31" s="3">
        <v>638.55639599999995</v>
      </c>
      <c r="F31" s="3">
        <v>1602.2357179999999</v>
      </c>
      <c r="J31" s="1">
        <v>2043</v>
      </c>
      <c r="K31" s="5"/>
      <c r="L31" s="5">
        <v>668.12805200000003</v>
      </c>
      <c r="M31" s="5">
        <v>1457.344482</v>
      </c>
      <c r="N31" s="5">
        <v>765.29321300000004</v>
      </c>
      <c r="O31" s="5">
        <v>1594.8393550000001</v>
      </c>
      <c r="R31">
        <v>2043</v>
      </c>
      <c r="S31" s="5"/>
      <c r="T31">
        <v>708.95019500000001</v>
      </c>
      <c r="U31">
        <v>1575.768433</v>
      </c>
      <c r="V31">
        <v>636.165527</v>
      </c>
      <c r="W31">
        <v>1559.529663</v>
      </c>
    </row>
    <row r="32" spans="1:23" x14ac:dyDescent="0.25">
      <c r="A32" s="1">
        <v>2044</v>
      </c>
      <c r="B32" s="5"/>
      <c r="C32" s="3">
        <v>698.25457800000004</v>
      </c>
      <c r="D32" s="3">
        <v>1539.472168</v>
      </c>
      <c r="E32" s="3">
        <v>639.31176800000003</v>
      </c>
      <c r="F32" s="3">
        <v>1649.4891359999999</v>
      </c>
      <c r="J32" s="1">
        <v>2044</v>
      </c>
      <c r="K32" s="5"/>
      <c r="L32" s="5">
        <v>662.42114300000003</v>
      </c>
      <c r="M32" s="5">
        <v>1464.8710940000001</v>
      </c>
      <c r="N32" s="5">
        <v>766.04852300000005</v>
      </c>
      <c r="O32" s="5">
        <v>1636.7523189999999</v>
      </c>
      <c r="R32">
        <v>2044</v>
      </c>
      <c r="S32" s="5"/>
      <c r="T32">
        <v>705.330017</v>
      </c>
      <c r="U32">
        <v>1574.1995850000001</v>
      </c>
      <c r="V32">
        <v>636.92083700000001</v>
      </c>
      <c r="W32">
        <v>1607.1933590000001</v>
      </c>
    </row>
    <row r="33" spans="1:23" x14ac:dyDescent="0.25">
      <c r="A33" s="1">
        <v>2045</v>
      </c>
      <c r="B33" s="5"/>
      <c r="C33" s="3">
        <v>694.69372599999997</v>
      </c>
      <c r="D33" s="3">
        <v>1537.0660399999999</v>
      </c>
      <c r="E33" s="3">
        <v>640.13024900000005</v>
      </c>
      <c r="F33" s="3">
        <v>1699.1743160000001</v>
      </c>
      <c r="J33" s="1">
        <v>2045</v>
      </c>
      <c r="K33" s="5"/>
      <c r="L33" s="5">
        <v>659.89575200000002</v>
      </c>
      <c r="M33" s="5">
        <v>1457.6860349999999</v>
      </c>
      <c r="N33" s="5">
        <v>766.86706500000003</v>
      </c>
      <c r="O33" s="5">
        <v>1692.4243160000001</v>
      </c>
      <c r="R33">
        <v>2045</v>
      </c>
      <c r="S33" s="5"/>
      <c r="T33">
        <v>709.88177499999995</v>
      </c>
      <c r="U33">
        <v>1580.193726</v>
      </c>
      <c r="V33">
        <v>637.73937999999998</v>
      </c>
      <c r="W33">
        <v>1640.72876</v>
      </c>
    </row>
    <row r="34" spans="1:23" x14ac:dyDescent="0.25">
      <c r="A34" s="1">
        <v>2046</v>
      </c>
      <c r="B34" s="5"/>
      <c r="C34" s="3">
        <v>701.35253899999998</v>
      </c>
      <c r="D34" s="3">
        <v>1542.437866</v>
      </c>
      <c r="E34" s="3">
        <v>640.55639599999995</v>
      </c>
      <c r="F34" s="3">
        <v>1734.106812</v>
      </c>
      <c r="J34" s="1">
        <v>2046</v>
      </c>
      <c r="K34" s="5"/>
      <c r="L34" s="5">
        <v>654.15228300000001</v>
      </c>
      <c r="M34" s="5">
        <v>1445.7248540000001</v>
      </c>
      <c r="N34" s="5">
        <v>767.293091</v>
      </c>
      <c r="O34" s="5">
        <v>1756.2493899999999</v>
      </c>
      <c r="R34">
        <v>2046</v>
      </c>
      <c r="S34" s="5"/>
      <c r="T34">
        <v>711.28576699999996</v>
      </c>
      <c r="U34">
        <v>1589.0029300000001</v>
      </c>
      <c r="V34">
        <v>629.411743</v>
      </c>
      <c r="W34">
        <v>1684.99585</v>
      </c>
    </row>
    <row r="35" spans="1:23" x14ac:dyDescent="0.25">
      <c r="A35" s="1">
        <v>2047</v>
      </c>
      <c r="B35" s="5"/>
      <c r="C35" s="3">
        <v>700.80053699999996</v>
      </c>
      <c r="D35" s="3">
        <v>1559.888794</v>
      </c>
      <c r="E35" s="3">
        <v>640.98242200000004</v>
      </c>
      <c r="F35" s="3">
        <v>1765.2429199999999</v>
      </c>
      <c r="J35" s="1">
        <v>2047</v>
      </c>
      <c r="K35" s="5"/>
      <c r="L35" s="5">
        <v>653.18408199999999</v>
      </c>
      <c r="M35" s="5">
        <v>1425.216919</v>
      </c>
      <c r="N35" s="5">
        <v>767.71917699999995</v>
      </c>
      <c r="O35" s="5">
        <v>1825.69812</v>
      </c>
      <c r="R35">
        <v>2047</v>
      </c>
      <c r="S35" s="5"/>
      <c r="T35">
        <v>713.699341</v>
      </c>
      <c r="U35">
        <v>1603.3720699999999</v>
      </c>
      <c r="V35">
        <v>629.83776899999998</v>
      </c>
      <c r="W35">
        <v>1716.47522</v>
      </c>
    </row>
    <row r="36" spans="1:23" x14ac:dyDescent="0.25">
      <c r="A36" s="1">
        <v>2048</v>
      </c>
      <c r="B36" s="5"/>
      <c r="C36" s="3">
        <v>700.05590800000004</v>
      </c>
      <c r="D36" s="3">
        <v>1585.1104740000001</v>
      </c>
      <c r="E36" s="3">
        <v>641.24768100000006</v>
      </c>
      <c r="F36" s="3">
        <v>1789.0180660000001</v>
      </c>
      <c r="J36" s="1">
        <v>2048</v>
      </c>
      <c r="K36" s="5"/>
      <c r="L36" s="5">
        <v>648.73724400000003</v>
      </c>
      <c r="M36" s="5">
        <v>1402.540039</v>
      </c>
      <c r="N36" s="5">
        <v>767.98443599999996</v>
      </c>
      <c r="O36" s="5">
        <v>1901.4448239999999</v>
      </c>
      <c r="R36">
        <v>2048</v>
      </c>
      <c r="S36" s="5"/>
      <c r="T36">
        <v>712.74139400000001</v>
      </c>
      <c r="U36">
        <v>1635.043823</v>
      </c>
      <c r="V36">
        <v>630.10308799999996</v>
      </c>
      <c r="W36">
        <v>1734.2695309999999</v>
      </c>
    </row>
    <row r="37" spans="1:23" x14ac:dyDescent="0.25">
      <c r="A37" s="1">
        <v>2049</v>
      </c>
      <c r="B37" s="5"/>
      <c r="C37" s="3">
        <v>697.16479500000003</v>
      </c>
      <c r="D37" s="3">
        <v>1611.602783</v>
      </c>
      <c r="E37" s="3">
        <v>641.56835899999999</v>
      </c>
      <c r="F37" s="3">
        <v>1815.8829350000001</v>
      </c>
      <c r="J37" s="1">
        <v>2049</v>
      </c>
      <c r="K37" s="5"/>
      <c r="L37" s="5">
        <v>631.66882299999997</v>
      </c>
      <c r="M37" s="5">
        <v>1391.661255</v>
      </c>
      <c r="N37" s="5">
        <v>767.21862799999997</v>
      </c>
      <c r="O37" s="5">
        <v>1984.126221</v>
      </c>
      <c r="R37">
        <v>2049</v>
      </c>
      <c r="S37" s="5"/>
      <c r="T37">
        <v>712.45452899999998</v>
      </c>
      <c r="U37">
        <v>1664.865845</v>
      </c>
      <c r="V37">
        <v>630.42370600000004</v>
      </c>
      <c r="W37">
        <v>1757.268311</v>
      </c>
    </row>
    <row r="38" spans="1:23" x14ac:dyDescent="0.25">
      <c r="A38" s="1">
        <v>2050</v>
      </c>
      <c r="B38" s="5">
        <v>2050</v>
      </c>
      <c r="C38" s="3">
        <v>700.19061299999998</v>
      </c>
      <c r="D38" s="3">
        <v>1628.9295649999999</v>
      </c>
      <c r="E38" s="3">
        <v>642.03173800000002</v>
      </c>
      <c r="F38" s="3">
        <v>1845.8764650000001</v>
      </c>
      <c r="J38" s="1">
        <v>2050</v>
      </c>
      <c r="K38" s="5">
        <v>2050</v>
      </c>
      <c r="L38" s="5">
        <v>642.45825200000002</v>
      </c>
      <c r="M38" s="5">
        <v>1384.119629</v>
      </c>
      <c r="N38" s="5">
        <v>766.18255599999998</v>
      </c>
      <c r="O38" s="5">
        <v>2034.2730710000001</v>
      </c>
      <c r="R38">
        <v>2050</v>
      </c>
      <c r="S38" s="5">
        <v>2050</v>
      </c>
      <c r="T38">
        <v>713.89013699999998</v>
      </c>
      <c r="U38">
        <v>1690.838501</v>
      </c>
      <c r="V38">
        <v>630.88708499999996</v>
      </c>
      <c r="W38">
        <v>1780.3847659999999</v>
      </c>
    </row>
    <row r="40" spans="1:23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23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23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23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23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23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23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23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23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1"/>
  <sheetViews>
    <sheetView showGridLines="0" topLeftCell="S49" zoomScaleNormal="100" workbookViewId="0">
      <selection activeCell="AB73" sqref="AB73"/>
    </sheetView>
  </sheetViews>
  <sheetFormatPr defaultRowHeight="15" x14ac:dyDescent="0.25"/>
  <cols>
    <col min="1" max="1" width="12.85546875" customWidth="1"/>
    <col min="4" max="4" width="11.28515625" bestFit="1" customWidth="1"/>
  </cols>
  <sheetData>
    <row r="1" spans="1:34" x14ac:dyDescent="0.25">
      <c r="A1" s="2" t="s">
        <v>0</v>
      </c>
    </row>
    <row r="2" spans="1:34" x14ac:dyDescent="0.25">
      <c r="A2" t="s">
        <v>12</v>
      </c>
    </row>
    <row r="3" spans="1:34" x14ac:dyDescent="0.25">
      <c r="A3" s="1" t="s">
        <v>2</v>
      </c>
    </row>
    <row r="5" spans="1:34" x14ac:dyDescent="0.25">
      <c r="A5" s="1" t="s">
        <v>13</v>
      </c>
    </row>
    <row r="7" spans="1:34" x14ac:dyDescent="0.25">
      <c r="A7" s="9" t="s">
        <v>14</v>
      </c>
      <c r="B7" s="9"/>
      <c r="C7" s="9"/>
      <c r="D7" s="9"/>
      <c r="F7" t="s">
        <v>19</v>
      </c>
      <c r="K7" s="1" t="s">
        <v>20</v>
      </c>
      <c r="L7" s="1"/>
      <c r="M7" s="1"/>
      <c r="P7" s="8" t="s">
        <v>21</v>
      </c>
      <c r="Q7" s="8"/>
      <c r="R7" s="8"/>
      <c r="S7" s="8"/>
      <c r="U7" s="1" t="s">
        <v>22</v>
      </c>
      <c r="V7" s="1"/>
      <c r="W7" s="1"/>
      <c r="Z7" s="1" t="s">
        <v>23</v>
      </c>
      <c r="AA7" s="1"/>
      <c r="AB7" s="1"/>
      <c r="AE7" s="10" t="s">
        <v>24</v>
      </c>
      <c r="AF7" s="10"/>
      <c r="AG7" s="10"/>
      <c r="AH7" s="10"/>
    </row>
    <row r="8" spans="1:34" x14ac:dyDescent="0.25">
      <c r="A8" s="9"/>
      <c r="B8" s="9"/>
      <c r="C8" s="9"/>
      <c r="D8" s="9"/>
      <c r="K8" s="1"/>
      <c r="L8" s="1"/>
      <c r="M8" s="1"/>
      <c r="P8" s="8"/>
      <c r="Q8" s="8"/>
      <c r="R8" s="8"/>
      <c r="S8" s="8"/>
      <c r="U8" s="1"/>
      <c r="V8" s="1"/>
      <c r="W8" s="1"/>
      <c r="Z8" s="1"/>
      <c r="AA8" s="1"/>
      <c r="AB8" s="1"/>
      <c r="AE8" s="10"/>
      <c r="AF8" s="10"/>
      <c r="AG8" s="10"/>
      <c r="AH8" s="10"/>
    </row>
    <row r="9" spans="1:34" x14ac:dyDescent="0.25">
      <c r="A9" s="9" t="s">
        <v>15</v>
      </c>
      <c r="B9" s="9" t="s">
        <v>16</v>
      </c>
      <c r="C9" s="9" t="s">
        <v>17</v>
      </c>
      <c r="D9" s="9"/>
      <c r="E9" s="1" t="s">
        <v>18</v>
      </c>
      <c r="F9" t="s">
        <v>15</v>
      </c>
      <c r="G9" t="s">
        <v>16</v>
      </c>
      <c r="H9" t="s">
        <v>17</v>
      </c>
      <c r="I9" t="s">
        <v>18</v>
      </c>
      <c r="K9" s="1" t="s">
        <v>15</v>
      </c>
      <c r="L9" s="1" t="s">
        <v>16</v>
      </c>
      <c r="M9" s="1" t="s">
        <v>17</v>
      </c>
      <c r="N9" s="1" t="s">
        <v>18</v>
      </c>
      <c r="P9" s="8" t="s">
        <v>15</v>
      </c>
      <c r="Q9" s="8" t="s">
        <v>16</v>
      </c>
      <c r="R9" s="8" t="s">
        <v>17</v>
      </c>
      <c r="S9" s="8" t="s">
        <v>18</v>
      </c>
      <c r="U9" s="1" t="s">
        <v>15</v>
      </c>
      <c r="V9" s="1" t="s">
        <v>16</v>
      </c>
      <c r="W9" s="1" t="s">
        <v>17</v>
      </c>
      <c r="X9" s="1" t="s">
        <v>18</v>
      </c>
      <c r="Z9" s="1" t="s">
        <v>15</v>
      </c>
      <c r="AA9" s="1" t="s">
        <v>16</v>
      </c>
      <c r="AB9" s="1" t="s">
        <v>17</v>
      </c>
      <c r="AC9" s="1" t="s">
        <v>18</v>
      </c>
      <c r="AE9" s="10" t="s">
        <v>15</v>
      </c>
      <c r="AF9" s="10" t="s">
        <v>16</v>
      </c>
      <c r="AG9" s="10" t="s">
        <v>17</v>
      </c>
      <c r="AH9" s="10" t="s">
        <v>18</v>
      </c>
    </row>
    <row r="10" spans="1:34" x14ac:dyDescent="0.25">
      <c r="A10" s="9">
        <v>2019</v>
      </c>
      <c r="B10" s="9">
        <v>807.25699999999995</v>
      </c>
      <c r="C10" s="9">
        <v>807.17899999999997</v>
      </c>
      <c r="D10" s="9">
        <v>807.178</v>
      </c>
      <c r="F10">
        <v>2019</v>
      </c>
      <c r="G10">
        <v>295.43299999999999</v>
      </c>
      <c r="H10">
        <v>295.43299999999999</v>
      </c>
      <c r="I10">
        <v>295.43299999999999</v>
      </c>
      <c r="K10" s="1">
        <v>2019</v>
      </c>
      <c r="L10" s="1">
        <v>0.10892400000000001</v>
      </c>
      <c r="M10" s="1">
        <v>0.10892400000000001</v>
      </c>
      <c r="N10" s="1">
        <v>0.10892400000000001</v>
      </c>
      <c r="P10" s="8">
        <v>2019</v>
      </c>
      <c r="Q10" s="8">
        <f>G10+L10</f>
        <v>295.54192399999999</v>
      </c>
      <c r="R10" s="8">
        <f t="shared" ref="R10:S10" si="0">H10+M10</f>
        <v>295.54192399999999</v>
      </c>
      <c r="S10" s="8">
        <f t="shared" si="0"/>
        <v>295.54192399999999</v>
      </c>
      <c r="U10" s="1">
        <v>2019</v>
      </c>
      <c r="V10" s="1">
        <v>46.826599999999999</v>
      </c>
      <c r="W10" s="1">
        <v>46.826599999999999</v>
      </c>
      <c r="X10" s="1">
        <v>46.826700000000002</v>
      </c>
      <c r="Z10" s="1">
        <v>2019</v>
      </c>
      <c r="AA10" s="1">
        <v>22.462499999999999</v>
      </c>
      <c r="AB10" s="1">
        <v>22.462499999999999</v>
      </c>
      <c r="AC10" s="1">
        <v>22.462499999999999</v>
      </c>
      <c r="AE10" s="10">
        <v>2019</v>
      </c>
      <c r="AF10" s="10">
        <f>V10+AA10</f>
        <v>69.289099999999991</v>
      </c>
      <c r="AG10" s="10">
        <f t="shared" ref="AG10:AH10" si="1">W10+AB10</f>
        <v>69.289099999999991</v>
      </c>
      <c r="AH10" s="10">
        <f t="shared" si="1"/>
        <v>69.289199999999994</v>
      </c>
    </row>
    <row r="11" spans="1:34" x14ac:dyDescent="0.25">
      <c r="A11" s="9">
        <v>2020</v>
      </c>
      <c r="B11" s="9">
        <v>793.072</v>
      </c>
      <c r="C11" s="9">
        <v>792.97900000000004</v>
      </c>
      <c r="D11" s="9">
        <v>792.95100000000002</v>
      </c>
      <c r="F11">
        <v>2020</v>
      </c>
      <c r="G11">
        <v>336.089</v>
      </c>
      <c r="H11">
        <v>336.08300000000003</v>
      </c>
      <c r="I11">
        <v>336.08300000000003</v>
      </c>
      <c r="K11" s="1">
        <v>2020</v>
      </c>
      <c r="L11" s="1">
        <v>0.108905</v>
      </c>
      <c r="M11" s="1">
        <v>0.108905</v>
      </c>
      <c r="N11" s="1">
        <v>0.108905</v>
      </c>
      <c r="P11" s="8">
        <v>2020</v>
      </c>
      <c r="Q11" s="8">
        <f t="shared" ref="Q11:Q41" si="2">G11+L11</f>
        <v>336.19790499999999</v>
      </c>
      <c r="R11" s="8">
        <f t="shared" ref="R11:R41" si="3">H11+M11</f>
        <v>336.19190500000002</v>
      </c>
      <c r="S11" s="8">
        <f t="shared" ref="S11:S41" si="4">I11+N11</f>
        <v>336.19190500000002</v>
      </c>
      <c r="U11" s="1">
        <v>2020</v>
      </c>
      <c r="V11" s="1">
        <v>61.372300000000003</v>
      </c>
      <c r="W11" s="1">
        <v>61.405999999999999</v>
      </c>
      <c r="X11" s="1">
        <v>61.405900000000003</v>
      </c>
      <c r="Z11" s="1">
        <v>2020</v>
      </c>
      <c r="AA11" s="1">
        <v>28.381900000000002</v>
      </c>
      <c r="AB11" s="1">
        <v>28.374700000000001</v>
      </c>
      <c r="AC11" s="1">
        <v>28.374700000000001</v>
      </c>
      <c r="AE11" s="10">
        <v>2020</v>
      </c>
      <c r="AF11" s="10">
        <f t="shared" ref="AF11:AF41" si="5">V11+AA11</f>
        <v>89.754199999999997</v>
      </c>
      <c r="AG11" s="10">
        <f t="shared" ref="AG11:AG41" si="6">W11+AB11</f>
        <v>89.780699999999996</v>
      </c>
      <c r="AH11" s="10">
        <f t="shared" ref="AH11:AH41" si="7">X11+AC11</f>
        <v>89.780600000000007</v>
      </c>
    </row>
    <row r="12" spans="1:34" x14ac:dyDescent="0.25">
      <c r="A12" s="9">
        <v>2021</v>
      </c>
      <c r="B12" s="9">
        <v>780.21500000000003</v>
      </c>
      <c r="C12" s="9">
        <v>780.23400000000004</v>
      </c>
      <c r="D12" s="9">
        <v>780.23</v>
      </c>
      <c r="F12">
        <v>2021</v>
      </c>
      <c r="G12">
        <v>369.09500000000003</v>
      </c>
      <c r="H12">
        <v>369.09399999999999</v>
      </c>
      <c r="I12">
        <v>369.09699999999998</v>
      </c>
      <c r="K12" s="1">
        <v>2021</v>
      </c>
      <c r="L12" s="1">
        <v>0.12545400000000001</v>
      </c>
      <c r="M12" s="1">
        <v>0.12545400000000001</v>
      </c>
      <c r="N12" s="1">
        <v>0.12556700000000001</v>
      </c>
      <c r="P12" s="8">
        <v>2021</v>
      </c>
      <c r="Q12" s="8">
        <f t="shared" si="2"/>
        <v>369.22045400000002</v>
      </c>
      <c r="R12" s="8">
        <f t="shared" si="3"/>
        <v>369.21945399999998</v>
      </c>
      <c r="S12" s="8">
        <f t="shared" si="4"/>
        <v>369.22256699999997</v>
      </c>
      <c r="U12" s="1">
        <v>2021</v>
      </c>
      <c r="V12" s="1">
        <v>91.330600000000004</v>
      </c>
      <c r="W12" s="1">
        <v>91.364500000000007</v>
      </c>
      <c r="X12" s="1">
        <v>92.225399999999993</v>
      </c>
      <c r="Z12" s="1">
        <v>2021</v>
      </c>
      <c r="AA12" s="1">
        <v>31.941400000000002</v>
      </c>
      <c r="AB12" s="1">
        <v>31.941400000000002</v>
      </c>
      <c r="AC12" s="1">
        <v>32.0244</v>
      </c>
      <c r="AE12" s="10">
        <v>2021</v>
      </c>
      <c r="AF12" s="10">
        <f t="shared" si="5"/>
        <v>123.27200000000001</v>
      </c>
      <c r="AG12" s="10">
        <f t="shared" si="6"/>
        <v>123.30590000000001</v>
      </c>
      <c r="AH12" s="10">
        <f t="shared" si="7"/>
        <v>124.24979999999999</v>
      </c>
    </row>
    <row r="13" spans="1:34" x14ac:dyDescent="0.25">
      <c r="A13" s="9">
        <v>2022</v>
      </c>
      <c r="B13" s="9">
        <v>765.62400000000002</v>
      </c>
      <c r="C13" s="9">
        <v>765.64099999999996</v>
      </c>
      <c r="D13" s="9">
        <v>765.63800000000003</v>
      </c>
      <c r="F13">
        <v>2022</v>
      </c>
      <c r="G13">
        <v>423.98700000000002</v>
      </c>
      <c r="H13">
        <v>424.108</v>
      </c>
      <c r="I13">
        <v>424.15800000000002</v>
      </c>
      <c r="K13" s="1">
        <v>2022</v>
      </c>
      <c r="L13" s="1">
        <v>1.4512100000000001</v>
      </c>
      <c r="M13" s="1">
        <v>1.4512100000000001</v>
      </c>
      <c r="N13" s="1">
        <v>1.4512100000000001</v>
      </c>
      <c r="P13" s="8">
        <v>2022</v>
      </c>
      <c r="Q13" s="8">
        <f t="shared" si="2"/>
        <v>425.43821000000003</v>
      </c>
      <c r="R13" s="8">
        <f t="shared" si="3"/>
        <v>425.55921000000001</v>
      </c>
      <c r="S13" s="8">
        <f t="shared" si="4"/>
        <v>425.60921000000002</v>
      </c>
      <c r="U13" s="1">
        <v>2022</v>
      </c>
      <c r="V13" s="1">
        <v>127.529</v>
      </c>
      <c r="W13" s="1">
        <v>125.746</v>
      </c>
      <c r="X13" s="1">
        <v>114.28700000000001</v>
      </c>
      <c r="Z13" s="1">
        <v>2022</v>
      </c>
      <c r="AA13" s="1">
        <v>31.314</v>
      </c>
      <c r="AB13" s="1">
        <v>31.318200000000001</v>
      </c>
      <c r="AC13" s="1">
        <v>31.307600000000001</v>
      </c>
      <c r="AE13" s="10">
        <v>2022</v>
      </c>
      <c r="AF13" s="10">
        <f t="shared" si="5"/>
        <v>158.84299999999999</v>
      </c>
      <c r="AG13" s="10">
        <f t="shared" si="6"/>
        <v>157.0642</v>
      </c>
      <c r="AH13" s="10">
        <f t="shared" si="7"/>
        <v>145.59460000000001</v>
      </c>
    </row>
    <row r="14" spans="1:34" x14ac:dyDescent="0.25">
      <c r="A14" s="9">
        <v>2023</v>
      </c>
      <c r="B14" s="9">
        <v>767.71299999999997</v>
      </c>
      <c r="C14" s="9">
        <v>767.73099999999999</v>
      </c>
      <c r="D14" s="9">
        <v>767.72699999999998</v>
      </c>
      <c r="F14">
        <v>2023</v>
      </c>
      <c r="G14">
        <v>487.82799999999997</v>
      </c>
      <c r="H14">
        <v>488.08800000000002</v>
      </c>
      <c r="I14">
        <v>489.04899999999998</v>
      </c>
      <c r="K14" s="1">
        <v>2023</v>
      </c>
      <c r="L14" s="1">
        <v>3.0396299999999998</v>
      </c>
      <c r="M14" s="1">
        <v>3.0396299999999998</v>
      </c>
      <c r="N14" s="1">
        <v>3.0396299999999998</v>
      </c>
      <c r="P14" s="8">
        <v>2023</v>
      </c>
      <c r="Q14" s="8">
        <f t="shared" si="2"/>
        <v>490.86762999999996</v>
      </c>
      <c r="R14" s="8">
        <f t="shared" si="3"/>
        <v>491.12763000000001</v>
      </c>
      <c r="S14" s="8">
        <f t="shared" si="4"/>
        <v>492.08862999999997</v>
      </c>
      <c r="U14" s="1">
        <v>2023</v>
      </c>
      <c r="V14" s="1">
        <v>141.05699999999999</v>
      </c>
      <c r="W14" s="1">
        <v>137.542</v>
      </c>
      <c r="X14" s="1">
        <v>123.306</v>
      </c>
      <c r="Z14" s="1">
        <v>2023</v>
      </c>
      <c r="AA14" s="1">
        <v>30.9498</v>
      </c>
      <c r="AB14" s="1">
        <v>30.9894</v>
      </c>
      <c r="AC14" s="1">
        <v>31.217600000000001</v>
      </c>
      <c r="AE14" s="10">
        <v>2023</v>
      </c>
      <c r="AF14" s="10">
        <f t="shared" si="5"/>
        <v>172.0068</v>
      </c>
      <c r="AG14" s="10">
        <f t="shared" si="6"/>
        <v>168.53139999999999</v>
      </c>
      <c r="AH14" s="10">
        <f t="shared" si="7"/>
        <v>154.52359999999999</v>
      </c>
    </row>
    <row r="15" spans="1:34" x14ac:dyDescent="0.25">
      <c r="A15" s="9">
        <v>2024</v>
      </c>
      <c r="B15" s="9">
        <v>770.80499999999995</v>
      </c>
      <c r="C15" s="9">
        <v>770.80899999999997</v>
      </c>
      <c r="D15" s="9">
        <v>770.81200000000001</v>
      </c>
      <c r="F15">
        <v>2024</v>
      </c>
      <c r="G15">
        <v>505.911</v>
      </c>
      <c r="H15">
        <v>506.08</v>
      </c>
      <c r="I15">
        <v>505.26</v>
      </c>
      <c r="K15" s="1">
        <v>2024</v>
      </c>
      <c r="L15" s="1">
        <v>3.3552499999999998</v>
      </c>
      <c r="M15" s="1">
        <v>3.35514</v>
      </c>
      <c r="N15" s="1">
        <v>3.3552499999999998</v>
      </c>
      <c r="P15" s="8">
        <v>2024</v>
      </c>
      <c r="Q15" s="8">
        <f t="shared" si="2"/>
        <v>509.26625000000001</v>
      </c>
      <c r="R15" s="8">
        <f t="shared" si="3"/>
        <v>509.43513999999999</v>
      </c>
      <c r="S15" s="8">
        <f t="shared" si="4"/>
        <v>508.61525</v>
      </c>
      <c r="U15" s="1">
        <v>2024</v>
      </c>
      <c r="V15" s="1">
        <v>165.197</v>
      </c>
      <c r="W15" s="1">
        <v>161.54499999999999</v>
      </c>
      <c r="X15" s="1">
        <v>144.53</v>
      </c>
      <c r="Z15" s="1">
        <v>2024</v>
      </c>
      <c r="AA15" s="1">
        <v>31.061499999999999</v>
      </c>
      <c r="AB15" s="1">
        <v>31.064800000000002</v>
      </c>
      <c r="AC15" s="1">
        <v>31.070399999999999</v>
      </c>
      <c r="AE15" s="10">
        <v>2024</v>
      </c>
      <c r="AF15" s="10">
        <f t="shared" si="5"/>
        <v>196.2585</v>
      </c>
      <c r="AG15" s="10">
        <f t="shared" si="6"/>
        <v>192.60979999999998</v>
      </c>
      <c r="AH15" s="10">
        <f t="shared" si="7"/>
        <v>175.60040000000001</v>
      </c>
    </row>
    <row r="16" spans="1:34" x14ac:dyDescent="0.25">
      <c r="A16" s="9">
        <v>2025</v>
      </c>
      <c r="B16" s="9">
        <v>747.74800000000005</v>
      </c>
      <c r="C16" s="9">
        <v>762.86900000000003</v>
      </c>
      <c r="D16" s="9">
        <v>756.61199999999997</v>
      </c>
      <c r="F16">
        <v>2025</v>
      </c>
      <c r="G16">
        <v>509.02300000000002</v>
      </c>
      <c r="H16">
        <v>515.72699999999998</v>
      </c>
      <c r="I16">
        <v>506.56799999999998</v>
      </c>
      <c r="K16" s="1">
        <v>2025</v>
      </c>
      <c r="L16" s="1">
        <v>3.3552300000000002</v>
      </c>
      <c r="M16" s="1">
        <v>3.3552300000000002</v>
      </c>
      <c r="N16" s="1">
        <v>3.3552300000000002</v>
      </c>
      <c r="P16" s="8">
        <v>2025</v>
      </c>
      <c r="Q16" s="8">
        <f t="shared" si="2"/>
        <v>512.37823000000003</v>
      </c>
      <c r="R16" s="8">
        <f t="shared" si="3"/>
        <v>519.08222999999998</v>
      </c>
      <c r="S16" s="8">
        <f t="shared" si="4"/>
        <v>509.92322999999999</v>
      </c>
      <c r="U16" s="1">
        <v>2025</v>
      </c>
      <c r="V16" s="1">
        <v>205.12899999999999</v>
      </c>
      <c r="W16" s="1">
        <v>200.09200000000001</v>
      </c>
      <c r="X16" s="1">
        <v>176.38200000000001</v>
      </c>
      <c r="Z16" s="1">
        <v>2025</v>
      </c>
      <c r="AA16" s="1">
        <v>31.1723</v>
      </c>
      <c r="AB16" s="1">
        <v>31.235099999999999</v>
      </c>
      <c r="AC16" s="1">
        <v>31.151900000000001</v>
      </c>
      <c r="AE16" s="10">
        <v>2025</v>
      </c>
      <c r="AF16" s="10">
        <f t="shared" si="5"/>
        <v>236.3013</v>
      </c>
      <c r="AG16" s="10">
        <f t="shared" si="6"/>
        <v>231.3271</v>
      </c>
      <c r="AH16" s="10">
        <f t="shared" si="7"/>
        <v>207.53390000000002</v>
      </c>
    </row>
    <row r="17" spans="1:34" x14ac:dyDescent="0.25">
      <c r="A17" s="9">
        <v>2026</v>
      </c>
      <c r="B17" s="9">
        <v>678.54399999999998</v>
      </c>
      <c r="C17" s="9">
        <v>754.11400000000003</v>
      </c>
      <c r="D17" s="9">
        <v>678.54700000000003</v>
      </c>
      <c r="F17">
        <v>2026</v>
      </c>
      <c r="G17">
        <v>510.488</v>
      </c>
      <c r="H17">
        <v>518.27499999999998</v>
      </c>
      <c r="I17">
        <v>506.82400000000001</v>
      </c>
      <c r="K17" s="1">
        <v>2026</v>
      </c>
      <c r="L17" s="1">
        <v>3.3552900000000001</v>
      </c>
      <c r="M17" s="1">
        <v>3.3551799999999998</v>
      </c>
      <c r="N17" s="1">
        <v>3.3553000000000002</v>
      </c>
      <c r="P17" s="8">
        <v>2026</v>
      </c>
      <c r="Q17" s="8">
        <f t="shared" si="2"/>
        <v>513.84329000000002</v>
      </c>
      <c r="R17" s="8">
        <f t="shared" si="3"/>
        <v>521.63018</v>
      </c>
      <c r="S17" s="8">
        <f t="shared" si="4"/>
        <v>510.17930000000001</v>
      </c>
      <c r="U17" s="1">
        <v>2026</v>
      </c>
      <c r="V17" s="1">
        <v>240.1</v>
      </c>
      <c r="W17" s="1">
        <v>242.94300000000001</v>
      </c>
      <c r="X17" s="1">
        <v>199.834</v>
      </c>
      <c r="Z17" s="1">
        <v>2026</v>
      </c>
      <c r="AA17" s="1">
        <v>31.0578</v>
      </c>
      <c r="AB17" s="1">
        <v>29.7727</v>
      </c>
      <c r="AC17" s="1">
        <v>31.132999999999999</v>
      </c>
      <c r="AE17" s="10">
        <v>2026</v>
      </c>
      <c r="AF17" s="10">
        <f t="shared" si="5"/>
        <v>271.15780000000001</v>
      </c>
      <c r="AG17" s="10">
        <f t="shared" si="6"/>
        <v>272.71570000000003</v>
      </c>
      <c r="AH17" s="10">
        <f t="shared" si="7"/>
        <v>230.96700000000001</v>
      </c>
    </row>
    <row r="18" spans="1:34" x14ac:dyDescent="0.25">
      <c r="A18" s="9">
        <v>2027</v>
      </c>
      <c r="B18" s="9">
        <v>678.82399999999996</v>
      </c>
      <c r="C18" s="9">
        <v>754.428</v>
      </c>
      <c r="D18" s="9">
        <v>678.86599999999999</v>
      </c>
      <c r="F18">
        <v>2027</v>
      </c>
      <c r="G18">
        <v>511.62099999999998</v>
      </c>
      <c r="H18">
        <v>520.57899999999995</v>
      </c>
      <c r="I18">
        <v>507.26600000000002</v>
      </c>
      <c r="K18" s="1">
        <v>2027</v>
      </c>
      <c r="L18" s="1">
        <v>3.3551299999999999</v>
      </c>
      <c r="M18" s="1">
        <v>3.3551299999999999</v>
      </c>
      <c r="N18" s="1">
        <v>3.3551700000000002</v>
      </c>
      <c r="P18" s="8">
        <v>2027</v>
      </c>
      <c r="Q18" s="8">
        <f t="shared" si="2"/>
        <v>514.97613000000001</v>
      </c>
      <c r="R18" s="8">
        <f t="shared" si="3"/>
        <v>523.93412999999998</v>
      </c>
      <c r="S18" s="8">
        <f t="shared" si="4"/>
        <v>510.62117000000001</v>
      </c>
      <c r="U18" s="1">
        <v>2027</v>
      </c>
      <c r="V18" s="1">
        <v>263.92399999999998</v>
      </c>
      <c r="W18" s="1">
        <v>276.46800000000002</v>
      </c>
      <c r="X18" s="1">
        <v>213.685</v>
      </c>
      <c r="Z18" s="1">
        <v>2027</v>
      </c>
      <c r="AA18" s="1">
        <v>31.217300000000002</v>
      </c>
      <c r="AB18" s="1">
        <v>30.259499999999999</v>
      </c>
      <c r="AC18" s="1">
        <v>31.263999999999999</v>
      </c>
      <c r="AE18" s="10">
        <v>2027</v>
      </c>
      <c r="AF18" s="10">
        <f t="shared" si="5"/>
        <v>295.1413</v>
      </c>
      <c r="AG18" s="10">
        <f t="shared" si="6"/>
        <v>306.72750000000002</v>
      </c>
      <c r="AH18" s="10">
        <f t="shared" si="7"/>
        <v>244.94900000000001</v>
      </c>
    </row>
    <row r="19" spans="1:34" x14ac:dyDescent="0.25">
      <c r="A19" s="9">
        <v>2028</v>
      </c>
      <c r="B19" s="9">
        <v>679.18</v>
      </c>
      <c r="C19" s="9">
        <v>754.73900000000003</v>
      </c>
      <c r="D19" s="9">
        <v>679.18</v>
      </c>
      <c r="F19">
        <v>2028</v>
      </c>
      <c r="G19">
        <v>514.05100000000004</v>
      </c>
      <c r="H19">
        <v>521.99</v>
      </c>
      <c r="I19">
        <v>508.31299999999999</v>
      </c>
      <c r="K19" s="1">
        <v>2028</v>
      </c>
      <c r="L19" s="1">
        <v>9.6366999999999994</v>
      </c>
      <c r="M19" s="1">
        <v>9.6366999999999994</v>
      </c>
      <c r="N19" s="1">
        <v>9.6365599999999993</v>
      </c>
      <c r="P19" s="8">
        <v>2028</v>
      </c>
      <c r="Q19" s="8">
        <f t="shared" si="2"/>
        <v>523.68770000000006</v>
      </c>
      <c r="R19" s="8">
        <f t="shared" si="3"/>
        <v>531.62670000000003</v>
      </c>
      <c r="S19" s="8">
        <f t="shared" si="4"/>
        <v>517.94956000000002</v>
      </c>
      <c r="U19" s="1">
        <v>2028</v>
      </c>
      <c r="V19" s="1">
        <v>280.851</v>
      </c>
      <c r="W19" s="1">
        <v>290.08199999999999</v>
      </c>
      <c r="X19" s="1">
        <v>237.946</v>
      </c>
      <c r="Z19" s="1">
        <v>2028</v>
      </c>
      <c r="AA19" s="1">
        <v>30.7987</v>
      </c>
      <c r="AB19" s="1">
        <v>30.521599999999999</v>
      </c>
      <c r="AC19" s="1">
        <v>31.145700000000001</v>
      </c>
      <c r="AE19" s="10">
        <v>2028</v>
      </c>
      <c r="AF19" s="10">
        <f t="shared" si="5"/>
        <v>311.6497</v>
      </c>
      <c r="AG19" s="10">
        <f t="shared" si="6"/>
        <v>320.60359999999997</v>
      </c>
      <c r="AH19" s="10">
        <f t="shared" si="7"/>
        <v>269.0917</v>
      </c>
    </row>
    <row r="20" spans="1:34" x14ac:dyDescent="0.25">
      <c r="A20" s="9">
        <v>2029</v>
      </c>
      <c r="B20" s="9">
        <v>679.53399999999999</v>
      </c>
      <c r="C20" s="9">
        <v>755.09299999999996</v>
      </c>
      <c r="D20" s="9">
        <v>679.53399999999999</v>
      </c>
      <c r="F20">
        <v>2029</v>
      </c>
      <c r="G20">
        <v>519.25900000000001</v>
      </c>
      <c r="H20">
        <v>526.80200000000002</v>
      </c>
      <c r="I20">
        <v>509.88299999999998</v>
      </c>
      <c r="K20" s="1">
        <v>2029</v>
      </c>
      <c r="L20" s="1">
        <v>11.2127</v>
      </c>
      <c r="M20" s="1">
        <v>11.2128</v>
      </c>
      <c r="N20" s="1">
        <v>11.2128</v>
      </c>
      <c r="P20" s="8">
        <v>2029</v>
      </c>
      <c r="Q20" s="8">
        <f t="shared" si="2"/>
        <v>530.47170000000006</v>
      </c>
      <c r="R20" s="8">
        <f t="shared" si="3"/>
        <v>538.01480000000004</v>
      </c>
      <c r="S20" s="8">
        <f t="shared" si="4"/>
        <v>521.09579999999994</v>
      </c>
      <c r="U20" s="1">
        <v>2029</v>
      </c>
      <c r="V20" s="1">
        <v>308.31200000000001</v>
      </c>
      <c r="W20" s="1">
        <v>306.00900000000001</v>
      </c>
      <c r="X20" s="1">
        <v>263.19900000000001</v>
      </c>
      <c r="Z20" s="1">
        <v>2029</v>
      </c>
      <c r="AA20" s="1">
        <v>31.144100000000002</v>
      </c>
      <c r="AB20" s="1">
        <v>30.316600000000001</v>
      </c>
      <c r="AC20" s="1">
        <v>31.126799999999999</v>
      </c>
      <c r="AE20" s="10">
        <v>2029</v>
      </c>
      <c r="AF20" s="10">
        <f t="shared" si="5"/>
        <v>339.45609999999999</v>
      </c>
      <c r="AG20" s="10">
        <f t="shared" si="6"/>
        <v>336.32560000000001</v>
      </c>
      <c r="AH20" s="10">
        <f t="shared" si="7"/>
        <v>294.32580000000002</v>
      </c>
    </row>
    <row r="21" spans="1:34" x14ac:dyDescent="0.25">
      <c r="A21" s="9">
        <v>2030</v>
      </c>
      <c r="B21" s="9">
        <v>680.21299999999997</v>
      </c>
      <c r="C21" s="9">
        <v>755.77200000000005</v>
      </c>
      <c r="D21" s="9">
        <v>680.21299999999997</v>
      </c>
      <c r="F21">
        <v>2030</v>
      </c>
      <c r="G21">
        <v>520.16899999999998</v>
      </c>
      <c r="H21">
        <v>530.71199999999999</v>
      </c>
      <c r="I21">
        <v>510.887</v>
      </c>
      <c r="K21" s="1">
        <v>2030</v>
      </c>
      <c r="L21" s="1">
        <v>35.428899999999999</v>
      </c>
      <c r="M21" s="1">
        <v>35.435899999999997</v>
      </c>
      <c r="N21" s="1">
        <v>35.4285</v>
      </c>
      <c r="P21" s="8">
        <v>2030</v>
      </c>
      <c r="Q21" s="8">
        <f t="shared" si="2"/>
        <v>555.59789999999998</v>
      </c>
      <c r="R21" s="8">
        <f t="shared" si="3"/>
        <v>566.14789999999994</v>
      </c>
      <c r="S21" s="8">
        <f t="shared" si="4"/>
        <v>546.31550000000004</v>
      </c>
      <c r="U21" s="1">
        <v>2030</v>
      </c>
      <c r="V21" s="1">
        <v>332.99599999999998</v>
      </c>
      <c r="W21" s="1">
        <v>326.77600000000001</v>
      </c>
      <c r="X21" s="1">
        <v>288.47300000000001</v>
      </c>
      <c r="Z21" s="1">
        <v>2030</v>
      </c>
      <c r="AA21" s="1">
        <v>31.081</v>
      </c>
      <c r="AB21" s="1">
        <v>30.515699999999999</v>
      </c>
      <c r="AC21" s="1">
        <v>30.954499999999999</v>
      </c>
      <c r="AE21" s="10">
        <v>2030</v>
      </c>
      <c r="AF21" s="10">
        <f t="shared" si="5"/>
        <v>364.077</v>
      </c>
      <c r="AG21" s="10">
        <f t="shared" si="6"/>
        <v>357.29169999999999</v>
      </c>
      <c r="AH21" s="10">
        <f t="shared" si="7"/>
        <v>319.42750000000001</v>
      </c>
    </row>
    <row r="22" spans="1:34" x14ac:dyDescent="0.25">
      <c r="A22" s="9">
        <v>2031</v>
      </c>
      <c r="B22" s="9">
        <v>681.27800000000002</v>
      </c>
      <c r="C22" s="9">
        <v>756.86400000000003</v>
      </c>
      <c r="D22" s="9">
        <v>681.30499999999995</v>
      </c>
      <c r="F22">
        <v>2031</v>
      </c>
      <c r="G22">
        <v>520.29300000000001</v>
      </c>
      <c r="H22">
        <v>531.69600000000003</v>
      </c>
      <c r="I22">
        <v>511.428</v>
      </c>
      <c r="K22" s="1">
        <v>2031</v>
      </c>
      <c r="L22" s="1">
        <v>41.512700000000002</v>
      </c>
      <c r="M22" s="1">
        <v>41.512700000000002</v>
      </c>
      <c r="N22" s="1">
        <v>41.512700000000002</v>
      </c>
      <c r="P22" s="8">
        <v>2031</v>
      </c>
      <c r="Q22" s="8">
        <f t="shared" si="2"/>
        <v>561.8057</v>
      </c>
      <c r="R22" s="8">
        <f t="shared" si="3"/>
        <v>573.20870000000002</v>
      </c>
      <c r="S22" s="8">
        <f t="shared" si="4"/>
        <v>552.94069999999999</v>
      </c>
      <c r="U22" s="1">
        <v>2031</v>
      </c>
      <c r="V22" s="1">
        <v>338.988</v>
      </c>
      <c r="W22" s="1">
        <v>333.46699999999998</v>
      </c>
      <c r="X22" s="1">
        <v>299.02800000000002</v>
      </c>
      <c r="Z22" s="1">
        <v>2031</v>
      </c>
      <c r="AA22" s="1">
        <v>31.158799999999999</v>
      </c>
      <c r="AB22" s="1">
        <v>30.603899999999999</v>
      </c>
      <c r="AC22" s="1">
        <v>31.026700000000002</v>
      </c>
      <c r="AE22" s="10">
        <v>2031</v>
      </c>
      <c r="AF22" s="10">
        <f t="shared" si="5"/>
        <v>370.14679999999998</v>
      </c>
      <c r="AG22" s="10">
        <f t="shared" si="6"/>
        <v>364.07089999999999</v>
      </c>
      <c r="AH22" s="10">
        <f t="shared" si="7"/>
        <v>330.05470000000003</v>
      </c>
    </row>
    <row r="23" spans="1:34" x14ac:dyDescent="0.25">
      <c r="A23" s="9">
        <v>2032</v>
      </c>
      <c r="B23" s="9">
        <v>682.00199999999995</v>
      </c>
      <c r="C23" s="9">
        <v>757.60400000000004</v>
      </c>
      <c r="D23" s="9">
        <v>682.03399999999999</v>
      </c>
      <c r="F23">
        <v>2032</v>
      </c>
      <c r="G23">
        <v>520.74199999999996</v>
      </c>
      <c r="H23">
        <v>532.00900000000001</v>
      </c>
      <c r="I23">
        <v>511.803</v>
      </c>
      <c r="K23" s="1">
        <v>2032</v>
      </c>
      <c r="L23" s="1">
        <v>41.520499999999998</v>
      </c>
      <c r="M23" s="1">
        <v>41.520699999999998</v>
      </c>
      <c r="N23" s="1">
        <v>41.520899999999997</v>
      </c>
      <c r="P23" s="8">
        <v>2032</v>
      </c>
      <c r="Q23" s="8">
        <f t="shared" si="2"/>
        <v>562.26249999999993</v>
      </c>
      <c r="R23" s="8">
        <f t="shared" si="3"/>
        <v>573.52970000000005</v>
      </c>
      <c r="S23" s="8">
        <f t="shared" si="4"/>
        <v>553.32389999999998</v>
      </c>
      <c r="U23" s="1">
        <v>2032</v>
      </c>
      <c r="V23" s="1">
        <v>342.77600000000001</v>
      </c>
      <c r="W23" s="1">
        <v>334.8</v>
      </c>
      <c r="X23" s="1">
        <v>303.94</v>
      </c>
      <c r="Z23" s="1">
        <v>2032</v>
      </c>
      <c r="AA23" s="1">
        <v>30.929200000000002</v>
      </c>
      <c r="AB23" s="1">
        <v>30.721900000000002</v>
      </c>
      <c r="AC23" s="1">
        <v>31.1538</v>
      </c>
      <c r="AE23" s="10">
        <v>2032</v>
      </c>
      <c r="AF23" s="10">
        <f t="shared" si="5"/>
        <v>373.70519999999999</v>
      </c>
      <c r="AG23" s="10">
        <f t="shared" si="6"/>
        <v>365.52190000000002</v>
      </c>
      <c r="AH23" s="10">
        <f t="shared" si="7"/>
        <v>335.09379999999999</v>
      </c>
    </row>
    <row r="24" spans="1:34" x14ac:dyDescent="0.25">
      <c r="A24" s="9">
        <v>2033</v>
      </c>
      <c r="B24" s="9">
        <v>666.505</v>
      </c>
      <c r="C24" s="9">
        <v>758.29600000000005</v>
      </c>
      <c r="D24" s="9">
        <v>666.505</v>
      </c>
      <c r="F24">
        <v>2033</v>
      </c>
      <c r="G24">
        <v>522.13499999999999</v>
      </c>
      <c r="H24">
        <v>533.18899999999996</v>
      </c>
      <c r="I24">
        <v>513.51</v>
      </c>
      <c r="K24" s="1">
        <v>2033</v>
      </c>
      <c r="L24" s="1">
        <v>41.5139</v>
      </c>
      <c r="M24" s="1">
        <v>41.511200000000002</v>
      </c>
      <c r="N24" s="1">
        <v>41.514099999999999</v>
      </c>
      <c r="P24" s="8">
        <v>2033</v>
      </c>
      <c r="Q24" s="8">
        <f t="shared" si="2"/>
        <v>563.64890000000003</v>
      </c>
      <c r="R24" s="8">
        <f t="shared" si="3"/>
        <v>574.7002</v>
      </c>
      <c r="S24" s="8">
        <f t="shared" si="4"/>
        <v>555.02409999999998</v>
      </c>
      <c r="U24" s="1">
        <v>2033</v>
      </c>
      <c r="V24" s="1">
        <v>347.03699999999998</v>
      </c>
      <c r="W24" s="1">
        <v>337.28100000000001</v>
      </c>
      <c r="X24" s="1">
        <v>312.21800000000002</v>
      </c>
      <c r="Z24" s="1">
        <v>2033</v>
      </c>
      <c r="AA24" s="1">
        <v>30.8748</v>
      </c>
      <c r="AB24" s="1">
        <v>30.511700000000001</v>
      </c>
      <c r="AC24" s="1">
        <v>31.159800000000001</v>
      </c>
      <c r="AE24" s="10">
        <v>2033</v>
      </c>
      <c r="AF24" s="10">
        <f t="shared" si="5"/>
        <v>377.91179999999997</v>
      </c>
      <c r="AG24" s="10">
        <f t="shared" si="6"/>
        <v>367.79270000000002</v>
      </c>
      <c r="AH24" s="10">
        <f t="shared" si="7"/>
        <v>343.37780000000004</v>
      </c>
    </row>
    <row r="25" spans="1:34" x14ac:dyDescent="0.25">
      <c r="A25" s="9">
        <v>2034</v>
      </c>
      <c r="B25" s="9">
        <v>649.91800000000001</v>
      </c>
      <c r="C25" s="9">
        <v>759.03700000000003</v>
      </c>
      <c r="D25" s="9">
        <v>649.91800000000001</v>
      </c>
      <c r="F25">
        <v>2034</v>
      </c>
      <c r="G25">
        <v>524.55200000000002</v>
      </c>
      <c r="H25">
        <v>534.12699999999995</v>
      </c>
      <c r="I25">
        <v>516.10400000000004</v>
      </c>
      <c r="K25" s="1">
        <v>2034</v>
      </c>
      <c r="L25" s="1">
        <v>41.513800000000003</v>
      </c>
      <c r="M25" s="1">
        <v>41.513800000000003</v>
      </c>
      <c r="N25" s="1">
        <v>41.513800000000003</v>
      </c>
      <c r="P25" s="8">
        <v>2034</v>
      </c>
      <c r="Q25" s="8">
        <f t="shared" si="2"/>
        <v>566.06580000000008</v>
      </c>
      <c r="R25" s="8">
        <f t="shared" si="3"/>
        <v>575.6407999999999</v>
      </c>
      <c r="S25" s="8">
        <f t="shared" si="4"/>
        <v>557.61779999999999</v>
      </c>
      <c r="U25" s="1">
        <v>2034</v>
      </c>
      <c r="V25" s="1">
        <v>349.36599999999999</v>
      </c>
      <c r="W25" s="1">
        <v>343.03300000000002</v>
      </c>
      <c r="X25" s="1">
        <v>317.82299999999998</v>
      </c>
      <c r="Z25" s="1">
        <v>2034</v>
      </c>
      <c r="AA25" s="1">
        <v>30.849499999999999</v>
      </c>
      <c r="AB25" s="1">
        <v>30.7499</v>
      </c>
      <c r="AC25" s="1">
        <v>30.824200000000001</v>
      </c>
      <c r="AE25" s="10">
        <v>2034</v>
      </c>
      <c r="AF25" s="10">
        <f t="shared" si="5"/>
        <v>380.21549999999996</v>
      </c>
      <c r="AG25" s="10">
        <f t="shared" si="6"/>
        <v>373.78290000000004</v>
      </c>
      <c r="AH25" s="10">
        <f t="shared" si="7"/>
        <v>348.6472</v>
      </c>
    </row>
    <row r="26" spans="1:34" x14ac:dyDescent="0.25">
      <c r="A26" s="9">
        <v>2035</v>
      </c>
      <c r="B26" s="9">
        <v>651.32299999999998</v>
      </c>
      <c r="C26" s="9">
        <v>760.45100000000002</v>
      </c>
      <c r="D26" s="9">
        <v>640.17899999999997</v>
      </c>
      <c r="F26">
        <v>2035</v>
      </c>
      <c r="G26">
        <v>525.99300000000005</v>
      </c>
      <c r="H26">
        <v>535.82399999999996</v>
      </c>
      <c r="I26">
        <v>516.71299999999997</v>
      </c>
      <c r="K26" s="1">
        <v>2035</v>
      </c>
      <c r="L26" s="1">
        <v>66.315100000000001</v>
      </c>
      <c r="M26" s="1">
        <v>66.896500000000003</v>
      </c>
      <c r="N26" s="1">
        <v>67.201999999999998</v>
      </c>
      <c r="P26" s="8">
        <v>2035</v>
      </c>
      <c r="Q26" s="8">
        <f t="shared" si="2"/>
        <v>592.30810000000008</v>
      </c>
      <c r="R26" s="8">
        <f t="shared" si="3"/>
        <v>602.7204999999999</v>
      </c>
      <c r="S26" s="8">
        <f t="shared" si="4"/>
        <v>583.91499999999996</v>
      </c>
      <c r="U26" s="1">
        <v>2035</v>
      </c>
      <c r="V26" s="1">
        <v>356.36799999999999</v>
      </c>
      <c r="W26" s="1">
        <v>350.54399999999998</v>
      </c>
      <c r="X26" s="1">
        <v>329.46300000000002</v>
      </c>
      <c r="Z26" s="1">
        <v>2035</v>
      </c>
      <c r="AA26" s="1">
        <v>30.7959</v>
      </c>
      <c r="AB26" s="1">
        <v>31.058900000000001</v>
      </c>
      <c r="AC26" s="1">
        <v>30.830400000000001</v>
      </c>
      <c r="AE26" s="10">
        <v>2035</v>
      </c>
      <c r="AF26" s="10">
        <f t="shared" si="5"/>
        <v>387.16390000000001</v>
      </c>
      <c r="AG26" s="10">
        <f t="shared" si="6"/>
        <v>381.60289999999998</v>
      </c>
      <c r="AH26" s="10">
        <f t="shared" si="7"/>
        <v>360.29340000000002</v>
      </c>
    </row>
    <row r="27" spans="1:34" x14ac:dyDescent="0.25">
      <c r="A27" s="9">
        <v>2036</v>
      </c>
      <c r="B27" s="9">
        <v>652.36800000000005</v>
      </c>
      <c r="C27" s="9">
        <v>761.495</v>
      </c>
      <c r="D27" s="9">
        <v>641.22299999999996</v>
      </c>
      <c r="F27">
        <v>2036</v>
      </c>
      <c r="G27">
        <v>529.27700000000004</v>
      </c>
      <c r="H27">
        <v>538.80399999999997</v>
      </c>
      <c r="I27">
        <v>517.41</v>
      </c>
      <c r="K27" s="1">
        <v>2036</v>
      </c>
      <c r="L27" s="1">
        <v>73.741399999999999</v>
      </c>
      <c r="M27" s="1">
        <v>73.746499999999997</v>
      </c>
      <c r="N27" s="1">
        <v>73.743600000000001</v>
      </c>
      <c r="P27" s="8">
        <v>2036</v>
      </c>
      <c r="Q27" s="8">
        <f t="shared" si="2"/>
        <v>603.01840000000004</v>
      </c>
      <c r="R27" s="8">
        <f t="shared" si="3"/>
        <v>612.55049999999994</v>
      </c>
      <c r="S27" s="8">
        <f t="shared" si="4"/>
        <v>591.15359999999998</v>
      </c>
      <c r="U27" s="1">
        <v>2036</v>
      </c>
      <c r="V27" s="1">
        <v>369.31700000000001</v>
      </c>
      <c r="W27" s="1">
        <v>363.09300000000002</v>
      </c>
      <c r="X27" s="1">
        <v>344.18599999999998</v>
      </c>
      <c r="Z27" s="1">
        <v>2036</v>
      </c>
      <c r="AA27" s="1">
        <v>30.903099999999998</v>
      </c>
      <c r="AB27" s="1">
        <v>30.322199999999999</v>
      </c>
      <c r="AC27" s="1">
        <v>31.102799999999998</v>
      </c>
      <c r="AE27" s="10">
        <v>2036</v>
      </c>
      <c r="AF27" s="10">
        <f t="shared" si="5"/>
        <v>400.2201</v>
      </c>
      <c r="AG27" s="10">
        <f t="shared" si="6"/>
        <v>393.41520000000003</v>
      </c>
      <c r="AH27" s="10">
        <f t="shared" si="7"/>
        <v>375.28879999999998</v>
      </c>
    </row>
    <row r="28" spans="1:34" x14ac:dyDescent="0.25">
      <c r="A28" s="9">
        <v>2037</v>
      </c>
      <c r="B28" s="9">
        <v>652.57899999999995</v>
      </c>
      <c r="C28" s="9">
        <v>761.70600000000002</v>
      </c>
      <c r="D28" s="9">
        <v>641.43399999999997</v>
      </c>
      <c r="F28">
        <v>2037</v>
      </c>
      <c r="G28">
        <v>531.226</v>
      </c>
      <c r="H28">
        <v>541.13099999999997</v>
      </c>
      <c r="I28">
        <v>517.75</v>
      </c>
      <c r="K28" s="1">
        <v>2037</v>
      </c>
      <c r="L28" s="1">
        <v>73.734200000000001</v>
      </c>
      <c r="M28" s="1">
        <v>73.7363</v>
      </c>
      <c r="N28" s="1">
        <v>73.7363</v>
      </c>
      <c r="P28" s="8">
        <v>2037</v>
      </c>
      <c r="Q28" s="8">
        <f t="shared" si="2"/>
        <v>604.96019999999999</v>
      </c>
      <c r="R28" s="8">
        <f t="shared" si="3"/>
        <v>614.8673</v>
      </c>
      <c r="S28" s="8">
        <f t="shared" si="4"/>
        <v>591.48630000000003</v>
      </c>
      <c r="U28" s="1">
        <v>2037</v>
      </c>
      <c r="V28" s="1">
        <v>386.73200000000003</v>
      </c>
      <c r="W28" s="1">
        <v>376.14699999999999</v>
      </c>
      <c r="X28" s="1">
        <v>361.72699999999998</v>
      </c>
      <c r="Z28" s="1">
        <v>2037</v>
      </c>
      <c r="AA28" s="1">
        <v>30.849</v>
      </c>
      <c r="AB28" s="1">
        <v>30.498000000000001</v>
      </c>
      <c r="AC28" s="1">
        <v>30.8672</v>
      </c>
      <c r="AE28" s="10">
        <v>2037</v>
      </c>
      <c r="AF28" s="10">
        <f t="shared" si="5"/>
        <v>417.58100000000002</v>
      </c>
      <c r="AG28" s="10">
        <f t="shared" si="6"/>
        <v>406.64499999999998</v>
      </c>
      <c r="AH28" s="10">
        <f t="shared" si="7"/>
        <v>392.5942</v>
      </c>
    </row>
    <row r="29" spans="1:34" x14ac:dyDescent="0.25">
      <c r="A29" s="9">
        <v>2038</v>
      </c>
      <c r="B29" s="9">
        <v>652.79</v>
      </c>
      <c r="C29" s="9">
        <v>761.91700000000003</v>
      </c>
      <c r="D29" s="9">
        <v>641.64499999999998</v>
      </c>
      <c r="F29">
        <v>2038</v>
      </c>
      <c r="G29">
        <v>535.38699999999994</v>
      </c>
      <c r="H29">
        <v>546.11300000000006</v>
      </c>
      <c r="I29">
        <v>521.41200000000003</v>
      </c>
      <c r="K29" s="1">
        <v>2038</v>
      </c>
      <c r="L29" s="1">
        <v>73.737899999999996</v>
      </c>
      <c r="M29" s="1">
        <v>73.740899999999996</v>
      </c>
      <c r="N29" s="1">
        <v>73.740899999999996</v>
      </c>
      <c r="P29" s="8">
        <v>2038</v>
      </c>
      <c r="Q29" s="8">
        <f t="shared" si="2"/>
        <v>609.12489999999991</v>
      </c>
      <c r="R29" s="8">
        <f t="shared" si="3"/>
        <v>619.85390000000007</v>
      </c>
      <c r="S29" s="8">
        <f t="shared" si="4"/>
        <v>595.15290000000005</v>
      </c>
      <c r="U29" s="1">
        <v>2038</v>
      </c>
      <c r="V29" s="1">
        <v>406.476</v>
      </c>
      <c r="W29" s="1">
        <v>392.577</v>
      </c>
      <c r="X29" s="1">
        <v>380.565</v>
      </c>
      <c r="Z29" s="1">
        <v>2038</v>
      </c>
      <c r="AA29" s="1">
        <v>30.713899999999999</v>
      </c>
      <c r="AB29" s="1">
        <v>30.601299999999998</v>
      </c>
      <c r="AC29" s="1">
        <v>31.096299999999999</v>
      </c>
      <c r="AE29" s="10">
        <v>2038</v>
      </c>
      <c r="AF29" s="10">
        <f t="shared" si="5"/>
        <v>437.18990000000002</v>
      </c>
      <c r="AG29" s="10">
        <f t="shared" si="6"/>
        <v>423.17829999999998</v>
      </c>
      <c r="AH29" s="10">
        <f t="shared" si="7"/>
        <v>411.66129999999998</v>
      </c>
    </row>
    <row r="30" spans="1:34" x14ac:dyDescent="0.25">
      <c r="A30" s="9">
        <v>2039</v>
      </c>
      <c r="B30" s="9">
        <v>652.79</v>
      </c>
      <c r="C30" s="9">
        <v>761.91700000000003</v>
      </c>
      <c r="D30" s="9">
        <v>641.64499999999998</v>
      </c>
      <c r="F30">
        <v>2039</v>
      </c>
      <c r="G30">
        <v>536.33399999999995</v>
      </c>
      <c r="H30">
        <v>552.52800000000002</v>
      </c>
      <c r="I30">
        <v>525.76400000000001</v>
      </c>
      <c r="K30" s="1">
        <v>2039</v>
      </c>
      <c r="L30" s="1">
        <v>73.739400000000003</v>
      </c>
      <c r="M30" s="1">
        <v>73.740499999999997</v>
      </c>
      <c r="N30" s="1">
        <v>73.740499999999997</v>
      </c>
      <c r="P30" s="8">
        <v>2039</v>
      </c>
      <c r="Q30" s="8">
        <f t="shared" si="2"/>
        <v>610.07339999999999</v>
      </c>
      <c r="R30" s="8">
        <f t="shared" si="3"/>
        <v>626.26850000000002</v>
      </c>
      <c r="S30" s="8">
        <f t="shared" si="4"/>
        <v>599.50450000000001</v>
      </c>
      <c r="U30" s="1">
        <v>2039</v>
      </c>
      <c r="V30" s="1">
        <v>428.11599999999999</v>
      </c>
      <c r="W30" s="1">
        <v>411.90800000000002</v>
      </c>
      <c r="X30" s="1">
        <v>403.20600000000002</v>
      </c>
      <c r="Z30" s="1">
        <v>2039</v>
      </c>
      <c r="AA30" s="1">
        <v>30.9696</v>
      </c>
      <c r="AB30" s="1">
        <v>30.433900000000001</v>
      </c>
      <c r="AC30" s="1">
        <v>30.946100000000001</v>
      </c>
      <c r="AE30" s="10">
        <v>2039</v>
      </c>
      <c r="AF30" s="10">
        <f t="shared" si="5"/>
        <v>459.0856</v>
      </c>
      <c r="AG30" s="10">
        <f t="shared" si="6"/>
        <v>442.34190000000001</v>
      </c>
      <c r="AH30" s="10">
        <f t="shared" si="7"/>
        <v>434.15210000000002</v>
      </c>
    </row>
    <row r="31" spans="1:34" x14ac:dyDescent="0.25">
      <c r="A31" s="9">
        <v>2040</v>
      </c>
      <c r="B31" s="9">
        <v>644.279</v>
      </c>
      <c r="C31" s="9">
        <v>762.26199999999994</v>
      </c>
      <c r="D31" s="9">
        <v>641.99</v>
      </c>
      <c r="F31">
        <v>2040</v>
      </c>
      <c r="G31">
        <v>539.49199999999996</v>
      </c>
      <c r="H31">
        <v>559.75099999999998</v>
      </c>
      <c r="I31">
        <v>530.09299999999996</v>
      </c>
      <c r="K31" s="1">
        <v>2040</v>
      </c>
      <c r="L31" s="1">
        <v>73.728300000000004</v>
      </c>
      <c r="M31" s="1">
        <v>73.730699999999999</v>
      </c>
      <c r="N31" s="1">
        <v>73.743200000000002</v>
      </c>
      <c r="P31" s="8">
        <v>2040</v>
      </c>
      <c r="Q31" s="8">
        <f t="shared" si="2"/>
        <v>613.22029999999995</v>
      </c>
      <c r="R31" s="8">
        <f t="shared" si="3"/>
        <v>633.48169999999993</v>
      </c>
      <c r="S31" s="8">
        <f t="shared" si="4"/>
        <v>603.83619999999996</v>
      </c>
      <c r="U31" s="1">
        <v>2040</v>
      </c>
      <c r="V31" s="1">
        <v>453.048</v>
      </c>
      <c r="W31" s="1">
        <v>431.584</v>
      </c>
      <c r="X31" s="1">
        <v>429.101</v>
      </c>
      <c r="Z31" s="1">
        <v>2040</v>
      </c>
      <c r="AA31" s="1">
        <v>30.855399999999999</v>
      </c>
      <c r="AB31" s="1">
        <v>30.395900000000001</v>
      </c>
      <c r="AC31" s="1">
        <v>31.288399999999999</v>
      </c>
      <c r="AE31" s="10">
        <v>2040</v>
      </c>
      <c r="AF31" s="10">
        <f t="shared" si="5"/>
        <v>483.90339999999998</v>
      </c>
      <c r="AG31" s="10">
        <f t="shared" si="6"/>
        <v>461.97989999999999</v>
      </c>
      <c r="AH31" s="10">
        <f t="shared" si="7"/>
        <v>460.38940000000002</v>
      </c>
    </row>
    <row r="32" spans="1:34" x14ac:dyDescent="0.25">
      <c r="A32" s="9">
        <v>2041</v>
      </c>
      <c r="B32" s="9">
        <v>645.53099999999995</v>
      </c>
      <c r="C32" s="9">
        <v>763.51400000000001</v>
      </c>
      <c r="D32" s="9">
        <v>634.38699999999994</v>
      </c>
      <c r="F32">
        <v>2041</v>
      </c>
      <c r="G32">
        <v>543.77300000000002</v>
      </c>
      <c r="H32">
        <v>567.50699999999995</v>
      </c>
      <c r="I32">
        <v>531.73699999999997</v>
      </c>
      <c r="K32" s="1">
        <v>2041</v>
      </c>
      <c r="L32" s="1">
        <v>73.738</v>
      </c>
      <c r="M32" s="1">
        <v>73.743700000000004</v>
      </c>
      <c r="N32" s="1">
        <v>73.746600000000001</v>
      </c>
      <c r="P32" s="8">
        <v>2041</v>
      </c>
      <c r="Q32" s="8">
        <f t="shared" si="2"/>
        <v>617.51099999999997</v>
      </c>
      <c r="R32" s="8">
        <f t="shared" si="3"/>
        <v>641.25069999999994</v>
      </c>
      <c r="S32" s="8">
        <f t="shared" si="4"/>
        <v>605.48360000000002</v>
      </c>
      <c r="U32" s="1">
        <v>2041</v>
      </c>
      <c r="V32" s="1">
        <v>480.39299999999997</v>
      </c>
      <c r="W32" s="1">
        <v>456.23700000000002</v>
      </c>
      <c r="X32" s="1">
        <v>458.2</v>
      </c>
      <c r="Z32" s="1">
        <v>2041</v>
      </c>
      <c r="AA32" s="1">
        <v>30.872699999999998</v>
      </c>
      <c r="AB32" s="1">
        <v>29.925999999999998</v>
      </c>
      <c r="AC32" s="1">
        <v>31.269600000000001</v>
      </c>
      <c r="AE32" s="10">
        <v>2041</v>
      </c>
      <c r="AF32" s="10">
        <f t="shared" si="5"/>
        <v>511.26569999999998</v>
      </c>
      <c r="AG32" s="10">
        <f t="shared" si="6"/>
        <v>486.16300000000001</v>
      </c>
      <c r="AH32" s="10">
        <f t="shared" si="7"/>
        <v>489.46960000000001</v>
      </c>
    </row>
    <row r="33" spans="1:34" x14ac:dyDescent="0.25">
      <c r="A33" s="9">
        <v>2042</v>
      </c>
      <c r="B33" s="9">
        <v>646.43700000000001</v>
      </c>
      <c r="C33" s="9">
        <v>764.42</v>
      </c>
      <c r="D33" s="9">
        <v>635.29200000000003</v>
      </c>
      <c r="F33">
        <v>2042</v>
      </c>
      <c r="G33">
        <v>548.37800000000004</v>
      </c>
      <c r="H33">
        <v>576.78899999999999</v>
      </c>
      <c r="I33">
        <v>534.95000000000005</v>
      </c>
      <c r="K33" s="1">
        <v>2042</v>
      </c>
      <c r="L33" s="1">
        <v>73.734700000000004</v>
      </c>
      <c r="M33" s="1">
        <v>73.742199999999997</v>
      </c>
      <c r="N33" s="1">
        <v>73.743600000000001</v>
      </c>
      <c r="P33" s="8">
        <v>2042</v>
      </c>
      <c r="Q33" s="8">
        <f t="shared" si="2"/>
        <v>622.11270000000002</v>
      </c>
      <c r="R33" s="8">
        <f t="shared" si="3"/>
        <v>650.53120000000001</v>
      </c>
      <c r="S33" s="8">
        <f t="shared" si="4"/>
        <v>608.69360000000006</v>
      </c>
      <c r="U33" s="1">
        <v>2042</v>
      </c>
      <c r="V33" s="1">
        <v>513.13599999999997</v>
      </c>
      <c r="W33" s="1">
        <v>482.59699999999998</v>
      </c>
      <c r="X33" s="1">
        <v>492.06200000000001</v>
      </c>
      <c r="Z33" s="1">
        <v>2042</v>
      </c>
      <c r="AA33" s="1">
        <v>30.8567</v>
      </c>
      <c r="AB33" s="1">
        <v>30.413799999999998</v>
      </c>
      <c r="AC33" s="1">
        <v>31.033000000000001</v>
      </c>
      <c r="AE33" s="10">
        <v>2042</v>
      </c>
      <c r="AF33" s="10">
        <f t="shared" si="5"/>
        <v>543.99270000000001</v>
      </c>
      <c r="AG33" s="10">
        <f t="shared" si="6"/>
        <v>513.01080000000002</v>
      </c>
      <c r="AH33" s="10">
        <f t="shared" si="7"/>
        <v>523.09500000000003</v>
      </c>
    </row>
    <row r="34" spans="1:34" x14ac:dyDescent="0.25">
      <c r="A34" s="9">
        <v>2043</v>
      </c>
      <c r="B34" s="9">
        <v>638.55700000000002</v>
      </c>
      <c r="C34" s="9">
        <v>765.29300000000001</v>
      </c>
      <c r="D34" s="9">
        <v>636.16600000000005</v>
      </c>
      <c r="F34">
        <v>2043</v>
      </c>
      <c r="G34">
        <v>554.62300000000005</v>
      </c>
      <c r="H34">
        <v>585.16399999999999</v>
      </c>
      <c r="I34">
        <v>535.05100000000004</v>
      </c>
      <c r="K34" s="1">
        <v>2043</v>
      </c>
      <c r="L34" s="1">
        <v>73.742800000000003</v>
      </c>
      <c r="M34" s="1">
        <v>73.742999999999995</v>
      </c>
      <c r="N34" s="1">
        <v>73.744500000000002</v>
      </c>
      <c r="P34" s="8">
        <v>2043</v>
      </c>
      <c r="Q34" s="8">
        <f t="shared" si="2"/>
        <v>628.36580000000004</v>
      </c>
      <c r="R34" s="8">
        <f t="shared" si="3"/>
        <v>658.90699999999993</v>
      </c>
      <c r="S34" s="8">
        <f t="shared" si="4"/>
        <v>608.79550000000006</v>
      </c>
      <c r="U34" s="1">
        <v>2043</v>
      </c>
      <c r="V34" s="1">
        <v>550.02</v>
      </c>
      <c r="W34" s="1">
        <v>513.38900000000001</v>
      </c>
      <c r="X34" s="1">
        <v>530.79600000000005</v>
      </c>
      <c r="Z34" s="1">
        <v>2043</v>
      </c>
      <c r="AA34" s="1">
        <v>30.762899999999998</v>
      </c>
      <c r="AB34" s="1">
        <v>30.381699999999999</v>
      </c>
      <c r="AC34" s="1">
        <v>31.007400000000001</v>
      </c>
      <c r="AE34" s="10">
        <v>2043</v>
      </c>
      <c r="AF34" s="10">
        <f t="shared" si="5"/>
        <v>580.78289999999993</v>
      </c>
      <c r="AG34" s="10">
        <f t="shared" si="6"/>
        <v>543.77070000000003</v>
      </c>
      <c r="AH34" s="10">
        <f t="shared" si="7"/>
        <v>561.80340000000001</v>
      </c>
    </row>
    <row r="35" spans="1:34" x14ac:dyDescent="0.25">
      <c r="A35" s="9">
        <v>2044</v>
      </c>
      <c r="B35" s="9">
        <v>639.31200000000001</v>
      </c>
      <c r="C35" s="9">
        <v>766.04899999999998</v>
      </c>
      <c r="D35" s="9">
        <v>636.92100000000005</v>
      </c>
      <c r="F35">
        <v>2044</v>
      </c>
      <c r="G35">
        <v>558.44899999999996</v>
      </c>
      <c r="H35">
        <v>589.64599999999996</v>
      </c>
      <c r="I35">
        <v>539.50900000000001</v>
      </c>
      <c r="K35" s="1">
        <v>2044</v>
      </c>
      <c r="L35" s="1">
        <v>73.745999999999995</v>
      </c>
      <c r="M35" s="1">
        <v>73.741299999999995</v>
      </c>
      <c r="N35" s="1">
        <v>73.743099999999998</v>
      </c>
      <c r="P35" s="8">
        <v>2044</v>
      </c>
      <c r="Q35" s="8">
        <f t="shared" si="2"/>
        <v>632.19499999999994</v>
      </c>
      <c r="R35" s="8">
        <f t="shared" si="3"/>
        <v>663.38729999999998</v>
      </c>
      <c r="S35" s="8">
        <f t="shared" si="4"/>
        <v>613.25210000000004</v>
      </c>
      <c r="U35" s="1">
        <v>2044</v>
      </c>
      <c r="V35" s="1">
        <v>592.27300000000002</v>
      </c>
      <c r="W35" s="1">
        <v>550.22299999999996</v>
      </c>
      <c r="X35" s="1">
        <v>573.23800000000006</v>
      </c>
      <c r="Z35" s="1">
        <v>2044</v>
      </c>
      <c r="AA35" s="1">
        <v>30.760300000000001</v>
      </c>
      <c r="AB35" s="1">
        <v>29.8352</v>
      </c>
      <c r="AC35" s="1">
        <v>31.263200000000001</v>
      </c>
      <c r="AE35" s="10">
        <v>2044</v>
      </c>
      <c r="AF35" s="10">
        <f t="shared" si="5"/>
        <v>623.03330000000005</v>
      </c>
      <c r="AG35" s="10">
        <f t="shared" si="6"/>
        <v>580.05819999999994</v>
      </c>
      <c r="AH35" s="10">
        <f t="shared" si="7"/>
        <v>604.50120000000004</v>
      </c>
    </row>
    <row r="36" spans="1:34" x14ac:dyDescent="0.25">
      <c r="A36" s="9">
        <v>2045</v>
      </c>
      <c r="B36" s="9">
        <v>640.13</v>
      </c>
      <c r="C36" s="9">
        <v>766.86699999999996</v>
      </c>
      <c r="D36" s="9">
        <v>637.73900000000003</v>
      </c>
      <c r="F36">
        <v>2045</v>
      </c>
      <c r="G36">
        <v>565.96699999999998</v>
      </c>
      <c r="H36">
        <v>603.91499999999996</v>
      </c>
      <c r="I36">
        <v>538.08699999999999</v>
      </c>
      <c r="K36" s="1">
        <v>2045</v>
      </c>
      <c r="L36" s="1">
        <v>73.727699999999999</v>
      </c>
      <c r="M36" s="1">
        <v>73.7273</v>
      </c>
      <c r="N36" s="1">
        <v>73.729600000000005</v>
      </c>
      <c r="P36" s="8">
        <v>2045</v>
      </c>
      <c r="Q36" s="8">
        <f t="shared" si="2"/>
        <v>639.69470000000001</v>
      </c>
      <c r="R36" s="8">
        <f t="shared" si="3"/>
        <v>677.64229999999998</v>
      </c>
      <c r="S36" s="8">
        <f t="shared" si="4"/>
        <v>611.81659999999999</v>
      </c>
      <c r="U36" s="1">
        <v>2045</v>
      </c>
      <c r="V36" s="1">
        <v>634.25</v>
      </c>
      <c r="W36" s="1">
        <v>587.58299999999997</v>
      </c>
      <c r="X36" s="1">
        <v>606.96699999999998</v>
      </c>
      <c r="Z36" s="1">
        <v>2045</v>
      </c>
      <c r="AA36" s="1">
        <v>30.447700000000001</v>
      </c>
      <c r="AB36" s="1">
        <v>29.7287</v>
      </c>
      <c r="AC36" s="1">
        <v>30.965499999999999</v>
      </c>
      <c r="AE36" s="10">
        <v>2045</v>
      </c>
      <c r="AF36" s="10">
        <f t="shared" si="5"/>
        <v>664.69770000000005</v>
      </c>
      <c r="AG36" s="10">
        <f t="shared" si="6"/>
        <v>617.31169999999997</v>
      </c>
      <c r="AH36" s="10">
        <f t="shared" si="7"/>
        <v>637.9325</v>
      </c>
    </row>
    <row r="37" spans="1:34" x14ac:dyDescent="0.25">
      <c r="A37" s="9">
        <v>2046</v>
      </c>
      <c r="B37" s="9">
        <v>640.55600000000004</v>
      </c>
      <c r="C37" s="9">
        <v>767.29300000000001</v>
      </c>
      <c r="D37" s="9">
        <v>629.41200000000003</v>
      </c>
      <c r="F37">
        <v>2046</v>
      </c>
      <c r="G37">
        <v>570.59500000000003</v>
      </c>
      <c r="H37">
        <v>616.97900000000004</v>
      </c>
      <c r="I37">
        <v>540.39200000000005</v>
      </c>
      <c r="K37" s="1">
        <v>2046</v>
      </c>
      <c r="L37" s="1">
        <v>73.748699999999999</v>
      </c>
      <c r="M37" s="1">
        <v>73.747399999999999</v>
      </c>
      <c r="N37" s="1">
        <v>73.736800000000002</v>
      </c>
      <c r="P37" s="8">
        <v>2046</v>
      </c>
      <c r="Q37" s="8">
        <f t="shared" si="2"/>
        <v>644.34370000000001</v>
      </c>
      <c r="R37" s="8">
        <f t="shared" si="3"/>
        <v>690.72640000000001</v>
      </c>
      <c r="S37" s="8">
        <f t="shared" si="4"/>
        <v>614.12880000000007</v>
      </c>
      <c r="U37" s="1">
        <v>2046</v>
      </c>
      <c r="V37" s="1">
        <v>662.81200000000001</v>
      </c>
      <c r="W37" s="1">
        <v>635.50400000000002</v>
      </c>
      <c r="X37" s="1">
        <v>648.57100000000003</v>
      </c>
      <c r="Z37" s="1">
        <v>2046</v>
      </c>
      <c r="AA37" s="1">
        <v>29.676400000000001</v>
      </c>
      <c r="AB37" s="1">
        <v>29.521899999999999</v>
      </c>
      <c r="AC37" s="1">
        <v>30.875800000000002</v>
      </c>
      <c r="AE37" s="10">
        <v>2046</v>
      </c>
      <c r="AF37" s="10">
        <f t="shared" si="5"/>
        <v>692.48839999999996</v>
      </c>
      <c r="AG37" s="10">
        <f t="shared" si="6"/>
        <v>665.02589999999998</v>
      </c>
      <c r="AH37" s="10">
        <f t="shared" si="7"/>
        <v>679.44680000000005</v>
      </c>
    </row>
    <row r="38" spans="1:34" x14ac:dyDescent="0.25">
      <c r="A38" s="9">
        <v>2047</v>
      </c>
      <c r="B38" s="9">
        <v>640.98199999999997</v>
      </c>
      <c r="C38" s="9">
        <v>767.71900000000005</v>
      </c>
      <c r="D38" s="9">
        <v>629.83799999999997</v>
      </c>
      <c r="F38">
        <v>2047</v>
      </c>
      <c r="G38">
        <v>576.91200000000003</v>
      </c>
      <c r="H38">
        <v>629.57799999999997</v>
      </c>
      <c r="I38">
        <v>541.404</v>
      </c>
      <c r="K38" s="1">
        <v>2047</v>
      </c>
      <c r="L38" s="1">
        <v>73.740600000000001</v>
      </c>
      <c r="M38" s="1">
        <v>73.740099999999998</v>
      </c>
      <c r="N38" s="1">
        <v>73.742199999999997</v>
      </c>
      <c r="P38" s="8">
        <v>2047</v>
      </c>
      <c r="Q38" s="8">
        <f t="shared" si="2"/>
        <v>650.65260000000001</v>
      </c>
      <c r="R38" s="8">
        <f t="shared" si="3"/>
        <v>703.31809999999996</v>
      </c>
      <c r="S38" s="8">
        <f t="shared" si="4"/>
        <v>615.14620000000002</v>
      </c>
      <c r="U38" s="1">
        <v>2047</v>
      </c>
      <c r="V38" s="1">
        <v>684.88300000000004</v>
      </c>
      <c r="W38" s="1">
        <v>688.58699999999999</v>
      </c>
      <c r="X38" s="1">
        <v>673.73800000000006</v>
      </c>
      <c r="Z38" s="1">
        <v>2047</v>
      </c>
      <c r="AA38" s="1">
        <v>29.0823</v>
      </c>
      <c r="AB38" s="1">
        <v>29.5657</v>
      </c>
      <c r="AC38" s="1">
        <v>30.845199999999998</v>
      </c>
      <c r="AE38" s="10">
        <v>2047</v>
      </c>
      <c r="AF38" s="10">
        <f t="shared" si="5"/>
        <v>713.96530000000007</v>
      </c>
      <c r="AG38" s="10">
        <f t="shared" si="6"/>
        <v>718.15269999999998</v>
      </c>
      <c r="AH38" s="10">
        <f t="shared" si="7"/>
        <v>704.58320000000003</v>
      </c>
    </row>
    <row r="39" spans="1:34" x14ac:dyDescent="0.25">
      <c r="A39" s="9">
        <v>2048</v>
      </c>
      <c r="B39" s="9">
        <v>641.24800000000005</v>
      </c>
      <c r="C39" s="9">
        <v>767.98400000000004</v>
      </c>
      <c r="D39" s="9">
        <v>630.10299999999995</v>
      </c>
      <c r="F39">
        <v>2048</v>
      </c>
      <c r="G39">
        <v>584.72699999999998</v>
      </c>
      <c r="H39">
        <v>639.96900000000005</v>
      </c>
      <c r="I39">
        <v>549.11199999999997</v>
      </c>
      <c r="K39" s="1">
        <v>2048</v>
      </c>
      <c r="L39" s="1">
        <v>73.754900000000006</v>
      </c>
      <c r="M39" s="1">
        <v>73.754199999999997</v>
      </c>
      <c r="N39" s="1">
        <v>73.756600000000006</v>
      </c>
      <c r="P39" s="8">
        <v>2048</v>
      </c>
      <c r="Q39" s="8">
        <f t="shared" si="2"/>
        <v>658.4819</v>
      </c>
      <c r="R39" s="8">
        <f t="shared" si="3"/>
        <v>713.72320000000002</v>
      </c>
      <c r="S39" s="8">
        <f t="shared" si="4"/>
        <v>622.86860000000001</v>
      </c>
      <c r="U39" s="1">
        <v>2048</v>
      </c>
      <c r="V39" s="1">
        <v>697.38800000000003</v>
      </c>
      <c r="W39" s="1">
        <v>751.74699999999996</v>
      </c>
      <c r="X39" s="1">
        <v>681.04499999999996</v>
      </c>
      <c r="Z39" s="1">
        <v>2048</v>
      </c>
      <c r="AA39" s="1">
        <v>30.184000000000001</v>
      </c>
      <c r="AB39" s="1">
        <v>30.261099999999999</v>
      </c>
      <c r="AC39" s="1">
        <v>30.868600000000001</v>
      </c>
      <c r="AE39" s="10">
        <v>2048</v>
      </c>
      <c r="AF39" s="10">
        <f t="shared" si="5"/>
        <v>727.572</v>
      </c>
      <c r="AG39" s="10">
        <f t="shared" si="6"/>
        <v>782.00810000000001</v>
      </c>
      <c r="AH39" s="10">
        <f t="shared" si="7"/>
        <v>711.91359999999997</v>
      </c>
    </row>
    <row r="40" spans="1:34" x14ac:dyDescent="0.25">
      <c r="A40" s="9">
        <v>2049</v>
      </c>
      <c r="B40" s="9">
        <v>641.56799999999998</v>
      </c>
      <c r="C40" s="9">
        <v>767.21900000000005</v>
      </c>
      <c r="D40" s="9">
        <v>630.42399999999998</v>
      </c>
      <c r="F40">
        <v>2049</v>
      </c>
      <c r="G40">
        <v>593.10500000000002</v>
      </c>
      <c r="H40">
        <v>657.96400000000006</v>
      </c>
      <c r="I40">
        <v>553.55100000000004</v>
      </c>
      <c r="K40" s="1">
        <v>2049</v>
      </c>
      <c r="L40" s="1">
        <v>73.7376</v>
      </c>
      <c r="M40" s="1">
        <v>73.7363</v>
      </c>
      <c r="N40" s="1">
        <v>73.738600000000005</v>
      </c>
      <c r="P40" s="8">
        <v>2049</v>
      </c>
      <c r="Q40" s="8">
        <f t="shared" si="2"/>
        <v>666.84260000000006</v>
      </c>
      <c r="R40" s="8">
        <f t="shared" si="3"/>
        <v>731.70030000000008</v>
      </c>
      <c r="S40" s="8">
        <f t="shared" si="4"/>
        <v>627.28960000000006</v>
      </c>
      <c r="U40" s="1">
        <v>2049</v>
      </c>
      <c r="V40" s="1">
        <v>715.029</v>
      </c>
      <c r="W40" s="1">
        <v>818.73400000000004</v>
      </c>
      <c r="X40" s="1">
        <v>697.27200000000005</v>
      </c>
      <c r="Z40" s="1">
        <v>2049</v>
      </c>
      <c r="AA40" s="1">
        <v>29.718</v>
      </c>
      <c r="AB40" s="1">
        <v>29.445499999999999</v>
      </c>
      <c r="AC40" s="1">
        <v>30.926600000000001</v>
      </c>
      <c r="AE40" s="10">
        <v>2049</v>
      </c>
      <c r="AF40" s="10">
        <f t="shared" si="5"/>
        <v>744.74699999999996</v>
      </c>
      <c r="AG40" s="10">
        <f t="shared" si="6"/>
        <v>848.17950000000008</v>
      </c>
      <c r="AH40" s="10">
        <f t="shared" si="7"/>
        <v>728.19860000000006</v>
      </c>
    </row>
    <row r="41" spans="1:34" x14ac:dyDescent="0.25">
      <c r="A41" s="9">
        <v>2050</v>
      </c>
      <c r="B41" s="9">
        <v>642.03200000000004</v>
      </c>
      <c r="C41" s="9">
        <v>766.18299999999999</v>
      </c>
      <c r="D41" s="9">
        <v>630.88699999999994</v>
      </c>
      <c r="F41">
        <v>2050</v>
      </c>
      <c r="G41">
        <v>605.20299999999997</v>
      </c>
      <c r="H41">
        <v>675.13800000000003</v>
      </c>
      <c r="I41">
        <v>561.96100000000001</v>
      </c>
      <c r="K41" s="1">
        <v>2050</v>
      </c>
      <c r="L41" s="1">
        <v>73.738399999999999</v>
      </c>
      <c r="M41" s="1">
        <v>73.734999999999999</v>
      </c>
      <c r="N41" s="1">
        <v>73.739199999999997</v>
      </c>
      <c r="P41" s="8">
        <v>2050</v>
      </c>
      <c r="Q41" s="8">
        <f t="shared" si="2"/>
        <v>678.94139999999993</v>
      </c>
      <c r="R41" s="8">
        <f t="shared" si="3"/>
        <v>748.87300000000005</v>
      </c>
      <c r="S41" s="8">
        <f t="shared" si="4"/>
        <v>635.7002</v>
      </c>
      <c r="U41" s="1">
        <v>2050</v>
      </c>
      <c r="V41" s="1">
        <v>730.27</v>
      </c>
      <c r="W41" s="1">
        <v>858.93499999999995</v>
      </c>
      <c r="X41" s="1">
        <v>710.32</v>
      </c>
      <c r="Z41" s="1">
        <v>2050</v>
      </c>
      <c r="AA41" s="1">
        <v>29.888100000000001</v>
      </c>
      <c r="AB41" s="1">
        <v>28.422799999999999</v>
      </c>
      <c r="AC41" s="1">
        <v>30.917999999999999</v>
      </c>
      <c r="AE41" s="10">
        <v>2050</v>
      </c>
      <c r="AF41" s="10">
        <f t="shared" si="5"/>
        <v>760.15809999999999</v>
      </c>
      <c r="AG41" s="10">
        <f t="shared" si="6"/>
        <v>887.3578</v>
      </c>
      <c r="AH41" s="10">
        <f t="shared" si="7"/>
        <v>741.23800000000006</v>
      </c>
    </row>
    <row r="42" spans="1:34" x14ac:dyDescent="0.25">
      <c r="AF42" s="1"/>
      <c r="AG42" s="1"/>
      <c r="AH42" s="1"/>
    </row>
    <row r="47" spans="1:34" x14ac:dyDescent="0.25">
      <c r="A47" s="7" t="s">
        <v>14</v>
      </c>
      <c r="B47" s="7"/>
      <c r="C47" s="7"/>
      <c r="D47" s="7"/>
      <c r="E47" s="7"/>
      <c r="F47" s="7"/>
      <c r="G47" s="7" t="s">
        <v>21</v>
      </c>
      <c r="H47" s="7"/>
      <c r="I47" s="7"/>
      <c r="J47" s="7"/>
      <c r="K47" s="7"/>
      <c r="L47" s="7"/>
      <c r="M47" s="7" t="s">
        <v>24</v>
      </c>
      <c r="N47" s="7"/>
      <c r="O47" s="7"/>
      <c r="P47" s="7"/>
      <c r="Q47" s="7"/>
    </row>
    <row r="48" spans="1:34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5" x14ac:dyDescent="0.25">
      <c r="A49" s="7" t="s">
        <v>15</v>
      </c>
      <c r="B49" s="7" t="s">
        <v>28</v>
      </c>
      <c r="C49" s="7" t="s">
        <v>25</v>
      </c>
      <c r="D49" s="7" t="s">
        <v>26</v>
      </c>
      <c r="E49" s="7" t="s">
        <v>27</v>
      </c>
      <c r="F49" s="7"/>
      <c r="G49" s="7" t="s">
        <v>15</v>
      </c>
      <c r="H49" s="7" t="s">
        <v>28</v>
      </c>
      <c r="I49" s="7" t="s">
        <v>25</v>
      </c>
      <c r="J49" s="7" t="s">
        <v>26</v>
      </c>
      <c r="K49" s="7" t="s">
        <v>27</v>
      </c>
      <c r="L49" s="7"/>
      <c r="M49" s="7" t="s">
        <v>15</v>
      </c>
      <c r="N49" s="7" t="s">
        <v>28</v>
      </c>
      <c r="O49" s="7" t="s">
        <v>25</v>
      </c>
      <c r="P49" s="7" t="s">
        <v>26</v>
      </c>
      <c r="Q49" s="7" t="s">
        <v>27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11"/>
      <c r="AH49" s="11"/>
      <c r="AI49" s="11"/>
    </row>
    <row r="50" spans="1:35" x14ac:dyDescent="0.25">
      <c r="A50" s="7">
        <v>2019</v>
      </c>
      <c r="B50" s="7"/>
      <c r="C50" s="7">
        <v>807.25699999999995</v>
      </c>
      <c r="D50" s="7">
        <v>807.17899999999997</v>
      </c>
      <c r="E50" s="7">
        <v>807.178</v>
      </c>
      <c r="F50" s="7"/>
      <c r="G50" s="7">
        <v>2019</v>
      </c>
      <c r="H50" s="7"/>
      <c r="I50" s="7">
        <v>295.54192399999999</v>
      </c>
      <c r="J50" s="7">
        <v>295.54192399999999</v>
      </c>
      <c r="K50" s="7">
        <v>295.54192399999999</v>
      </c>
      <c r="L50" s="7"/>
      <c r="M50" s="7">
        <v>2019</v>
      </c>
      <c r="N50" s="7"/>
      <c r="O50" s="7">
        <v>69.289099999999991</v>
      </c>
      <c r="P50" s="7">
        <v>69.289099999999991</v>
      </c>
      <c r="Q50" s="7">
        <v>69.289199999999994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11"/>
      <c r="AH50" s="11"/>
      <c r="AI50" s="11"/>
    </row>
    <row r="51" spans="1:35" x14ac:dyDescent="0.25">
      <c r="A51" s="7">
        <v>2020</v>
      </c>
      <c r="B51" s="7">
        <v>2020</v>
      </c>
      <c r="C51" s="7">
        <v>793.072</v>
      </c>
      <c r="D51" s="7">
        <v>792.97900000000004</v>
      </c>
      <c r="E51" s="7">
        <v>792.95100000000002</v>
      </c>
      <c r="F51" s="7"/>
      <c r="G51" s="7">
        <v>2020</v>
      </c>
      <c r="H51" s="7">
        <v>2020</v>
      </c>
      <c r="I51" s="7">
        <v>336.19790499999999</v>
      </c>
      <c r="J51" s="7">
        <v>336.19190500000002</v>
      </c>
      <c r="K51" s="7">
        <v>336.19190500000002</v>
      </c>
      <c r="L51" s="7"/>
      <c r="M51" s="7">
        <v>2020</v>
      </c>
      <c r="N51" s="7">
        <v>2020</v>
      </c>
      <c r="O51" s="7">
        <v>89.754199999999997</v>
      </c>
      <c r="P51" s="7">
        <v>89.780699999999996</v>
      </c>
      <c r="Q51" s="7">
        <v>89.780600000000007</v>
      </c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11"/>
      <c r="AH51" s="11"/>
      <c r="AI51" s="11"/>
    </row>
    <row r="52" spans="1:35" x14ac:dyDescent="0.25">
      <c r="A52" s="7">
        <v>2021</v>
      </c>
      <c r="B52" s="7"/>
      <c r="C52" s="7">
        <v>780.21500000000003</v>
      </c>
      <c r="D52" s="7">
        <v>780.23400000000004</v>
      </c>
      <c r="E52" s="7">
        <v>780.23</v>
      </c>
      <c r="F52" s="7"/>
      <c r="G52" s="7">
        <v>2021</v>
      </c>
      <c r="H52" s="7"/>
      <c r="I52" s="7">
        <v>369.22045400000002</v>
      </c>
      <c r="J52" s="7">
        <v>369.21945399999998</v>
      </c>
      <c r="K52" s="7">
        <v>369.22256699999997</v>
      </c>
      <c r="L52" s="7"/>
      <c r="M52" s="7">
        <v>2021</v>
      </c>
      <c r="N52" s="7"/>
      <c r="O52" s="7">
        <v>123.27200000000001</v>
      </c>
      <c r="P52" s="7">
        <v>123.30590000000001</v>
      </c>
      <c r="Q52" s="7">
        <v>124.24979999999999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11"/>
      <c r="AH52" s="11"/>
      <c r="AI52" s="11"/>
    </row>
    <row r="53" spans="1:35" x14ac:dyDescent="0.25">
      <c r="A53" s="7">
        <v>2022</v>
      </c>
      <c r="B53" s="7"/>
      <c r="C53" s="7">
        <v>765.62400000000002</v>
      </c>
      <c r="D53" s="7">
        <v>765.64099999999996</v>
      </c>
      <c r="E53" s="7">
        <v>765.63800000000003</v>
      </c>
      <c r="F53" s="7"/>
      <c r="G53" s="7">
        <v>2022</v>
      </c>
      <c r="H53" s="7"/>
      <c r="I53" s="7">
        <v>425.43821000000003</v>
      </c>
      <c r="J53" s="7">
        <v>425.55921000000001</v>
      </c>
      <c r="K53" s="7">
        <v>425.60921000000002</v>
      </c>
      <c r="L53" s="7"/>
      <c r="M53" s="7">
        <v>2022</v>
      </c>
      <c r="N53" s="7"/>
      <c r="O53" s="7">
        <v>158.84299999999999</v>
      </c>
      <c r="P53" s="7">
        <v>157.0642</v>
      </c>
      <c r="Q53" s="7">
        <v>145.59460000000001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11"/>
      <c r="AH53" s="11"/>
      <c r="AI53" s="11"/>
    </row>
    <row r="54" spans="1:35" x14ac:dyDescent="0.25">
      <c r="A54" s="7">
        <v>2023</v>
      </c>
      <c r="B54" s="7"/>
      <c r="C54" s="7">
        <v>767.71299999999997</v>
      </c>
      <c r="D54" s="7">
        <v>767.73099999999999</v>
      </c>
      <c r="E54" s="7">
        <v>767.72699999999998</v>
      </c>
      <c r="F54" s="7"/>
      <c r="G54" s="7">
        <v>2023</v>
      </c>
      <c r="H54" s="7"/>
      <c r="I54" s="7">
        <v>490.86762999999996</v>
      </c>
      <c r="J54" s="7">
        <v>491.12763000000001</v>
      </c>
      <c r="K54" s="7">
        <v>492.08862999999997</v>
      </c>
      <c r="L54" s="7"/>
      <c r="M54" s="7">
        <v>2023</v>
      </c>
      <c r="N54" s="7"/>
      <c r="O54" s="7">
        <v>172.0068</v>
      </c>
      <c r="P54" s="7">
        <v>168.53139999999999</v>
      </c>
      <c r="Q54" s="7">
        <v>154.52359999999999</v>
      </c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11"/>
      <c r="AH54" s="11"/>
      <c r="AI54" s="11"/>
    </row>
    <row r="55" spans="1:35" x14ac:dyDescent="0.25">
      <c r="A55" s="7">
        <v>2024</v>
      </c>
      <c r="B55" s="7"/>
      <c r="C55" s="7">
        <v>770.80499999999995</v>
      </c>
      <c r="D55" s="7">
        <v>770.80899999999997</v>
      </c>
      <c r="E55" s="7">
        <v>770.81200000000001</v>
      </c>
      <c r="F55" s="7"/>
      <c r="G55" s="7">
        <v>2024</v>
      </c>
      <c r="H55" s="7"/>
      <c r="I55" s="7">
        <v>509.26625000000001</v>
      </c>
      <c r="J55" s="7">
        <v>509.43513999999999</v>
      </c>
      <c r="K55" s="7">
        <v>508.61525</v>
      </c>
      <c r="L55" s="7"/>
      <c r="M55" s="7">
        <v>2024</v>
      </c>
      <c r="N55" s="7"/>
      <c r="O55" s="7">
        <v>196.2585</v>
      </c>
      <c r="P55" s="7">
        <v>192.60979999999998</v>
      </c>
      <c r="Q55" s="7">
        <v>175.60040000000001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11"/>
      <c r="AH55" s="11"/>
      <c r="AI55" s="11"/>
    </row>
    <row r="56" spans="1:35" x14ac:dyDescent="0.25">
      <c r="A56" s="7">
        <v>2025</v>
      </c>
      <c r="B56" s="7"/>
      <c r="C56" s="7">
        <v>747.74800000000005</v>
      </c>
      <c r="D56" s="7">
        <v>762.86900000000003</v>
      </c>
      <c r="E56" s="7">
        <v>756.61199999999997</v>
      </c>
      <c r="F56" s="7"/>
      <c r="G56" s="7">
        <v>2025</v>
      </c>
      <c r="H56" s="7"/>
      <c r="I56" s="7">
        <v>512.37823000000003</v>
      </c>
      <c r="J56" s="7">
        <v>519.08222999999998</v>
      </c>
      <c r="K56" s="7">
        <v>509.92322999999999</v>
      </c>
      <c r="L56" s="7"/>
      <c r="M56" s="7">
        <v>2025</v>
      </c>
      <c r="N56" s="7"/>
      <c r="O56" s="7">
        <v>236.3013</v>
      </c>
      <c r="P56" s="7">
        <v>231.3271</v>
      </c>
      <c r="Q56" s="7">
        <v>207.53390000000002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11"/>
      <c r="AH56" s="11"/>
      <c r="AI56" s="11"/>
    </row>
    <row r="57" spans="1:35" x14ac:dyDescent="0.25">
      <c r="A57" s="7">
        <v>2026</v>
      </c>
      <c r="B57" s="7"/>
      <c r="C57" s="7">
        <v>678.54399999999998</v>
      </c>
      <c r="D57" s="7">
        <v>754.11400000000003</v>
      </c>
      <c r="E57" s="7">
        <v>678.54700000000003</v>
      </c>
      <c r="F57" s="7"/>
      <c r="G57" s="7">
        <v>2026</v>
      </c>
      <c r="H57" s="7"/>
      <c r="I57" s="7">
        <v>513.84329000000002</v>
      </c>
      <c r="J57" s="7">
        <v>521.63018</v>
      </c>
      <c r="K57" s="7">
        <v>510.17930000000001</v>
      </c>
      <c r="L57" s="7"/>
      <c r="M57" s="7">
        <v>2026</v>
      </c>
      <c r="N57" s="7"/>
      <c r="O57" s="7">
        <v>271.15780000000001</v>
      </c>
      <c r="P57" s="7">
        <v>272.71570000000003</v>
      </c>
      <c r="Q57" s="7">
        <v>230.96700000000001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11"/>
      <c r="AH57" s="11"/>
      <c r="AI57" s="11"/>
    </row>
    <row r="58" spans="1:35" x14ac:dyDescent="0.25">
      <c r="A58" s="7">
        <v>2027</v>
      </c>
      <c r="B58" s="7"/>
      <c r="C58" s="7">
        <v>678.82399999999996</v>
      </c>
      <c r="D58" s="7">
        <v>754.428</v>
      </c>
      <c r="E58" s="7">
        <v>678.86599999999999</v>
      </c>
      <c r="F58" s="7"/>
      <c r="G58" s="7">
        <v>2027</v>
      </c>
      <c r="H58" s="7"/>
      <c r="I58" s="7">
        <v>514.97613000000001</v>
      </c>
      <c r="J58" s="7">
        <v>523.93412999999998</v>
      </c>
      <c r="K58" s="7">
        <v>510.62117000000001</v>
      </c>
      <c r="L58" s="7"/>
      <c r="M58" s="7">
        <v>2027</v>
      </c>
      <c r="N58" s="7"/>
      <c r="O58" s="7">
        <v>295.1413</v>
      </c>
      <c r="P58" s="7">
        <v>306.72750000000002</v>
      </c>
      <c r="Q58" s="7">
        <v>244.94900000000001</v>
      </c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11"/>
      <c r="AH58" s="11"/>
      <c r="AI58" s="11"/>
    </row>
    <row r="59" spans="1:35" x14ac:dyDescent="0.25">
      <c r="A59" s="7">
        <v>2028</v>
      </c>
      <c r="B59" s="7"/>
      <c r="C59" s="7">
        <v>679.18</v>
      </c>
      <c r="D59" s="7">
        <v>754.73900000000003</v>
      </c>
      <c r="E59" s="7">
        <v>679.18</v>
      </c>
      <c r="F59" s="7"/>
      <c r="G59" s="7">
        <v>2028</v>
      </c>
      <c r="H59" s="7"/>
      <c r="I59" s="7">
        <v>523.68770000000006</v>
      </c>
      <c r="J59" s="7">
        <v>531.62670000000003</v>
      </c>
      <c r="K59" s="7">
        <v>517.94956000000002</v>
      </c>
      <c r="L59" s="7"/>
      <c r="M59" s="7">
        <v>2028</v>
      </c>
      <c r="N59" s="7"/>
      <c r="O59" s="7">
        <v>311.6497</v>
      </c>
      <c r="P59" s="7">
        <v>320.60359999999997</v>
      </c>
      <c r="Q59" s="7">
        <v>269.0917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11"/>
      <c r="AH59" s="11"/>
      <c r="AI59" s="11"/>
    </row>
    <row r="60" spans="1:35" x14ac:dyDescent="0.25">
      <c r="A60" s="7">
        <v>2029</v>
      </c>
      <c r="B60" s="7"/>
      <c r="C60" s="7">
        <v>679.53399999999999</v>
      </c>
      <c r="D60" s="7">
        <v>755.09299999999996</v>
      </c>
      <c r="E60" s="7">
        <v>679.53399999999999</v>
      </c>
      <c r="F60" s="7"/>
      <c r="G60" s="7">
        <v>2029</v>
      </c>
      <c r="H60" s="7"/>
      <c r="I60" s="7">
        <v>530.47170000000006</v>
      </c>
      <c r="J60" s="7">
        <v>538.01480000000004</v>
      </c>
      <c r="K60" s="7">
        <v>521.09579999999994</v>
      </c>
      <c r="L60" s="7"/>
      <c r="M60" s="7">
        <v>2029</v>
      </c>
      <c r="N60" s="7"/>
      <c r="O60" s="7">
        <v>339.45609999999999</v>
      </c>
      <c r="P60" s="7">
        <v>336.32560000000001</v>
      </c>
      <c r="Q60" s="7">
        <v>294.32580000000002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11"/>
      <c r="AH60" s="11"/>
      <c r="AI60" s="11"/>
    </row>
    <row r="61" spans="1:35" x14ac:dyDescent="0.25">
      <c r="A61" s="7">
        <v>2030</v>
      </c>
      <c r="B61" s="7">
        <v>2030</v>
      </c>
      <c r="C61" s="7">
        <v>680.21299999999997</v>
      </c>
      <c r="D61" s="7">
        <v>755.77200000000005</v>
      </c>
      <c r="E61" s="7">
        <v>680.21299999999997</v>
      </c>
      <c r="F61" s="7"/>
      <c r="G61" s="7">
        <v>2030</v>
      </c>
      <c r="H61" s="7">
        <v>2030</v>
      </c>
      <c r="I61" s="7">
        <v>555.59789999999998</v>
      </c>
      <c r="J61" s="7">
        <v>566.14789999999994</v>
      </c>
      <c r="K61" s="7">
        <v>546.31550000000004</v>
      </c>
      <c r="L61" s="7"/>
      <c r="M61" s="7">
        <v>2030</v>
      </c>
      <c r="N61" s="7">
        <v>2030</v>
      </c>
      <c r="O61" s="7">
        <v>364.077</v>
      </c>
      <c r="P61" s="7">
        <v>357.29169999999999</v>
      </c>
      <c r="Q61" s="7">
        <v>319.42750000000001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11"/>
      <c r="AH61" s="11"/>
      <c r="AI61" s="11"/>
    </row>
    <row r="62" spans="1:35" x14ac:dyDescent="0.25">
      <c r="A62" s="7">
        <v>2031</v>
      </c>
      <c r="B62" s="7"/>
      <c r="C62" s="7">
        <v>681.27800000000002</v>
      </c>
      <c r="D62" s="7">
        <v>756.86400000000003</v>
      </c>
      <c r="E62" s="7">
        <v>681.30499999999995</v>
      </c>
      <c r="F62" s="7"/>
      <c r="G62" s="7">
        <v>2031</v>
      </c>
      <c r="H62" s="7"/>
      <c r="I62" s="7">
        <v>561.8057</v>
      </c>
      <c r="J62" s="7">
        <v>573.20870000000002</v>
      </c>
      <c r="K62" s="7">
        <v>552.94069999999999</v>
      </c>
      <c r="L62" s="7"/>
      <c r="M62" s="7">
        <v>2031</v>
      </c>
      <c r="N62" s="7"/>
      <c r="O62" s="7">
        <v>370.14679999999998</v>
      </c>
      <c r="P62" s="7">
        <v>364.07089999999999</v>
      </c>
      <c r="Q62" s="7">
        <v>330.05470000000003</v>
      </c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11"/>
      <c r="AH62" s="11"/>
      <c r="AI62" s="11"/>
    </row>
    <row r="63" spans="1:35" x14ac:dyDescent="0.25">
      <c r="A63" s="7">
        <v>2032</v>
      </c>
      <c r="B63" s="7"/>
      <c r="C63" s="7">
        <v>682.00199999999995</v>
      </c>
      <c r="D63" s="7">
        <v>757.60400000000004</v>
      </c>
      <c r="E63" s="7">
        <v>682.03399999999999</v>
      </c>
      <c r="F63" s="7"/>
      <c r="G63" s="7">
        <v>2032</v>
      </c>
      <c r="H63" s="7"/>
      <c r="I63" s="7">
        <v>562.26249999999993</v>
      </c>
      <c r="J63" s="7">
        <v>573.52970000000005</v>
      </c>
      <c r="K63" s="7">
        <v>553.32389999999998</v>
      </c>
      <c r="L63" s="7"/>
      <c r="M63" s="7">
        <v>2032</v>
      </c>
      <c r="N63" s="7"/>
      <c r="O63" s="7">
        <v>373.70519999999999</v>
      </c>
      <c r="P63" s="7">
        <v>365.52190000000002</v>
      </c>
      <c r="Q63" s="7">
        <v>335.09379999999999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11"/>
      <c r="AH63" s="11"/>
      <c r="AI63" s="11"/>
    </row>
    <row r="64" spans="1:35" x14ac:dyDescent="0.25">
      <c r="A64" s="7">
        <v>2033</v>
      </c>
      <c r="B64" s="7"/>
      <c r="C64" s="7">
        <v>666.505</v>
      </c>
      <c r="D64" s="7">
        <v>758.29600000000005</v>
      </c>
      <c r="E64" s="7">
        <v>666.505</v>
      </c>
      <c r="F64" s="7"/>
      <c r="G64" s="7">
        <v>2033</v>
      </c>
      <c r="H64" s="7"/>
      <c r="I64" s="7">
        <v>563.64890000000003</v>
      </c>
      <c r="J64" s="7">
        <v>574.7002</v>
      </c>
      <c r="K64" s="7">
        <v>555.02409999999998</v>
      </c>
      <c r="L64" s="7"/>
      <c r="M64" s="7">
        <v>2033</v>
      </c>
      <c r="N64" s="7"/>
      <c r="O64" s="7">
        <v>377.91179999999997</v>
      </c>
      <c r="P64" s="7">
        <v>367.79270000000002</v>
      </c>
      <c r="Q64" s="7">
        <v>343.37780000000004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11"/>
      <c r="AH64" s="11"/>
      <c r="AI64" s="11"/>
    </row>
    <row r="65" spans="1:35" x14ac:dyDescent="0.25">
      <c r="A65" s="7">
        <v>2034</v>
      </c>
      <c r="B65" s="7"/>
      <c r="C65" s="7">
        <v>649.91800000000001</v>
      </c>
      <c r="D65" s="7">
        <v>759.03700000000003</v>
      </c>
      <c r="E65" s="7">
        <v>649.91800000000001</v>
      </c>
      <c r="F65" s="7"/>
      <c r="G65" s="7">
        <v>2034</v>
      </c>
      <c r="H65" s="7"/>
      <c r="I65" s="7">
        <v>566.06580000000008</v>
      </c>
      <c r="J65" s="7">
        <v>575.6407999999999</v>
      </c>
      <c r="K65" s="7">
        <v>557.61779999999999</v>
      </c>
      <c r="L65" s="7"/>
      <c r="M65" s="7">
        <v>2034</v>
      </c>
      <c r="N65" s="7"/>
      <c r="O65" s="7">
        <v>380.21549999999996</v>
      </c>
      <c r="P65" s="7">
        <v>373.78290000000004</v>
      </c>
      <c r="Q65" s="7">
        <v>348.6472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11"/>
      <c r="AH65" s="11"/>
      <c r="AI65" s="11"/>
    </row>
    <row r="66" spans="1:35" x14ac:dyDescent="0.25">
      <c r="A66" s="7">
        <v>2035</v>
      </c>
      <c r="B66" s="7"/>
      <c r="C66" s="7">
        <v>651.32299999999998</v>
      </c>
      <c r="D66" s="7">
        <v>760.45100000000002</v>
      </c>
      <c r="E66" s="7">
        <v>640.17899999999997</v>
      </c>
      <c r="F66" s="7"/>
      <c r="G66" s="7">
        <v>2035</v>
      </c>
      <c r="H66" s="7"/>
      <c r="I66" s="7">
        <v>592.30810000000008</v>
      </c>
      <c r="J66" s="7">
        <v>602.7204999999999</v>
      </c>
      <c r="K66" s="7">
        <v>583.91499999999996</v>
      </c>
      <c r="L66" s="7"/>
      <c r="M66" s="7">
        <v>2035</v>
      </c>
      <c r="N66" s="7"/>
      <c r="O66" s="7">
        <v>387.16390000000001</v>
      </c>
      <c r="P66" s="7">
        <v>381.60289999999998</v>
      </c>
      <c r="Q66" s="7">
        <v>360.29340000000002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11"/>
      <c r="AH66" s="11"/>
      <c r="AI66" s="11"/>
    </row>
    <row r="67" spans="1:35" x14ac:dyDescent="0.25">
      <c r="A67" s="7">
        <v>2036</v>
      </c>
      <c r="B67" s="7"/>
      <c r="C67" s="7">
        <v>652.36800000000005</v>
      </c>
      <c r="D67" s="7">
        <v>761.495</v>
      </c>
      <c r="E67" s="7">
        <v>641.22299999999996</v>
      </c>
      <c r="F67" s="7"/>
      <c r="G67" s="7">
        <v>2036</v>
      </c>
      <c r="H67" s="7"/>
      <c r="I67" s="7">
        <v>603.01840000000004</v>
      </c>
      <c r="J67" s="7">
        <v>612.55049999999994</v>
      </c>
      <c r="K67" s="7">
        <v>591.15359999999998</v>
      </c>
      <c r="L67" s="7"/>
      <c r="M67" s="7">
        <v>2036</v>
      </c>
      <c r="N67" s="7"/>
      <c r="O67" s="7">
        <v>400.2201</v>
      </c>
      <c r="P67" s="7">
        <v>393.41520000000003</v>
      </c>
      <c r="Q67" s="7">
        <v>375.28879999999998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11"/>
      <c r="AH67" s="11"/>
      <c r="AI67" s="11"/>
    </row>
    <row r="68" spans="1:35" x14ac:dyDescent="0.25">
      <c r="A68" s="7">
        <v>2037</v>
      </c>
      <c r="B68" s="7"/>
      <c r="C68" s="7">
        <v>652.57899999999995</v>
      </c>
      <c r="D68" s="7">
        <v>761.70600000000002</v>
      </c>
      <c r="E68" s="7">
        <v>641.43399999999997</v>
      </c>
      <c r="F68" s="7"/>
      <c r="G68" s="7">
        <v>2037</v>
      </c>
      <c r="H68" s="7"/>
      <c r="I68" s="7">
        <v>604.96019999999999</v>
      </c>
      <c r="J68" s="7">
        <v>614.8673</v>
      </c>
      <c r="K68" s="7">
        <v>591.48630000000003</v>
      </c>
      <c r="L68" s="7"/>
      <c r="M68" s="7">
        <v>2037</v>
      </c>
      <c r="N68" s="7"/>
      <c r="O68" s="7">
        <v>417.58100000000002</v>
      </c>
      <c r="P68" s="7">
        <v>406.64499999999998</v>
      </c>
      <c r="Q68" s="7">
        <v>392.5942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11"/>
      <c r="AH68" s="11"/>
      <c r="AI68" s="11"/>
    </row>
    <row r="69" spans="1:35" x14ac:dyDescent="0.25">
      <c r="A69" s="7">
        <v>2038</v>
      </c>
      <c r="B69" s="7"/>
      <c r="C69" s="7">
        <v>652.79</v>
      </c>
      <c r="D69" s="7">
        <v>761.91700000000003</v>
      </c>
      <c r="E69" s="7">
        <v>641.64499999999998</v>
      </c>
      <c r="F69" s="7"/>
      <c r="G69" s="7">
        <v>2038</v>
      </c>
      <c r="H69" s="7"/>
      <c r="I69" s="7">
        <v>609.12489999999991</v>
      </c>
      <c r="J69" s="7">
        <v>619.85390000000007</v>
      </c>
      <c r="K69" s="7">
        <v>595.15290000000005</v>
      </c>
      <c r="L69" s="7"/>
      <c r="M69" s="7">
        <v>2038</v>
      </c>
      <c r="N69" s="7"/>
      <c r="O69" s="7">
        <v>437.18990000000002</v>
      </c>
      <c r="P69" s="7">
        <v>423.17829999999998</v>
      </c>
      <c r="Q69" s="7">
        <v>411.66129999999998</v>
      </c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</row>
    <row r="70" spans="1:35" x14ac:dyDescent="0.25">
      <c r="A70" s="7">
        <v>2039</v>
      </c>
      <c r="B70" s="7"/>
      <c r="C70" s="7">
        <v>652.79</v>
      </c>
      <c r="D70" s="7">
        <v>761.91700000000003</v>
      </c>
      <c r="E70" s="7">
        <v>641.64499999999998</v>
      </c>
      <c r="F70" s="7"/>
      <c r="G70" s="7">
        <v>2039</v>
      </c>
      <c r="H70" s="7"/>
      <c r="I70" s="7">
        <v>610.07339999999999</v>
      </c>
      <c r="J70" s="7">
        <v>626.26850000000002</v>
      </c>
      <c r="K70" s="7">
        <v>599.50450000000001</v>
      </c>
      <c r="L70" s="7"/>
      <c r="M70" s="7">
        <v>2039</v>
      </c>
      <c r="N70" s="7"/>
      <c r="O70" s="7">
        <v>459.0856</v>
      </c>
      <c r="P70" s="7">
        <v>442.34190000000001</v>
      </c>
      <c r="Q70" s="7">
        <v>434.15210000000002</v>
      </c>
    </row>
    <row r="71" spans="1:35" x14ac:dyDescent="0.25">
      <c r="A71" s="7">
        <v>2040</v>
      </c>
      <c r="B71" s="7">
        <v>2040</v>
      </c>
      <c r="C71" s="7">
        <v>644.279</v>
      </c>
      <c r="D71" s="7">
        <v>762.26199999999994</v>
      </c>
      <c r="E71" s="7">
        <v>641.99</v>
      </c>
      <c r="F71" s="7"/>
      <c r="G71" s="7">
        <v>2040</v>
      </c>
      <c r="H71" s="7">
        <v>2040</v>
      </c>
      <c r="I71" s="7">
        <v>613.22029999999995</v>
      </c>
      <c r="J71" s="7">
        <v>633.48169999999993</v>
      </c>
      <c r="K71" s="7">
        <v>603.83619999999996</v>
      </c>
      <c r="L71" s="7"/>
      <c r="M71" s="7">
        <v>2040</v>
      </c>
      <c r="N71" s="7">
        <v>2040</v>
      </c>
      <c r="O71" s="7">
        <v>483.90339999999998</v>
      </c>
      <c r="P71" s="7">
        <v>461.97989999999999</v>
      </c>
      <c r="Q71" s="7">
        <v>460.38940000000002</v>
      </c>
    </row>
    <row r="72" spans="1:35" x14ac:dyDescent="0.25">
      <c r="A72" s="7">
        <v>2041</v>
      </c>
      <c r="B72" s="7"/>
      <c r="C72" s="7">
        <v>645.53099999999995</v>
      </c>
      <c r="D72" s="7">
        <v>763.51400000000001</v>
      </c>
      <c r="E72" s="7">
        <v>634.38699999999994</v>
      </c>
      <c r="F72" s="7"/>
      <c r="G72" s="7">
        <v>2041</v>
      </c>
      <c r="H72" s="7"/>
      <c r="I72" s="7">
        <v>617.51099999999997</v>
      </c>
      <c r="J72" s="7">
        <v>641.25069999999994</v>
      </c>
      <c r="K72" s="7">
        <v>605.48360000000002</v>
      </c>
      <c r="L72" s="7"/>
      <c r="M72" s="7">
        <v>2041</v>
      </c>
      <c r="N72" s="7"/>
      <c r="O72" s="7">
        <v>511.26569999999998</v>
      </c>
      <c r="P72" s="7">
        <v>486.16300000000001</v>
      </c>
      <c r="Q72" s="7">
        <v>489.46960000000001</v>
      </c>
    </row>
    <row r="73" spans="1:35" x14ac:dyDescent="0.25">
      <c r="A73" s="7">
        <v>2042</v>
      </c>
      <c r="B73" s="7"/>
      <c r="C73" s="7">
        <v>646.43700000000001</v>
      </c>
      <c r="D73" s="7">
        <v>764.42</v>
      </c>
      <c r="E73" s="7">
        <v>635.29200000000003</v>
      </c>
      <c r="F73" s="7"/>
      <c r="G73" s="7">
        <v>2042</v>
      </c>
      <c r="H73" s="7"/>
      <c r="I73" s="7">
        <v>622.11270000000002</v>
      </c>
      <c r="J73" s="7">
        <v>650.53120000000001</v>
      </c>
      <c r="K73" s="7">
        <v>608.69360000000006</v>
      </c>
      <c r="L73" s="7"/>
      <c r="M73" s="7">
        <v>2042</v>
      </c>
      <c r="N73" s="7"/>
      <c r="O73" s="7">
        <v>543.99270000000001</v>
      </c>
      <c r="P73" s="7">
        <v>513.01080000000002</v>
      </c>
      <c r="Q73" s="7">
        <v>523.09500000000003</v>
      </c>
    </row>
    <row r="74" spans="1:35" x14ac:dyDescent="0.25">
      <c r="A74" s="7">
        <v>2043</v>
      </c>
      <c r="B74" s="7"/>
      <c r="C74" s="7">
        <v>638.55700000000002</v>
      </c>
      <c r="D74" s="7">
        <v>765.29300000000001</v>
      </c>
      <c r="E74" s="7">
        <v>636.16600000000005</v>
      </c>
      <c r="F74" s="7"/>
      <c r="G74" s="7">
        <v>2043</v>
      </c>
      <c r="H74" s="7"/>
      <c r="I74" s="7">
        <v>628.36580000000004</v>
      </c>
      <c r="J74" s="7">
        <v>658.90699999999993</v>
      </c>
      <c r="K74" s="7">
        <v>608.79550000000006</v>
      </c>
      <c r="L74" s="7"/>
      <c r="M74" s="7">
        <v>2043</v>
      </c>
      <c r="N74" s="7"/>
      <c r="O74" s="7">
        <v>580.78289999999993</v>
      </c>
      <c r="P74" s="7">
        <v>543.77070000000003</v>
      </c>
      <c r="Q74" s="7">
        <v>561.80340000000001</v>
      </c>
    </row>
    <row r="75" spans="1:35" x14ac:dyDescent="0.25">
      <c r="A75" s="7">
        <v>2044</v>
      </c>
      <c r="B75" s="7"/>
      <c r="C75" s="7">
        <v>639.31200000000001</v>
      </c>
      <c r="D75" s="7">
        <v>766.04899999999998</v>
      </c>
      <c r="E75" s="7">
        <v>636.92100000000005</v>
      </c>
      <c r="F75" s="7"/>
      <c r="G75" s="7">
        <v>2044</v>
      </c>
      <c r="H75" s="7"/>
      <c r="I75" s="7">
        <v>632.19499999999994</v>
      </c>
      <c r="J75" s="7">
        <v>663.38729999999998</v>
      </c>
      <c r="K75" s="7">
        <v>613.25210000000004</v>
      </c>
      <c r="L75" s="7"/>
      <c r="M75" s="7">
        <v>2044</v>
      </c>
      <c r="N75" s="7"/>
      <c r="O75" s="7">
        <v>623.03330000000005</v>
      </c>
      <c r="P75" s="7">
        <v>580.05819999999994</v>
      </c>
      <c r="Q75" s="7">
        <v>604.50120000000004</v>
      </c>
    </row>
    <row r="76" spans="1:35" x14ac:dyDescent="0.25">
      <c r="A76" s="7">
        <v>2045</v>
      </c>
      <c r="B76" s="7"/>
      <c r="C76" s="7">
        <v>640.13</v>
      </c>
      <c r="D76" s="7">
        <v>766.86699999999996</v>
      </c>
      <c r="E76" s="7">
        <v>637.73900000000003</v>
      </c>
      <c r="F76" s="7"/>
      <c r="G76" s="7">
        <v>2045</v>
      </c>
      <c r="H76" s="7"/>
      <c r="I76" s="7">
        <v>639.69470000000001</v>
      </c>
      <c r="J76" s="7">
        <v>677.64229999999998</v>
      </c>
      <c r="K76" s="7">
        <v>611.81659999999999</v>
      </c>
      <c r="L76" s="7"/>
      <c r="M76" s="7">
        <v>2045</v>
      </c>
      <c r="N76" s="7"/>
      <c r="O76" s="7">
        <v>664.69770000000005</v>
      </c>
      <c r="P76" s="7">
        <v>617.31169999999997</v>
      </c>
      <c r="Q76" s="7">
        <v>637.9325</v>
      </c>
    </row>
    <row r="77" spans="1:35" x14ac:dyDescent="0.25">
      <c r="A77" s="7">
        <v>2046</v>
      </c>
      <c r="B77" s="7"/>
      <c r="C77" s="7">
        <v>640.55600000000004</v>
      </c>
      <c r="D77" s="7">
        <v>767.29300000000001</v>
      </c>
      <c r="E77" s="7">
        <v>629.41200000000003</v>
      </c>
      <c r="F77" s="7"/>
      <c r="G77" s="7">
        <v>2046</v>
      </c>
      <c r="H77" s="7"/>
      <c r="I77" s="7">
        <v>644.34370000000001</v>
      </c>
      <c r="J77" s="7">
        <v>690.72640000000001</v>
      </c>
      <c r="K77" s="7">
        <v>614.12880000000007</v>
      </c>
      <c r="L77" s="7"/>
      <c r="M77" s="7">
        <v>2046</v>
      </c>
      <c r="N77" s="7"/>
      <c r="O77" s="7">
        <v>692.48839999999996</v>
      </c>
      <c r="P77" s="7">
        <v>665.02589999999998</v>
      </c>
      <c r="Q77" s="7">
        <v>679.44680000000005</v>
      </c>
    </row>
    <row r="78" spans="1:35" x14ac:dyDescent="0.25">
      <c r="A78" s="7">
        <v>2047</v>
      </c>
      <c r="B78" s="7"/>
      <c r="C78" s="7">
        <v>640.98199999999997</v>
      </c>
      <c r="D78" s="7">
        <v>767.71900000000005</v>
      </c>
      <c r="E78" s="7">
        <v>629.83799999999997</v>
      </c>
      <c r="F78" s="7"/>
      <c r="G78" s="7">
        <v>2047</v>
      </c>
      <c r="H78" s="7"/>
      <c r="I78" s="7">
        <v>650.65260000000001</v>
      </c>
      <c r="J78" s="7">
        <v>703.31809999999996</v>
      </c>
      <c r="K78" s="7">
        <v>615.14620000000002</v>
      </c>
      <c r="L78" s="7"/>
      <c r="M78" s="7">
        <v>2047</v>
      </c>
      <c r="N78" s="7"/>
      <c r="O78" s="7">
        <v>713.96530000000007</v>
      </c>
      <c r="P78" s="7">
        <v>718.15269999999998</v>
      </c>
      <c r="Q78" s="7">
        <v>704.58320000000003</v>
      </c>
    </row>
    <row r="79" spans="1:35" x14ac:dyDescent="0.25">
      <c r="A79" s="7">
        <v>2048</v>
      </c>
      <c r="B79" s="7"/>
      <c r="C79" s="7">
        <v>641.24800000000005</v>
      </c>
      <c r="D79" s="7">
        <v>767.98400000000004</v>
      </c>
      <c r="E79" s="7">
        <v>630.10299999999995</v>
      </c>
      <c r="F79" s="7"/>
      <c r="G79" s="7">
        <v>2048</v>
      </c>
      <c r="H79" s="7"/>
      <c r="I79" s="7">
        <v>658.4819</v>
      </c>
      <c r="J79" s="7">
        <v>713.72320000000002</v>
      </c>
      <c r="K79" s="7">
        <v>622.86860000000001</v>
      </c>
      <c r="L79" s="7"/>
      <c r="M79" s="7">
        <v>2048</v>
      </c>
      <c r="N79" s="7"/>
      <c r="O79" s="7">
        <v>727.572</v>
      </c>
      <c r="P79" s="7">
        <v>782.00810000000001</v>
      </c>
      <c r="Q79" s="7">
        <v>711.91359999999997</v>
      </c>
    </row>
    <row r="80" spans="1:35" x14ac:dyDescent="0.25">
      <c r="A80" s="7">
        <v>2049</v>
      </c>
      <c r="B80" s="7"/>
      <c r="C80" s="7">
        <v>641.56799999999998</v>
      </c>
      <c r="D80" s="7">
        <v>767.21900000000005</v>
      </c>
      <c r="E80" s="7">
        <v>630.42399999999998</v>
      </c>
      <c r="F80" s="7"/>
      <c r="G80" s="7">
        <v>2049</v>
      </c>
      <c r="H80" s="7"/>
      <c r="I80" s="7">
        <v>666.84260000000006</v>
      </c>
      <c r="J80" s="7">
        <v>731.70030000000008</v>
      </c>
      <c r="K80" s="7">
        <v>627.28960000000006</v>
      </c>
      <c r="L80" s="7"/>
      <c r="M80" s="7">
        <v>2049</v>
      </c>
      <c r="N80" s="7"/>
      <c r="O80" s="7">
        <v>744.74699999999996</v>
      </c>
      <c r="P80" s="7">
        <v>848.17950000000008</v>
      </c>
      <c r="Q80" s="7">
        <v>728.19860000000006</v>
      </c>
    </row>
    <row r="81" spans="1:17" x14ac:dyDescent="0.25">
      <c r="A81" s="7">
        <v>2050</v>
      </c>
      <c r="B81" s="7">
        <v>2050</v>
      </c>
      <c r="C81" s="7">
        <v>642.03200000000004</v>
      </c>
      <c r="D81" s="7">
        <v>766.18299999999999</v>
      </c>
      <c r="E81" s="7">
        <v>630.88699999999994</v>
      </c>
      <c r="F81" s="7"/>
      <c r="G81" s="7">
        <v>2050</v>
      </c>
      <c r="H81" s="7">
        <v>2050</v>
      </c>
      <c r="I81" s="7">
        <v>678.94139999999993</v>
      </c>
      <c r="J81" s="7">
        <v>748.87300000000005</v>
      </c>
      <c r="K81" s="7">
        <v>635.7002</v>
      </c>
      <c r="L81" s="7"/>
      <c r="M81" s="7">
        <v>2050</v>
      </c>
      <c r="N81" s="7">
        <v>2050</v>
      </c>
      <c r="O81" s="7">
        <v>760.15809999999999</v>
      </c>
      <c r="P81" s="7">
        <v>887.3578</v>
      </c>
      <c r="Q81" s="7">
        <v>741.23800000000006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showGridLines="0" topLeftCell="A44" zoomScaleNormal="100" workbookViewId="0">
      <selection activeCell="D71" sqref="D71"/>
    </sheetView>
  </sheetViews>
  <sheetFormatPr defaultRowHeight="15" x14ac:dyDescent="0.25"/>
  <cols>
    <col min="1" max="1" width="9.28515625" customWidth="1"/>
    <col min="2" max="2" width="15.7109375" customWidth="1"/>
    <col min="3" max="4" width="11.7109375" customWidth="1"/>
    <col min="5" max="5" width="10.85546875" customWidth="1"/>
    <col min="7" max="8" width="12" bestFit="1" customWidth="1"/>
  </cols>
  <sheetData>
    <row r="1" spans="1:8" x14ac:dyDescent="0.25">
      <c r="A1" s="2" t="s">
        <v>0</v>
      </c>
    </row>
    <row r="2" spans="1:8" x14ac:dyDescent="0.25">
      <c r="A2" t="s">
        <v>29</v>
      </c>
    </row>
    <row r="3" spans="1:8" x14ac:dyDescent="0.25">
      <c r="A3" s="1" t="s">
        <v>2</v>
      </c>
    </row>
    <row r="5" spans="1:8" x14ac:dyDescent="0.25">
      <c r="A5" s="1" t="s">
        <v>30</v>
      </c>
      <c r="F5" t="s">
        <v>33</v>
      </c>
    </row>
    <row r="6" spans="1:8" ht="37.5" thickBot="1" x14ac:dyDescent="0.3">
      <c r="A6" s="4" t="s">
        <v>3</v>
      </c>
      <c r="B6" s="4" t="s">
        <v>31</v>
      </c>
      <c r="C6" s="4" t="s">
        <v>32</v>
      </c>
      <c r="F6" s="4" t="s">
        <v>3</v>
      </c>
      <c r="G6" s="4" t="s">
        <v>31</v>
      </c>
      <c r="H6" s="4" t="s">
        <v>32</v>
      </c>
    </row>
    <row r="7" spans="1:8" ht="15.75" thickTop="1" x14ac:dyDescent="0.25">
      <c r="A7" s="5">
        <v>2020</v>
      </c>
      <c r="B7" s="5">
        <v>768.254639</v>
      </c>
      <c r="C7" s="5">
        <v>328.048296736547</v>
      </c>
      <c r="D7" s="5"/>
      <c r="E7" s="5"/>
      <c r="F7" s="5">
        <v>2020</v>
      </c>
      <c r="G7" s="5">
        <v>1562.0802449999999</v>
      </c>
      <c r="H7" s="5">
        <v>328.048296736547</v>
      </c>
    </row>
    <row r="8" spans="1:8" ht="12.75" customHeight="1" x14ac:dyDescent="0.25">
      <c r="A8" s="5">
        <v>2021</v>
      </c>
      <c r="B8" s="5">
        <v>836.23168899999996</v>
      </c>
      <c r="C8" s="5">
        <v>364.07560348561788</v>
      </c>
      <c r="D8" s="5"/>
      <c r="E8" s="5"/>
      <c r="F8" s="5">
        <v>2021</v>
      </c>
      <c r="G8" s="5">
        <v>1617.4153839999999</v>
      </c>
      <c r="H8" s="5">
        <v>364.07560348561788</v>
      </c>
    </row>
    <row r="9" spans="1:8" x14ac:dyDescent="0.25">
      <c r="A9" s="5">
        <v>2022</v>
      </c>
      <c r="B9" s="5">
        <v>935.74182099999996</v>
      </c>
      <c r="C9" s="5">
        <v>380.27483862577901</v>
      </c>
      <c r="D9" s="5"/>
      <c r="E9" s="5"/>
      <c r="F9" s="5">
        <v>2022</v>
      </c>
      <c r="G9" s="5">
        <v>1700.2912430000001</v>
      </c>
      <c r="H9" s="5">
        <v>380.27483862577901</v>
      </c>
    </row>
    <row r="10" spans="1:8" x14ac:dyDescent="0.25">
      <c r="A10" s="5">
        <v>2023</v>
      </c>
      <c r="B10" s="5">
        <v>1016.4260860000001</v>
      </c>
      <c r="C10" s="5">
        <v>395.550895500965</v>
      </c>
      <c r="D10" s="5"/>
      <c r="E10" s="5"/>
      <c r="F10" s="5">
        <v>2023</v>
      </c>
      <c r="G10" s="5">
        <v>1781.5714719999999</v>
      </c>
      <c r="H10" s="5">
        <v>395.550895500965</v>
      </c>
    </row>
    <row r="11" spans="1:8" x14ac:dyDescent="0.25">
      <c r="A11" s="5">
        <v>2024</v>
      </c>
      <c r="B11" s="5">
        <v>1061.7102050000001</v>
      </c>
      <c r="C11" s="5">
        <v>438.69226999025011</v>
      </c>
      <c r="D11" s="5"/>
      <c r="E11" s="5"/>
      <c r="F11" s="5">
        <v>2024</v>
      </c>
      <c r="G11" s="5">
        <v>1829.7378489999999</v>
      </c>
      <c r="H11" s="5">
        <v>438.69226999025011</v>
      </c>
    </row>
    <row r="12" spans="1:8" x14ac:dyDescent="0.25">
      <c r="A12" s="5">
        <v>2025</v>
      </c>
      <c r="B12" s="5">
        <v>1116.7485349999999</v>
      </c>
      <c r="C12" s="5">
        <v>480.31764056211199</v>
      </c>
      <c r="D12" s="5"/>
      <c r="E12" s="5"/>
      <c r="F12" s="5">
        <v>2025</v>
      </c>
      <c r="G12" s="5">
        <v>1879.9119769999998</v>
      </c>
      <c r="H12" s="5">
        <v>517.02777226898797</v>
      </c>
    </row>
    <row r="13" spans="1:8" x14ac:dyDescent="0.25">
      <c r="A13" s="5">
        <v>2026</v>
      </c>
      <c r="B13" s="5">
        <v>1154.6483149999999</v>
      </c>
      <c r="C13" s="5">
        <v>502.27451184406999</v>
      </c>
      <c r="D13" s="5"/>
      <c r="E13" s="5"/>
      <c r="F13" s="5">
        <v>2026</v>
      </c>
      <c r="G13" s="5">
        <v>1915.7775080000004</v>
      </c>
      <c r="H13" s="5">
        <v>542.7176709625752</v>
      </c>
    </row>
    <row r="14" spans="1:8" x14ac:dyDescent="0.25">
      <c r="A14" s="5">
        <v>2027</v>
      </c>
      <c r="B14" s="5">
        <v>1181.1899410000001</v>
      </c>
      <c r="C14" s="5">
        <v>522.04392941228593</v>
      </c>
      <c r="D14" s="5"/>
      <c r="E14" s="5"/>
      <c r="F14" s="5">
        <v>2027</v>
      </c>
      <c r="G14" s="5">
        <v>1954.3857219999998</v>
      </c>
      <c r="H14" s="5">
        <v>628.07629381546906</v>
      </c>
    </row>
    <row r="15" spans="1:8" x14ac:dyDescent="0.25">
      <c r="A15" s="5">
        <v>2028</v>
      </c>
      <c r="B15" s="5">
        <v>1207.5870359999999</v>
      </c>
      <c r="C15" s="5">
        <v>541.6903900127412</v>
      </c>
      <c r="D15" s="5"/>
      <c r="E15" s="5"/>
      <c r="F15" s="5">
        <v>2028</v>
      </c>
      <c r="G15" s="5">
        <v>1977.8480479999996</v>
      </c>
      <c r="H15" s="5">
        <v>705.18710202839384</v>
      </c>
    </row>
    <row r="16" spans="1:8" x14ac:dyDescent="0.25">
      <c r="A16" s="5">
        <v>2029</v>
      </c>
      <c r="B16" s="5">
        <v>1244.03772</v>
      </c>
      <c r="C16" s="5">
        <v>562.58987867898702</v>
      </c>
      <c r="D16" s="5"/>
      <c r="E16" s="5"/>
      <c r="F16" s="5">
        <v>2029</v>
      </c>
      <c r="G16" s="5">
        <v>2001.4644559999997</v>
      </c>
      <c r="H16" s="5">
        <v>784.95581357994104</v>
      </c>
    </row>
    <row r="17" spans="1:8" x14ac:dyDescent="0.25">
      <c r="A17" s="5">
        <v>2030</v>
      </c>
      <c r="B17" s="5">
        <v>1295.7685550000001</v>
      </c>
      <c r="C17" s="5">
        <v>585.26979571875847</v>
      </c>
      <c r="D17" s="5"/>
      <c r="E17" s="5"/>
      <c r="F17" s="5">
        <v>2030</v>
      </c>
      <c r="G17" s="5">
        <v>2054.2357119999997</v>
      </c>
      <c r="H17" s="5">
        <v>876.99383368400424</v>
      </c>
    </row>
    <row r="18" spans="1:8" x14ac:dyDescent="0.25">
      <c r="A18" s="5">
        <v>2031</v>
      </c>
      <c r="B18" s="5">
        <v>1310.014893</v>
      </c>
      <c r="C18" s="5">
        <v>607.94971275852993</v>
      </c>
      <c r="D18" s="5"/>
      <c r="E18" s="5"/>
      <c r="F18" s="5">
        <v>2031</v>
      </c>
      <c r="G18" s="5">
        <v>2070.62023</v>
      </c>
      <c r="H18" s="5">
        <v>949.84152791231679</v>
      </c>
    </row>
    <row r="19" spans="1:8" x14ac:dyDescent="0.25">
      <c r="A19" s="5">
        <v>2032</v>
      </c>
      <c r="B19" s="5">
        <v>1316.240967</v>
      </c>
      <c r="C19" s="5">
        <v>625.70450627831087</v>
      </c>
      <c r="D19" s="5"/>
      <c r="E19" s="5"/>
      <c r="F19" s="5">
        <v>2032</v>
      </c>
      <c r="G19" s="5">
        <v>2075.3700220000001</v>
      </c>
      <c r="H19" s="5">
        <v>1029.218310931217</v>
      </c>
    </row>
    <row r="20" spans="1:8" x14ac:dyDescent="0.25">
      <c r="A20" s="5">
        <v>2033</v>
      </c>
      <c r="B20" s="5">
        <v>1323.382568</v>
      </c>
      <c r="C20" s="5">
        <v>642.73806564654126</v>
      </c>
      <c r="D20" s="5"/>
      <c r="E20" s="5"/>
      <c r="F20" s="5">
        <v>2033</v>
      </c>
      <c r="G20" s="5">
        <v>2081.3254840000004</v>
      </c>
      <c r="H20" s="5">
        <v>1109.2891227668015</v>
      </c>
    </row>
    <row r="21" spans="1:8" x14ac:dyDescent="0.25">
      <c r="A21" s="5">
        <v>2034</v>
      </c>
      <c r="B21" s="5">
        <v>1329.8111570000001</v>
      </c>
      <c r="C21" s="5">
        <v>660.83764916192797</v>
      </c>
      <c r="D21" s="5"/>
      <c r="E21" s="5"/>
      <c r="F21" s="5">
        <v>2034</v>
      </c>
      <c r="G21" s="5">
        <v>2090.8877090000001</v>
      </c>
      <c r="H21" s="5">
        <v>1191.3154364722782</v>
      </c>
    </row>
    <row r="22" spans="1:8" x14ac:dyDescent="0.25">
      <c r="A22" s="5">
        <v>2035</v>
      </c>
      <c r="B22" s="5">
        <v>1364.7193600000001</v>
      </c>
      <c r="C22" s="5">
        <v>681.41288607671004</v>
      </c>
      <c r="D22" s="5"/>
      <c r="E22" s="5"/>
      <c r="F22" s="5">
        <v>2035</v>
      </c>
      <c r="G22" s="5">
        <v>2129.5382810000001</v>
      </c>
      <c r="H22" s="5">
        <v>1275.391257345653</v>
      </c>
    </row>
    <row r="23" spans="1:8" x14ac:dyDescent="0.25">
      <c r="A23" s="5">
        <v>2036</v>
      </c>
      <c r="B23" s="5">
        <v>1390.7138669999999</v>
      </c>
      <c r="C23" s="5">
        <v>701.20313150751315</v>
      </c>
      <c r="D23" s="5"/>
      <c r="E23" s="5"/>
      <c r="F23" s="5">
        <v>2036</v>
      </c>
      <c r="G23" s="5">
        <v>2154.6188970000003</v>
      </c>
      <c r="H23" s="5">
        <v>1361.128195454555</v>
      </c>
    </row>
    <row r="24" spans="1:8" x14ac:dyDescent="0.25">
      <c r="A24" s="5">
        <v>2037</v>
      </c>
      <c r="B24" s="5">
        <v>1412.0780030000001</v>
      </c>
      <c r="C24" s="5">
        <v>721.9094833212672</v>
      </c>
      <c r="D24" s="5"/>
      <c r="E24" s="5"/>
      <c r="F24" s="5">
        <v>2037</v>
      </c>
      <c r="G24" s="5">
        <v>2172.1161030000003</v>
      </c>
      <c r="H24" s="5">
        <v>1449.3947744732222</v>
      </c>
    </row>
    <row r="25" spans="1:8" x14ac:dyDescent="0.25">
      <c r="A25" s="5">
        <v>2038</v>
      </c>
      <c r="B25" s="5">
        <v>1437.5976559999999</v>
      </c>
      <c r="C25" s="5">
        <v>742.80409311533504</v>
      </c>
      <c r="D25" s="5"/>
      <c r="E25" s="5"/>
      <c r="F25" s="5">
        <v>2038</v>
      </c>
      <c r="G25" s="5">
        <v>2195.7071970000002</v>
      </c>
      <c r="H25" s="5">
        <v>1539.1432858806538</v>
      </c>
    </row>
    <row r="26" spans="1:8" x14ac:dyDescent="0.25">
      <c r="A26" s="5">
        <v>2039</v>
      </c>
      <c r="B26" s="5">
        <v>1462.419922</v>
      </c>
      <c r="C26" s="5">
        <v>764.47626863851008</v>
      </c>
      <c r="D26" s="5"/>
      <c r="E26" s="5"/>
      <c r="F26" s="5">
        <v>2039</v>
      </c>
      <c r="G26" s="5">
        <v>2221.8671520000003</v>
      </c>
      <c r="H26" s="5">
        <v>1630.5916984632058</v>
      </c>
    </row>
    <row r="27" spans="1:8" x14ac:dyDescent="0.25">
      <c r="A27" s="5">
        <v>2040</v>
      </c>
      <c r="B27" s="5">
        <v>1491.2573239999999</v>
      </c>
      <c r="C27" s="5">
        <v>795.60158035461518</v>
      </c>
      <c r="D27" s="5"/>
      <c r="E27" s="5"/>
      <c r="F27" s="5">
        <v>2040</v>
      </c>
      <c r="G27" s="5">
        <v>2252.8058769999998</v>
      </c>
      <c r="H27" s="5">
        <v>1731.778628942626</v>
      </c>
    </row>
    <row r="28" spans="1:8" x14ac:dyDescent="0.25">
      <c r="A28" s="5">
        <v>2041</v>
      </c>
      <c r="B28" s="5">
        <v>1523.762207</v>
      </c>
      <c r="C28" s="5">
        <v>814.96181346634307</v>
      </c>
      <c r="D28" s="5"/>
      <c r="E28" s="5"/>
      <c r="F28" s="5">
        <v>2041</v>
      </c>
      <c r="G28" s="5">
        <v>2287.1699250000001</v>
      </c>
      <c r="H28" s="5">
        <v>1822.5592180614399</v>
      </c>
    </row>
    <row r="29" spans="1:8" x14ac:dyDescent="0.25">
      <c r="A29" s="5">
        <v>2042</v>
      </c>
      <c r="B29" s="5">
        <v>1561.1604</v>
      </c>
      <c r="C29" s="5">
        <v>834.59515393833431</v>
      </c>
      <c r="D29" s="5"/>
      <c r="E29" s="5"/>
      <c r="F29" s="5">
        <v>2042</v>
      </c>
      <c r="G29" s="5">
        <v>2326.042046</v>
      </c>
      <c r="H29" s="5">
        <v>1914.6576084498076</v>
      </c>
    </row>
    <row r="30" spans="1:8" x14ac:dyDescent="0.25">
      <c r="A30" s="5">
        <v>2043</v>
      </c>
      <c r="B30" s="5">
        <v>1605.94751</v>
      </c>
      <c r="C30" s="5">
        <v>855.96889746010595</v>
      </c>
      <c r="D30" s="5"/>
      <c r="E30" s="5"/>
      <c r="F30" s="5">
        <v>2043</v>
      </c>
      <c r="G30" s="5">
        <v>2366.5332649999996</v>
      </c>
      <c r="H30" s="5">
        <v>2010.9835572103386</v>
      </c>
    </row>
    <row r="31" spans="1:8" x14ac:dyDescent="0.25">
      <c r="A31" s="5">
        <v>2044</v>
      </c>
      <c r="B31" s="5">
        <v>1653.200439</v>
      </c>
      <c r="C31" s="5">
        <v>877.59442568181612</v>
      </c>
      <c r="D31" s="5"/>
      <c r="E31" s="5"/>
      <c r="F31" s="5">
        <v>2044</v>
      </c>
      <c r="G31" s="5">
        <v>2408.3319579999998</v>
      </c>
      <c r="H31" s="5">
        <v>2108.7843157831298</v>
      </c>
    </row>
    <row r="32" spans="1:8" x14ac:dyDescent="0.25">
      <c r="A32" s="5">
        <v>2045</v>
      </c>
      <c r="B32" s="5">
        <v>1702.8881839999999</v>
      </c>
      <c r="C32" s="5">
        <v>906.09987054169096</v>
      </c>
      <c r="D32" s="5"/>
      <c r="E32" s="5"/>
      <c r="F32" s="5">
        <v>2045</v>
      </c>
      <c r="G32" s="5">
        <v>2464.8566379999997</v>
      </c>
      <c r="H32" s="5">
        <v>2214.7101675452036</v>
      </c>
    </row>
    <row r="33" spans="1:13" x14ac:dyDescent="0.25">
      <c r="A33" s="5">
        <v>2046</v>
      </c>
      <c r="B33" s="5">
        <v>1737.8199460000001</v>
      </c>
      <c r="C33" s="5">
        <v>922.28433626753417</v>
      </c>
      <c r="D33" s="5"/>
      <c r="E33" s="5"/>
      <c r="F33" s="5">
        <v>2046</v>
      </c>
      <c r="G33" s="5">
        <v>2528.9366989999999</v>
      </c>
      <c r="H33" s="5">
        <v>2309.8321885222363</v>
      </c>
    </row>
    <row r="34" spans="1:13" x14ac:dyDescent="0.25">
      <c r="A34" s="5">
        <v>2047</v>
      </c>
      <c r="B34" s="5">
        <v>1768.9580080000001</v>
      </c>
      <c r="C34" s="5">
        <v>939.854275695404</v>
      </c>
      <c r="D34" s="5"/>
      <c r="E34" s="5"/>
      <c r="F34" s="5">
        <v>2047</v>
      </c>
      <c r="G34" s="5">
        <v>2598.8063450000004</v>
      </c>
      <c r="H34" s="5">
        <v>2408.0719407374454</v>
      </c>
    </row>
    <row r="35" spans="1:13" x14ac:dyDescent="0.25">
      <c r="A35" s="5">
        <v>2048</v>
      </c>
      <c r="B35" s="5">
        <v>1792.7338870000001</v>
      </c>
      <c r="C35" s="5">
        <v>958.98269199740002</v>
      </c>
      <c r="D35" s="5"/>
      <c r="E35" s="5"/>
      <c r="F35" s="5">
        <v>2048</v>
      </c>
      <c r="G35" s="5">
        <v>2675.6905560000005</v>
      </c>
      <c r="H35" s="5">
        <v>2509.1799205982488</v>
      </c>
    </row>
    <row r="36" spans="1:13" x14ac:dyDescent="0.25">
      <c r="A36" s="5">
        <v>2049</v>
      </c>
      <c r="B36" s="5">
        <v>1819.602539</v>
      </c>
      <c r="C36" s="5">
        <v>979.21320412300236</v>
      </c>
      <c r="D36" s="5"/>
      <c r="E36" s="5"/>
      <c r="F36" s="5">
        <v>2049</v>
      </c>
      <c r="G36" s="5">
        <v>2757.66813</v>
      </c>
      <c r="H36" s="5">
        <v>2613.3788370033039</v>
      </c>
    </row>
    <row r="37" spans="1:13" x14ac:dyDescent="0.25">
      <c r="A37" s="5">
        <v>2050</v>
      </c>
      <c r="B37" s="5">
        <v>1849.6655270000001</v>
      </c>
      <c r="C37" s="5">
        <v>1000.096597910128</v>
      </c>
      <c r="D37" s="5"/>
      <c r="E37" s="5"/>
      <c r="F37" s="5">
        <v>2050</v>
      </c>
      <c r="G37" s="5">
        <v>2806.9386040000004</v>
      </c>
      <c r="H37" s="5">
        <v>2721.0492645747131</v>
      </c>
    </row>
    <row r="42" spans="1:13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E13" zoomScaleNormal="100" workbookViewId="0">
      <selection activeCell="T21" sqref="T21"/>
    </sheetView>
  </sheetViews>
  <sheetFormatPr defaultColWidth="8.85546875" defaultRowHeight="15" x14ac:dyDescent="0.25"/>
  <cols>
    <col min="1" max="16384" width="8.85546875" style="1"/>
  </cols>
  <sheetData>
    <row r="1" spans="1:19" x14ac:dyDescent="0.25">
      <c r="A1" s="2" t="s">
        <v>0</v>
      </c>
    </row>
    <row r="2" spans="1:19" x14ac:dyDescent="0.25">
      <c r="A2" s="1" t="s">
        <v>34</v>
      </c>
    </row>
    <row r="3" spans="1:19" x14ac:dyDescent="0.25">
      <c r="A3" s="1" t="s">
        <v>2</v>
      </c>
    </row>
    <row r="6" spans="1:19" ht="15.75" thickBot="1" x14ac:dyDescent="0.3">
      <c r="A6" s="4"/>
      <c r="B6" s="4" t="s">
        <v>35</v>
      </c>
      <c r="C6" s="4" t="s">
        <v>36</v>
      </c>
      <c r="D6" s="4" t="s">
        <v>62</v>
      </c>
    </row>
    <row r="7" spans="1:19" ht="15.75" thickTop="1" x14ac:dyDescent="0.25">
      <c r="A7" s="5" t="s">
        <v>37</v>
      </c>
      <c r="B7" s="5">
        <v>-247.64881900000009</v>
      </c>
      <c r="C7" s="5">
        <v>-74.951150000000013</v>
      </c>
      <c r="D7" s="5">
        <f>SUM(B7:C7)</f>
        <v>-322.5999690000001</v>
      </c>
    </row>
    <row r="8" spans="1:19" x14ac:dyDescent="0.25">
      <c r="A8" s="5" t="s">
        <v>38</v>
      </c>
      <c r="B8" s="5">
        <v>33.585541999999997</v>
      </c>
      <c r="C8" s="5">
        <v>178.147558</v>
      </c>
      <c r="D8" s="5">
        <f t="shared" ref="D8:D31" si="0">SUM(B8:C8)</f>
        <v>211.73310000000001</v>
      </c>
    </row>
    <row r="9" spans="1:19" x14ac:dyDescent="0.25">
      <c r="A9" s="5" t="s">
        <v>39</v>
      </c>
      <c r="B9" s="5">
        <v>-0.18394200000000227</v>
      </c>
      <c r="C9" s="5">
        <v>-184.56858099999999</v>
      </c>
      <c r="D9" s="5">
        <f t="shared" si="0"/>
        <v>-184.752523</v>
      </c>
    </row>
    <row r="10" spans="1:19" x14ac:dyDescent="0.25">
      <c r="A10" s="5" t="s">
        <v>40</v>
      </c>
      <c r="B10" s="5">
        <v>35.417330000000014</v>
      </c>
      <c r="C10" s="5">
        <v>-145.061477</v>
      </c>
      <c r="D10" s="5">
        <f t="shared" si="0"/>
        <v>-109.64414699999998</v>
      </c>
    </row>
    <row r="11" spans="1:19" x14ac:dyDescent="0.25">
      <c r="A11" s="5" t="s">
        <v>41</v>
      </c>
      <c r="B11" s="5">
        <v>-123.60041700000002</v>
      </c>
      <c r="C11" s="5">
        <v>7.7017769999999874</v>
      </c>
      <c r="D11" s="5">
        <f t="shared" si="0"/>
        <v>-115.89864000000003</v>
      </c>
    </row>
    <row r="12" spans="1:19" x14ac:dyDescent="0.25">
      <c r="A12" s="5" t="s">
        <v>42</v>
      </c>
      <c r="B12" s="5">
        <v>47.858243999999999</v>
      </c>
      <c r="C12" s="5">
        <v>82.904322999999991</v>
      </c>
      <c r="D12" s="5">
        <f t="shared" si="0"/>
        <v>130.76256699999999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x14ac:dyDescent="0.25">
      <c r="A13" s="5" t="s">
        <v>43</v>
      </c>
      <c r="B13" s="5">
        <v>-95.626843000000008</v>
      </c>
      <c r="C13" s="5">
        <v>6.036994</v>
      </c>
      <c r="D13" s="5">
        <f t="shared" si="0"/>
        <v>-89.589849000000015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x14ac:dyDescent="0.25">
      <c r="A14" s="5" t="s">
        <v>44</v>
      </c>
      <c r="B14" s="5">
        <v>39.264438999999996</v>
      </c>
      <c r="C14" s="5">
        <v>60.00182499999999</v>
      </c>
      <c r="D14" s="5">
        <f t="shared" si="0"/>
        <v>99.266263999999978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x14ac:dyDescent="0.25">
      <c r="A15" s="5" t="s">
        <v>45</v>
      </c>
      <c r="B15" s="5">
        <v>77.504469000000014</v>
      </c>
      <c r="C15" s="5">
        <v>-10.165101000000002</v>
      </c>
      <c r="D15" s="5">
        <f t="shared" si="0"/>
        <v>67.339368000000007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x14ac:dyDescent="0.25">
      <c r="A16" s="5" t="s">
        <v>46</v>
      </c>
      <c r="B16" s="5">
        <v>39.34308</v>
      </c>
      <c r="C16" s="5">
        <v>-42.728183999999985</v>
      </c>
      <c r="D16" s="5">
        <f t="shared" si="0"/>
        <v>-3.3851039999999841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x14ac:dyDescent="0.25">
      <c r="A17" s="5" t="s">
        <v>47</v>
      </c>
      <c r="B17" s="5">
        <v>2.7890149999999982</v>
      </c>
      <c r="C17" s="5">
        <v>74.618492000000003</v>
      </c>
      <c r="D17" s="5">
        <f t="shared" si="0"/>
        <v>77.407506999999995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x14ac:dyDescent="0.25">
      <c r="A18" s="5" t="s">
        <v>48</v>
      </c>
      <c r="B18" s="5">
        <v>-13.694716</v>
      </c>
      <c r="C18" s="5">
        <v>59.137178000000006</v>
      </c>
      <c r="D18" s="5">
        <f t="shared" si="0"/>
        <v>45.442462000000006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x14ac:dyDescent="0.25">
      <c r="A19" s="5" t="s">
        <v>49</v>
      </c>
      <c r="B19" s="5">
        <v>25.762459</v>
      </c>
      <c r="C19" s="5">
        <v>-37.536211000000002</v>
      </c>
      <c r="D19" s="5">
        <f t="shared" si="0"/>
        <v>-11.773752000000002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x14ac:dyDescent="0.25">
      <c r="A20" s="5" t="s">
        <v>50</v>
      </c>
      <c r="B20" s="5">
        <v>21.875315999999998</v>
      </c>
      <c r="C20" s="5">
        <v>-39.037962999999998</v>
      </c>
      <c r="D20" s="5">
        <f t="shared" si="0"/>
        <v>-17.162647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x14ac:dyDescent="0.25">
      <c r="A21" s="5" t="s">
        <v>51</v>
      </c>
      <c r="B21" s="5">
        <v>43.356187000000006</v>
      </c>
      <c r="C21" s="5">
        <v>17.517825999999999</v>
      </c>
      <c r="D21" s="5">
        <f t="shared" si="0"/>
        <v>60.874013000000005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x14ac:dyDescent="0.25">
      <c r="A22" s="5" t="s">
        <v>52</v>
      </c>
      <c r="B22" s="5">
        <v>-29.135131000000005</v>
      </c>
      <c r="C22" s="5">
        <v>-27.978307999999998</v>
      </c>
      <c r="D22" s="5">
        <f t="shared" si="0"/>
        <v>-57.113439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x14ac:dyDescent="0.25">
      <c r="A23" s="5" t="s">
        <v>53</v>
      </c>
      <c r="B23" s="5">
        <v>40.774249999999995</v>
      </c>
      <c r="C23" s="5">
        <v>9.819285999999984</v>
      </c>
      <c r="D23" s="5">
        <f t="shared" si="0"/>
        <v>50.593535999999979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x14ac:dyDescent="0.25">
      <c r="A24" s="5" t="s">
        <v>54</v>
      </c>
      <c r="B24" s="5">
        <v>-25.554012000000007</v>
      </c>
      <c r="C24" s="5">
        <v>1.9861679999999999</v>
      </c>
      <c r="D24" s="5">
        <f t="shared" si="0"/>
        <v>-23.567844000000008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x14ac:dyDescent="0.25">
      <c r="A25" s="5" t="s">
        <v>55</v>
      </c>
      <c r="B25" s="5">
        <v>20.478313999999997</v>
      </c>
      <c r="C25" s="5">
        <v>-3.9531789999999991</v>
      </c>
      <c r="D25" s="5">
        <f t="shared" si="0"/>
        <v>16.525134999999999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x14ac:dyDescent="0.25">
      <c r="A26" s="5" t="s">
        <v>56</v>
      </c>
      <c r="B26" s="5">
        <v>-2.0327860000000015</v>
      </c>
      <c r="C26" s="5">
        <v>-19.494409999999995</v>
      </c>
      <c r="D26" s="5">
        <f t="shared" si="0"/>
        <v>-21.527195999999996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x14ac:dyDescent="0.25">
      <c r="A27" s="5" t="s">
        <v>57</v>
      </c>
      <c r="B27" s="5">
        <v>15.355291000000003</v>
      </c>
      <c r="C27" s="5">
        <v>-5.514948000000004</v>
      </c>
      <c r="D27" s="5">
        <f t="shared" si="0"/>
        <v>9.840342999999999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x14ac:dyDescent="0.25">
      <c r="A28" s="5" t="s">
        <v>58</v>
      </c>
      <c r="B28" s="5">
        <v>2.3588229999999832</v>
      </c>
      <c r="C28" s="5">
        <v>15.599939999999998</v>
      </c>
      <c r="D28" s="5">
        <f t="shared" si="0"/>
        <v>17.958762999999983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x14ac:dyDescent="0.25">
      <c r="A29" s="5" t="s">
        <v>59</v>
      </c>
      <c r="B29" s="5">
        <v>5.8944100000000006</v>
      </c>
      <c r="C29" s="5">
        <v>-5.172841</v>
      </c>
      <c r="D29" s="5">
        <f t="shared" si="0"/>
        <v>0.72156900000000057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x14ac:dyDescent="0.25">
      <c r="A30" s="5" t="s">
        <v>60</v>
      </c>
      <c r="B30" s="5">
        <v>7.1701739999999976</v>
      </c>
      <c r="C30" s="5">
        <v>1.9248239999999992</v>
      </c>
      <c r="D30" s="5">
        <f t="shared" si="0"/>
        <v>9.0949979999999968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x14ac:dyDescent="0.25">
      <c r="A31" s="5" t="s">
        <v>61</v>
      </c>
      <c r="B31" s="5">
        <v>0.39664900000000092</v>
      </c>
      <c r="C31" s="5">
        <v>0.87568599999999996</v>
      </c>
      <c r="D31" s="5">
        <f t="shared" si="0"/>
        <v>1.2723350000000009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x14ac:dyDescent="0.25"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8:19" x14ac:dyDescent="0.25"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opLeftCell="K45" zoomScaleNormal="100" workbookViewId="0">
      <selection activeCell="O56" sqref="O56"/>
    </sheetView>
  </sheetViews>
  <sheetFormatPr defaultColWidth="8.85546875" defaultRowHeight="15" x14ac:dyDescent="0.25"/>
  <cols>
    <col min="1" max="16384" width="8.85546875" style="1"/>
  </cols>
  <sheetData>
    <row r="1" spans="1:19" x14ac:dyDescent="0.25">
      <c r="A1" s="2" t="s">
        <v>0</v>
      </c>
    </row>
    <row r="2" spans="1:19" x14ac:dyDescent="0.25">
      <c r="A2" s="1" t="s">
        <v>63</v>
      </c>
    </row>
    <row r="3" spans="1:19" x14ac:dyDescent="0.25">
      <c r="A3" s="1" t="s">
        <v>64</v>
      </c>
    </row>
    <row r="6" spans="1:19" x14ac:dyDescent="0.25">
      <c r="A6" s="1" t="s">
        <v>65</v>
      </c>
      <c r="F6" s="1" t="s">
        <v>65</v>
      </c>
      <c r="K6" s="1" t="s">
        <v>65</v>
      </c>
      <c r="P6" s="1" t="s">
        <v>65</v>
      </c>
    </row>
    <row r="7" spans="1:19" x14ac:dyDescent="0.25">
      <c r="A7" s="1" t="s">
        <v>66</v>
      </c>
      <c r="F7" s="1" t="s">
        <v>67</v>
      </c>
      <c r="K7" s="1" t="s">
        <v>68</v>
      </c>
      <c r="P7" s="1" t="s">
        <v>69</v>
      </c>
    </row>
    <row r="9" spans="1:19" x14ac:dyDescent="0.25">
      <c r="A9" s="1" t="s">
        <v>15</v>
      </c>
      <c r="B9" s="1" t="s">
        <v>16</v>
      </c>
      <c r="C9" s="1" t="s">
        <v>17</v>
      </c>
      <c r="D9" s="1" t="s">
        <v>18</v>
      </c>
      <c r="F9" s="1" t="s">
        <v>15</v>
      </c>
      <c r="G9" s="1" t="s">
        <v>16</v>
      </c>
      <c r="H9" s="1" t="s">
        <v>17</v>
      </c>
      <c r="I9" s="1" t="s">
        <v>18</v>
      </c>
      <c r="K9" s="1" t="s">
        <v>15</v>
      </c>
      <c r="L9" s="1" t="s">
        <v>16</v>
      </c>
      <c r="M9" s="1" t="s">
        <v>17</v>
      </c>
      <c r="N9" s="1" t="s">
        <v>18</v>
      </c>
      <c r="P9" s="1" t="s">
        <v>15</v>
      </c>
      <c r="Q9" s="1" t="s">
        <v>16</v>
      </c>
      <c r="R9" s="1" t="s">
        <v>17</v>
      </c>
      <c r="S9" s="1" t="s">
        <v>18</v>
      </c>
    </row>
    <row r="10" spans="1:19" x14ac:dyDescent="0.25">
      <c r="A10" s="1">
        <v>2019</v>
      </c>
      <c r="B10" s="1">
        <v>10.3911</v>
      </c>
      <c r="C10" s="1">
        <v>10.3911</v>
      </c>
      <c r="D10" s="1">
        <v>10.395300000000001</v>
      </c>
      <c r="F10" s="1">
        <v>2019</v>
      </c>
      <c r="G10" s="1">
        <v>6.06684</v>
      </c>
      <c r="H10" s="1">
        <v>6.0665800000000001</v>
      </c>
      <c r="I10" s="1">
        <v>6.06691</v>
      </c>
      <c r="K10" s="1">
        <v>2019</v>
      </c>
      <c r="L10" s="1">
        <v>1.34501</v>
      </c>
      <c r="M10" s="1">
        <v>1.34501</v>
      </c>
      <c r="N10" s="1">
        <v>1.345</v>
      </c>
      <c r="P10" s="1">
        <v>2019</v>
      </c>
      <c r="Q10" s="1">
        <v>2.9835400000000001</v>
      </c>
      <c r="R10" s="1">
        <v>2.9830800000000002</v>
      </c>
      <c r="S10" s="1">
        <v>2.9864899999999999</v>
      </c>
    </row>
    <row r="11" spans="1:19" x14ac:dyDescent="0.25">
      <c r="A11" s="1">
        <v>2020</v>
      </c>
      <c r="B11" s="1">
        <v>10.2127</v>
      </c>
      <c r="C11" s="1">
        <v>10.2117</v>
      </c>
      <c r="D11" s="1">
        <v>10.2051</v>
      </c>
      <c r="F11" s="1">
        <v>2020</v>
      </c>
      <c r="G11" s="1">
        <v>5.7527400000000002</v>
      </c>
      <c r="H11" s="1">
        <v>5.7472599999999998</v>
      </c>
      <c r="I11" s="1">
        <v>5.73238</v>
      </c>
      <c r="K11" s="1">
        <v>2020</v>
      </c>
      <c r="L11" s="1">
        <v>1.36351</v>
      </c>
      <c r="M11" s="1">
        <v>1.3634900000000001</v>
      </c>
      <c r="N11" s="1">
        <v>1.36338</v>
      </c>
      <c r="P11" s="1">
        <v>2020</v>
      </c>
      <c r="Q11" s="1">
        <v>3.0798299999999998</v>
      </c>
      <c r="R11" s="1">
        <v>3.0839300000000001</v>
      </c>
      <c r="S11" s="1">
        <v>3.09084</v>
      </c>
    </row>
    <row r="12" spans="1:19" x14ac:dyDescent="0.25">
      <c r="A12" s="1">
        <v>2021</v>
      </c>
      <c r="B12" s="1">
        <v>10.1448</v>
      </c>
      <c r="C12" s="1">
        <v>10.137499999999999</v>
      </c>
      <c r="D12" s="1">
        <v>10.132099999999999</v>
      </c>
      <c r="F12" s="1">
        <v>2021</v>
      </c>
      <c r="G12" s="1">
        <v>5.7071199999999997</v>
      </c>
      <c r="H12" s="1">
        <v>5.6989400000000003</v>
      </c>
      <c r="I12" s="1">
        <v>5.6903100000000002</v>
      </c>
      <c r="K12" s="1">
        <v>2021</v>
      </c>
      <c r="L12" s="1">
        <v>1.3855200000000001</v>
      </c>
      <c r="M12" s="1">
        <v>1.38534</v>
      </c>
      <c r="N12" s="1">
        <v>1.3847400000000001</v>
      </c>
      <c r="P12" s="1">
        <v>2021</v>
      </c>
      <c r="Q12" s="1">
        <v>3.04671</v>
      </c>
      <c r="R12" s="1">
        <v>3.0480100000000001</v>
      </c>
      <c r="S12" s="1">
        <v>3.0516000000000001</v>
      </c>
    </row>
    <row r="13" spans="1:19" x14ac:dyDescent="0.25">
      <c r="A13" s="1">
        <v>2022</v>
      </c>
      <c r="B13" s="1">
        <v>10.119199999999999</v>
      </c>
      <c r="C13" s="1">
        <v>10.111000000000001</v>
      </c>
      <c r="D13" s="1">
        <v>10.106400000000001</v>
      </c>
      <c r="F13" s="1">
        <v>2022</v>
      </c>
      <c r="G13" s="1">
        <v>5.6243699999999999</v>
      </c>
      <c r="H13" s="1">
        <v>5.6167100000000003</v>
      </c>
      <c r="I13" s="1">
        <v>5.6132400000000002</v>
      </c>
      <c r="K13" s="1">
        <v>2022</v>
      </c>
      <c r="L13" s="1">
        <v>1.39886</v>
      </c>
      <c r="M13" s="1">
        <v>1.3985399999999999</v>
      </c>
      <c r="N13" s="1">
        <v>1.3976</v>
      </c>
      <c r="P13" s="1">
        <v>2022</v>
      </c>
      <c r="Q13" s="1">
        <v>3.09049</v>
      </c>
      <c r="R13" s="1">
        <v>3.0902400000000001</v>
      </c>
      <c r="S13" s="1">
        <v>3.0903</v>
      </c>
    </row>
    <row r="14" spans="1:19" x14ac:dyDescent="0.25">
      <c r="A14" s="1">
        <v>2023</v>
      </c>
      <c r="B14" s="1">
        <v>10.1211</v>
      </c>
      <c r="C14" s="1">
        <v>10.1119</v>
      </c>
      <c r="D14" s="1">
        <v>10.1136</v>
      </c>
      <c r="F14" s="1">
        <v>2023</v>
      </c>
      <c r="G14" s="1">
        <v>5.5510799999999998</v>
      </c>
      <c r="H14" s="1">
        <v>5.5433599999999998</v>
      </c>
      <c r="I14" s="1">
        <v>5.5464000000000002</v>
      </c>
      <c r="K14" s="1">
        <v>2023</v>
      </c>
      <c r="L14" s="1">
        <v>1.4160999999999999</v>
      </c>
      <c r="M14" s="1">
        <v>1.4155500000000001</v>
      </c>
      <c r="N14" s="1">
        <v>1.4139699999999999</v>
      </c>
      <c r="P14" s="1">
        <v>2023</v>
      </c>
      <c r="Q14" s="1">
        <v>3.1469800000000001</v>
      </c>
      <c r="R14" s="1">
        <v>3.14649</v>
      </c>
      <c r="S14" s="1">
        <v>3.1462400000000001</v>
      </c>
    </row>
    <row r="15" spans="1:19" x14ac:dyDescent="0.25">
      <c r="A15" s="1">
        <v>2024</v>
      </c>
      <c r="B15" s="1">
        <v>10.1846</v>
      </c>
      <c r="C15" s="1">
        <v>10.1904</v>
      </c>
      <c r="D15" s="1">
        <v>10.1738</v>
      </c>
      <c r="F15" s="1">
        <v>2024</v>
      </c>
      <c r="G15" s="1">
        <v>5.5612899999999996</v>
      </c>
      <c r="H15" s="1">
        <v>5.5665699999999996</v>
      </c>
      <c r="I15" s="1">
        <v>5.5522799999999997</v>
      </c>
      <c r="K15" s="1">
        <v>2024</v>
      </c>
      <c r="L15" s="1">
        <v>1.4329499999999999</v>
      </c>
      <c r="M15" s="1">
        <v>1.43275</v>
      </c>
      <c r="N15" s="1">
        <v>1.4310400000000001</v>
      </c>
      <c r="P15" s="1">
        <v>2024</v>
      </c>
      <c r="Q15" s="1">
        <v>3.1846199999999998</v>
      </c>
      <c r="R15" s="1">
        <v>3.1850100000000001</v>
      </c>
      <c r="S15" s="1">
        <v>3.18466</v>
      </c>
    </row>
    <row r="16" spans="1:19" x14ac:dyDescent="0.25">
      <c r="A16" s="1">
        <v>2025</v>
      </c>
      <c r="B16" s="1">
        <v>10.3216</v>
      </c>
      <c r="C16" s="1">
        <v>10.3178</v>
      </c>
      <c r="D16" s="1">
        <v>10.298500000000001</v>
      </c>
      <c r="F16" s="1">
        <v>2025</v>
      </c>
      <c r="G16" s="1">
        <v>5.6078700000000001</v>
      </c>
      <c r="H16" s="1">
        <v>5.6030800000000003</v>
      </c>
      <c r="I16" s="1">
        <v>5.5867699999999996</v>
      </c>
      <c r="K16" s="1">
        <v>2025</v>
      </c>
      <c r="L16" s="1">
        <v>1.4489700000000001</v>
      </c>
      <c r="M16" s="1">
        <v>1.44886</v>
      </c>
      <c r="N16" s="1">
        <v>1.4464699999999999</v>
      </c>
      <c r="P16" s="1">
        <v>2025</v>
      </c>
      <c r="Q16" s="1">
        <v>3.2575099999999999</v>
      </c>
      <c r="R16" s="1">
        <v>3.2575699999999999</v>
      </c>
      <c r="S16" s="1">
        <v>3.2566899999999999</v>
      </c>
    </row>
    <row r="17" spans="1:19" x14ac:dyDescent="0.25">
      <c r="A17" s="1">
        <v>2026</v>
      </c>
      <c r="B17" s="1">
        <v>10.438599999999999</v>
      </c>
      <c r="C17" s="1">
        <v>10.4016</v>
      </c>
      <c r="D17" s="1">
        <v>10.408300000000001</v>
      </c>
      <c r="F17" s="1">
        <v>2026</v>
      </c>
      <c r="G17" s="1">
        <v>5.6489500000000001</v>
      </c>
      <c r="H17" s="1">
        <v>5.6124900000000002</v>
      </c>
      <c r="I17" s="1">
        <v>5.6236899999999999</v>
      </c>
      <c r="K17" s="1">
        <v>2026</v>
      </c>
      <c r="L17" s="1">
        <v>1.4648600000000001</v>
      </c>
      <c r="M17" s="1">
        <v>1.46509</v>
      </c>
      <c r="N17" s="1">
        <v>1.4612499999999999</v>
      </c>
      <c r="P17" s="1">
        <v>2026</v>
      </c>
      <c r="Q17" s="1">
        <v>3.3168199999999999</v>
      </c>
      <c r="R17" s="1">
        <v>3.3161299999999998</v>
      </c>
      <c r="S17" s="1">
        <v>3.3154699999999999</v>
      </c>
    </row>
    <row r="18" spans="1:19" x14ac:dyDescent="0.25">
      <c r="A18" s="1">
        <v>2027</v>
      </c>
      <c r="B18" s="1">
        <v>10.493</v>
      </c>
      <c r="C18" s="1">
        <v>10.4358</v>
      </c>
      <c r="D18" s="1">
        <v>10.4636</v>
      </c>
      <c r="F18" s="1">
        <v>2027</v>
      </c>
      <c r="G18" s="1">
        <v>5.6629399999999999</v>
      </c>
      <c r="H18" s="1">
        <v>5.60623</v>
      </c>
      <c r="I18" s="1">
        <v>5.6390700000000002</v>
      </c>
      <c r="K18" s="1">
        <v>2027</v>
      </c>
      <c r="L18" s="1">
        <v>1.4792799999999999</v>
      </c>
      <c r="M18" s="1">
        <v>1.47977</v>
      </c>
      <c r="N18" s="1">
        <v>1.47489</v>
      </c>
      <c r="P18" s="1">
        <v>2027</v>
      </c>
      <c r="Q18" s="1">
        <v>3.3434599999999999</v>
      </c>
      <c r="R18" s="1">
        <v>3.34212</v>
      </c>
      <c r="S18" s="1">
        <v>3.3407200000000001</v>
      </c>
    </row>
    <row r="19" spans="1:19" x14ac:dyDescent="0.25">
      <c r="A19" s="1">
        <v>2028</v>
      </c>
      <c r="B19" s="1">
        <v>10.451499999999999</v>
      </c>
      <c r="C19" s="1">
        <v>10.4236</v>
      </c>
      <c r="D19" s="1">
        <v>10.4419</v>
      </c>
      <c r="F19" s="1">
        <v>2028</v>
      </c>
      <c r="G19" s="1">
        <v>5.5858100000000004</v>
      </c>
      <c r="H19" s="1">
        <v>5.5589399999999998</v>
      </c>
      <c r="I19" s="1">
        <v>5.5838400000000004</v>
      </c>
      <c r="K19" s="1">
        <v>2028</v>
      </c>
      <c r="L19" s="1">
        <v>1.48976</v>
      </c>
      <c r="M19" s="1">
        <v>1.4899899999999999</v>
      </c>
      <c r="N19" s="1">
        <v>1.4851399999999999</v>
      </c>
      <c r="P19" s="1">
        <v>2028</v>
      </c>
      <c r="Q19" s="1">
        <v>3.3681000000000001</v>
      </c>
      <c r="R19" s="1">
        <v>3.3669199999999999</v>
      </c>
      <c r="S19" s="1">
        <v>3.36429</v>
      </c>
    </row>
    <row r="20" spans="1:19" x14ac:dyDescent="0.25">
      <c r="A20" s="1">
        <v>2029</v>
      </c>
      <c r="B20" s="1">
        <v>10.3904</v>
      </c>
      <c r="C20" s="1">
        <v>10.3682</v>
      </c>
      <c r="D20" s="1">
        <v>10.367599999999999</v>
      </c>
      <c r="F20" s="1">
        <v>2029</v>
      </c>
      <c r="G20" s="1">
        <v>5.5009300000000003</v>
      </c>
      <c r="H20" s="1">
        <v>5.4795299999999996</v>
      </c>
      <c r="I20" s="1">
        <v>5.4825999999999997</v>
      </c>
      <c r="K20" s="1">
        <v>2029</v>
      </c>
      <c r="L20" s="1">
        <v>1.4964500000000001</v>
      </c>
      <c r="M20" s="1">
        <v>1.4960100000000001</v>
      </c>
      <c r="N20" s="1">
        <v>1.49213</v>
      </c>
      <c r="P20" s="1">
        <v>2029</v>
      </c>
      <c r="Q20" s="1">
        <v>3.3832599999999999</v>
      </c>
      <c r="R20" s="1">
        <v>3.38293</v>
      </c>
      <c r="S20" s="1">
        <v>3.3829600000000002</v>
      </c>
    </row>
    <row r="21" spans="1:19" x14ac:dyDescent="0.25">
      <c r="A21" s="1">
        <v>2030</v>
      </c>
      <c r="B21" s="1">
        <v>10.3706</v>
      </c>
      <c r="C21" s="1">
        <v>10.357100000000001</v>
      </c>
      <c r="D21" s="1">
        <v>10.3688</v>
      </c>
      <c r="F21" s="1">
        <v>2030</v>
      </c>
      <c r="G21" s="1">
        <v>5.4379</v>
      </c>
      <c r="H21" s="1">
        <v>5.4249499999999999</v>
      </c>
      <c r="I21" s="1">
        <v>5.4401200000000003</v>
      </c>
      <c r="K21" s="1">
        <v>2030</v>
      </c>
      <c r="L21" s="1">
        <v>1.5034799999999999</v>
      </c>
      <c r="M21" s="1">
        <v>1.50248</v>
      </c>
      <c r="N21" s="1">
        <v>1.49929</v>
      </c>
      <c r="P21" s="1">
        <v>2030</v>
      </c>
      <c r="Q21" s="1">
        <v>3.4186899999999998</v>
      </c>
      <c r="R21" s="1">
        <v>3.41831</v>
      </c>
      <c r="S21" s="1">
        <v>3.4183599999999998</v>
      </c>
    </row>
    <row r="22" spans="1:19" x14ac:dyDescent="0.25">
      <c r="A22" s="1">
        <v>2031</v>
      </c>
      <c r="B22" s="1">
        <v>10.3283</v>
      </c>
      <c r="C22" s="1">
        <v>10.318</v>
      </c>
      <c r="D22" s="1">
        <v>10.325799999999999</v>
      </c>
      <c r="F22" s="1">
        <v>2031</v>
      </c>
      <c r="G22" s="1">
        <v>5.3513900000000003</v>
      </c>
      <c r="H22" s="1">
        <v>5.3433299999999999</v>
      </c>
      <c r="I22" s="1">
        <v>5.3539700000000003</v>
      </c>
      <c r="K22" s="1">
        <v>2031</v>
      </c>
      <c r="L22" s="1">
        <v>1.50963</v>
      </c>
      <c r="M22" s="1">
        <v>1.50868</v>
      </c>
      <c r="N22" s="1">
        <v>1.50549</v>
      </c>
      <c r="P22" s="1">
        <v>2031</v>
      </c>
      <c r="Q22" s="1">
        <v>3.4554299999999998</v>
      </c>
      <c r="R22" s="1">
        <v>3.4538099999999998</v>
      </c>
      <c r="S22" s="1">
        <v>3.45492</v>
      </c>
    </row>
    <row r="23" spans="1:19" x14ac:dyDescent="0.25">
      <c r="A23" s="1">
        <v>2032</v>
      </c>
      <c r="B23" s="1">
        <v>10.281000000000001</v>
      </c>
      <c r="C23" s="1">
        <v>10.267899999999999</v>
      </c>
      <c r="D23" s="1">
        <v>10.299099999999999</v>
      </c>
      <c r="F23" s="1">
        <v>2032</v>
      </c>
      <c r="G23" s="1">
        <v>5.2706900000000001</v>
      </c>
      <c r="H23" s="1">
        <v>5.25807</v>
      </c>
      <c r="I23" s="1">
        <v>5.2929399999999998</v>
      </c>
      <c r="K23" s="1">
        <v>2032</v>
      </c>
      <c r="L23" s="1">
        <v>1.5137100000000001</v>
      </c>
      <c r="M23" s="1">
        <v>1.5122500000000001</v>
      </c>
      <c r="N23" s="1">
        <v>1.5097799999999999</v>
      </c>
      <c r="P23" s="1">
        <v>2032</v>
      </c>
      <c r="Q23" s="1">
        <v>3.4851999999999999</v>
      </c>
      <c r="R23" s="1">
        <v>3.4853399999999999</v>
      </c>
      <c r="S23" s="1">
        <v>3.4848699999999999</v>
      </c>
    </row>
    <row r="24" spans="1:19" x14ac:dyDescent="0.25">
      <c r="A24" s="1">
        <v>2033</v>
      </c>
      <c r="B24" s="1">
        <v>10.316000000000001</v>
      </c>
      <c r="C24" s="1">
        <v>10.305400000000001</v>
      </c>
      <c r="D24" s="1">
        <v>10.3302</v>
      </c>
      <c r="F24" s="1">
        <v>2033</v>
      </c>
      <c r="G24" s="1">
        <v>5.2708000000000004</v>
      </c>
      <c r="H24" s="1">
        <v>5.2625700000000002</v>
      </c>
      <c r="I24" s="1">
        <v>5.2887700000000004</v>
      </c>
      <c r="K24" s="1">
        <v>2033</v>
      </c>
      <c r="L24" s="1">
        <v>1.5197400000000001</v>
      </c>
      <c r="M24" s="1">
        <v>1.51718</v>
      </c>
      <c r="N24" s="1">
        <v>1.5162800000000001</v>
      </c>
      <c r="P24" s="1">
        <v>2033</v>
      </c>
      <c r="Q24" s="1">
        <v>3.5128300000000001</v>
      </c>
      <c r="R24" s="1">
        <v>3.51268</v>
      </c>
      <c r="S24" s="1">
        <v>3.5125500000000001</v>
      </c>
    </row>
    <row r="25" spans="1:19" x14ac:dyDescent="0.25">
      <c r="A25" s="1">
        <v>2034</v>
      </c>
      <c r="B25" s="1">
        <v>10.3238</v>
      </c>
      <c r="C25" s="1">
        <v>10.2934</v>
      </c>
      <c r="D25" s="1">
        <v>10.327400000000001</v>
      </c>
      <c r="F25" s="1">
        <v>2034</v>
      </c>
      <c r="G25" s="1">
        <v>5.24634</v>
      </c>
      <c r="H25" s="1">
        <v>5.2181199999999999</v>
      </c>
      <c r="I25" s="1">
        <v>5.2528499999999996</v>
      </c>
      <c r="K25" s="1">
        <v>2034</v>
      </c>
      <c r="L25" s="1">
        <v>1.5284500000000001</v>
      </c>
      <c r="M25" s="1">
        <v>1.5256400000000001</v>
      </c>
      <c r="N25" s="1">
        <v>1.5256400000000001</v>
      </c>
      <c r="P25" s="1">
        <v>2034</v>
      </c>
      <c r="Q25" s="1">
        <v>3.5358900000000002</v>
      </c>
      <c r="R25" s="1">
        <v>3.5363600000000002</v>
      </c>
      <c r="S25" s="1">
        <v>3.5360800000000001</v>
      </c>
    </row>
    <row r="26" spans="1:19" x14ac:dyDescent="0.25">
      <c r="A26" s="1">
        <v>2035</v>
      </c>
      <c r="B26" s="1">
        <v>10.264900000000001</v>
      </c>
      <c r="C26" s="1">
        <v>10.2776</v>
      </c>
      <c r="D26" s="1">
        <v>10.2927</v>
      </c>
      <c r="F26" s="1">
        <v>2035</v>
      </c>
      <c r="G26" s="1">
        <v>5.1651999999999996</v>
      </c>
      <c r="H26" s="1">
        <v>5.1793199999999997</v>
      </c>
      <c r="I26" s="1">
        <v>5.1957300000000002</v>
      </c>
      <c r="K26" s="1">
        <v>2035</v>
      </c>
      <c r="L26" s="1">
        <v>1.5381800000000001</v>
      </c>
      <c r="M26" s="1">
        <v>1.5359400000000001</v>
      </c>
      <c r="N26" s="1">
        <v>1.5356799999999999</v>
      </c>
      <c r="P26" s="1">
        <v>2035</v>
      </c>
      <c r="Q26" s="1">
        <v>3.5482100000000001</v>
      </c>
      <c r="R26" s="1">
        <v>3.5495100000000002</v>
      </c>
      <c r="S26" s="1">
        <v>3.54854</v>
      </c>
    </row>
    <row r="27" spans="1:19" x14ac:dyDescent="0.25">
      <c r="A27" s="1">
        <v>2036</v>
      </c>
      <c r="B27" s="1">
        <v>10.233599999999999</v>
      </c>
      <c r="C27" s="1">
        <v>10.2239</v>
      </c>
      <c r="D27" s="1">
        <v>10.2796</v>
      </c>
      <c r="F27" s="1">
        <v>2036</v>
      </c>
      <c r="G27" s="1">
        <v>5.1219200000000003</v>
      </c>
      <c r="H27" s="1">
        <v>5.1138300000000001</v>
      </c>
      <c r="I27" s="1">
        <v>5.1701100000000002</v>
      </c>
      <c r="K27" s="1">
        <v>2036</v>
      </c>
      <c r="L27" s="1">
        <v>1.5454000000000001</v>
      </c>
      <c r="M27" s="1">
        <v>1.54294</v>
      </c>
      <c r="N27" s="1">
        <v>1.54297</v>
      </c>
      <c r="P27" s="1">
        <v>2036</v>
      </c>
      <c r="Q27" s="1">
        <v>3.5533399999999999</v>
      </c>
      <c r="R27" s="1">
        <v>3.55402</v>
      </c>
      <c r="S27" s="1">
        <v>3.5533600000000001</v>
      </c>
    </row>
    <row r="28" spans="1:19" x14ac:dyDescent="0.25">
      <c r="A28" s="1">
        <v>2037</v>
      </c>
      <c r="B28" s="1">
        <v>10.1997</v>
      </c>
      <c r="C28" s="1">
        <v>10.1815</v>
      </c>
      <c r="D28" s="1">
        <v>10.2418</v>
      </c>
      <c r="F28" s="1">
        <v>2037</v>
      </c>
      <c r="G28" s="1">
        <v>5.0796999999999999</v>
      </c>
      <c r="H28" s="1">
        <v>5.06318</v>
      </c>
      <c r="I28" s="1">
        <v>5.1234700000000002</v>
      </c>
      <c r="K28" s="1">
        <v>2037</v>
      </c>
      <c r="L28" s="1">
        <v>1.5513300000000001</v>
      </c>
      <c r="M28" s="1">
        <v>1.5485800000000001</v>
      </c>
      <c r="N28" s="1">
        <v>1.5490900000000001</v>
      </c>
      <c r="P28" s="1">
        <v>2037</v>
      </c>
      <c r="Q28" s="1">
        <v>3.5554999999999999</v>
      </c>
      <c r="R28" s="1">
        <v>3.55627</v>
      </c>
      <c r="S28" s="1">
        <v>3.5559400000000001</v>
      </c>
    </row>
    <row r="29" spans="1:19" x14ac:dyDescent="0.25">
      <c r="A29" s="1">
        <v>2038</v>
      </c>
      <c r="B29" s="1">
        <v>10.216200000000001</v>
      </c>
      <c r="C29" s="1">
        <v>10.176600000000001</v>
      </c>
      <c r="D29" s="1">
        <v>10.211399999999999</v>
      </c>
      <c r="F29" s="1">
        <v>2038</v>
      </c>
      <c r="G29" s="1">
        <v>5.0881299999999996</v>
      </c>
      <c r="H29" s="1">
        <v>5.0493199999999998</v>
      </c>
      <c r="I29" s="1">
        <v>5.0853999999999999</v>
      </c>
      <c r="K29" s="1">
        <v>2038</v>
      </c>
      <c r="L29" s="1">
        <v>1.55732</v>
      </c>
      <c r="M29" s="1">
        <v>1.55481</v>
      </c>
      <c r="N29" s="1">
        <v>1.5549500000000001</v>
      </c>
      <c r="P29" s="1">
        <v>2038</v>
      </c>
      <c r="Q29" s="1">
        <v>3.5579700000000001</v>
      </c>
      <c r="R29" s="1">
        <v>3.5585100000000001</v>
      </c>
      <c r="S29" s="1">
        <v>3.5579999999999998</v>
      </c>
    </row>
    <row r="30" spans="1:19" x14ac:dyDescent="0.25">
      <c r="A30" s="1">
        <v>2039</v>
      </c>
      <c r="B30" s="1">
        <v>10.1858</v>
      </c>
      <c r="C30" s="1">
        <v>10.1876</v>
      </c>
      <c r="D30" s="1">
        <v>10.180300000000001</v>
      </c>
      <c r="F30" s="1">
        <v>2039</v>
      </c>
      <c r="G30" s="1">
        <v>5.0508699999999997</v>
      </c>
      <c r="H30" s="1">
        <v>5.0529900000000003</v>
      </c>
      <c r="I30" s="1">
        <v>5.0486000000000004</v>
      </c>
      <c r="K30" s="1">
        <v>2039</v>
      </c>
      <c r="L30" s="1">
        <v>1.5628899999999999</v>
      </c>
      <c r="M30" s="1">
        <v>1.56057</v>
      </c>
      <c r="N30" s="1">
        <v>1.5594399999999999</v>
      </c>
      <c r="P30" s="1">
        <v>2039</v>
      </c>
      <c r="Q30" s="1">
        <v>3.5593599999999999</v>
      </c>
      <c r="R30" s="1">
        <v>3.5596999999999999</v>
      </c>
      <c r="S30" s="1">
        <v>3.5587499999999999</v>
      </c>
    </row>
    <row r="31" spans="1:19" x14ac:dyDescent="0.25">
      <c r="A31" s="1">
        <v>2040</v>
      </c>
      <c r="B31" s="1">
        <v>10.1317</v>
      </c>
      <c r="C31" s="1">
        <v>10.139200000000001</v>
      </c>
      <c r="D31" s="1">
        <v>10.1252</v>
      </c>
      <c r="F31" s="1">
        <v>2040</v>
      </c>
      <c r="G31" s="1">
        <v>4.9858900000000004</v>
      </c>
      <c r="H31" s="1">
        <v>4.9925199999999998</v>
      </c>
      <c r="I31" s="1">
        <v>4.9830399999999999</v>
      </c>
      <c r="K31" s="1">
        <v>2040</v>
      </c>
      <c r="L31" s="1">
        <v>1.5697300000000001</v>
      </c>
      <c r="M31" s="1">
        <v>1.5683199999999999</v>
      </c>
      <c r="N31" s="1">
        <v>1.56646</v>
      </c>
      <c r="P31" s="1">
        <v>2040</v>
      </c>
      <c r="Q31" s="1">
        <v>3.5633900000000001</v>
      </c>
      <c r="R31" s="1">
        <v>3.5638700000000001</v>
      </c>
      <c r="S31" s="1">
        <v>3.56168</v>
      </c>
    </row>
    <row r="32" spans="1:19" x14ac:dyDescent="0.25">
      <c r="A32" s="1">
        <v>2041</v>
      </c>
      <c r="B32" s="1">
        <v>10.114000000000001</v>
      </c>
      <c r="C32" s="1">
        <v>10.106</v>
      </c>
      <c r="D32" s="1">
        <v>10.1282</v>
      </c>
      <c r="F32" s="1">
        <v>2041</v>
      </c>
      <c r="G32" s="1">
        <v>4.95486</v>
      </c>
      <c r="H32" s="1">
        <v>4.9440600000000003</v>
      </c>
      <c r="I32" s="1">
        <v>4.9720899999999997</v>
      </c>
      <c r="K32" s="1">
        <v>2041</v>
      </c>
      <c r="L32" s="1">
        <v>1.5781499999999999</v>
      </c>
      <c r="M32" s="1">
        <v>1.5775399999999999</v>
      </c>
      <c r="N32" s="1">
        <v>1.5749500000000001</v>
      </c>
      <c r="P32" s="1">
        <v>2041</v>
      </c>
      <c r="Q32" s="1">
        <v>3.5683500000000001</v>
      </c>
      <c r="R32" s="1">
        <v>3.5687700000000002</v>
      </c>
      <c r="S32" s="1">
        <v>3.5672100000000002</v>
      </c>
    </row>
    <row r="33" spans="1:19" x14ac:dyDescent="0.25">
      <c r="A33" s="1">
        <v>2042</v>
      </c>
      <c r="B33" s="1">
        <v>10.0883</v>
      </c>
      <c r="C33" s="1">
        <v>10.1119</v>
      </c>
      <c r="D33" s="1">
        <v>10.1333</v>
      </c>
      <c r="F33" s="1">
        <v>2042</v>
      </c>
      <c r="G33" s="1">
        <v>4.9229500000000002</v>
      </c>
      <c r="H33" s="1">
        <v>4.94353</v>
      </c>
      <c r="I33" s="1">
        <v>4.9699900000000001</v>
      </c>
      <c r="K33" s="1">
        <v>2042</v>
      </c>
      <c r="L33" s="1">
        <v>1.5794299999999999</v>
      </c>
      <c r="M33" s="1">
        <v>1.5791200000000001</v>
      </c>
      <c r="N33" s="1">
        <v>1.5763</v>
      </c>
      <c r="P33" s="1">
        <v>2042</v>
      </c>
      <c r="Q33" s="1">
        <v>3.5726900000000001</v>
      </c>
      <c r="R33" s="1">
        <v>3.57395</v>
      </c>
      <c r="S33" s="1">
        <v>3.5728</v>
      </c>
    </row>
    <row r="34" spans="1:19" x14ac:dyDescent="0.25">
      <c r="A34" s="1">
        <v>2043</v>
      </c>
      <c r="B34" s="1">
        <v>10.0562</v>
      </c>
      <c r="C34" s="1">
        <v>10.0473</v>
      </c>
      <c r="D34" s="1">
        <v>10.0586</v>
      </c>
      <c r="F34" s="1">
        <v>2043</v>
      </c>
      <c r="G34" s="1">
        <v>4.88889</v>
      </c>
      <c r="H34" s="1">
        <v>4.8775599999999999</v>
      </c>
      <c r="I34" s="1">
        <v>4.8949100000000003</v>
      </c>
      <c r="K34" s="1">
        <v>2043</v>
      </c>
      <c r="L34" s="1">
        <v>1.5767899999999999</v>
      </c>
      <c r="M34" s="1">
        <v>1.57595</v>
      </c>
      <c r="N34" s="1">
        <v>1.5724</v>
      </c>
      <c r="P34" s="1">
        <v>2043</v>
      </c>
      <c r="Q34" s="1">
        <v>3.5776300000000001</v>
      </c>
      <c r="R34" s="1">
        <v>3.5781100000000001</v>
      </c>
      <c r="S34" s="1">
        <v>3.5772200000000001</v>
      </c>
    </row>
    <row r="35" spans="1:19" x14ac:dyDescent="0.25">
      <c r="A35" s="1">
        <v>2044</v>
      </c>
      <c r="B35" s="1">
        <v>10.052</v>
      </c>
      <c r="C35" s="1">
        <v>10.048500000000001</v>
      </c>
      <c r="D35" s="1">
        <v>10.064299999999999</v>
      </c>
      <c r="F35" s="1">
        <v>2044</v>
      </c>
      <c r="G35" s="1">
        <v>4.8843399999999999</v>
      </c>
      <c r="H35" s="1">
        <v>4.8774100000000002</v>
      </c>
      <c r="I35" s="1">
        <v>4.9001700000000001</v>
      </c>
      <c r="K35" s="1">
        <v>2044</v>
      </c>
      <c r="L35" s="1">
        <v>1.57382</v>
      </c>
      <c r="M35" s="1">
        <v>1.5744199999999999</v>
      </c>
      <c r="N35" s="1">
        <v>1.56992</v>
      </c>
      <c r="P35" s="1">
        <v>2044</v>
      </c>
      <c r="Q35" s="1">
        <v>3.58108</v>
      </c>
      <c r="R35" s="1">
        <v>3.58142</v>
      </c>
      <c r="S35" s="1">
        <v>3.58012</v>
      </c>
    </row>
    <row r="36" spans="1:19" x14ac:dyDescent="0.25">
      <c r="A36" s="1">
        <v>2045</v>
      </c>
      <c r="B36" s="1">
        <v>10.030799999999999</v>
      </c>
      <c r="C36" s="1">
        <v>10.0373</v>
      </c>
      <c r="D36" s="1">
        <v>10.049200000000001</v>
      </c>
      <c r="F36" s="1">
        <v>2045</v>
      </c>
      <c r="G36" s="1">
        <v>4.8630100000000001</v>
      </c>
      <c r="H36" s="1">
        <v>4.8643999999999998</v>
      </c>
      <c r="I36" s="1">
        <v>4.88673</v>
      </c>
      <c r="K36" s="1">
        <v>2045</v>
      </c>
      <c r="L36" s="1">
        <v>1.5709599999999999</v>
      </c>
      <c r="M36" s="1">
        <v>1.5729599999999999</v>
      </c>
      <c r="N36" s="1">
        <v>1.5667</v>
      </c>
      <c r="P36" s="1">
        <v>2045</v>
      </c>
      <c r="Q36" s="1">
        <v>3.5841099999999999</v>
      </c>
      <c r="R36" s="1">
        <v>3.5840800000000002</v>
      </c>
      <c r="S36" s="1">
        <v>3.58249</v>
      </c>
    </row>
    <row r="37" spans="1:19" x14ac:dyDescent="0.25">
      <c r="A37" s="1">
        <v>2046</v>
      </c>
      <c r="B37" s="1">
        <v>10.0017</v>
      </c>
      <c r="C37" s="1">
        <v>9.9897299999999998</v>
      </c>
      <c r="D37" s="1">
        <v>10.010300000000001</v>
      </c>
      <c r="F37" s="1">
        <v>2046</v>
      </c>
      <c r="G37" s="1">
        <v>4.8391500000000001</v>
      </c>
      <c r="H37" s="1">
        <v>4.8221800000000004</v>
      </c>
      <c r="I37" s="1">
        <v>4.8536599999999996</v>
      </c>
      <c r="K37" s="1">
        <v>2046</v>
      </c>
      <c r="L37" s="1">
        <v>1.5671900000000001</v>
      </c>
      <c r="M37" s="1">
        <v>1.57162</v>
      </c>
      <c r="N37" s="1">
        <v>1.5628500000000001</v>
      </c>
      <c r="P37" s="1">
        <v>2046</v>
      </c>
      <c r="Q37" s="1">
        <v>3.5819299999999998</v>
      </c>
      <c r="R37" s="1">
        <v>3.5811700000000002</v>
      </c>
      <c r="S37" s="1">
        <v>3.5798700000000001</v>
      </c>
    </row>
    <row r="38" spans="1:19" x14ac:dyDescent="0.25">
      <c r="A38" s="1">
        <v>2047</v>
      </c>
      <c r="B38" s="1">
        <v>10.0038</v>
      </c>
      <c r="C38" s="1">
        <v>10.0001</v>
      </c>
      <c r="D38" s="1">
        <v>10.008100000000001</v>
      </c>
      <c r="F38" s="1">
        <v>2047</v>
      </c>
      <c r="G38" s="1">
        <v>4.8546899999999997</v>
      </c>
      <c r="H38" s="1">
        <v>4.8417399999999997</v>
      </c>
      <c r="I38" s="1">
        <v>4.8634399999999998</v>
      </c>
      <c r="K38" s="1">
        <v>2047</v>
      </c>
      <c r="L38" s="1">
        <v>1.56168</v>
      </c>
      <c r="M38" s="1">
        <v>1.56965</v>
      </c>
      <c r="N38" s="1">
        <v>1.55786</v>
      </c>
      <c r="P38" s="1">
        <v>2047</v>
      </c>
      <c r="Q38" s="1">
        <v>3.5738699999999999</v>
      </c>
      <c r="R38" s="1">
        <v>3.5737000000000001</v>
      </c>
      <c r="S38" s="1">
        <v>3.5721799999999999</v>
      </c>
    </row>
    <row r="39" spans="1:19" x14ac:dyDescent="0.25">
      <c r="A39" s="1">
        <v>2048</v>
      </c>
      <c r="B39" s="1">
        <v>9.9775399999999994</v>
      </c>
      <c r="C39" s="1">
        <v>9.9745500000000007</v>
      </c>
      <c r="D39" s="1">
        <v>9.9929000000000006</v>
      </c>
      <c r="F39" s="1">
        <v>2048</v>
      </c>
      <c r="G39" s="1">
        <v>4.84572</v>
      </c>
      <c r="H39" s="1">
        <v>4.83005</v>
      </c>
      <c r="I39" s="1">
        <v>4.8659600000000003</v>
      </c>
      <c r="K39" s="1">
        <v>2048</v>
      </c>
      <c r="L39" s="1">
        <v>1.5559700000000001</v>
      </c>
      <c r="M39" s="1">
        <v>1.56768</v>
      </c>
      <c r="N39" s="1">
        <v>1.5516799999999999</v>
      </c>
      <c r="P39" s="1">
        <v>2048</v>
      </c>
      <c r="Q39" s="1">
        <v>3.5622600000000002</v>
      </c>
      <c r="R39" s="1">
        <v>3.56216</v>
      </c>
      <c r="S39" s="1">
        <v>3.5606499999999999</v>
      </c>
    </row>
    <row r="40" spans="1:19" x14ac:dyDescent="0.25">
      <c r="A40" s="1">
        <v>2049</v>
      </c>
      <c r="B40" s="1">
        <v>9.9323399999999999</v>
      </c>
      <c r="C40" s="1">
        <v>9.9298500000000001</v>
      </c>
      <c r="D40" s="1">
        <v>9.9267400000000006</v>
      </c>
      <c r="F40" s="1">
        <v>2049</v>
      </c>
      <c r="G40" s="1">
        <v>4.83026</v>
      </c>
      <c r="H40" s="1">
        <v>4.8112000000000004</v>
      </c>
      <c r="I40" s="1">
        <v>4.8304099999999996</v>
      </c>
      <c r="K40" s="1">
        <v>2049</v>
      </c>
      <c r="L40" s="1">
        <v>1.54928</v>
      </c>
      <c r="M40" s="1">
        <v>1.56565</v>
      </c>
      <c r="N40" s="1">
        <v>1.54464</v>
      </c>
      <c r="P40" s="1">
        <v>2049</v>
      </c>
      <c r="Q40" s="1">
        <v>3.5382500000000001</v>
      </c>
      <c r="R40" s="1">
        <v>3.5381999999999998</v>
      </c>
      <c r="S40" s="1">
        <v>3.5367799999999998</v>
      </c>
    </row>
    <row r="41" spans="1:19" x14ac:dyDescent="0.25">
      <c r="A41" s="1">
        <v>2050</v>
      </c>
      <c r="B41" s="1">
        <v>9.9030400000000007</v>
      </c>
      <c r="C41" s="1">
        <v>9.8727199999999993</v>
      </c>
      <c r="D41" s="1">
        <v>9.9099699999999995</v>
      </c>
      <c r="F41" s="1">
        <v>2050</v>
      </c>
      <c r="G41" s="1">
        <v>4.8353400000000004</v>
      </c>
      <c r="H41" s="1">
        <v>4.7863800000000003</v>
      </c>
      <c r="I41" s="1">
        <v>4.84938</v>
      </c>
      <c r="K41" s="1">
        <v>2050</v>
      </c>
      <c r="L41" s="1">
        <v>1.5424599999999999</v>
      </c>
      <c r="M41" s="1">
        <v>1.5611699999999999</v>
      </c>
      <c r="N41" s="1">
        <v>1.53704</v>
      </c>
      <c r="P41" s="1">
        <v>2050</v>
      </c>
      <c r="Q41" s="1">
        <v>3.5109599999999999</v>
      </c>
      <c r="R41" s="1">
        <v>3.5101399999999998</v>
      </c>
      <c r="S41" s="1">
        <v>3.50908</v>
      </c>
    </row>
    <row r="44" spans="1:19" x14ac:dyDescent="0.25">
      <c r="F44" s="1" t="s">
        <v>70</v>
      </c>
      <c r="I44" s="1" t="s">
        <v>71</v>
      </c>
      <c r="L44" s="1" t="s">
        <v>72</v>
      </c>
    </row>
    <row r="45" spans="1:19" x14ac:dyDescent="0.25">
      <c r="F45" s="1" t="s">
        <v>8</v>
      </c>
      <c r="G45" s="1" t="s">
        <v>26</v>
      </c>
      <c r="H45" s="1" t="s">
        <v>73</v>
      </c>
      <c r="I45" s="1" t="s">
        <v>8</v>
      </c>
      <c r="J45" s="1" t="s">
        <v>26</v>
      </c>
      <c r="K45" s="1" t="s">
        <v>73</v>
      </c>
      <c r="L45" s="1" t="s">
        <v>8</v>
      </c>
      <c r="M45" s="1" t="s">
        <v>26</v>
      </c>
      <c r="N45" s="1" t="s">
        <v>73</v>
      </c>
    </row>
    <row r="46" spans="1:19" x14ac:dyDescent="0.25">
      <c r="D46" s="1">
        <f>E47</f>
        <v>2019</v>
      </c>
      <c r="F46" s="12">
        <f>VLOOKUP($D46,$F$9:$I$41,2,FALSE)</f>
        <v>6.06684</v>
      </c>
      <c r="G46" s="12"/>
      <c r="H46" s="12"/>
      <c r="I46" s="12">
        <f>VLOOKUP($D46,$K$10:$N$41,2,FALSE)</f>
        <v>1.34501</v>
      </c>
      <c r="J46" s="12"/>
      <c r="K46" s="12"/>
      <c r="L46" s="12">
        <f>VLOOKUP($D46,$P$10:$S$41,2,FALSE)</f>
        <v>2.9835400000000001</v>
      </c>
      <c r="M46" s="12"/>
      <c r="N46" s="12"/>
    </row>
    <row r="47" spans="1:19" x14ac:dyDescent="0.25">
      <c r="D47" s="1">
        <f>E47</f>
        <v>2019</v>
      </c>
      <c r="E47" s="1">
        <v>2019</v>
      </c>
      <c r="F47" s="12"/>
      <c r="G47" s="12">
        <f>VLOOKUP($D47,$F$10:$I$41,3,FALSE)</f>
        <v>6.0665800000000001</v>
      </c>
      <c r="H47" s="12"/>
      <c r="I47" s="12"/>
      <c r="J47" s="12">
        <f>VLOOKUP($D47,$K$10:$N$41,3,FALSE)</f>
        <v>1.34501</v>
      </c>
      <c r="K47" s="12"/>
      <c r="L47" s="12"/>
      <c r="M47" s="12">
        <f>VLOOKUP($D47,$P$10:$S$41,3,FALSE)</f>
        <v>2.9830800000000002</v>
      </c>
      <c r="N47" s="12"/>
    </row>
    <row r="48" spans="1:19" x14ac:dyDescent="0.25">
      <c r="D48" s="1">
        <f>E47</f>
        <v>2019</v>
      </c>
      <c r="F48" s="12"/>
      <c r="G48" s="12"/>
      <c r="H48" s="12">
        <f>VLOOKUP($D48,$F$10:$I$41,4,FALSE)</f>
        <v>6.06691</v>
      </c>
      <c r="I48" s="12"/>
      <c r="J48" s="12"/>
      <c r="K48" s="12">
        <f>VLOOKUP($D48,$K$10:$N$41,4,FALSE)</f>
        <v>1.345</v>
      </c>
      <c r="L48" s="12"/>
      <c r="M48" s="12"/>
      <c r="N48" s="12">
        <f>VLOOKUP($D48,$P$10:$S$41,4,FALSE)</f>
        <v>2.9864899999999999</v>
      </c>
    </row>
    <row r="49" spans="4:14" x14ac:dyDescent="0.25">
      <c r="F49" s="12"/>
      <c r="G49" s="12"/>
      <c r="H49" s="12"/>
      <c r="I49" s="12"/>
      <c r="J49" s="12"/>
      <c r="K49" s="12"/>
      <c r="L49" s="12"/>
      <c r="M49" s="12"/>
      <c r="N49" s="12"/>
    </row>
    <row r="50" spans="4:14" x14ac:dyDescent="0.25">
      <c r="D50" s="1">
        <f>E51</f>
        <v>2030</v>
      </c>
      <c r="F50" s="12">
        <f>VLOOKUP($D50,$F$9:$I$41,2,FALSE)</f>
        <v>5.4379</v>
      </c>
      <c r="G50" s="12"/>
      <c r="H50" s="12"/>
      <c r="I50" s="12">
        <f>VLOOKUP($D50,$K$10:$N$41,2,FALSE)</f>
        <v>1.5034799999999999</v>
      </c>
      <c r="J50" s="12"/>
      <c r="K50" s="12"/>
      <c r="L50" s="12">
        <f>VLOOKUP($D50,$P$10:$S$41,2,FALSE)</f>
        <v>3.4186899999999998</v>
      </c>
      <c r="M50" s="12"/>
      <c r="N50" s="12"/>
    </row>
    <row r="51" spans="4:14" x14ac:dyDescent="0.25">
      <c r="D51" s="1">
        <f>E51</f>
        <v>2030</v>
      </c>
      <c r="E51" s="1">
        <v>2030</v>
      </c>
      <c r="F51" s="12"/>
      <c r="G51" s="12">
        <f>VLOOKUP($D51,$F$10:$I$41,3,FALSE)</f>
        <v>5.4249499999999999</v>
      </c>
      <c r="H51" s="12"/>
      <c r="I51" s="12"/>
      <c r="J51" s="12">
        <f>VLOOKUP($D51,$K$10:$N$41,3,FALSE)</f>
        <v>1.50248</v>
      </c>
      <c r="K51" s="12"/>
      <c r="L51" s="12"/>
      <c r="M51" s="12">
        <f>VLOOKUP($D51,$P$10:$S$41,3,FALSE)</f>
        <v>3.41831</v>
      </c>
      <c r="N51" s="12"/>
    </row>
    <row r="52" spans="4:14" x14ac:dyDescent="0.25">
      <c r="D52" s="1">
        <f>E51</f>
        <v>2030</v>
      </c>
      <c r="F52" s="12"/>
      <c r="G52" s="12"/>
      <c r="H52" s="12">
        <f>VLOOKUP($D52,$F$10:$I$41,4,FALSE)</f>
        <v>5.4401200000000003</v>
      </c>
      <c r="I52" s="12"/>
      <c r="J52" s="12"/>
      <c r="K52" s="12">
        <f>VLOOKUP($D52,$K$10:$N$41,4,FALSE)</f>
        <v>1.49929</v>
      </c>
      <c r="L52" s="12"/>
      <c r="M52" s="12"/>
      <c r="N52" s="12">
        <f>VLOOKUP($D52,$P$10:$S$41,4,FALSE)</f>
        <v>3.4183599999999998</v>
      </c>
    </row>
    <row r="53" spans="4:14" x14ac:dyDescent="0.25">
      <c r="F53" s="12"/>
      <c r="G53" s="12"/>
      <c r="H53" s="12"/>
      <c r="I53" s="12"/>
      <c r="J53" s="12"/>
      <c r="K53" s="12"/>
      <c r="L53" s="12"/>
      <c r="M53" s="12"/>
      <c r="N53" s="12"/>
    </row>
    <row r="54" spans="4:14" x14ac:dyDescent="0.25">
      <c r="D54" s="1">
        <f>E55</f>
        <v>2040</v>
      </c>
      <c r="F54" s="12">
        <f>VLOOKUP($D54,$F$9:$I$41,2,FALSE)</f>
        <v>4.9858900000000004</v>
      </c>
      <c r="G54" s="12"/>
      <c r="H54" s="12"/>
      <c r="I54" s="12">
        <f>VLOOKUP($D54,$K$10:$N$41,2,FALSE)</f>
        <v>1.5697300000000001</v>
      </c>
      <c r="J54" s="12"/>
      <c r="K54" s="12"/>
      <c r="L54" s="12">
        <f>VLOOKUP($D54,$P$10:$S$41,2,FALSE)</f>
        <v>3.5633900000000001</v>
      </c>
      <c r="M54" s="12"/>
      <c r="N54" s="12"/>
    </row>
    <row r="55" spans="4:14" x14ac:dyDescent="0.25">
      <c r="D55" s="1">
        <f>E55</f>
        <v>2040</v>
      </c>
      <c r="E55" s="1">
        <v>2040</v>
      </c>
      <c r="F55" s="12"/>
      <c r="G55" s="12">
        <f>VLOOKUP($D55,$F$10:$I$41,3,FALSE)</f>
        <v>4.9925199999999998</v>
      </c>
      <c r="H55" s="12"/>
      <c r="I55" s="12"/>
      <c r="J55" s="12">
        <f>VLOOKUP($D55,$K$10:$N$41,3,FALSE)</f>
        <v>1.5683199999999999</v>
      </c>
      <c r="K55" s="12"/>
      <c r="L55" s="12"/>
      <c r="M55" s="12">
        <f>VLOOKUP($D55,$P$10:$S$41,3,FALSE)</f>
        <v>3.5638700000000001</v>
      </c>
      <c r="N55" s="12"/>
    </row>
    <row r="56" spans="4:14" x14ac:dyDescent="0.25">
      <c r="D56" s="1">
        <f>E55</f>
        <v>2040</v>
      </c>
      <c r="F56" s="12"/>
      <c r="G56" s="12"/>
      <c r="H56" s="12">
        <f>VLOOKUP($D56,$F$10:$I$41,4,FALSE)</f>
        <v>4.9830399999999999</v>
      </c>
      <c r="I56" s="12"/>
      <c r="J56" s="12"/>
      <c r="K56" s="12">
        <f>VLOOKUP($D56,$K$10:$N$41,4,FALSE)</f>
        <v>1.56646</v>
      </c>
      <c r="L56" s="12"/>
      <c r="M56" s="12"/>
      <c r="N56" s="12">
        <f>VLOOKUP($D56,$P$10:$S$41,4,FALSE)</f>
        <v>3.56168</v>
      </c>
    </row>
    <row r="57" spans="4:14" x14ac:dyDescent="0.25">
      <c r="F57" s="12"/>
      <c r="G57" s="12"/>
      <c r="H57" s="12"/>
      <c r="I57" s="12"/>
      <c r="J57" s="12"/>
      <c r="K57" s="12"/>
      <c r="L57" s="12"/>
      <c r="M57" s="12"/>
      <c r="N57" s="12"/>
    </row>
    <row r="58" spans="4:14" x14ac:dyDescent="0.25">
      <c r="D58" s="1">
        <f>E59</f>
        <v>2050</v>
      </c>
      <c r="F58" s="12">
        <f>VLOOKUP($D58,$F$9:$I$41,2,FALSE)</f>
        <v>4.8353400000000004</v>
      </c>
      <c r="G58" s="12"/>
      <c r="H58" s="12"/>
      <c r="I58" s="12">
        <f>VLOOKUP($D58,$K$10:$N$41,2,FALSE)</f>
        <v>1.5424599999999999</v>
      </c>
      <c r="J58" s="12"/>
      <c r="K58" s="12"/>
      <c r="L58" s="12">
        <f>VLOOKUP($D58,$P$10:$S$41,2,FALSE)</f>
        <v>3.5109599999999999</v>
      </c>
      <c r="M58" s="12"/>
      <c r="N58" s="12"/>
    </row>
    <row r="59" spans="4:14" x14ac:dyDescent="0.25">
      <c r="D59" s="1">
        <f>E59</f>
        <v>2050</v>
      </c>
      <c r="E59" s="1">
        <v>2050</v>
      </c>
      <c r="F59" s="12"/>
      <c r="G59" s="12">
        <f>VLOOKUP($D59,$F$10:$I$41,3,FALSE)</f>
        <v>4.7863800000000003</v>
      </c>
      <c r="H59" s="12"/>
      <c r="I59" s="12"/>
      <c r="J59" s="12">
        <f>VLOOKUP($D59,$K$10:$N$41,3,FALSE)</f>
        <v>1.5611699999999999</v>
      </c>
      <c r="K59" s="12"/>
      <c r="L59" s="12"/>
      <c r="M59" s="12">
        <f>VLOOKUP($D59,$P$10:$S$41,3,FALSE)</f>
        <v>3.5101399999999998</v>
      </c>
      <c r="N59" s="12"/>
    </row>
    <row r="60" spans="4:14" x14ac:dyDescent="0.25">
      <c r="D60" s="1">
        <f>E59</f>
        <v>2050</v>
      </c>
      <c r="F60" s="12"/>
      <c r="G60" s="12"/>
      <c r="H60" s="12">
        <f>VLOOKUP($D60,$F$10:$I$41,4,FALSE)</f>
        <v>4.84938</v>
      </c>
      <c r="I60" s="12"/>
      <c r="J60" s="12"/>
      <c r="K60" s="12">
        <f>VLOOKUP($D60,$K$10:$N$41,4,FALSE)</f>
        <v>1.53704</v>
      </c>
      <c r="L60" s="12"/>
      <c r="M60" s="12"/>
      <c r="N60" s="12">
        <f>VLOOKUP($D60,$P$10:$S$41,4,FALSE)</f>
        <v>3.50908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topLeftCell="A42" workbookViewId="0">
      <selection activeCell="P51" sqref="P51"/>
    </sheetView>
  </sheetViews>
  <sheetFormatPr defaultColWidth="8.85546875" defaultRowHeight="15" x14ac:dyDescent="0.25"/>
  <cols>
    <col min="1" max="16384" width="8.85546875" style="1"/>
  </cols>
  <sheetData>
    <row r="1" spans="1:13" x14ac:dyDescent="0.25">
      <c r="A1" s="2" t="s">
        <v>0</v>
      </c>
    </row>
    <row r="2" spans="1:13" x14ac:dyDescent="0.25">
      <c r="A2" s="1" t="s">
        <v>74</v>
      </c>
    </row>
    <row r="4" spans="1:13" x14ac:dyDescent="0.25">
      <c r="B4" s="1" t="s">
        <v>75</v>
      </c>
      <c r="I4" s="1" t="s">
        <v>75</v>
      </c>
    </row>
    <row r="5" spans="1:13" x14ac:dyDescent="0.25">
      <c r="B5" s="1" t="s">
        <v>76</v>
      </c>
      <c r="I5" s="1" t="s">
        <v>78</v>
      </c>
    </row>
    <row r="7" spans="1:13" x14ac:dyDescent="0.25">
      <c r="B7" s="1" t="s">
        <v>15</v>
      </c>
      <c r="C7" s="1" t="s">
        <v>77</v>
      </c>
      <c r="D7" s="1" t="s">
        <v>16</v>
      </c>
      <c r="E7" s="1" t="s">
        <v>17</v>
      </c>
      <c r="F7" s="1" t="s">
        <v>18</v>
      </c>
      <c r="I7" s="1" t="s">
        <v>15</v>
      </c>
      <c r="J7" s="1" t="s">
        <v>77</v>
      </c>
      <c r="K7" s="1" t="s">
        <v>16</v>
      </c>
      <c r="L7" s="1" t="s">
        <v>17</v>
      </c>
      <c r="M7" s="1" t="s">
        <v>18</v>
      </c>
    </row>
    <row r="8" spans="1:13" x14ac:dyDescent="0.25">
      <c r="B8" s="1">
        <v>2019</v>
      </c>
      <c r="D8" s="1">
        <v>2.9531299999999998</v>
      </c>
      <c r="E8" s="1">
        <v>2.9530799999999999</v>
      </c>
      <c r="F8" s="1">
        <v>2.9531000000000001</v>
      </c>
      <c r="I8" s="1">
        <v>2019</v>
      </c>
      <c r="K8" s="1">
        <v>11.3986</v>
      </c>
      <c r="L8" s="1">
        <v>11.3986</v>
      </c>
      <c r="M8" s="1">
        <v>11.3986</v>
      </c>
    </row>
    <row r="9" spans="1:13" x14ac:dyDescent="0.25">
      <c r="B9" s="1">
        <v>2020</v>
      </c>
      <c r="C9" s="1">
        <v>2020</v>
      </c>
      <c r="D9" s="1">
        <v>2.7387100000000002</v>
      </c>
      <c r="E9" s="1">
        <v>2.7245499999999998</v>
      </c>
      <c r="F9" s="1">
        <v>2.7288000000000001</v>
      </c>
      <c r="I9" s="1">
        <v>2020</v>
      </c>
      <c r="J9" s="1">
        <v>2020</v>
      </c>
      <c r="K9" s="1">
        <v>11.2386</v>
      </c>
      <c r="L9" s="1">
        <v>11.2399</v>
      </c>
      <c r="M9" s="1">
        <v>11.2369</v>
      </c>
    </row>
    <row r="10" spans="1:13" x14ac:dyDescent="0.25">
      <c r="B10" s="1">
        <v>2021</v>
      </c>
      <c r="D10" s="1">
        <v>2.9102600000000001</v>
      </c>
      <c r="E10" s="1">
        <v>2.8917099999999998</v>
      </c>
      <c r="F10" s="1">
        <v>2.8941599999999998</v>
      </c>
      <c r="I10" s="1">
        <v>2021</v>
      </c>
      <c r="K10" s="1">
        <v>11.741899999999999</v>
      </c>
      <c r="L10" s="1">
        <v>11.8239</v>
      </c>
      <c r="M10" s="1">
        <v>11.842499999999999</v>
      </c>
    </row>
    <row r="11" spans="1:13" x14ac:dyDescent="0.25">
      <c r="B11" s="1">
        <v>2022</v>
      </c>
      <c r="D11" s="1">
        <v>2.9043100000000002</v>
      </c>
      <c r="E11" s="1">
        <v>2.8879899999999998</v>
      </c>
      <c r="F11" s="1">
        <v>2.90164</v>
      </c>
      <c r="I11" s="1">
        <v>2022</v>
      </c>
      <c r="K11" s="1">
        <v>11.344799999999999</v>
      </c>
      <c r="L11" s="1">
        <v>11.4069</v>
      </c>
      <c r="M11" s="1">
        <v>11.485099999999999</v>
      </c>
    </row>
    <row r="12" spans="1:13" x14ac:dyDescent="0.25">
      <c r="B12" s="1">
        <v>2023</v>
      </c>
      <c r="D12" s="1">
        <v>2.9767399999999999</v>
      </c>
      <c r="E12" s="1">
        <v>2.9655100000000001</v>
      </c>
      <c r="F12" s="1">
        <v>2.9909500000000002</v>
      </c>
      <c r="I12" s="1">
        <v>2023</v>
      </c>
      <c r="K12" s="1">
        <v>11.1119</v>
      </c>
      <c r="L12" s="1">
        <v>11.1553</v>
      </c>
      <c r="M12" s="1">
        <v>11.2454</v>
      </c>
    </row>
    <row r="13" spans="1:13" x14ac:dyDescent="0.25">
      <c r="B13" s="1">
        <v>2024</v>
      </c>
      <c r="D13" s="1">
        <v>3.1307</v>
      </c>
      <c r="E13" s="1">
        <v>3.1118600000000001</v>
      </c>
      <c r="F13" s="1">
        <v>3.13144</v>
      </c>
      <c r="I13" s="1">
        <v>2024</v>
      </c>
      <c r="K13" s="1">
        <v>10.853199999999999</v>
      </c>
      <c r="L13" s="1">
        <v>10.8771</v>
      </c>
      <c r="M13" s="1">
        <v>10.960100000000001</v>
      </c>
    </row>
    <row r="14" spans="1:13" x14ac:dyDescent="0.25">
      <c r="B14" s="1">
        <v>2025</v>
      </c>
      <c r="D14" s="1">
        <v>3.4163399999999999</v>
      </c>
      <c r="E14" s="1">
        <v>3.4078499999999998</v>
      </c>
      <c r="F14" s="1">
        <v>3.4302600000000001</v>
      </c>
      <c r="I14" s="1">
        <v>2025</v>
      </c>
      <c r="K14" s="1">
        <v>10.776400000000001</v>
      </c>
      <c r="L14" s="1">
        <v>10.8314</v>
      </c>
      <c r="M14" s="1">
        <v>10.910399999999999</v>
      </c>
    </row>
    <row r="15" spans="1:13" x14ac:dyDescent="0.25">
      <c r="B15" s="1">
        <v>2026</v>
      </c>
      <c r="D15" s="1">
        <v>3.6321400000000001</v>
      </c>
      <c r="E15" s="1">
        <v>3.5493700000000001</v>
      </c>
      <c r="F15" s="1">
        <v>3.65984</v>
      </c>
      <c r="I15" s="1">
        <v>2026</v>
      </c>
      <c r="K15" s="1">
        <v>10.719200000000001</v>
      </c>
      <c r="L15" s="1">
        <v>10.4268</v>
      </c>
      <c r="M15" s="1">
        <v>10.997</v>
      </c>
    </row>
    <row r="16" spans="1:13" x14ac:dyDescent="0.25">
      <c r="B16" s="1">
        <v>2027</v>
      </c>
      <c r="D16" s="1">
        <v>3.7679100000000001</v>
      </c>
      <c r="E16" s="1">
        <v>3.6521599999999999</v>
      </c>
      <c r="F16" s="1">
        <v>3.8029000000000002</v>
      </c>
      <c r="I16" s="1">
        <v>2027</v>
      </c>
      <c r="K16" s="1">
        <v>10.5512</v>
      </c>
      <c r="L16" s="1">
        <v>10.1884</v>
      </c>
      <c r="M16" s="1">
        <v>10.914899999999999</v>
      </c>
    </row>
    <row r="17" spans="2:13" x14ac:dyDescent="0.25">
      <c r="B17" s="1">
        <v>2028</v>
      </c>
      <c r="D17" s="1">
        <v>3.8350200000000001</v>
      </c>
      <c r="E17" s="1">
        <v>3.7535699999999999</v>
      </c>
      <c r="F17" s="1">
        <v>3.8807800000000001</v>
      </c>
      <c r="I17" s="1">
        <v>2028</v>
      </c>
      <c r="K17" s="1">
        <v>10.4899</v>
      </c>
      <c r="L17" s="1">
        <v>10.1252</v>
      </c>
      <c r="M17" s="1">
        <v>10.807499999999999</v>
      </c>
    </row>
    <row r="18" spans="2:13" x14ac:dyDescent="0.25">
      <c r="B18" s="1">
        <v>2029</v>
      </c>
      <c r="D18" s="1">
        <v>3.82389</v>
      </c>
      <c r="E18" s="1">
        <v>3.77658</v>
      </c>
      <c r="F18" s="1">
        <v>3.8792599999999999</v>
      </c>
      <c r="I18" s="1">
        <v>2029</v>
      </c>
      <c r="K18" s="1">
        <v>10.4192</v>
      </c>
      <c r="L18" s="1">
        <v>10.132099999999999</v>
      </c>
      <c r="M18" s="1">
        <v>10.771699999999999</v>
      </c>
    </row>
    <row r="19" spans="2:13" x14ac:dyDescent="0.25">
      <c r="B19" s="1">
        <v>2030</v>
      </c>
      <c r="C19" s="1">
        <v>2030</v>
      </c>
      <c r="D19" s="1">
        <v>3.7509399999999999</v>
      </c>
      <c r="E19" s="1">
        <v>3.7162999999999999</v>
      </c>
      <c r="F19" s="1">
        <v>3.7963900000000002</v>
      </c>
      <c r="I19" s="1">
        <v>2030</v>
      </c>
      <c r="J19" s="1">
        <v>30</v>
      </c>
      <c r="K19" s="1">
        <v>10.201499999999999</v>
      </c>
      <c r="L19" s="1">
        <v>9.9411799999999992</v>
      </c>
      <c r="M19" s="1">
        <v>10.5419</v>
      </c>
    </row>
    <row r="20" spans="2:13" x14ac:dyDescent="0.25">
      <c r="B20" s="1">
        <v>2031</v>
      </c>
      <c r="D20" s="1">
        <v>3.7166999999999999</v>
      </c>
      <c r="E20" s="1">
        <v>3.6789200000000002</v>
      </c>
      <c r="F20" s="1">
        <v>3.7538100000000001</v>
      </c>
      <c r="I20" s="1">
        <v>2031</v>
      </c>
      <c r="K20" s="1">
        <v>10.283799999999999</v>
      </c>
      <c r="L20" s="1">
        <v>10.038399999999999</v>
      </c>
      <c r="M20" s="1">
        <v>10.642200000000001</v>
      </c>
    </row>
    <row r="21" spans="2:13" x14ac:dyDescent="0.25">
      <c r="B21" s="1">
        <v>2032</v>
      </c>
      <c r="D21" s="1">
        <v>3.74274</v>
      </c>
      <c r="E21" s="1">
        <v>3.6995900000000002</v>
      </c>
      <c r="F21" s="1">
        <v>3.77203</v>
      </c>
      <c r="I21" s="1">
        <v>2032</v>
      </c>
      <c r="K21" s="1">
        <v>10.415699999999999</v>
      </c>
      <c r="L21" s="1">
        <v>10.1668</v>
      </c>
      <c r="M21" s="1">
        <v>10.7483</v>
      </c>
    </row>
    <row r="22" spans="2:13" x14ac:dyDescent="0.25">
      <c r="B22" s="1">
        <v>2033</v>
      </c>
      <c r="D22" s="1">
        <v>3.81176</v>
      </c>
      <c r="E22" s="1">
        <v>3.7556099999999999</v>
      </c>
      <c r="F22" s="1">
        <v>3.8345500000000001</v>
      </c>
      <c r="I22" s="1">
        <v>2033</v>
      </c>
      <c r="K22" s="1">
        <v>10.6083</v>
      </c>
      <c r="L22" s="1">
        <v>10.279500000000001</v>
      </c>
      <c r="M22" s="1">
        <v>10.8865</v>
      </c>
    </row>
    <row r="23" spans="2:13" x14ac:dyDescent="0.25">
      <c r="B23" s="1">
        <v>2034</v>
      </c>
      <c r="D23" s="1">
        <v>3.8672599999999999</v>
      </c>
      <c r="E23" s="1">
        <v>3.7950300000000001</v>
      </c>
      <c r="F23" s="1">
        <v>3.8672399999999998</v>
      </c>
      <c r="I23" s="1">
        <v>2034</v>
      </c>
      <c r="K23" s="1">
        <v>10.919600000000001</v>
      </c>
      <c r="L23" s="1">
        <v>10.4457</v>
      </c>
      <c r="M23" s="1">
        <v>11.1561</v>
      </c>
    </row>
    <row r="24" spans="2:13" x14ac:dyDescent="0.25">
      <c r="B24" s="1">
        <v>2035</v>
      </c>
      <c r="D24" s="1">
        <v>3.8618100000000002</v>
      </c>
      <c r="E24" s="1">
        <v>3.7747999999999999</v>
      </c>
      <c r="F24" s="1">
        <v>3.8673500000000001</v>
      </c>
      <c r="I24" s="1">
        <v>2035</v>
      </c>
      <c r="K24" s="1">
        <v>10.958</v>
      </c>
      <c r="L24" s="1">
        <v>10.453900000000001</v>
      </c>
      <c r="M24" s="1">
        <v>11.214499999999999</v>
      </c>
    </row>
    <row r="25" spans="2:13" x14ac:dyDescent="0.25">
      <c r="B25" s="1">
        <v>2036</v>
      </c>
      <c r="D25" s="1">
        <v>3.8587500000000001</v>
      </c>
      <c r="E25" s="1">
        <v>3.7873399999999999</v>
      </c>
      <c r="F25" s="1">
        <v>3.8758499999999998</v>
      </c>
      <c r="I25" s="1">
        <v>2036</v>
      </c>
      <c r="K25" s="1">
        <v>11.035299999999999</v>
      </c>
      <c r="L25" s="1">
        <v>10.527699999999999</v>
      </c>
      <c r="M25" s="1">
        <v>11.3171</v>
      </c>
    </row>
    <row r="26" spans="2:13" x14ac:dyDescent="0.25">
      <c r="B26" s="1">
        <v>2037</v>
      </c>
      <c r="D26" s="1">
        <v>3.8986000000000001</v>
      </c>
      <c r="E26" s="1">
        <v>3.8510499999999999</v>
      </c>
      <c r="F26" s="1">
        <v>3.9166099999999999</v>
      </c>
      <c r="I26" s="1">
        <v>2037</v>
      </c>
      <c r="K26" s="1">
        <v>11.133599999999999</v>
      </c>
      <c r="L26" s="1">
        <v>10.6692</v>
      </c>
      <c r="M26" s="1">
        <v>11.4148</v>
      </c>
    </row>
    <row r="27" spans="2:13" x14ac:dyDescent="0.25">
      <c r="B27" s="1">
        <v>2038</v>
      </c>
      <c r="D27" s="1">
        <v>3.92041</v>
      </c>
      <c r="E27" s="1">
        <v>3.8774099999999998</v>
      </c>
      <c r="F27" s="1">
        <v>3.93737</v>
      </c>
      <c r="I27" s="1">
        <v>2038</v>
      </c>
      <c r="K27" s="1">
        <v>11.245200000000001</v>
      </c>
      <c r="L27" s="1">
        <v>10.8139</v>
      </c>
      <c r="M27" s="1">
        <v>11.573399999999999</v>
      </c>
    </row>
    <row r="28" spans="2:13" x14ac:dyDescent="0.25">
      <c r="B28" s="1">
        <v>2039</v>
      </c>
      <c r="D28" s="1">
        <v>3.9264299999999999</v>
      </c>
      <c r="E28" s="1">
        <v>3.87656</v>
      </c>
      <c r="F28" s="1">
        <v>3.9543400000000002</v>
      </c>
      <c r="I28" s="1">
        <v>2039</v>
      </c>
      <c r="K28" s="1">
        <v>11.3314</v>
      </c>
      <c r="L28" s="1">
        <v>10.876899999999999</v>
      </c>
      <c r="M28" s="1">
        <v>11.6317</v>
      </c>
    </row>
    <row r="29" spans="2:13" x14ac:dyDescent="0.25">
      <c r="B29" s="1">
        <v>2040</v>
      </c>
      <c r="C29" s="1">
        <v>2040</v>
      </c>
      <c r="D29" s="1">
        <v>3.9327700000000001</v>
      </c>
      <c r="E29" s="1">
        <v>3.8621599999999998</v>
      </c>
      <c r="F29" s="1">
        <v>3.95736</v>
      </c>
      <c r="I29" s="1">
        <v>2040</v>
      </c>
      <c r="J29" s="1">
        <v>40</v>
      </c>
      <c r="K29" s="1">
        <v>11.4581</v>
      </c>
      <c r="L29" s="1">
        <v>10.937200000000001</v>
      </c>
      <c r="M29" s="1">
        <v>11.6713</v>
      </c>
    </row>
    <row r="30" spans="2:13" x14ac:dyDescent="0.25">
      <c r="B30" s="1">
        <v>2041</v>
      </c>
      <c r="D30" s="1">
        <v>3.9287100000000001</v>
      </c>
      <c r="E30" s="1">
        <v>3.8654899999999999</v>
      </c>
      <c r="F30" s="1">
        <v>3.9603199999999998</v>
      </c>
      <c r="I30" s="1">
        <v>2041</v>
      </c>
      <c r="K30" s="1">
        <v>11.5067</v>
      </c>
      <c r="L30" s="1">
        <v>10.985799999999999</v>
      </c>
      <c r="M30" s="1">
        <v>11.7722</v>
      </c>
    </row>
    <row r="31" spans="2:13" x14ac:dyDescent="0.25">
      <c r="B31" s="1">
        <v>2042</v>
      </c>
      <c r="D31" s="1">
        <v>3.93832</v>
      </c>
      <c r="E31" s="1">
        <v>3.87887</v>
      </c>
      <c r="F31" s="1">
        <v>3.9661599999999999</v>
      </c>
      <c r="I31" s="1">
        <v>2042</v>
      </c>
      <c r="K31" s="1">
        <v>11.540100000000001</v>
      </c>
      <c r="L31" s="1">
        <v>11.003</v>
      </c>
      <c r="M31" s="1">
        <v>11.7636</v>
      </c>
    </row>
    <row r="32" spans="2:13" x14ac:dyDescent="0.25">
      <c r="B32" s="1">
        <v>2043</v>
      </c>
      <c r="D32" s="1">
        <v>3.9483999999999999</v>
      </c>
      <c r="E32" s="1">
        <v>3.9018000000000002</v>
      </c>
      <c r="F32" s="1">
        <v>3.9773800000000001</v>
      </c>
      <c r="I32" s="1">
        <v>2043</v>
      </c>
      <c r="K32" s="1">
        <v>11.5909</v>
      </c>
      <c r="L32" s="1">
        <v>11.0631</v>
      </c>
      <c r="M32" s="1">
        <v>11.797499999999999</v>
      </c>
    </row>
    <row r="33" spans="1:13" x14ac:dyDescent="0.25">
      <c r="B33" s="1">
        <v>2044</v>
      </c>
      <c r="D33" s="1">
        <v>3.9656400000000001</v>
      </c>
      <c r="E33" s="1">
        <v>3.92326</v>
      </c>
      <c r="F33" s="1">
        <v>3.99762</v>
      </c>
      <c r="I33" s="1">
        <v>2044</v>
      </c>
      <c r="K33" s="1">
        <v>11.560499999999999</v>
      </c>
      <c r="L33" s="1">
        <v>11.1168</v>
      </c>
      <c r="M33" s="1">
        <v>11.7873</v>
      </c>
    </row>
    <row r="34" spans="1:13" x14ac:dyDescent="0.25">
      <c r="B34" s="1">
        <v>2045</v>
      </c>
      <c r="D34" s="1">
        <v>3.97905</v>
      </c>
      <c r="E34" s="1">
        <v>3.9332500000000001</v>
      </c>
      <c r="F34" s="1">
        <v>4.0299500000000004</v>
      </c>
      <c r="I34" s="1">
        <v>2045</v>
      </c>
      <c r="K34" s="1">
        <v>11.5528</v>
      </c>
      <c r="L34" s="1">
        <v>11.072699999999999</v>
      </c>
      <c r="M34" s="1">
        <v>11.832100000000001</v>
      </c>
    </row>
    <row r="35" spans="1:13" x14ac:dyDescent="0.25">
      <c r="B35" s="1">
        <v>2046</v>
      </c>
      <c r="D35" s="1">
        <v>4.02339</v>
      </c>
      <c r="E35" s="1">
        <v>3.944</v>
      </c>
      <c r="F35" s="1">
        <v>4.0763800000000003</v>
      </c>
      <c r="I35" s="1">
        <v>2046</v>
      </c>
      <c r="K35" s="1">
        <v>11.5921</v>
      </c>
      <c r="L35" s="1">
        <v>10.9871</v>
      </c>
      <c r="M35" s="1">
        <v>11.896100000000001</v>
      </c>
    </row>
    <row r="36" spans="1:13" x14ac:dyDescent="0.25">
      <c r="B36" s="1">
        <v>2047</v>
      </c>
      <c r="D36" s="1">
        <v>4.0797999999999996</v>
      </c>
      <c r="E36" s="1">
        <v>3.9445199999999998</v>
      </c>
      <c r="F36" s="1">
        <v>4.1248500000000003</v>
      </c>
      <c r="I36" s="1">
        <v>2047</v>
      </c>
      <c r="K36" s="1">
        <v>11.7125</v>
      </c>
      <c r="L36" s="1">
        <v>10.8545</v>
      </c>
      <c r="M36" s="1">
        <v>11.9945</v>
      </c>
    </row>
    <row r="37" spans="1:13" x14ac:dyDescent="0.25">
      <c r="B37" s="1">
        <v>2048</v>
      </c>
      <c r="D37" s="1">
        <v>4.1171600000000002</v>
      </c>
      <c r="E37" s="1">
        <v>3.9476399999999998</v>
      </c>
      <c r="F37" s="1">
        <v>4.1732699999999996</v>
      </c>
      <c r="I37" s="1">
        <v>2048</v>
      </c>
      <c r="K37" s="1">
        <v>11.8917</v>
      </c>
      <c r="L37" s="1">
        <v>10.7074</v>
      </c>
      <c r="M37" s="1">
        <v>12.215999999999999</v>
      </c>
    </row>
    <row r="38" spans="1:13" x14ac:dyDescent="0.25">
      <c r="B38" s="1">
        <v>2049</v>
      </c>
      <c r="D38" s="1">
        <v>4.1408800000000001</v>
      </c>
      <c r="E38" s="1">
        <v>3.9327700000000001</v>
      </c>
      <c r="F38" s="1">
        <v>4.2001400000000002</v>
      </c>
      <c r="I38" s="1">
        <v>2049</v>
      </c>
      <c r="K38" s="1">
        <v>12.071300000000001</v>
      </c>
      <c r="L38" s="1">
        <v>10.6386</v>
      </c>
      <c r="M38" s="1">
        <v>12.417</v>
      </c>
    </row>
    <row r="39" spans="1:13" x14ac:dyDescent="0.25">
      <c r="B39" s="1">
        <v>2050</v>
      </c>
      <c r="C39" s="1">
        <v>2050</v>
      </c>
      <c r="D39" s="1">
        <v>4.1994100000000003</v>
      </c>
      <c r="E39" s="1">
        <v>3.9392800000000001</v>
      </c>
      <c r="F39" s="1">
        <v>4.2708500000000003</v>
      </c>
      <c r="I39" s="1">
        <v>2050</v>
      </c>
      <c r="J39" s="1">
        <v>50</v>
      </c>
      <c r="K39" s="1">
        <v>12.1982</v>
      </c>
      <c r="L39" s="1">
        <v>10.6174</v>
      </c>
      <c r="M39" s="1">
        <v>12.589</v>
      </c>
    </row>
    <row r="41" spans="1:13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3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3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3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3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3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3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3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1:12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1:12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1:12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2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1:12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1:12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1:12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2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2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1:12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12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12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1:12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18" workbookViewId="0">
      <selection activeCell="S25" sqref="S25"/>
    </sheetView>
  </sheetViews>
  <sheetFormatPr defaultColWidth="8.85546875" defaultRowHeight="15" x14ac:dyDescent="0.25"/>
  <cols>
    <col min="1" max="16384" width="8.85546875" style="1"/>
  </cols>
  <sheetData>
    <row r="1" spans="1:5" x14ac:dyDescent="0.25">
      <c r="A1" s="2" t="s">
        <v>0</v>
      </c>
      <c r="B1" s="2"/>
    </row>
    <row r="6" spans="1:5" x14ac:dyDescent="0.25">
      <c r="A6" s="1" t="s">
        <v>79</v>
      </c>
    </row>
    <row r="7" spans="1:5" x14ac:dyDescent="0.25">
      <c r="A7" s="1" t="s">
        <v>80</v>
      </c>
    </row>
    <row r="9" spans="1:5" x14ac:dyDescent="0.25">
      <c r="A9" s="1" t="s">
        <v>15</v>
      </c>
      <c r="B9" s="1" t="s">
        <v>28</v>
      </c>
      <c r="C9" s="1" t="s">
        <v>16</v>
      </c>
      <c r="D9" s="1" t="s">
        <v>17</v>
      </c>
      <c r="E9" s="1" t="s">
        <v>18</v>
      </c>
    </row>
    <row r="10" spans="1:5" x14ac:dyDescent="0.25">
      <c r="A10" s="1">
        <v>2019</v>
      </c>
      <c r="C10" s="1">
        <v>1616.3</v>
      </c>
      <c r="D10" s="1">
        <v>1617</v>
      </c>
      <c r="E10" s="1">
        <v>1617</v>
      </c>
    </row>
    <row r="11" spans="1:5" x14ac:dyDescent="0.25">
      <c r="A11" s="1">
        <v>2020</v>
      </c>
      <c r="B11" s="1">
        <v>2020</v>
      </c>
      <c r="C11" s="1">
        <v>1515.4</v>
      </c>
      <c r="D11" s="1">
        <v>1515.4</v>
      </c>
      <c r="E11" s="1">
        <v>1515.3</v>
      </c>
    </row>
    <row r="12" spans="1:5" x14ac:dyDescent="0.25">
      <c r="A12" s="1">
        <v>2021</v>
      </c>
      <c r="C12" s="1">
        <v>1487.4</v>
      </c>
      <c r="D12" s="1">
        <v>1483</v>
      </c>
      <c r="E12" s="1">
        <v>1480.5</v>
      </c>
    </row>
    <row r="13" spans="1:5" x14ac:dyDescent="0.25">
      <c r="A13" s="1">
        <v>2022</v>
      </c>
      <c r="C13" s="1">
        <v>1433.1</v>
      </c>
      <c r="D13" s="1">
        <v>1431.1</v>
      </c>
      <c r="E13" s="1">
        <v>1437.7</v>
      </c>
    </row>
    <row r="14" spans="1:5" x14ac:dyDescent="0.25">
      <c r="A14" s="1">
        <v>2023</v>
      </c>
      <c r="C14" s="1">
        <v>1362.1</v>
      </c>
      <c r="D14" s="1">
        <v>1362.8</v>
      </c>
      <c r="E14" s="1">
        <v>1369.7</v>
      </c>
    </row>
    <row r="15" spans="1:5" x14ac:dyDescent="0.25">
      <c r="A15" s="1">
        <v>2024</v>
      </c>
      <c r="C15" s="1">
        <v>1336.3</v>
      </c>
      <c r="D15" s="1">
        <v>1335.9</v>
      </c>
      <c r="E15" s="1">
        <v>1346.8</v>
      </c>
    </row>
    <row r="16" spans="1:5" x14ac:dyDescent="0.25">
      <c r="A16" s="1">
        <v>2025</v>
      </c>
      <c r="C16" s="1">
        <v>1285.7</v>
      </c>
      <c r="D16" s="1">
        <v>1269.0999999999999</v>
      </c>
      <c r="E16" s="1">
        <v>1301.2</v>
      </c>
    </row>
    <row r="17" spans="1:5" x14ac:dyDescent="0.25">
      <c r="A17" s="1">
        <v>2026</v>
      </c>
      <c r="C17" s="1">
        <v>1321.7</v>
      </c>
      <c r="D17" s="1">
        <v>1271.2</v>
      </c>
      <c r="E17" s="1">
        <v>1346.7</v>
      </c>
    </row>
    <row r="18" spans="1:5" x14ac:dyDescent="0.25">
      <c r="A18" s="1">
        <v>2027</v>
      </c>
      <c r="C18" s="1">
        <v>1310.5999999999999</v>
      </c>
      <c r="D18" s="1">
        <v>1260</v>
      </c>
      <c r="E18" s="1">
        <v>1341.5</v>
      </c>
    </row>
    <row r="19" spans="1:5" x14ac:dyDescent="0.25">
      <c r="A19" s="1">
        <v>2028</v>
      </c>
      <c r="C19" s="1">
        <v>1305.2</v>
      </c>
      <c r="D19" s="1">
        <v>1259.5</v>
      </c>
      <c r="E19" s="1">
        <v>1332.5</v>
      </c>
    </row>
    <row r="20" spans="1:5" x14ac:dyDescent="0.25">
      <c r="A20" s="1">
        <v>2029</v>
      </c>
      <c r="C20" s="1">
        <v>1298.5</v>
      </c>
      <c r="D20" s="1">
        <v>1259.9000000000001</v>
      </c>
      <c r="E20" s="1">
        <v>1328.4</v>
      </c>
    </row>
    <row r="21" spans="1:5" x14ac:dyDescent="0.25">
      <c r="A21" s="1">
        <v>2030</v>
      </c>
      <c r="B21" s="1">
        <v>2030</v>
      </c>
      <c r="C21" s="1">
        <v>1284.5999999999999</v>
      </c>
      <c r="D21" s="1">
        <v>1245.2</v>
      </c>
      <c r="E21" s="1">
        <v>1313</v>
      </c>
    </row>
    <row r="22" spans="1:5" x14ac:dyDescent="0.25">
      <c r="A22" s="1">
        <v>2031</v>
      </c>
      <c r="C22" s="1">
        <v>1284.5999999999999</v>
      </c>
      <c r="D22" s="1">
        <v>1241.5999999999999</v>
      </c>
      <c r="E22" s="1">
        <v>1308.3</v>
      </c>
    </row>
    <row r="23" spans="1:5" x14ac:dyDescent="0.25">
      <c r="A23" s="1">
        <v>2032</v>
      </c>
      <c r="C23" s="1">
        <v>1290.7</v>
      </c>
      <c r="D23" s="1">
        <v>1248.8</v>
      </c>
      <c r="E23" s="1">
        <v>1314.1</v>
      </c>
    </row>
    <row r="24" spans="1:5" x14ac:dyDescent="0.25">
      <c r="A24" s="1">
        <v>2033</v>
      </c>
      <c r="C24" s="1">
        <v>1307.5</v>
      </c>
      <c r="D24" s="1">
        <v>1259.2</v>
      </c>
      <c r="E24" s="1">
        <v>1329.9</v>
      </c>
    </row>
    <row r="25" spans="1:5" x14ac:dyDescent="0.25">
      <c r="A25" s="1">
        <v>2034</v>
      </c>
      <c r="C25" s="1">
        <v>1318.1</v>
      </c>
      <c r="D25" s="1">
        <v>1262.9000000000001</v>
      </c>
      <c r="E25" s="1">
        <v>1339.9</v>
      </c>
    </row>
    <row r="26" spans="1:5" x14ac:dyDescent="0.25">
      <c r="A26" s="1">
        <v>2035</v>
      </c>
      <c r="C26" s="1">
        <v>1311.2</v>
      </c>
      <c r="D26" s="1">
        <v>1255.3</v>
      </c>
      <c r="E26" s="1">
        <v>1335.5</v>
      </c>
    </row>
    <row r="27" spans="1:5" x14ac:dyDescent="0.25">
      <c r="A27" s="1">
        <v>2036</v>
      </c>
      <c r="C27" s="1">
        <v>1309.5999999999999</v>
      </c>
      <c r="D27" s="1">
        <v>1256.7</v>
      </c>
      <c r="E27" s="1">
        <v>1333.9</v>
      </c>
    </row>
    <row r="28" spans="1:5" x14ac:dyDescent="0.25">
      <c r="A28" s="1">
        <v>2037</v>
      </c>
      <c r="C28" s="1">
        <v>1312.8</v>
      </c>
      <c r="D28" s="1">
        <v>1262.2</v>
      </c>
      <c r="E28" s="1">
        <v>1339.2</v>
      </c>
    </row>
    <row r="29" spans="1:5" x14ac:dyDescent="0.25">
      <c r="A29" s="1">
        <v>2038</v>
      </c>
      <c r="C29" s="1">
        <v>1309.5999999999999</v>
      </c>
      <c r="D29" s="1">
        <v>1259.5</v>
      </c>
      <c r="E29" s="1">
        <v>1334.7</v>
      </c>
    </row>
    <row r="30" spans="1:5" x14ac:dyDescent="0.25">
      <c r="A30" s="1">
        <v>2039</v>
      </c>
      <c r="C30" s="1">
        <v>1308.8</v>
      </c>
      <c r="D30" s="1">
        <v>1261.7</v>
      </c>
      <c r="E30" s="1">
        <v>1335.3</v>
      </c>
    </row>
    <row r="31" spans="1:5" x14ac:dyDescent="0.25">
      <c r="A31" s="1">
        <v>2040</v>
      </c>
      <c r="B31" s="1">
        <v>2040</v>
      </c>
      <c r="C31" s="1">
        <v>1313.3</v>
      </c>
      <c r="D31" s="1">
        <v>1260.5999999999999</v>
      </c>
      <c r="E31" s="1">
        <v>1335.9</v>
      </c>
    </row>
    <row r="32" spans="1:5" x14ac:dyDescent="0.25">
      <c r="A32" s="1">
        <v>2041</v>
      </c>
      <c r="C32" s="1">
        <v>1312.6</v>
      </c>
      <c r="D32" s="1">
        <v>1259.2</v>
      </c>
      <c r="E32" s="1">
        <v>1336.9</v>
      </c>
    </row>
    <row r="33" spans="1:5" x14ac:dyDescent="0.25">
      <c r="A33" s="1">
        <v>2042</v>
      </c>
      <c r="C33" s="1">
        <v>1311.3</v>
      </c>
      <c r="D33" s="1">
        <v>1256.7</v>
      </c>
      <c r="E33" s="1">
        <v>1335</v>
      </c>
    </row>
    <row r="34" spans="1:5" x14ac:dyDescent="0.25">
      <c r="A34" s="1">
        <v>2043</v>
      </c>
      <c r="C34" s="1">
        <v>1311.4</v>
      </c>
      <c r="D34" s="1">
        <v>1254.5999999999999</v>
      </c>
      <c r="E34" s="1">
        <v>1333.6</v>
      </c>
    </row>
    <row r="35" spans="1:5" x14ac:dyDescent="0.25">
      <c r="A35" s="1">
        <v>2044</v>
      </c>
      <c r="C35" s="1">
        <v>1309.5</v>
      </c>
      <c r="D35" s="1">
        <v>1252.4000000000001</v>
      </c>
      <c r="E35" s="1">
        <v>1329</v>
      </c>
    </row>
    <row r="36" spans="1:5" x14ac:dyDescent="0.25">
      <c r="A36" s="1">
        <v>2045</v>
      </c>
      <c r="C36" s="1">
        <v>1305.4000000000001</v>
      </c>
      <c r="D36" s="1">
        <v>1247.3</v>
      </c>
      <c r="E36" s="1">
        <v>1335.8</v>
      </c>
    </row>
    <row r="37" spans="1:5" x14ac:dyDescent="0.25">
      <c r="A37" s="1">
        <v>2046</v>
      </c>
      <c r="C37" s="1">
        <v>1314.2</v>
      </c>
      <c r="D37" s="1">
        <v>1237.0999999999999</v>
      </c>
      <c r="E37" s="1">
        <v>1340.7</v>
      </c>
    </row>
    <row r="38" spans="1:5" x14ac:dyDescent="0.25">
      <c r="A38" s="1">
        <v>2047</v>
      </c>
      <c r="C38" s="1">
        <v>1320.3</v>
      </c>
      <c r="D38" s="1">
        <v>1229</v>
      </c>
      <c r="E38" s="1">
        <v>1348.4</v>
      </c>
    </row>
    <row r="39" spans="1:5" x14ac:dyDescent="0.25">
      <c r="A39" s="1">
        <v>2048</v>
      </c>
      <c r="C39" s="1">
        <v>1329.5</v>
      </c>
      <c r="D39" s="1">
        <v>1216.2</v>
      </c>
      <c r="E39" s="1">
        <v>1359.7</v>
      </c>
    </row>
    <row r="40" spans="1:5" x14ac:dyDescent="0.25">
      <c r="A40" s="1">
        <v>2049</v>
      </c>
      <c r="C40" s="1">
        <v>1336.6</v>
      </c>
      <c r="D40" s="1">
        <v>1195.2</v>
      </c>
      <c r="E40" s="1">
        <v>1370.5</v>
      </c>
    </row>
    <row r="41" spans="1:5" x14ac:dyDescent="0.25">
      <c r="A41" s="1">
        <v>2050</v>
      </c>
      <c r="B41" s="1">
        <v>2050</v>
      </c>
      <c r="C41" s="1">
        <v>1346.3</v>
      </c>
      <c r="D41" s="1">
        <v>1204.5999999999999</v>
      </c>
      <c r="E41" s="1">
        <v>1381.2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50CFGC_Fig1</vt:lpstr>
      <vt:lpstr>50CFGC_Fig2</vt:lpstr>
      <vt:lpstr>50CFGC_Fig3</vt:lpstr>
      <vt:lpstr>50CFGC_Fig5</vt:lpstr>
      <vt:lpstr>50CFGC_Fig6</vt:lpstr>
      <vt:lpstr>50CFGC_Fig7</vt:lpstr>
      <vt:lpstr>50CFGC_Fig8</vt:lpstr>
    </vt:vector>
  </TitlesOfParts>
  <Company>EIA\DOE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U.S. Energy Information Administration</dc:creator>
  <cp:lastModifiedBy>Arce-Mercado, Carlos (CONTR)</cp:lastModifiedBy>
  <dcterms:created xsi:type="dcterms:W3CDTF">2012-03-07T20:42:24Z</dcterms:created>
  <dcterms:modified xsi:type="dcterms:W3CDTF">2020-03-04T14:50:33Z</dcterms:modified>
</cp:coreProperties>
</file>