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-f3\oea\IIEA\CO2\Barrasso_Report\"/>
    </mc:Choice>
  </mc:AlternateContent>
  <bookViews>
    <workbookView xWindow="0" yWindow="0" windowWidth="28800" windowHeight="12135"/>
  </bookViews>
  <sheets>
    <sheet name="Elec_cap_figure_6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F35" i="1"/>
  <c r="E35" i="1"/>
  <c r="D35" i="1"/>
  <c r="C35" i="1"/>
  <c r="F34" i="1"/>
  <c r="E34" i="1"/>
  <c r="D34" i="1"/>
  <c r="C34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</calcChain>
</file>

<file path=xl/sharedStrings.xml><?xml version="1.0" encoding="utf-8"?>
<sst xmlns="http://schemas.openxmlformats.org/spreadsheetml/2006/main" count="42" uniqueCount="28">
  <si>
    <t>Cumulative capacity additions</t>
  </si>
  <si>
    <t>Row Labels</t>
  </si>
  <si>
    <t>Reference</t>
  </si>
  <si>
    <t>$15 carbon fee</t>
  </si>
  <si>
    <t>$25 carbon fee</t>
  </si>
  <si>
    <t>$35 carbon fee</t>
  </si>
  <si>
    <t>1_coal</t>
  </si>
  <si>
    <t>2_oil and natural gas</t>
  </si>
  <si>
    <t>3_nuclear</t>
  </si>
  <si>
    <t>4_wind</t>
  </si>
  <si>
    <t>5_solar</t>
  </si>
  <si>
    <t>6_storage</t>
  </si>
  <si>
    <t>Cumulative capacity retirements</t>
  </si>
  <si>
    <t>ref2021</t>
  </si>
  <si>
    <t>c15</t>
  </si>
  <si>
    <t>c25</t>
  </si>
  <si>
    <t>c35</t>
  </si>
  <si>
    <t>7_coal</t>
  </si>
  <si>
    <t>8_oil and natural gas</t>
  </si>
  <si>
    <t>9_nuclear</t>
  </si>
  <si>
    <t>Capacity additions check</t>
  </si>
  <si>
    <t>Coal</t>
  </si>
  <si>
    <t>Oil and gas</t>
  </si>
  <si>
    <t>Nuclear</t>
  </si>
  <si>
    <t>Wind</t>
  </si>
  <si>
    <t>Solar</t>
  </si>
  <si>
    <t>Storage</t>
  </si>
  <si>
    <t>Capacity retirements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</si>
</sst>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indexed="8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3953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B0F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Fill="1" applyBorder="1"/>
    <xf numFmtId="0" fontId="3" fillId="0" borderId="0" xfId="1" applyFont="1" applyFill="1" applyBorder="1"/>
    <xf numFmtId="3" fontId="2" fillId="0" borderId="0" xfId="0" applyNumberFormat="1" applyFont="1" applyFill="1" applyBorder="1"/>
    <xf numFmtId="0" fontId="4" fillId="0" borderId="0" xfId="0" applyFont="1" applyFill="1" applyBorder="1"/>
    <xf numFmtId="0" fontId="2" fillId="2" borderId="0" xfId="0" applyFont="1" applyFill="1" applyBorder="1"/>
    <xf numFmtId="1" fontId="2" fillId="0" borderId="0" xfId="0" applyNumberFormat="1" applyFont="1" applyFill="1" applyBorder="1"/>
    <xf numFmtId="0" fontId="2" fillId="0" borderId="1" xfId="0" applyFont="1" applyFill="1" applyBorder="1"/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000" b="1" baseline="0"/>
          </a:p>
          <a:p>
            <a:pPr algn="l">
              <a:defRPr/>
            </a:pPr>
            <a:r>
              <a:rPr lang="en-US" sz="1000" b="0" baseline="0"/>
              <a:t>gigawatts </a:t>
            </a:r>
            <a:endParaRPr lang="en-US" sz="1000" b="0"/>
          </a:p>
        </c:rich>
      </c:tx>
      <c:layout>
        <c:manualLayout>
          <c:xMode val="edge"/>
          <c:yMode val="edge"/>
          <c:x val="9.5022236803733E-3"/>
          <c:y val="1.6112109836379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883858267716529E-2"/>
          <c:y val="0.21065632108516963"/>
          <c:w val="0.64646671770195396"/>
          <c:h val="0.54481725019146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Elec_cap_figure_6!$B$4</c:f>
              <c:strCache>
                <c:ptCount val="1"/>
                <c:pt idx="0">
                  <c:v>1_coal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Elec_cap_figure_6!$C$4:$F$4</c:f>
              <c:numCache>
                <c:formatCode>#,##0</c:formatCode>
                <c:ptCount val="4"/>
                <c:pt idx="0">
                  <c:v>8.4829999999999992E-3</c:v>
                </c:pt>
                <c:pt idx="1">
                  <c:v>1.3594E-2</c:v>
                </c:pt>
                <c:pt idx="2">
                  <c:v>1.7488E-2</c:v>
                </c:pt>
                <c:pt idx="3">
                  <c:v>2.1350999999999998E-2</c:v>
                </c:pt>
              </c:numCache>
            </c:numRef>
          </c:val>
        </c:ser>
        <c:ser>
          <c:idx val="1"/>
          <c:order val="1"/>
          <c:tx>
            <c:strRef>
              <c:f>Elec_cap_figure_6!$B$5</c:f>
              <c:strCache>
                <c:ptCount val="1"/>
                <c:pt idx="0">
                  <c:v>2_oil and 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Elec_cap_figure_6!$C$5:$F$5</c:f>
              <c:numCache>
                <c:formatCode>#,##0</c:formatCode>
                <c:ptCount val="4"/>
                <c:pt idx="0">
                  <c:v>374.953125</c:v>
                </c:pt>
                <c:pt idx="1">
                  <c:v>367.17587300000002</c:v>
                </c:pt>
                <c:pt idx="2">
                  <c:v>347.941101</c:v>
                </c:pt>
                <c:pt idx="3">
                  <c:v>345.97375499999998</c:v>
                </c:pt>
              </c:numCache>
            </c:numRef>
          </c:val>
        </c:ser>
        <c:ser>
          <c:idx val="2"/>
          <c:order val="2"/>
          <c:tx>
            <c:strRef>
              <c:f>Elec_cap_figure_6!$B$6</c:f>
              <c:strCache>
                <c:ptCount val="1"/>
                <c:pt idx="0">
                  <c:v>3_nuclear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3981481481481483E-2"/>
                  <c:y val="-6.36566720400999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296296296296294E-2"/>
                  <c:y val="-6.36566720400999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925925925925923E-2"/>
                  <c:y val="6.36566720400999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611111111111029E-2"/>
                  <c:y val="6.36566720400999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Elec_cap_figure_6!$C$6:$F$6</c:f>
              <c:numCache>
                <c:formatCode>#,##0</c:formatCode>
                <c:ptCount val="4"/>
                <c:pt idx="0">
                  <c:v>2.2000000000000002</c:v>
                </c:pt>
                <c:pt idx="1">
                  <c:v>7.5286559999999998</c:v>
                </c:pt>
                <c:pt idx="2">
                  <c:v>12.573779</c:v>
                </c:pt>
                <c:pt idx="3">
                  <c:v>17.14959</c:v>
                </c:pt>
              </c:numCache>
            </c:numRef>
          </c:val>
        </c:ser>
        <c:ser>
          <c:idx val="3"/>
          <c:order val="3"/>
          <c:tx>
            <c:strRef>
              <c:f>Elec_cap_figure_6!$B$7</c:f>
              <c:strCache>
                <c:ptCount val="1"/>
                <c:pt idx="0">
                  <c:v>4_wind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Elec_cap_figure_6!$C$7:$F$7</c:f>
              <c:numCache>
                <c:formatCode>#,##0</c:formatCode>
                <c:ptCount val="4"/>
                <c:pt idx="0">
                  <c:v>114.054339</c:v>
                </c:pt>
                <c:pt idx="1">
                  <c:v>232.767326</c:v>
                </c:pt>
                <c:pt idx="2">
                  <c:v>246.556746</c:v>
                </c:pt>
                <c:pt idx="3">
                  <c:v>243.64639599999998</c:v>
                </c:pt>
              </c:numCache>
            </c:numRef>
          </c:val>
        </c:ser>
        <c:ser>
          <c:idx val="4"/>
          <c:order val="4"/>
          <c:tx>
            <c:strRef>
              <c:f>Elec_cap_figure_6!$B$8</c:f>
              <c:strCache>
                <c:ptCount val="1"/>
                <c:pt idx="0">
                  <c:v>5_solar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Elec_cap_figure_6!$C$8:$F$8</c:f>
              <c:numCache>
                <c:formatCode>#,##0</c:formatCode>
                <c:ptCount val="4"/>
                <c:pt idx="0">
                  <c:v>434.73925799999995</c:v>
                </c:pt>
                <c:pt idx="1">
                  <c:v>596.28421100000003</c:v>
                </c:pt>
                <c:pt idx="2">
                  <c:v>614.08508299999994</c:v>
                </c:pt>
                <c:pt idx="3">
                  <c:v>608.79252599999995</c:v>
                </c:pt>
              </c:numCache>
            </c:numRef>
          </c:val>
        </c:ser>
        <c:ser>
          <c:idx val="5"/>
          <c:order val="5"/>
          <c:tx>
            <c:strRef>
              <c:f>Elec_cap_figure_6!$B$9</c:f>
              <c:strCache>
                <c:ptCount val="1"/>
                <c:pt idx="0">
                  <c:v>6_storage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218890680033321E-17"/>
                  <c:y val="-4.86111111111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437781360066642E-17"/>
                  <c:y val="-5.555555555555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5555555555554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54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[1]chart_capacity!$C$3:$F$3</c:f>
              <c:strCache>
                <c:ptCount val="4"/>
                <c:pt idx="0">
                  <c:v>Reference</c:v>
                </c:pt>
                <c:pt idx="1">
                  <c:v>$15 carbon fee</c:v>
                </c:pt>
                <c:pt idx="2">
                  <c:v>$25 carbon fee</c:v>
                </c:pt>
                <c:pt idx="3">
                  <c:v>$35 carbon fee</c:v>
                </c:pt>
              </c:strCache>
            </c:strRef>
          </c:cat>
          <c:val>
            <c:numRef>
              <c:f>Elec_cap_figure_6!$C$9:$F$9</c:f>
              <c:numCache>
                <c:formatCode>#,##0</c:formatCode>
                <c:ptCount val="4"/>
                <c:pt idx="0">
                  <c:v>17.42719</c:v>
                </c:pt>
                <c:pt idx="1">
                  <c:v>74.649377000000001</c:v>
                </c:pt>
                <c:pt idx="2">
                  <c:v>108.501565</c:v>
                </c:pt>
                <c:pt idx="3">
                  <c:v>124.137773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48733040"/>
        <c:axId val="-248734128"/>
      </c:barChart>
      <c:catAx>
        <c:axId val="-2487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48734128"/>
        <c:crosses val="autoZero"/>
        <c:auto val="1"/>
        <c:lblAlgn val="ctr"/>
        <c:lblOffset val="100"/>
        <c:noMultiLvlLbl val="0"/>
      </c:catAx>
      <c:valAx>
        <c:axId val="-24873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48733040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175524934383207E-2"/>
          <c:y val="0.15277777777777779"/>
          <c:w val="0.64788003062117239"/>
          <c:h val="0.69444444444444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Elec_cap_figure_6!$B$18</c:f>
              <c:strCache>
                <c:ptCount val="1"/>
                <c:pt idx="0">
                  <c:v>7_coal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[1]chart_capacity!$C$17:$F$17</c:f>
              <c:strCache>
                <c:ptCount val="4"/>
                <c:pt idx="0">
                  <c:v>ref2021</c:v>
                </c:pt>
                <c:pt idx="1">
                  <c:v>c15</c:v>
                </c:pt>
                <c:pt idx="2">
                  <c:v>c25</c:v>
                </c:pt>
                <c:pt idx="3">
                  <c:v>c35</c:v>
                </c:pt>
              </c:strCache>
            </c:strRef>
          </c:cat>
          <c:val>
            <c:numRef>
              <c:f>Elec_cap_figure_6!$C$18:$F$18</c:f>
              <c:numCache>
                <c:formatCode>#,##0</c:formatCode>
                <c:ptCount val="4"/>
                <c:pt idx="0">
                  <c:v>-111.129501</c:v>
                </c:pt>
                <c:pt idx="1">
                  <c:v>-179.94824199999999</c:v>
                </c:pt>
                <c:pt idx="2">
                  <c:v>-189.96154799999999</c:v>
                </c:pt>
                <c:pt idx="3">
                  <c:v>-187.02056899999999</c:v>
                </c:pt>
              </c:numCache>
            </c:numRef>
          </c:val>
        </c:ser>
        <c:ser>
          <c:idx val="1"/>
          <c:order val="1"/>
          <c:tx>
            <c:strRef>
              <c:f>Elec_cap_figure_6!$B$19</c:f>
              <c:strCache>
                <c:ptCount val="1"/>
                <c:pt idx="0">
                  <c:v>8_oil and 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2407407407407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552E-2"/>
                  <c:y val="7.07296356001110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32407407407407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[1]chart_capacity!$C$17:$F$17</c:f>
              <c:strCache>
                <c:ptCount val="4"/>
                <c:pt idx="0">
                  <c:v>ref2021</c:v>
                </c:pt>
                <c:pt idx="1">
                  <c:v>c15</c:v>
                </c:pt>
                <c:pt idx="2">
                  <c:v>c25</c:v>
                </c:pt>
                <c:pt idx="3">
                  <c:v>c35</c:v>
                </c:pt>
              </c:strCache>
            </c:strRef>
          </c:cat>
          <c:val>
            <c:numRef>
              <c:f>Elec_cap_figure_6!$C$19:$F$19</c:f>
              <c:numCache>
                <c:formatCode>#,##0</c:formatCode>
                <c:ptCount val="4"/>
                <c:pt idx="0">
                  <c:v>-49.059705000000001</c:v>
                </c:pt>
                <c:pt idx="1">
                  <c:v>-78.822862999999998</c:v>
                </c:pt>
                <c:pt idx="2">
                  <c:v>-91.159514999999999</c:v>
                </c:pt>
                <c:pt idx="3">
                  <c:v>-104.429723</c:v>
                </c:pt>
              </c:numCache>
            </c:numRef>
          </c:val>
        </c:ser>
        <c:ser>
          <c:idx val="2"/>
          <c:order val="2"/>
          <c:tx>
            <c:strRef>
              <c:f>Elec_cap_figure_6!$B$20</c:f>
              <c:strCache>
                <c:ptCount val="1"/>
                <c:pt idx="0">
                  <c:v>9_nuclear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218890680033321E-17"/>
                  <c:y val="-0.10802469135802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437781360066642E-17"/>
                  <c:y val="-9.259137746670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4875562720133283E-17"/>
                  <c:y val="-6.1728395061728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4875562720133283E-17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[1]chart_capacity!$C$17:$F$17</c:f>
              <c:strCache>
                <c:ptCount val="4"/>
                <c:pt idx="0">
                  <c:v>ref2021</c:v>
                </c:pt>
                <c:pt idx="1">
                  <c:v>c15</c:v>
                </c:pt>
                <c:pt idx="2">
                  <c:v>c25</c:v>
                </c:pt>
                <c:pt idx="3">
                  <c:v>c35</c:v>
                </c:pt>
              </c:strCache>
            </c:strRef>
          </c:cat>
          <c:val>
            <c:numRef>
              <c:f>Elec_cap_figure_6!$C$20:$F$20</c:f>
              <c:numCache>
                <c:formatCode>#,##0</c:formatCode>
                <c:ptCount val="4"/>
                <c:pt idx="0">
                  <c:v>-29.075602</c:v>
                </c:pt>
                <c:pt idx="1">
                  <c:v>-11.677899999999999</c:v>
                </c:pt>
                <c:pt idx="2">
                  <c:v>-9.5178999999999991</c:v>
                </c:pt>
                <c:pt idx="3">
                  <c:v>-9.5178999999999991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48728688"/>
        <c:axId val="-248735760"/>
      </c:barChart>
      <c:catAx>
        <c:axId val="-24872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8735760"/>
        <c:crosses val="autoZero"/>
        <c:auto val="1"/>
        <c:lblAlgn val="ctr"/>
        <c:lblOffset val="100"/>
        <c:noMultiLvlLbl val="0"/>
      </c:catAx>
      <c:valAx>
        <c:axId val="-248735760"/>
        <c:scaling>
          <c:orientation val="minMax"/>
          <c:max val="0"/>
          <c:min val="-6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48728688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18</xdr:col>
      <xdr:colOff>323850</xdr:colOff>
      <xdr:row>25</xdr:row>
      <xdr:rowOff>69850</xdr:rowOff>
    </xdr:to>
    <xdr:grpSp>
      <xdr:nvGrpSpPr>
        <xdr:cNvPr id="2" name="Group 1"/>
        <xdr:cNvGrpSpPr/>
      </xdr:nvGrpSpPr>
      <xdr:grpSpPr>
        <a:xfrm>
          <a:off x="4143375" y="371475"/>
          <a:ext cx="5876925" cy="4308475"/>
          <a:chOff x="4622800" y="355600"/>
          <a:chExt cx="5486400" cy="2774383"/>
        </a:xfrm>
      </xdr:grpSpPr>
      <xdr:graphicFrame macro="">
        <xdr:nvGraphicFramePr>
          <xdr:cNvPr id="3" name="Chart 2"/>
          <xdr:cNvGraphicFramePr/>
        </xdr:nvGraphicFramePr>
        <xdr:xfrm>
          <a:off x="4622800" y="355600"/>
          <a:ext cx="5486400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4622800" y="2076450"/>
          <a:ext cx="5486400" cy="7315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/>
          <xdr:cNvSpPr txBox="1"/>
        </xdr:nvSpPr>
        <xdr:spPr bwMode="auto">
          <a:xfrm>
            <a:off x="5027670" y="2813050"/>
            <a:ext cx="5081530" cy="316933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vertOverflow="clip" horzOverflow="clip" wrap="none" lIns="45720" tIns="45720" rIns="45720" rtlCol="0" anchor="t">
            <a:prstTxWarp prst="textNoShape">
              <a:avLst/>
            </a:prstTxWarp>
          </a:bodyPr>
          <a:lstStyle/>
          <a:p>
            <a:r>
              <a:rPr lang="en-US" sz="9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Source: U.S. Energy Information Administration, </a:t>
            </a:r>
            <a:r>
              <a:rPr lang="en-US" sz="900" i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Annual Energy Outlook 2021</a:t>
            </a:r>
            <a:r>
              <a:rPr lang="en-US" sz="90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Reference case</a:t>
            </a:r>
            <a:endParaRPr lang="en-US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90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and carbon fee case runs made for this report</a:t>
            </a:r>
            <a:endParaRPr lang="en-US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7250" y="2794000"/>
            <a:ext cx="299768" cy="228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0.78125</cdr:x>
      <cdr:y>0.25694</cdr:y>
    </cdr:from>
    <cdr:to>
      <cdr:x>0.99884</cdr:x>
      <cdr:y>0.97569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4286250" y="469900"/>
          <a:ext cx="1193800" cy="1314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45720" rIns="4572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dirty="0" smtClean="0">
              <a:solidFill>
                <a:schemeClr val="bg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storage</a:t>
          </a:r>
        </a:p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dirty="0" smtClean="0">
              <a:solidFill>
                <a:schemeClr val="accent4"/>
              </a:solidFill>
              <a:latin typeface="+mn-lt"/>
              <a:ea typeface="Times New Roman" charset="0"/>
              <a:cs typeface="Times New Roman" charset="0"/>
            </a:rPr>
            <a:t>solar</a:t>
          </a:r>
        </a:p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dirty="0" smtClean="0">
              <a:solidFill>
                <a:schemeClr val="accent3"/>
              </a:solidFill>
              <a:latin typeface="+mn-lt"/>
              <a:ea typeface="Times New Roman" charset="0"/>
              <a:cs typeface="Times New Roman" charset="0"/>
            </a:rPr>
            <a:t>wind</a:t>
          </a:r>
        </a:p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dirty="0" smtClean="0">
              <a:solidFill>
                <a:schemeClr val="accent5"/>
              </a:solidFill>
              <a:latin typeface="+mn-lt"/>
              <a:ea typeface="Times New Roman" charset="0"/>
              <a:cs typeface="Times New Roman" charset="0"/>
            </a:rPr>
            <a:t>nuclear</a:t>
          </a:r>
        </a:p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dirty="0" smtClean="0">
              <a:solidFill>
                <a:schemeClr val="accent1"/>
              </a:solidFill>
              <a:latin typeface="+mn-lt"/>
              <a:ea typeface="Times New Roman" charset="0"/>
              <a:cs typeface="Times New Roman" charset="0"/>
            </a:rPr>
            <a:t>oil</a:t>
          </a:r>
          <a:r>
            <a:rPr lang="en-US" sz="1000" i="0" baseline="0" dirty="0" smtClean="0">
              <a:solidFill>
                <a:schemeClr val="accent1"/>
              </a:solidFill>
              <a:latin typeface="+mn-lt"/>
              <a:ea typeface="Times New Roman" charset="0"/>
              <a:cs typeface="Times New Roman" charset="0"/>
            </a:rPr>
            <a:t> and natural gas</a:t>
          </a:r>
        </a:p>
        <a:p xmlns:a="http://schemas.openxmlformats.org/drawingml/2006/main">
          <a:pPr eaLnBrk="0" hangingPunct="0">
            <a:spcAft>
              <a:spcPts val="500"/>
            </a:spcAft>
          </a:pPr>
          <a:r>
            <a:rPr lang="en-US" sz="1000" i="0" baseline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coal</a:t>
          </a:r>
          <a:endParaRPr lang="en-US" sz="1000" i="0" dirty="0" smtClean="0">
            <a:solidFill>
              <a:schemeClr val="tx1">
                <a:lumMod val="75000"/>
                <a:lumOff val="25000"/>
              </a:schemeClr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0.78588</cdr:x>
      <cdr:y>0.06944</cdr:y>
    </cdr:from>
    <cdr:to>
      <cdr:x>0.96644</cdr:x>
      <cdr:y>0.17361</cdr:y>
    </cdr:to>
    <cdr:sp macro="" textlink="">
      <cdr:nvSpPr>
        <cdr:cNvPr id="3" name="TextBox 2"/>
        <cdr:cNvSpPr txBox="1"/>
      </cdr:nvSpPr>
      <cdr:spPr bwMode="auto">
        <a:xfrm xmlns:a="http://schemas.openxmlformats.org/drawingml/2006/main">
          <a:off x="4311650" y="127000"/>
          <a:ext cx="990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additions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0.79051</cdr:x>
      <cdr:y>0.66358</cdr:y>
    </cdr:from>
    <cdr:to>
      <cdr:x>0.97106</cdr:x>
      <cdr:y>0.89506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4337050" y="546100"/>
          <a:ext cx="990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retirements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nn\AppData\Local\Microsoft\Windows\INetCache\Content.Outlook\10271N9M\generation_20211001_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e_Cases_2021-11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_capacity"/>
      <sheetName val="chart_generation_all techs (2)"/>
    </sheetNames>
    <sheetDataSet>
      <sheetData sheetId="0">
        <row r="3">
          <cell r="C3" t="str">
            <v>Reference</v>
          </cell>
          <cell r="D3" t="str">
            <v>$15 carbon fee</v>
          </cell>
          <cell r="E3" t="str">
            <v>$25 carbon fee</v>
          </cell>
          <cell r="F3" t="str">
            <v>$35 carbon fee</v>
          </cell>
        </row>
        <row r="17">
          <cell r="C17" t="str">
            <v>ref2021</v>
          </cell>
          <cell r="D17" t="str">
            <v>c15</v>
          </cell>
          <cell r="E17" t="str">
            <v>c25</v>
          </cell>
          <cell r="F17" t="str">
            <v>c35</v>
          </cell>
        </row>
      </sheetData>
      <sheetData sheetId="1">
        <row r="4">
          <cell r="C4" t="str">
            <v>ref2021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_center"/>
      <sheetName val="September_MER"/>
      <sheetName val="ref2020.1121a"/>
      <sheetName val="carbonfee15.1223a"/>
      <sheetName val="carbonfee25.1223a"/>
      <sheetName val="carbonfee35.1223a"/>
      <sheetName val="Possible_Tables"/>
      <sheetName val="Q_A_sheet"/>
      <sheetName val="CO2_factors"/>
      <sheetName val="ref2021.1130a"/>
      <sheetName val="Nat_Gas_Calcs"/>
      <sheetName val="c15.0812a"/>
      <sheetName val="c25.0812a"/>
      <sheetName val="c35.0812a"/>
      <sheetName val="Total_CO2_figures"/>
      <sheetName val="Coal_figures"/>
      <sheetName val="Petroleum_figures"/>
      <sheetName val="Natural_gas_figures"/>
      <sheetName val="Electric_Power_CO2_figures"/>
      <sheetName val="Elec_cap"/>
      <sheetName val="Elec_gen"/>
      <sheetName val="Residential_CO2_figures"/>
      <sheetName val="Commercial_CO2_figures"/>
      <sheetName val="Industrial_CO2_figures"/>
      <sheetName val="Transportation_CO2_figures"/>
      <sheetName val="CCUS_figures"/>
      <sheetName val="Intensity_figures"/>
      <sheetName val="Table1"/>
      <sheetName val="Table2"/>
      <sheetName val="Table3"/>
      <sheetName val="Table4"/>
      <sheetName val="Table5"/>
      <sheetName val="Table6"/>
      <sheetName val="Table7"/>
      <sheetName val="Cost_calc_fuels"/>
      <sheetName val="Elec_price"/>
      <sheetName val="Buildings_summary"/>
      <sheetName val="Data_sheet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58">
          <cell r="BA1458">
            <v>12.9628</v>
          </cell>
        </row>
        <row r="1470">
          <cell r="BA1470">
            <v>4.4643899999999999</v>
          </cell>
        </row>
        <row r="1478">
          <cell r="BA1478">
            <v>111.129501</v>
          </cell>
        </row>
        <row r="1479">
          <cell r="BA1479">
            <v>33.509402999999999</v>
          </cell>
        </row>
        <row r="1480">
          <cell r="BA1480">
            <v>12.071101000000001</v>
          </cell>
        </row>
        <row r="1481">
          <cell r="BA1481">
            <v>3.4792010000000002</v>
          </cell>
        </row>
        <row r="1482">
          <cell r="BA1482">
            <v>29.075602</v>
          </cell>
        </row>
        <row r="1517">
          <cell r="BA1517">
            <v>8.4829999999999992E-3</v>
          </cell>
        </row>
        <row r="1518">
          <cell r="BA1518">
            <v>0</v>
          </cell>
        </row>
        <row r="1519">
          <cell r="BA1519">
            <v>374.953125</v>
          </cell>
        </row>
        <row r="1520">
          <cell r="BA1520">
            <v>2.2000000000000002</v>
          </cell>
        </row>
        <row r="5451">
          <cell r="BA5451">
            <v>302.81408699999997</v>
          </cell>
        </row>
        <row r="5452">
          <cell r="BA5452">
            <v>90.682036999999994</v>
          </cell>
        </row>
        <row r="5453">
          <cell r="BA5453">
            <v>23.353100000000001</v>
          </cell>
        </row>
        <row r="5499">
          <cell r="BA5499">
            <v>131.92517100000001</v>
          </cell>
        </row>
        <row r="5500">
          <cell r="BA5500">
            <v>1.9202E-2</v>
          </cell>
        </row>
      </sheetData>
      <sheetData sheetId="10"/>
      <sheetData sheetId="11">
        <row r="1458">
          <cell r="BA1458">
            <v>12.9628</v>
          </cell>
        </row>
        <row r="1470">
          <cell r="BA1470">
            <v>61.686577</v>
          </cell>
        </row>
        <row r="1478">
          <cell r="BA1478">
            <v>179.94824199999999</v>
          </cell>
        </row>
        <row r="1479">
          <cell r="BA1479">
            <v>50.513255999999998</v>
          </cell>
        </row>
        <row r="1480">
          <cell r="BA1480">
            <v>22.485105999999998</v>
          </cell>
        </row>
        <row r="1481">
          <cell r="BA1481">
            <v>5.8245009999999997</v>
          </cell>
        </row>
        <row r="1482">
          <cell r="BA1482">
            <v>11.677899999999999</v>
          </cell>
        </row>
        <row r="1517">
          <cell r="BA1517">
            <v>1.3594E-2</v>
          </cell>
        </row>
        <row r="1518">
          <cell r="BA1518">
            <v>0</v>
          </cell>
        </row>
        <row r="1519">
          <cell r="BA1519">
            <v>367.17587300000002</v>
          </cell>
        </row>
        <row r="1520">
          <cell r="BA1520">
            <v>7.5286559999999998</v>
          </cell>
        </row>
        <row r="5451">
          <cell r="BA5451">
            <v>454.82379200000003</v>
          </cell>
        </row>
        <row r="5452">
          <cell r="BA5452">
            <v>209.38859600000001</v>
          </cell>
        </row>
        <row r="5453">
          <cell r="BA5453">
            <v>23.353100000000001</v>
          </cell>
        </row>
        <row r="5499">
          <cell r="BA5499">
            <v>141.460419</v>
          </cell>
        </row>
        <row r="5500">
          <cell r="BA5500">
            <v>2.563E-2</v>
          </cell>
        </row>
      </sheetData>
      <sheetData sheetId="12">
        <row r="1458">
          <cell r="BA1458">
            <v>12.9628</v>
          </cell>
        </row>
        <row r="1470">
          <cell r="BA1470">
            <v>95.538764999999998</v>
          </cell>
        </row>
        <row r="1478">
          <cell r="BA1478">
            <v>189.96154799999999</v>
          </cell>
        </row>
        <row r="1479">
          <cell r="BA1479">
            <v>54.015106000000003</v>
          </cell>
        </row>
        <row r="1480">
          <cell r="BA1480">
            <v>29.865708999999999</v>
          </cell>
        </row>
        <row r="1481">
          <cell r="BA1481">
            <v>7.2786999999999997</v>
          </cell>
        </row>
        <row r="1482">
          <cell r="BA1482">
            <v>9.5178999999999991</v>
          </cell>
        </row>
        <row r="1517">
          <cell r="BA1517">
            <v>1.7488E-2</v>
          </cell>
        </row>
        <row r="1518">
          <cell r="BA1518">
            <v>0</v>
          </cell>
        </row>
        <row r="1519">
          <cell r="BA1519">
            <v>347.941101</v>
          </cell>
        </row>
        <row r="1520">
          <cell r="BA1520">
            <v>12.573779</v>
          </cell>
        </row>
        <row r="5451">
          <cell r="BA5451">
            <v>467.02844199999998</v>
          </cell>
        </row>
        <row r="5452">
          <cell r="BA5452">
            <v>223.174622</v>
          </cell>
        </row>
        <row r="5453">
          <cell r="BA5453">
            <v>23.353100000000001</v>
          </cell>
        </row>
        <row r="5499">
          <cell r="BA5499">
            <v>147.05664100000001</v>
          </cell>
        </row>
        <row r="5500">
          <cell r="BA5500">
            <v>2.9024000000000001E-2</v>
          </cell>
        </row>
      </sheetData>
      <sheetData sheetId="13">
        <row r="1458">
          <cell r="BA1458">
            <v>12.9628</v>
          </cell>
        </row>
        <row r="1470">
          <cell r="BA1470">
            <v>111.17497299999999</v>
          </cell>
        </row>
        <row r="1478">
          <cell r="BA1478">
            <v>187.02056899999999</v>
          </cell>
        </row>
        <row r="1479">
          <cell r="BA1479">
            <v>57.953209000000001</v>
          </cell>
        </row>
        <row r="1480">
          <cell r="BA1480">
            <v>37.463515999999998</v>
          </cell>
        </row>
        <row r="1481">
          <cell r="BA1481">
            <v>9.0129979999999996</v>
          </cell>
        </row>
        <row r="1482">
          <cell r="BA1482">
            <v>9.5178999999999991</v>
          </cell>
        </row>
        <row r="1517">
          <cell r="BA1517">
            <v>2.1350999999999998E-2</v>
          </cell>
        </row>
        <row r="1518">
          <cell r="BA1518">
            <v>0</v>
          </cell>
        </row>
        <row r="1519">
          <cell r="BA1519">
            <v>345.97375499999998</v>
          </cell>
        </row>
        <row r="1520">
          <cell r="BA1520">
            <v>17.14959</v>
          </cell>
        </row>
        <row r="5451">
          <cell r="BA5451">
            <v>456.54748499999999</v>
          </cell>
        </row>
        <row r="5452">
          <cell r="BA5452">
            <v>219.74438499999999</v>
          </cell>
        </row>
        <row r="5453">
          <cell r="BA5453">
            <v>23.858273000000001</v>
          </cell>
        </row>
        <row r="5499">
          <cell r="BA5499">
            <v>152.24504099999999</v>
          </cell>
        </row>
        <row r="5500">
          <cell r="BA5500">
            <v>4.3737999999999999E-2</v>
          </cell>
        </row>
      </sheetData>
      <sheetData sheetId="14"/>
      <sheetData sheetId="15"/>
      <sheetData sheetId="16"/>
      <sheetData sheetId="17"/>
      <sheetData sheetId="18"/>
      <sheetData sheetId="19">
        <row r="4">
          <cell r="B4" t="str">
            <v>1_coal</v>
          </cell>
          <cell r="C4">
            <v>8.4829999999999992E-3</v>
          </cell>
          <cell r="D4">
            <v>1.3594E-2</v>
          </cell>
          <cell r="E4">
            <v>1.7488E-2</v>
          </cell>
          <cell r="F4">
            <v>2.1350999999999998E-2</v>
          </cell>
        </row>
        <row r="5">
          <cell r="B5" t="str">
            <v>2_oil and natural gas</v>
          </cell>
          <cell r="C5">
            <v>374.953125</v>
          </cell>
          <cell r="D5">
            <v>367.17587300000002</v>
          </cell>
          <cell r="E5">
            <v>347.941101</v>
          </cell>
          <cell r="F5">
            <v>345.97375499999998</v>
          </cell>
        </row>
        <row r="6">
          <cell r="B6" t="str">
            <v>3_nuclear</v>
          </cell>
          <cell r="C6">
            <v>2.2000000000000002</v>
          </cell>
          <cell r="D6">
            <v>7.5286559999999998</v>
          </cell>
          <cell r="E6">
            <v>12.573779</v>
          </cell>
          <cell r="F6">
            <v>17.14959</v>
          </cell>
        </row>
        <row r="7">
          <cell r="B7" t="str">
            <v>4_wind</v>
          </cell>
          <cell r="C7">
            <v>114.054339</v>
          </cell>
          <cell r="D7">
            <v>232.767326</v>
          </cell>
          <cell r="E7">
            <v>246.556746</v>
          </cell>
          <cell r="F7">
            <v>243.64639599999998</v>
          </cell>
        </row>
        <row r="8">
          <cell r="B8" t="str">
            <v>5_solar</v>
          </cell>
          <cell r="C8">
            <v>434.73925799999995</v>
          </cell>
          <cell r="D8">
            <v>596.28421100000003</v>
          </cell>
          <cell r="E8">
            <v>614.08508299999994</v>
          </cell>
          <cell r="F8">
            <v>608.79252599999995</v>
          </cell>
        </row>
        <row r="9">
          <cell r="B9" t="str">
            <v>6_storage</v>
          </cell>
          <cell r="C9">
            <v>17.42719</v>
          </cell>
          <cell r="D9">
            <v>74.649377000000001</v>
          </cell>
          <cell r="E9">
            <v>108.501565</v>
          </cell>
          <cell r="F9">
            <v>124.137773</v>
          </cell>
        </row>
        <row r="18">
          <cell r="B18" t="str">
            <v>7_coal</v>
          </cell>
          <cell r="C18">
            <v>-111.129501</v>
          </cell>
          <cell r="D18">
            <v>-179.94824199999999</v>
          </cell>
          <cell r="E18">
            <v>-189.96154799999999</v>
          </cell>
          <cell r="F18">
            <v>-187.02056899999999</v>
          </cell>
        </row>
        <row r="19">
          <cell r="B19" t="str">
            <v>8_oil and natural gas</v>
          </cell>
          <cell r="C19">
            <v>-49.059705000000001</v>
          </cell>
          <cell r="D19">
            <v>-78.822862999999998</v>
          </cell>
          <cell r="E19">
            <v>-91.159514999999999</v>
          </cell>
          <cell r="F19">
            <v>-104.429723</v>
          </cell>
        </row>
        <row r="20">
          <cell r="B20" t="str">
            <v>9_nuclear</v>
          </cell>
          <cell r="C20">
            <v>-29.075602</v>
          </cell>
          <cell r="D20">
            <v>-11.677899999999999</v>
          </cell>
          <cell r="E20">
            <v>-9.5178999999999991</v>
          </cell>
          <cell r="F20">
            <v>-9.5178999999999991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zoomScaleNormal="100" workbookViewId="0">
      <selection activeCell="I30" sqref="I30"/>
    </sheetView>
  </sheetViews>
  <sheetFormatPr defaultColWidth="8.83203125" defaultRowHeight="14.25" x14ac:dyDescent="0.2"/>
  <cols>
    <col min="1" max="1" width="8.83203125" style="1"/>
    <col min="2" max="2" width="13.5" style="1" customWidth="1"/>
    <col min="3" max="3" width="12.33203125" style="1" bestFit="1" customWidth="1"/>
    <col min="4" max="6" width="9.6640625" style="1" bestFit="1" customWidth="1"/>
    <col min="7" max="16384" width="8.83203125" style="1"/>
  </cols>
  <sheetData>
    <row r="2" spans="1:7" ht="15" x14ac:dyDescent="0.25">
      <c r="B2" s="2" t="s">
        <v>0</v>
      </c>
    </row>
    <row r="3" spans="1:7" ht="15" thickBot="1" x14ac:dyDescent="0.25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/>
    </row>
    <row r="4" spans="1:7" ht="15" thickTop="1" x14ac:dyDescent="0.2">
      <c r="B4" s="1" t="s">
        <v>6</v>
      </c>
      <c r="C4" s="3">
        <v>8.4829999999999992E-3</v>
      </c>
      <c r="D4" s="3">
        <v>1.3594E-2</v>
      </c>
      <c r="E4" s="3">
        <v>1.7488E-2</v>
      </c>
      <c r="F4" s="3">
        <v>2.1350999999999998E-2</v>
      </c>
    </row>
    <row r="5" spans="1:7" x14ac:dyDescent="0.2">
      <c r="B5" s="1" t="s">
        <v>7</v>
      </c>
      <c r="C5" s="3">
        <v>374.953125</v>
      </c>
      <c r="D5" s="3">
        <v>367.17587300000002</v>
      </c>
      <c r="E5" s="3">
        <v>347.941101</v>
      </c>
      <c r="F5" s="3">
        <v>345.97375499999998</v>
      </c>
    </row>
    <row r="6" spans="1:7" x14ac:dyDescent="0.2">
      <c r="B6" s="1" t="s">
        <v>8</v>
      </c>
      <c r="C6" s="3">
        <v>2.2000000000000002</v>
      </c>
      <c r="D6" s="3">
        <v>7.5286559999999998</v>
      </c>
      <c r="E6" s="3">
        <v>12.573779</v>
      </c>
      <c r="F6" s="3">
        <v>17.14959</v>
      </c>
    </row>
    <row r="7" spans="1:7" x14ac:dyDescent="0.2">
      <c r="B7" s="1" t="s">
        <v>9</v>
      </c>
      <c r="C7" s="3">
        <v>114.054339</v>
      </c>
      <c r="D7" s="3">
        <v>232.767326</v>
      </c>
      <c r="E7" s="3">
        <v>246.556746</v>
      </c>
      <c r="F7" s="3">
        <v>243.64639599999998</v>
      </c>
    </row>
    <row r="8" spans="1:7" x14ac:dyDescent="0.2">
      <c r="B8" s="1" t="s">
        <v>10</v>
      </c>
      <c r="C8" s="3">
        <v>434.73925799999995</v>
      </c>
      <c r="D8" s="3">
        <v>596.28421100000003</v>
      </c>
      <c r="E8" s="3">
        <v>614.08508299999994</v>
      </c>
      <c r="F8" s="3">
        <v>608.79252599999995</v>
      </c>
    </row>
    <row r="9" spans="1:7" x14ac:dyDescent="0.2">
      <c r="B9" s="1" t="s">
        <v>11</v>
      </c>
      <c r="C9" s="3">
        <v>17.42719</v>
      </c>
      <c r="D9" s="3">
        <v>74.649377000000001</v>
      </c>
      <c r="E9" s="3">
        <v>108.501565</v>
      </c>
      <c r="F9" s="3">
        <v>124.137773</v>
      </c>
    </row>
    <row r="16" spans="1:7" ht="15" x14ac:dyDescent="0.25">
      <c r="A16" s="1">
        <v>-1</v>
      </c>
      <c r="B16" s="2" t="s">
        <v>12</v>
      </c>
    </row>
    <row r="17" spans="2:8" ht="15" thickBot="1" x14ac:dyDescent="0.25">
      <c r="B17" s="7" t="s">
        <v>1</v>
      </c>
      <c r="C17" s="7" t="s">
        <v>13</v>
      </c>
      <c r="D17" s="7" t="s">
        <v>14</v>
      </c>
      <c r="E17" s="7" t="s">
        <v>15</v>
      </c>
      <c r="F17" s="7" t="s">
        <v>16</v>
      </c>
    </row>
    <row r="18" spans="2:8" ht="15" thickTop="1" x14ac:dyDescent="0.2">
      <c r="B18" s="1" t="s">
        <v>17</v>
      </c>
      <c r="C18" s="3">
        <v>-111.129501</v>
      </c>
      <c r="D18" s="3">
        <v>-179.94824199999999</v>
      </c>
      <c r="E18" s="3">
        <v>-189.96154799999999</v>
      </c>
      <c r="F18" s="3">
        <v>-187.02056899999999</v>
      </c>
    </row>
    <row r="19" spans="2:8" x14ac:dyDescent="0.2">
      <c r="B19" s="1" t="s">
        <v>18</v>
      </c>
      <c r="C19" s="3">
        <v>-49.059705000000001</v>
      </c>
      <c r="D19" s="3">
        <v>-78.822862999999998</v>
      </c>
      <c r="E19" s="3">
        <v>-91.159514999999999</v>
      </c>
      <c r="F19" s="3">
        <v>-104.429723</v>
      </c>
    </row>
    <row r="20" spans="2:8" x14ac:dyDescent="0.2">
      <c r="B20" s="1" t="s">
        <v>19</v>
      </c>
      <c r="C20" s="3">
        <v>-29.075602</v>
      </c>
      <c r="D20" s="3">
        <v>-11.677899999999999</v>
      </c>
      <c r="E20" s="3">
        <v>-9.5178999999999991</v>
      </c>
      <c r="F20" s="3">
        <v>-9.5178999999999991</v>
      </c>
    </row>
    <row r="23" spans="2:8" ht="15" x14ac:dyDescent="0.25">
      <c r="B23" s="4" t="s">
        <v>20</v>
      </c>
      <c r="H23" s="5"/>
    </row>
    <row r="24" spans="2:8" ht="15" thickBot="1" x14ac:dyDescent="0.25"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/>
      <c r="H24" s="5"/>
    </row>
    <row r="25" spans="2:8" ht="15" thickTop="1" x14ac:dyDescent="0.2">
      <c r="B25" s="1" t="s">
        <v>21</v>
      </c>
      <c r="C25" s="6">
        <f>'[2]ref2021.1130a'!BA1517</f>
        <v>8.4829999999999992E-3</v>
      </c>
      <c r="D25" s="6">
        <f>'[2]c15.0812a'!BA1517</f>
        <v>1.3594E-2</v>
      </c>
      <c r="E25" s="6">
        <f>'[2]c25.0812a'!BA1517</f>
        <v>1.7488E-2</v>
      </c>
      <c r="F25" s="6">
        <f>'[2]c35.0812a'!BA1517</f>
        <v>2.1350999999999998E-2</v>
      </c>
      <c r="H25" s="5"/>
    </row>
    <row r="26" spans="2:8" x14ac:dyDescent="0.2">
      <c r="B26" s="1" t="s">
        <v>22</v>
      </c>
      <c r="C26" s="6">
        <f>'[2]ref2021.1130a'!BA1518 + '[2]ref2021.1130a'!BA1519</f>
        <v>374.953125</v>
      </c>
      <c r="D26" s="6">
        <f>'[2]c15.0812a'!BA1518 + '[2]c15.0812a'!BA1519</f>
        <v>367.17587300000002</v>
      </c>
      <c r="E26" s="6">
        <f>'[2]c25.0812a'!BA1518 + '[2]c25.0812a'!BA1519</f>
        <v>347.941101</v>
      </c>
      <c r="F26" s="6">
        <f>'[2]c35.0812a'!BA1518 + '[2]c35.0812a'!BA1519</f>
        <v>345.97375499999998</v>
      </c>
    </row>
    <row r="27" spans="2:8" x14ac:dyDescent="0.2">
      <c r="B27" s="1" t="s">
        <v>23</v>
      </c>
      <c r="C27" s="6">
        <f>'[2]ref2021.1130a'!BA1520</f>
        <v>2.2000000000000002</v>
      </c>
      <c r="D27" s="6">
        <f>'[2]c15.0812a'!BA1520</f>
        <v>7.5286559999999998</v>
      </c>
      <c r="E27" s="6">
        <f>'[2]c25.0812a'!BA1520</f>
        <v>12.573779</v>
      </c>
      <c r="F27" s="6">
        <f>'[2]c35.0812a'!BA1520</f>
        <v>17.14959</v>
      </c>
    </row>
    <row r="28" spans="2:8" x14ac:dyDescent="0.2">
      <c r="B28" s="1" t="s">
        <v>24</v>
      </c>
      <c r="C28" s="6">
        <f>'[2]ref2021.1130a'!BA5452 + '[2]ref2021.1130a'!BA5453 + '[2]ref2021.1130a'!BA5500</f>
        <v>114.054339</v>
      </c>
      <c r="D28" s="6">
        <f>'[2]c15.0812a'!BA5452 + '[2]c15.0812a'!BA5453 + '[2]c15.0812a'!BA5500</f>
        <v>232.76732600000003</v>
      </c>
      <c r="E28" s="6">
        <f>'[2]c25.0812a'!BA5452 + '[2]c25.0812a'!BA5453 + '[2]c25.0812a'!BA5500</f>
        <v>246.556746</v>
      </c>
      <c r="F28" s="6">
        <f>'[2]c35.0812a'!BA5452 + '[2]c35.0812a'!BA5453 + '[2]c35.0812a'!BA5500</f>
        <v>243.64639599999998</v>
      </c>
    </row>
    <row r="29" spans="2:8" x14ac:dyDescent="0.2">
      <c r="B29" s="1" t="s">
        <v>25</v>
      </c>
      <c r="C29" s="6">
        <f>'[2]ref2021.1130a'!BA5451 + '[2]ref2021.1130a'!BA5499</f>
        <v>434.73925799999995</v>
      </c>
      <c r="D29" s="6">
        <f>'[2]c15.0812a'!BA5451 + '[2]c15.0812a'!BA5499</f>
        <v>596.28421100000003</v>
      </c>
      <c r="E29" s="6">
        <f>'[2]c25.0812a'!BA5451 + '[2]c25.0812a'!BA5499</f>
        <v>614.08508299999994</v>
      </c>
      <c r="F29" s="6">
        <f>'[2]c35.0812a'!BA5451 + '[2]c35.0812a'!BA5499</f>
        <v>608.79252599999995</v>
      </c>
    </row>
    <row r="30" spans="2:8" x14ac:dyDescent="0.2">
      <c r="B30" s="1" t="s">
        <v>26</v>
      </c>
      <c r="C30" s="6">
        <f>'[2]ref2021.1130a'!BA1458 + '[2]ref2021.1130a'!BA1470</f>
        <v>17.42719</v>
      </c>
      <c r="D30" s="6">
        <f>'[2]c15.0812a'!BA1458 + '[2]c15.0812a'!BA1470</f>
        <v>74.649377000000001</v>
      </c>
      <c r="E30" s="6">
        <f>'[2]c25.0812a'!BA1458 + '[2]c25.0812a'!BA1470</f>
        <v>108.501565</v>
      </c>
      <c r="F30" s="6">
        <f>'[2]c35.0812a'!BA1458 + '[2]c35.0812a'!BA1470</f>
        <v>124.137773</v>
      </c>
    </row>
    <row r="32" spans="2:8" ht="15" x14ac:dyDescent="0.25">
      <c r="B32" s="4" t="s">
        <v>27</v>
      </c>
    </row>
    <row r="33" spans="2:6" ht="15" thickBot="1" x14ac:dyDescent="0.25">
      <c r="B33" s="7" t="s">
        <v>1</v>
      </c>
      <c r="C33" s="7" t="s">
        <v>13</v>
      </c>
      <c r="D33" s="7" t="s">
        <v>14</v>
      </c>
      <c r="E33" s="7" t="s">
        <v>15</v>
      </c>
      <c r="F33" s="7" t="s">
        <v>16</v>
      </c>
    </row>
    <row r="34" spans="2:6" ht="15" thickTop="1" x14ac:dyDescent="0.2">
      <c r="B34" s="1" t="s">
        <v>17</v>
      </c>
      <c r="C34" s="6">
        <f>'[2]ref2021.1130a'!BA1478</f>
        <v>111.129501</v>
      </c>
      <c r="D34" s="6">
        <f>'[2]c15.0812a'!BA1478</f>
        <v>179.94824199999999</v>
      </c>
      <c r="E34" s="6">
        <f>'[2]c25.0812a'!BA1478</f>
        <v>189.96154799999999</v>
      </c>
      <c r="F34" s="6">
        <f>'[2]c35.0812a'!BA1478</f>
        <v>187.02056899999999</v>
      </c>
    </row>
    <row r="35" spans="2:6" x14ac:dyDescent="0.2">
      <c r="B35" s="1" t="s">
        <v>18</v>
      </c>
      <c r="C35" s="6">
        <f>'[2]ref2021.1130a'!BA1479 + '[2]ref2021.1130a'!BA1480 + '[2]ref2021.1130a'!BA1481</f>
        <v>49.059705000000001</v>
      </c>
      <c r="D35" s="6">
        <f>'[2]c15.0812a'!BA1479 + '[2]c15.0812a'!BA1480 + '[2]c15.0812a'!BA1481</f>
        <v>78.822862999999998</v>
      </c>
      <c r="E35" s="6">
        <f>'[2]c25.0812a'!BA1479 + '[2]c25.0812a'!BA1480 + '[2]c25.0812a'!BA1481</f>
        <v>91.159514999999999</v>
      </c>
      <c r="F35" s="6">
        <f>'[2]c35.0812a'!BA1479 + '[2]c35.0812a'!BA1480 + '[2]c35.0812a'!BA1481</f>
        <v>104.429723</v>
      </c>
    </row>
    <row r="36" spans="2:6" x14ac:dyDescent="0.2">
      <c r="B36" s="1" t="s">
        <v>19</v>
      </c>
      <c r="C36" s="6">
        <f>'[2]ref2021.1130a'!BA1482</f>
        <v>29.075602</v>
      </c>
      <c r="D36" s="6">
        <f>'[2]c15.0812a'!BA1482</f>
        <v>11.677899999999999</v>
      </c>
      <c r="E36" s="6">
        <f>'[2]c25.0812a'!BA1482</f>
        <v>9.5178999999999991</v>
      </c>
      <c r="F36" s="6">
        <f>'[2]c35.0812a'!BA1482</f>
        <v>9.5178999999999991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Elec_cap_figure_6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Lindstrom, Perry</dc:creator>
  <cp:lastModifiedBy>Lindstrom, Perry </cp:lastModifiedBy>
  <dcterms:created xsi:type="dcterms:W3CDTF">2021-11-15T18:15:13Z</dcterms:created>
  <dcterms:modified xsi:type="dcterms:W3CDTF">2021-11-15T18:25:02Z</dcterms:modified>
</cp:coreProperties>
</file>